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D:\Hari\Datasets\Custom SDA goal 16\"/>
    </mc:Choice>
  </mc:AlternateContent>
  <xr:revisionPtr revIDLastSave="0" documentId="13_ncr:1_{99BA4C1C-0D02-4E2B-86B9-24B23BE2AF4E}" xr6:coauthVersionLast="47" xr6:coauthVersionMax="47" xr10:uidLastSave="{00000000-0000-0000-0000-000000000000}"/>
  <bookViews>
    <workbookView xWindow="-108" yWindow="-108" windowWidth="23256" windowHeight="12456" xr2:uid="{78213800-26B3-498C-818E-0C404B7268BA}"/>
  </bookViews>
  <sheets>
    <sheet name="Overview" sheetId="14" r:id="rId1"/>
    <sheet name="Interactive Dashboard" sheetId="21" r:id="rId2"/>
    <sheet name="Dashboard" sheetId="16" r:id="rId3"/>
    <sheet name="Data" sheetId="15" r:id="rId4"/>
    <sheet name="Raw Data - IPC" sheetId="1" r:id="rId5"/>
    <sheet name="Raw Data - SLL" sheetId="3" r:id="rId6"/>
    <sheet name="Raw Data - NLDG" sheetId="2" r:id="rId7"/>
  </sheets>
  <definedNames>
    <definedName name="_xlnm._FilterDatabase" localSheetId="2" hidden="1">Dashboard!$A$4:$DR$4</definedName>
    <definedName name="_xlnm._FilterDatabase" localSheetId="3" hidden="1">Data!$A$1:$K$1837</definedName>
    <definedName name="_xlnm._FilterDatabase" localSheetId="1" hidden="1">'Interactive Dashboard'!$B$41:$D$41</definedName>
    <definedName name="_xlchart.v5.0" hidden="1">'Interactive Dashboard'!$T$41:$U$41</definedName>
    <definedName name="_xlchart.v5.1" hidden="1">'Interactive Dashboard'!$T$42:$U$78</definedName>
    <definedName name="_xlchart.v5.2" hidden="1">'Interactive Dashboard'!$V$41</definedName>
    <definedName name="_xlchart.v5.3" hidden="1">'Interactive Dashboard'!$V$42:$V$78</definedName>
    <definedName name="Slicer_Description">#N/A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43" i="21" l="1"/>
  <c r="W44" i="21"/>
  <c r="W45" i="21"/>
  <c r="W46" i="21"/>
  <c r="W47" i="21"/>
  <c r="W48" i="21"/>
  <c r="W49" i="21"/>
  <c r="W50" i="21"/>
  <c r="W51" i="21"/>
  <c r="W52" i="21"/>
  <c r="W53" i="21"/>
  <c r="W54" i="21"/>
  <c r="W55" i="21"/>
  <c r="W56" i="21"/>
  <c r="W57" i="21"/>
  <c r="W58" i="21"/>
  <c r="W59" i="21"/>
  <c r="W60" i="21"/>
  <c r="W61" i="21"/>
  <c r="W62" i="21"/>
  <c r="W63" i="21"/>
  <c r="W64" i="21"/>
  <c r="W65" i="21"/>
  <c r="W66" i="21"/>
  <c r="W67" i="21"/>
  <c r="W68" i="21"/>
  <c r="W69" i="21"/>
  <c r="W70" i="21"/>
  <c r="W71" i="21"/>
  <c r="W72" i="21"/>
  <c r="W73" i="21"/>
  <c r="W74" i="21"/>
  <c r="W75" i="21"/>
  <c r="W76" i="21"/>
  <c r="W77" i="21"/>
  <c r="W78" i="21"/>
  <c r="W42" i="21"/>
  <c r="V42" i="21"/>
  <c r="V41" i="21"/>
  <c r="C41" i="21"/>
  <c r="V43" i="21"/>
  <c r="V44" i="21"/>
  <c r="V45" i="21"/>
  <c r="V46" i="21"/>
  <c r="V47" i="21"/>
  <c r="V48" i="21"/>
  <c r="V49" i="21"/>
  <c r="V50" i="21"/>
  <c r="V51" i="21"/>
  <c r="V52" i="21"/>
  <c r="V53" i="21"/>
  <c r="V54" i="21"/>
  <c r="V55" i="21"/>
  <c r="V56" i="21"/>
  <c r="V57" i="21"/>
  <c r="V58" i="21"/>
  <c r="V59" i="21"/>
  <c r="V60" i="21"/>
  <c r="V61" i="21"/>
  <c r="V62" i="21"/>
  <c r="V63" i="21"/>
  <c r="V64" i="21"/>
  <c r="V65" i="21"/>
  <c r="V66" i="21"/>
  <c r="V67" i="21"/>
  <c r="V68" i="21"/>
  <c r="V69" i="21"/>
  <c r="V70" i="21"/>
  <c r="V71" i="21"/>
  <c r="V72" i="21"/>
  <c r="V73" i="21"/>
  <c r="V74" i="21"/>
  <c r="V75" i="21"/>
  <c r="V76" i="21"/>
  <c r="V77" i="21"/>
  <c r="V78" i="21"/>
  <c r="C42" i="21"/>
  <c r="E42" i="21" s="1" a="1"/>
  <c r="E42" i="21" s="1"/>
  <c r="F42" i="21" s="1" a="1"/>
  <c r="F42" i="21" s="1"/>
  <c r="C43" i="21"/>
  <c r="E43" i="21" s="1" a="1"/>
  <c r="E43" i="21" s="1"/>
  <c r="F43" i="21" s="1" a="1"/>
  <c r="F43" i="21" s="1"/>
  <c r="U43" i="21"/>
  <c r="U44" i="21"/>
  <c r="U45" i="21"/>
  <c r="U46" i="21"/>
  <c r="U47" i="21"/>
  <c r="U48" i="21"/>
  <c r="U49" i="21"/>
  <c r="U50" i="21"/>
  <c r="U51" i="21"/>
  <c r="U52" i="21"/>
  <c r="U53" i="21"/>
  <c r="U54" i="21"/>
  <c r="U55" i="21"/>
  <c r="U56" i="21"/>
  <c r="U57" i="21"/>
  <c r="U58" i="21"/>
  <c r="U59" i="21"/>
  <c r="U60" i="21"/>
  <c r="U61" i="21"/>
  <c r="U62" i="21"/>
  <c r="U63" i="21"/>
  <c r="U64" i="21"/>
  <c r="U65" i="21"/>
  <c r="U66" i="21"/>
  <c r="U67" i="21"/>
  <c r="U68" i="21"/>
  <c r="U69" i="21"/>
  <c r="U70" i="21"/>
  <c r="U71" i="21"/>
  <c r="U72" i="21"/>
  <c r="U73" i="21"/>
  <c r="U74" i="21"/>
  <c r="U75" i="21"/>
  <c r="U76" i="21"/>
  <c r="U77" i="21"/>
  <c r="U78" i="21"/>
  <c r="U42" i="21"/>
  <c r="B42" i="21"/>
  <c r="D42" i="21"/>
  <c r="B43" i="21"/>
  <c r="D43" i="21"/>
  <c r="B44" i="21"/>
  <c r="C44" i="21"/>
  <c r="E44" i="21" s="1" a="1"/>
  <c r="E44" i="21" s="1"/>
  <c r="F44" i="21" s="1" a="1"/>
  <c r="F44" i="21" s="1"/>
  <c r="D44" i="21"/>
  <c r="B45" i="21"/>
  <c r="C45" i="21"/>
  <c r="E45" i="21" s="1" a="1"/>
  <c r="E45" i="21" s="1"/>
  <c r="F45" i="21" s="1" a="1"/>
  <c r="F45" i="21" s="1"/>
  <c r="D45" i="21"/>
  <c r="B46" i="21"/>
  <c r="C46" i="21"/>
  <c r="E46" i="21" s="1" a="1"/>
  <c r="E46" i="21" s="1"/>
  <c r="F46" i="21" s="1" a="1"/>
  <c r="F46" i="21" s="1"/>
  <c r="D46" i="21"/>
  <c r="B47" i="21"/>
  <c r="C47" i="21"/>
  <c r="E47" i="21" s="1" a="1"/>
  <c r="E47" i="21" s="1"/>
  <c r="F47" i="21" s="1" a="1"/>
  <c r="F47" i="21" s="1"/>
  <c r="D47" i="21"/>
  <c r="B48" i="21"/>
  <c r="C48" i="21"/>
  <c r="E48" i="21" s="1" a="1"/>
  <c r="E48" i="21" s="1"/>
  <c r="F48" i="21" s="1" a="1"/>
  <c r="F48" i="21" s="1"/>
  <c r="D48" i="21"/>
  <c r="B49" i="21"/>
  <c r="C49" i="21"/>
  <c r="E49" i="21" s="1" a="1"/>
  <c r="E49" i="21" s="1"/>
  <c r="F49" i="21" s="1" a="1"/>
  <c r="F49" i="21" s="1"/>
  <c r="D49" i="21"/>
  <c r="B50" i="21"/>
  <c r="C50" i="21"/>
  <c r="E50" i="21" s="1" a="1"/>
  <c r="E50" i="21" s="1"/>
  <c r="F50" i="21" s="1" a="1"/>
  <c r="F50" i="21" s="1"/>
  <c r="D50" i="21"/>
  <c r="B51" i="21"/>
  <c r="C51" i="21"/>
  <c r="E51" i="21" s="1" a="1"/>
  <c r="E51" i="21" s="1"/>
  <c r="F51" i="21" s="1" a="1"/>
  <c r="F51" i="21" s="1"/>
  <c r="D51" i="21"/>
  <c r="B52" i="21"/>
  <c r="C52" i="21"/>
  <c r="E52" i="21" s="1" a="1"/>
  <c r="E52" i="21" s="1"/>
  <c r="F52" i="21" s="1" a="1"/>
  <c r="F52" i="21" s="1"/>
  <c r="D52" i="21"/>
  <c r="B53" i="21"/>
  <c r="C53" i="21"/>
  <c r="E53" i="21" s="1" a="1"/>
  <c r="E53" i="21" s="1"/>
  <c r="F53" i="21" s="1" a="1"/>
  <c r="F53" i="21" s="1"/>
  <c r="D53" i="21"/>
  <c r="B54" i="21"/>
  <c r="C54" i="21"/>
  <c r="E54" i="21" s="1" a="1"/>
  <c r="E54" i="21" s="1"/>
  <c r="F54" i="21" s="1" a="1"/>
  <c r="F54" i="21" s="1"/>
  <c r="D54" i="21"/>
  <c r="B55" i="21"/>
  <c r="C55" i="21"/>
  <c r="E55" i="21" s="1" a="1"/>
  <c r="E55" i="21" s="1"/>
  <c r="F55" i="21" s="1" a="1"/>
  <c r="F55" i="21" s="1"/>
  <c r="D55" i="21"/>
  <c r="B56" i="21"/>
  <c r="C56" i="21"/>
  <c r="E56" i="21" s="1" a="1"/>
  <c r="E56" i="21" s="1"/>
  <c r="F56" i="21" s="1" a="1"/>
  <c r="F56" i="21" s="1"/>
  <c r="D56" i="21"/>
  <c r="B57" i="21"/>
  <c r="C57" i="21"/>
  <c r="E57" i="21" s="1" a="1"/>
  <c r="E57" i="21" s="1"/>
  <c r="F57" i="21" s="1" a="1"/>
  <c r="F57" i="21" s="1"/>
  <c r="D57" i="21"/>
  <c r="B58" i="21"/>
  <c r="C58" i="21"/>
  <c r="E58" i="21" s="1" a="1"/>
  <c r="E58" i="21" s="1"/>
  <c r="F58" i="21" s="1" a="1"/>
  <c r="F58" i="21" s="1"/>
  <c r="D58" i="21"/>
  <c r="B59" i="21"/>
  <c r="C59" i="21"/>
  <c r="E59" i="21" s="1" a="1"/>
  <c r="E59" i="21" s="1"/>
  <c r="F59" i="21" s="1" a="1"/>
  <c r="F59" i="21" s="1"/>
  <c r="D59" i="21"/>
  <c r="B60" i="21"/>
  <c r="C60" i="21"/>
  <c r="E60" i="21" s="1" a="1"/>
  <c r="E60" i="21" s="1"/>
  <c r="F60" i="21" s="1" a="1"/>
  <c r="F60" i="21" s="1"/>
  <c r="D60" i="21"/>
  <c r="B61" i="21"/>
  <c r="C61" i="21"/>
  <c r="E61" i="21" s="1" a="1"/>
  <c r="E61" i="21" s="1"/>
  <c r="F61" i="21" s="1" a="1"/>
  <c r="F61" i="21" s="1"/>
  <c r="D61" i="21"/>
  <c r="B62" i="21"/>
  <c r="C62" i="21"/>
  <c r="E62" i="21" s="1" a="1"/>
  <c r="E62" i="21" s="1"/>
  <c r="F62" i="21" s="1" a="1"/>
  <c r="F62" i="21" s="1"/>
  <c r="D62" i="21"/>
  <c r="B63" i="21"/>
  <c r="C63" i="21"/>
  <c r="E63" i="21" s="1" a="1"/>
  <c r="E63" i="21" s="1"/>
  <c r="F63" i="21" s="1" a="1"/>
  <c r="F63" i="21" s="1"/>
  <c r="D63" i="21"/>
  <c r="B64" i="21"/>
  <c r="C64" i="21"/>
  <c r="E64" i="21" s="1" a="1"/>
  <c r="E64" i="21" s="1"/>
  <c r="F64" i="21" s="1" a="1"/>
  <c r="F64" i="21" s="1"/>
  <c r="D64" i="21"/>
  <c r="B65" i="21"/>
  <c r="C65" i="21"/>
  <c r="E65" i="21" s="1" a="1"/>
  <c r="E65" i="21" s="1"/>
  <c r="F65" i="21" s="1" a="1"/>
  <c r="F65" i="21" s="1"/>
  <c r="D65" i="21"/>
  <c r="B66" i="21"/>
  <c r="C66" i="21"/>
  <c r="E66" i="21" s="1" a="1"/>
  <c r="E66" i="21" s="1"/>
  <c r="F66" i="21" s="1" a="1"/>
  <c r="F66" i="21" s="1"/>
  <c r="D66" i="21"/>
  <c r="B67" i="21"/>
  <c r="C67" i="21"/>
  <c r="E67" i="21" s="1" a="1"/>
  <c r="E67" i="21" s="1"/>
  <c r="F67" i="21" s="1" a="1"/>
  <c r="F67" i="21" s="1"/>
  <c r="D67" i="21"/>
  <c r="B68" i="21"/>
  <c r="C68" i="21"/>
  <c r="E68" i="21" s="1" a="1"/>
  <c r="E68" i="21" s="1"/>
  <c r="F68" i="21" s="1" a="1"/>
  <c r="F68" i="21" s="1"/>
  <c r="D68" i="21"/>
  <c r="B69" i="21"/>
  <c r="C69" i="21"/>
  <c r="E69" i="21" s="1" a="1"/>
  <c r="E69" i="21" s="1"/>
  <c r="F69" i="21" s="1" a="1"/>
  <c r="F69" i="21" s="1"/>
  <c r="D69" i="21"/>
  <c r="B70" i="21"/>
  <c r="C70" i="21"/>
  <c r="E70" i="21" s="1" a="1"/>
  <c r="E70" i="21" s="1"/>
  <c r="F70" i="21" s="1" a="1"/>
  <c r="F70" i="21" s="1"/>
  <c r="D70" i="21"/>
  <c r="B71" i="21"/>
  <c r="C71" i="21"/>
  <c r="E71" i="21" s="1" a="1"/>
  <c r="E71" i="21" s="1"/>
  <c r="F71" i="21" s="1" a="1"/>
  <c r="F71" i="21" s="1"/>
  <c r="D71" i="21"/>
  <c r="B72" i="21"/>
  <c r="C72" i="21"/>
  <c r="E72" i="21" s="1" a="1"/>
  <c r="E72" i="21" s="1"/>
  <c r="F72" i="21" s="1" a="1"/>
  <c r="F72" i="21" s="1"/>
  <c r="D72" i="21"/>
  <c r="B73" i="21"/>
  <c r="C73" i="21"/>
  <c r="E73" i="21" s="1" a="1"/>
  <c r="E73" i="21" s="1"/>
  <c r="F73" i="21" s="1" a="1"/>
  <c r="F73" i="21" s="1"/>
  <c r="D73" i="21"/>
  <c r="B74" i="21"/>
  <c r="C74" i="21"/>
  <c r="E74" i="21" s="1" a="1"/>
  <c r="E74" i="21" s="1"/>
  <c r="F74" i="21" s="1" a="1"/>
  <c r="F74" i="21" s="1"/>
  <c r="D74" i="21"/>
  <c r="B75" i="21"/>
  <c r="C75" i="21"/>
  <c r="E75" i="21" s="1" a="1"/>
  <c r="E75" i="21" s="1"/>
  <c r="F75" i="21" s="1" a="1"/>
  <c r="F75" i="21" s="1"/>
  <c r="D75" i="21"/>
  <c r="B76" i="21"/>
  <c r="C76" i="21"/>
  <c r="E76" i="21" s="1" a="1"/>
  <c r="E76" i="21" s="1"/>
  <c r="F76" i="21" s="1" a="1"/>
  <c r="F76" i="21" s="1"/>
  <c r="D76" i="21"/>
  <c r="B77" i="21"/>
  <c r="C77" i="21"/>
  <c r="E77" i="21" s="1" a="1"/>
  <c r="E77" i="21" s="1"/>
  <c r="F77" i="21" s="1" a="1"/>
  <c r="F77" i="21" s="1"/>
  <c r="D77" i="21"/>
  <c r="C78" i="21"/>
  <c r="E78" i="21" s="1" a="1"/>
  <c r="E78" i="21" s="1"/>
  <c r="F78" i="21" s="1" a="1"/>
  <c r="F78" i="21" s="1"/>
  <c r="D78" i="21"/>
  <c r="F5" i="16" a="1"/>
  <c r="F5" i="16" s="1"/>
  <c r="I3" i="15"/>
  <c r="I4" i="15"/>
  <c r="I5" i="15"/>
  <c r="I6" i="15"/>
  <c r="I7" i="15"/>
  <c r="I8" i="15"/>
  <c r="I9" i="15"/>
  <c r="I10" i="15"/>
  <c r="I11" i="15"/>
  <c r="I12" i="15"/>
  <c r="I13" i="15"/>
  <c r="I14" i="15"/>
  <c r="I15" i="15"/>
  <c r="I16" i="15"/>
  <c r="I17" i="15"/>
  <c r="I18" i="15"/>
  <c r="I19" i="15"/>
  <c r="I20" i="15"/>
  <c r="I21" i="15"/>
  <c r="I22" i="15"/>
  <c r="I23" i="15"/>
  <c r="I24" i="15"/>
  <c r="I25" i="15"/>
  <c r="I26" i="15"/>
  <c r="I27" i="15"/>
  <c r="I28" i="15"/>
  <c r="I29" i="15"/>
  <c r="I30" i="15"/>
  <c r="I31" i="15"/>
  <c r="I32" i="15"/>
  <c r="I33" i="15"/>
  <c r="I34" i="15"/>
  <c r="I35" i="15"/>
  <c r="I36" i="15"/>
  <c r="I37" i="15"/>
  <c r="I38" i="15"/>
  <c r="I39" i="15"/>
  <c r="I40" i="15"/>
  <c r="I41" i="15"/>
  <c r="I42" i="15"/>
  <c r="I43" i="15"/>
  <c r="I44" i="15"/>
  <c r="I45" i="15"/>
  <c r="I46" i="15"/>
  <c r="I47" i="15"/>
  <c r="I48" i="15"/>
  <c r="I49" i="15"/>
  <c r="I50" i="15"/>
  <c r="I51" i="15"/>
  <c r="I52" i="15"/>
  <c r="I53" i="15"/>
  <c r="I54" i="15"/>
  <c r="I55" i="15"/>
  <c r="I56" i="15"/>
  <c r="I57" i="15"/>
  <c r="I58" i="15"/>
  <c r="I59" i="15"/>
  <c r="I60" i="15"/>
  <c r="I61" i="15"/>
  <c r="I62" i="15"/>
  <c r="I63" i="15"/>
  <c r="I64" i="15"/>
  <c r="I65" i="15"/>
  <c r="I66" i="15"/>
  <c r="I67" i="15"/>
  <c r="I68" i="15"/>
  <c r="I69" i="15"/>
  <c r="I70" i="15"/>
  <c r="I71" i="15"/>
  <c r="I72" i="15"/>
  <c r="I73" i="15"/>
  <c r="I74" i="15"/>
  <c r="I75" i="15"/>
  <c r="I76" i="15"/>
  <c r="I77" i="15"/>
  <c r="I78" i="15"/>
  <c r="I79" i="15"/>
  <c r="I80" i="15"/>
  <c r="I81" i="15"/>
  <c r="I82" i="15"/>
  <c r="I83" i="15"/>
  <c r="I84" i="15"/>
  <c r="I85" i="15"/>
  <c r="I86" i="15"/>
  <c r="I87" i="15"/>
  <c r="I88" i="15"/>
  <c r="I89" i="15"/>
  <c r="I90" i="15"/>
  <c r="I91" i="15"/>
  <c r="I92" i="15"/>
  <c r="I93" i="15"/>
  <c r="I94" i="15"/>
  <c r="I95" i="15"/>
  <c r="I96" i="15"/>
  <c r="I97" i="15"/>
  <c r="I98" i="15"/>
  <c r="I99" i="15"/>
  <c r="I100" i="15"/>
  <c r="I101" i="15"/>
  <c r="I102" i="15"/>
  <c r="I103" i="15"/>
  <c r="I104" i="15"/>
  <c r="I105" i="15"/>
  <c r="I106" i="15"/>
  <c r="I107" i="15"/>
  <c r="I108" i="15"/>
  <c r="I109" i="15"/>
  <c r="I110" i="15"/>
  <c r="I111" i="15"/>
  <c r="I112" i="15"/>
  <c r="I113" i="15"/>
  <c r="I114" i="15"/>
  <c r="I115" i="15"/>
  <c r="I116" i="15"/>
  <c r="I117" i="15"/>
  <c r="I118" i="15"/>
  <c r="I119" i="15"/>
  <c r="I120" i="15"/>
  <c r="I121" i="15"/>
  <c r="I122" i="15"/>
  <c r="I123" i="15"/>
  <c r="I124" i="15"/>
  <c r="I125" i="15"/>
  <c r="I126" i="15"/>
  <c r="I127" i="15"/>
  <c r="I128" i="15"/>
  <c r="I129" i="15"/>
  <c r="I130" i="15"/>
  <c r="I131" i="15"/>
  <c r="I132" i="15"/>
  <c r="I133" i="15"/>
  <c r="I134" i="15"/>
  <c r="I135" i="15"/>
  <c r="I136" i="15"/>
  <c r="I137" i="15"/>
  <c r="I138" i="15"/>
  <c r="I139" i="15"/>
  <c r="I140" i="15"/>
  <c r="I141" i="15"/>
  <c r="I142" i="15"/>
  <c r="I143" i="15"/>
  <c r="I144" i="15"/>
  <c r="I145" i="15"/>
  <c r="I146" i="15"/>
  <c r="I147" i="15"/>
  <c r="I148" i="15"/>
  <c r="I149" i="15"/>
  <c r="I150" i="15"/>
  <c r="I151" i="15"/>
  <c r="I152" i="15"/>
  <c r="I153" i="15"/>
  <c r="I154" i="15"/>
  <c r="I155" i="15"/>
  <c r="I156" i="15"/>
  <c r="I157" i="15"/>
  <c r="I158" i="15"/>
  <c r="I159" i="15"/>
  <c r="I160" i="15"/>
  <c r="I161" i="15"/>
  <c r="I162" i="15"/>
  <c r="I163" i="15"/>
  <c r="I164" i="15"/>
  <c r="I165" i="15"/>
  <c r="I166" i="15"/>
  <c r="I167" i="15"/>
  <c r="I168" i="15"/>
  <c r="I169" i="15"/>
  <c r="I170" i="15"/>
  <c r="I171" i="15"/>
  <c r="I172" i="15"/>
  <c r="I173" i="15"/>
  <c r="I174" i="15"/>
  <c r="I175" i="15"/>
  <c r="I176" i="15"/>
  <c r="I177" i="15"/>
  <c r="I178" i="15"/>
  <c r="I179" i="15"/>
  <c r="I180" i="15"/>
  <c r="I181" i="15"/>
  <c r="I182" i="15"/>
  <c r="I183" i="15"/>
  <c r="I184" i="15"/>
  <c r="I185" i="15"/>
  <c r="I186" i="15"/>
  <c r="I187" i="15"/>
  <c r="I188" i="15"/>
  <c r="I189" i="15"/>
  <c r="I190" i="15"/>
  <c r="I191" i="15"/>
  <c r="I192" i="15"/>
  <c r="I193" i="15"/>
  <c r="I194" i="15"/>
  <c r="I195" i="15"/>
  <c r="I196" i="15"/>
  <c r="I197" i="15"/>
  <c r="I198" i="15"/>
  <c r="I199" i="15"/>
  <c r="I200" i="15"/>
  <c r="I201" i="15"/>
  <c r="I202" i="15"/>
  <c r="I203" i="15"/>
  <c r="I204" i="15"/>
  <c r="I205" i="15"/>
  <c r="I206" i="15"/>
  <c r="I207" i="15"/>
  <c r="I208" i="15"/>
  <c r="I209" i="15"/>
  <c r="I210" i="15"/>
  <c r="I211" i="15"/>
  <c r="I212" i="15"/>
  <c r="I213" i="15"/>
  <c r="I214" i="15"/>
  <c r="I215" i="15"/>
  <c r="I216" i="15"/>
  <c r="I217" i="15"/>
  <c r="I218" i="15"/>
  <c r="I219" i="15"/>
  <c r="I220" i="15"/>
  <c r="I221" i="15"/>
  <c r="I222" i="15"/>
  <c r="I223" i="15"/>
  <c r="I224" i="15"/>
  <c r="I225" i="15"/>
  <c r="I226" i="15"/>
  <c r="I227" i="15"/>
  <c r="I228" i="15"/>
  <c r="I229" i="15"/>
  <c r="I230" i="15"/>
  <c r="I231" i="15"/>
  <c r="I232" i="15"/>
  <c r="I233" i="15"/>
  <c r="I234" i="15"/>
  <c r="I235" i="15"/>
  <c r="I236" i="15"/>
  <c r="I237" i="15"/>
  <c r="I238" i="15"/>
  <c r="I239" i="15"/>
  <c r="I240" i="15"/>
  <c r="I241" i="15"/>
  <c r="I242" i="15"/>
  <c r="I243" i="15"/>
  <c r="I244" i="15"/>
  <c r="I245" i="15"/>
  <c r="I246" i="15"/>
  <c r="I247" i="15"/>
  <c r="I248" i="15"/>
  <c r="I249" i="15"/>
  <c r="I250" i="15"/>
  <c r="I251" i="15"/>
  <c r="I252" i="15"/>
  <c r="I253" i="15"/>
  <c r="I254" i="15"/>
  <c r="I255" i="15"/>
  <c r="I256" i="15"/>
  <c r="I257" i="15"/>
  <c r="I258" i="15"/>
  <c r="I259" i="15"/>
  <c r="I260" i="15"/>
  <c r="I261" i="15"/>
  <c r="I262" i="15"/>
  <c r="I263" i="15"/>
  <c r="I264" i="15"/>
  <c r="I265" i="15"/>
  <c r="I266" i="15"/>
  <c r="I267" i="15"/>
  <c r="I268" i="15"/>
  <c r="I269" i="15"/>
  <c r="I270" i="15"/>
  <c r="I271" i="15"/>
  <c r="I272" i="15"/>
  <c r="I273" i="15"/>
  <c r="I274" i="15"/>
  <c r="I275" i="15"/>
  <c r="I276" i="15"/>
  <c r="I277" i="15"/>
  <c r="I278" i="15"/>
  <c r="I279" i="15"/>
  <c r="I280" i="15"/>
  <c r="I281" i="15"/>
  <c r="I282" i="15"/>
  <c r="I283" i="15"/>
  <c r="I284" i="15"/>
  <c r="I285" i="15"/>
  <c r="I286" i="15"/>
  <c r="I287" i="15"/>
  <c r="I288" i="15"/>
  <c r="I289" i="15"/>
  <c r="I290" i="15"/>
  <c r="I291" i="15"/>
  <c r="I292" i="15"/>
  <c r="I293" i="15"/>
  <c r="I294" i="15"/>
  <c r="I295" i="15"/>
  <c r="I296" i="15"/>
  <c r="I297" i="15"/>
  <c r="I298" i="15"/>
  <c r="I299" i="15"/>
  <c r="I300" i="15"/>
  <c r="I301" i="15"/>
  <c r="I302" i="15"/>
  <c r="I303" i="15"/>
  <c r="I304" i="15"/>
  <c r="I305" i="15"/>
  <c r="I306" i="15"/>
  <c r="I307" i="15"/>
  <c r="I308" i="15"/>
  <c r="I309" i="15"/>
  <c r="I310" i="15"/>
  <c r="I311" i="15"/>
  <c r="I312" i="15"/>
  <c r="I313" i="15"/>
  <c r="I314" i="15"/>
  <c r="I315" i="15"/>
  <c r="I316" i="15"/>
  <c r="I317" i="15"/>
  <c r="I318" i="15"/>
  <c r="I319" i="15"/>
  <c r="I320" i="15"/>
  <c r="I321" i="15"/>
  <c r="I322" i="15"/>
  <c r="I323" i="15"/>
  <c r="I324" i="15"/>
  <c r="I325" i="15"/>
  <c r="I326" i="15"/>
  <c r="I327" i="15"/>
  <c r="I328" i="15"/>
  <c r="I329" i="15"/>
  <c r="I330" i="15"/>
  <c r="I331" i="15"/>
  <c r="I332" i="15"/>
  <c r="I333" i="15"/>
  <c r="I334" i="15"/>
  <c r="I335" i="15"/>
  <c r="I336" i="15"/>
  <c r="I337" i="15"/>
  <c r="I338" i="15"/>
  <c r="I339" i="15"/>
  <c r="I340" i="15"/>
  <c r="I341" i="15"/>
  <c r="I342" i="15"/>
  <c r="I343" i="15"/>
  <c r="I344" i="15"/>
  <c r="I345" i="15"/>
  <c r="I346" i="15"/>
  <c r="I347" i="15"/>
  <c r="I348" i="15"/>
  <c r="I349" i="15"/>
  <c r="I350" i="15"/>
  <c r="I351" i="15"/>
  <c r="I352" i="15"/>
  <c r="I353" i="15"/>
  <c r="I354" i="15"/>
  <c r="I355" i="15"/>
  <c r="I356" i="15"/>
  <c r="I357" i="15"/>
  <c r="I358" i="15"/>
  <c r="I359" i="15"/>
  <c r="I360" i="15"/>
  <c r="I361" i="15"/>
  <c r="I362" i="15"/>
  <c r="I363" i="15"/>
  <c r="I364" i="15"/>
  <c r="I365" i="15"/>
  <c r="I366" i="15"/>
  <c r="I367" i="15"/>
  <c r="I368" i="15"/>
  <c r="I369" i="15"/>
  <c r="I370" i="15"/>
  <c r="I371" i="15"/>
  <c r="I372" i="15"/>
  <c r="I373" i="15"/>
  <c r="I374" i="15"/>
  <c r="I375" i="15"/>
  <c r="I376" i="15"/>
  <c r="I377" i="15"/>
  <c r="I378" i="15"/>
  <c r="I379" i="15"/>
  <c r="I380" i="15"/>
  <c r="I381" i="15"/>
  <c r="I382" i="15"/>
  <c r="I383" i="15"/>
  <c r="I384" i="15"/>
  <c r="I385" i="15"/>
  <c r="I386" i="15"/>
  <c r="I387" i="15"/>
  <c r="I388" i="15"/>
  <c r="I389" i="15"/>
  <c r="I390" i="15"/>
  <c r="I391" i="15"/>
  <c r="I392" i="15"/>
  <c r="I393" i="15"/>
  <c r="I394" i="15"/>
  <c r="I395" i="15"/>
  <c r="I396" i="15"/>
  <c r="I397" i="15"/>
  <c r="I398" i="15"/>
  <c r="I399" i="15"/>
  <c r="I400" i="15"/>
  <c r="I401" i="15"/>
  <c r="I402" i="15"/>
  <c r="I403" i="15"/>
  <c r="I404" i="15"/>
  <c r="I405" i="15"/>
  <c r="I406" i="15"/>
  <c r="I407" i="15"/>
  <c r="I408" i="15"/>
  <c r="I409" i="15"/>
  <c r="I410" i="15"/>
  <c r="I411" i="15"/>
  <c r="I412" i="15"/>
  <c r="I413" i="15"/>
  <c r="I414" i="15"/>
  <c r="I415" i="15"/>
  <c r="I416" i="15"/>
  <c r="I417" i="15"/>
  <c r="I418" i="15"/>
  <c r="I419" i="15"/>
  <c r="I420" i="15"/>
  <c r="I421" i="15"/>
  <c r="I422" i="15"/>
  <c r="I423" i="15"/>
  <c r="I424" i="15"/>
  <c r="I425" i="15"/>
  <c r="I426" i="15"/>
  <c r="I427" i="15"/>
  <c r="I428" i="15"/>
  <c r="I429" i="15"/>
  <c r="I430" i="15"/>
  <c r="I431" i="15"/>
  <c r="I432" i="15"/>
  <c r="I433" i="15"/>
  <c r="I434" i="15"/>
  <c r="I435" i="15"/>
  <c r="I436" i="15"/>
  <c r="I437" i="15"/>
  <c r="I438" i="15"/>
  <c r="I439" i="15"/>
  <c r="I440" i="15"/>
  <c r="I441" i="15"/>
  <c r="I442" i="15"/>
  <c r="I443" i="15"/>
  <c r="I444" i="15"/>
  <c r="I445" i="15"/>
  <c r="I446" i="15"/>
  <c r="I447" i="15"/>
  <c r="I448" i="15"/>
  <c r="I449" i="15"/>
  <c r="I450" i="15"/>
  <c r="I451" i="15"/>
  <c r="I452" i="15"/>
  <c r="I453" i="15"/>
  <c r="I454" i="15"/>
  <c r="I455" i="15"/>
  <c r="I456" i="15"/>
  <c r="I457" i="15"/>
  <c r="I458" i="15"/>
  <c r="I459" i="15"/>
  <c r="I460" i="15"/>
  <c r="I461" i="15"/>
  <c r="I462" i="15"/>
  <c r="I463" i="15"/>
  <c r="I464" i="15"/>
  <c r="I465" i="15"/>
  <c r="I466" i="15"/>
  <c r="I467" i="15"/>
  <c r="I468" i="15"/>
  <c r="I469" i="15"/>
  <c r="I470" i="15"/>
  <c r="I471" i="15"/>
  <c r="I472" i="15"/>
  <c r="I473" i="15"/>
  <c r="I474" i="15"/>
  <c r="I475" i="15"/>
  <c r="I476" i="15"/>
  <c r="I477" i="15"/>
  <c r="I478" i="15"/>
  <c r="I479" i="15"/>
  <c r="I480" i="15"/>
  <c r="I481" i="15"/>
  <c r="I482" i="15"/>
  <c r="I483" i="15"/>
  <c r="I484" i="15"/>
  <c r="I485" i="15"/>
  <c r="I486" i="15"/>
  <c r="I487" i="15"/>
  <c r="I488" i="15"/>
  <c r="I489" i="15"/>
  <c r="I490" i="15"/>
  <c r="I491" i="15"/>
  <c r="I492" i="15"/>
  <c r="I493" i="15"/>
  <c r="I494" i="15"/>
  <c r="I495" i="15"/>
  <c r="I496" i="15"/>
  <c r="I497" i="15"/>
  <c r="I498" i="15"/>
  <c r="I499" i="15"/>
  <c r="I500" i="15"/>
  <c r="I501" i="15"/>
  <c r="I502" i="15"/>
  <c r="I503" i="15"/>
  <c r="I504" i="15"/>
  <c r="I505" i="15"/>
  <c r="I506" i="15"/>
  <c r="I507" i="15"/>
  <c r="I508" i="15"/>
  <c r="I509" i="15"/>
  <c r="I510" i="15"/>
  <c r="I511" i="15"/>
  <c r="I512" i="15"/>
  <c r="I513" i="15"/>
  <c r="I514" i="15"/>
  <c r="I515" i="15"/>
  <c r="I516" i="15"/>
  <c r="I517" i="15"/>
  <c r="I518" i="15"/>
  <c r="I519" i="15"/>
  <c r="I520" i="15"/>
  <c r="I521" i="15"/>
  <c r="I522" i="15"/>
  <c r="I523" i="15"/>
  <c r="I524" i="15"/>
  <c r="I525" i="15"/>
  <c r="I526" i="15"/>
  <c r="I527" i="15"/>
  <c r="I528" i="15"/>
  <c r="I529" i="15"/>
  <c r="I530" i="15"/>
  <c r="I531" i="15"/>
  <c r="I532" i="15"/>
  <c r="I533" i="15"/>
  <c r="I534" i="15"/>
  <c r="I535" i="15"/>
  <c r="I536" i="15"/>
  <c r="I537" i="15"/>
  <c r="I538" i="15"/>
  <c r="I539" i="15"/>
  <c r="I540" i="15"/>
  <c r="I541" i="15"/>
  <c r="I542" i="15"/>
  <c r="I543" i="15"/>
  <c r="I544" i="15"/>
  <c r="I545" i="15"/>
  <c r="I546" i="15"/>
  <c r="I547" i="15"/>
  <c r="I548" i="15"/>
  <c r="I549" i="15"/>
  <c r="I550" i="15"/>
  <c r="I551" i="15"/>
  <c r="I552" i="15"/>
  <c r="I553" i="15"/>
  <c r="I554" i="15"/>
  <c r="I555" i="15"/>
  <c r="I556" i="15"/>
  <c r="I557" i="15"/>
  <c r="I558" i="15"/>
  <c r="I559" i="15"/>
  <c r="I560" i="15"/>
  <c r="I561" i="15"/>
  <c r="I562" i="15"/>
  <c r="I563" i="15"/>
  <c r="I564" i="15"/>
  <c r="I565" i="15"/>
  <c r="I566" i="15"/>
  <c r="I567" i="15"/>
  <c r="I568" i="15"/>
  <c r="I569" i="15"/>
  <c r="I570" i="15"/>
  <c r="I571" i="15"/>
  <c r="I572" i="15"/>
  <c r="I573" i="15"/>
  <c r="I574" i="15"/>
  <c r="I575" i="15"/>
  <c r="I576" i="15"/>
  <c r="I577" i="15"/>
  <c r="I578" i="15"/>
  <c r="I579" i="15"/>
  <c r="I580" i="15"/>
  <c r="I581" i="15"/>
  <c r="I582" i="15"/>
  <c r="I583" i="15"/>
  <c r="I584" i="15"/>
  <c r="I585" i="15"/>
  <c r="I586" i="15"/>
  <c r="I587" i="15"/>
  <c r="I588" i="15"/>
  <c r="I589" i="15"/>
  <c r="I590" i="15"/>
  <c r="I591" i="15"/>
  <c r="I592" i="15"/>
  <c r="I593" i="15"/>
  <c r="I594" i="15"/>
  <c r="I595" i="15"/>
  <c r="I596" i="15"/>
  <c r="I597" i="15"/>
  <c r="I598" i="15"/>
  <c r="I599" i="15"/>
  <c r="I600" i="15"/>
  <c r="I601" i="15"/>
  <c r="I602" i="15"/>
  <c r="I603" i="15"/>
  <c r="I604" i="15"/>
  <c r="I605" i="15"/>
  <c r="I606" i="15"/>
  <c r="I607" i="15"/>
  <c r="I608" i="15"/>
  <c r="I609" i="15"/>
  <c r="I610" i="15"/>
  <c r="I611" i="15"/>
  <c r="I612" i="15"/>
  <c r="I613" i="15"/>
  <c r="I614" i="15"/>
  <c r="I615" i="15"/>
  <c r="I616" i="15"/>
  <c r="I617" i="15"/>
  <c r="I618" i="15"/>
  <c r="I619" i="15"/>
  <c r="I620" i="15"/>
  <c r="I621" i="15"/>
  <c r="I622" i="15"/>
  <c r="I623" i="15"/>
  <c r="I624" i="15"/>
  <c r="I625" i="15"/>
  <c r="I626" i="15"/>
  <c r="I627" i="15"/>
  <c r="I628" i="15"/>
  <c r="I629" i="15"/>
  <c r="I630" i="15"/>
  <c r="I631" i="15"/>
  <c r="I632" i="15"/>
  <c r="I633" i="15"/>
  <c r="I634" i="15"/>
  <c r="I635" i="15"/>
  <c r="I636" i="15"/>
  <c r="I637" i="15"/>
  <c r="I638" i="15"/>
  <c r="I639" i="15"/>
  <c r="I640" i="15"/>
  <c r="I641" i="15"/>
  <c r="I642" i="15"/>
  <c r="I643" i="15"/>
  <c r="I644" i="15"/>
  <c r="I645" i="15"/>
  <c r="I646" i="15"/>
  <c r="I647" i="15"/>
  <c r="I648" i="15"/>
  <c r="I649" i="15"/>
  <c r="I650" i="15"/>
  <c r="I651" i="15"/>
  <c r="I652" i="15"/>
  <c r="I653" i="15"/>
  <c r="I654" i="15"/>
  <c r="I655" i="15"/>
  <c r="I656" i="15"/>
  <c r="I657" i="15"/>
  <c r="I658" i="15"/>
  <c r="I659" i="15"/>
  <c r="I660" i="15"/>
  <c r="I661" i="15"/>
  <c r="I662" i="15"/>
  <c r="I663" i="15"/>
  <c r="I664" i="15"/>
  <c r="I665" i="15"/>
  <c r="I666" i="15"/>
  <c r="I667" i="15"/>
  <c r="I668" i="15"/>
  <c r="I669" i="15"/>
  <c r="I670" i="15"/>
  <c r="I671" i="15"/>
  <c r="I672" i="15"/>
  <c r="I673" i="15"/>
  <c r="I674" i="15"/>
  <c r="I675" i="15"/>
  <c r="I676" i="15"/>
  <c r="I677" i="15"/>
  <c r="I678" i="15"/>
  <c r="I679" i="15"/>
  <c r="I680" i="15"/>
  <c r="I681" i="15"/>
  <c r="I682" i="15"/>
  <c r="I683" i="15"/>
  <c r="I684" i="15"/>
  <c r="I685" i="15"/>
  <c r="I686" i="15"/>
  <c r="I687" i="15"/>
  <c r="I688" i="15"/>
  <c r="I689" i="15"/>
  <c r="I690" i="15"/>
  <c r="I691" i="15"/>
  <c r="I692" i="15"/>
  <c r="I693" i="15"/>
  <c r="I694" i="15"/>
  <c r="I695" i="15"/>
  <c r="I696" i="15"/>
  <c r="I697" i="15"/>
  <c r="I698" i="15"/>
  <c r="I699" i="15"/>
  <c r="I700" i="15"/>
  <c r="I701" i="15"/>
  <c r="I702" i="15"/>
  <c r="I703" i="15"/>
  <c r="I704" i="15"/>
  <c r="I705" i="15"/>
  <c r="I706" i="15"/>
  <c r="I707" i="15"/>
  <c r="I708" i="15"/>
  <c r="I709" i="15"/>
  <c r="I710" i="15"/>
  <c r="I711" i="15"/>
  <c r="I712" i="15"/>
  <c r="I713" i="15"/>
  <c r="I714" i="15"/>
  <c r="I715" i="15"/>
  <c r="I716" i="15"/>
  <c r="I717" i="15"/>
  <c r="I718" i="15"/>
  <c r="I719" i="15"/>
  <c r="I720" i="15"/>
  <c r="I721" i="15"/>
  <c r="I722" i="15"/>
  <c r="I723" i="15"/>
  <c r="I724" i="15"/>
  <c r="I725" i="15"/>
  <c r="I726" i="15"/>
  <c r="I727" i="15"/>
  <c r="I728" i="15"/>
  <c r="I729" i="15"/>
  <c r="I730" i="15"/>
  <c r="I731" i="15"/>
  <c r="I732" i="15"/>
  <c r="I733" i="15"/>
  <c r="I734" i="15"/>
  <c r="I735" i="15"/>
  <c r="I736" i="15"/>
  <c r="I737" i="15"/>
  <c r="I738" i="15"/>
  <c r="I739" i="15"/>
  <c r="I740" i="15"/>
  <c r="I741" i="15"/>
  <c r="I742" i="15"/>
  <c r="I743" i="15"/>
  <c r="I744" i="15"/>
  <c r="I745" i="15"/>
  <c r="I746" i="15"/>
  <c r="I747" i="15"/>
  <c r="I748" i="15"/>
  <c r="I749" i="15"/>
  <c r="I750" i="15"/>
  <c r="I751" i="15"/>
  <c r="I752" i="15"/>
  <c r="I753" i="15"/>
  <c r="I754" i="15"/>
  <c r="I755" i="15"/>
  <c r="I756" i="15"/>
  <c r="I757" i="15"/>
  <c r="I758" i="15"/>
  <c r="I759" i="15"/>
  <c r="I760" i="15"/>
  <c r="I761" i="15"/>
  <c r="I762" i="15"/>
  <c r="I763" i="15"/>
  <c r="I764" i="15"/>
  <c r="I765" i="15"/>
  <c r="I766" i="15"/>
  <c r="I767" i="15"/>
  <c r="I768" i="15"/>
  <c r="I769" i="15"/>
  <c r="I770" i="15"/>
  <c r="I771" i="15"/>
  <c r="I772" i="15"/>
  <c r="I773" i="15"/>
  <c r="I774" i="15"/>
  <c r="I775" i="15"/>
  <c r="I776" i="15"/>
  <c r="I777" i="15"/>
  <c r="I778" i="15"/>
  <c r="I779" i="15"/>
  <c r="I780" i="15"/>
  <c r="I781" i="15"/>
  <c r="I782" i="15"/>
  <c r="I783" i="15"/>
  <c r="I784" i="15"/>
  <c r="I785" i="15"/>
  <c r="I786" i="15"/>
  <c r="I787" i="15"/>
  <c r="I788" i="15"/>
  <c r="I789" i="15"/>
  <c r="I790" i="15"/>
  <c r="I791" i="15"/>
  <c r="I792" i="15"/>
  <c r="I793" i="15"/>
  <c r="I794" i="15"/>
  <c r="I795" i="15"/>
  <c r="I796" i="15"/>
  <c r="I797" i="15"/>
  <c r="I798" i="15"/>
  <c r="I799" i="15"/>
  <c r="I800" i="15"/>
  <c r="I801" i="15"/>
  <c r="I802" i="15"/>
  <c r="I803" i="15"/>
  <c r="I804" i="15"/>
  <c r="I805" i="15"/>
  <c r="I806" i="15"/>
  <c r="I807" i="15"/>
  <c r="I808" i="15"/>
  <c r="I809" i="15"/>
  <c r="I810" i="15"/>
  <c r="I811" i="15"/>
  <c r="I812" i="15"/>
  <c r="I813" i="15"/>
  <c r="I814" i="15"/>
  <c r="I815" i="15"/>
  <c r="I816" i="15"/>
  <c r="I817" i="15"/>
  <c r="I818" i="15"/>
  <c r="I819" i="15"/>
  <c r="I820" i="15"/>
  <c r="I821" i="15"/>
  <c r="I822" i="15"/>
  <c r="I823" i="15"/>
  <c r="I824" i="15"/>
  <c r="I825" i="15"/>
  <c r="I826" i="15"/>
  <c r="I827" i="15"/>
  <c r="I828" i="15"/>
  <c r="I829" i="15"/>
  <c r="I830" i="15"/>
  <c r="I831" i="15"/>
  <c r="I832" i="15"/>
  <c r="I833" i="15"/>
  <c r="I834" i="15"/>
  <c r="I835" i="15"/>
  <c r="I836" i="15"/>
  <c r="I837" i="15"/>
  <c r="I838" i="15"/>
  <c r="I839" i="15"/>
  <c r="I840" i="15"/>
  <c r="I841" i="15"/>
  <c r="I842" i="15"/>
  <c r="I843" i="15"/>
  <c r="I844" i="15"/>
  <c r="I845" i="15"/>
  <c r="I846" i="15"/>
  <c r="I847" i="15"/>
  <c r="I848" i="15"/>
  <c r="I849" i="15"/>
  <c r="I850" i="15"/>
  <c r="I851" i="15"/>
  <c r="I852" i="15"/>
  <c r="I853" i="15"/>
  <c r="I854" i="15"/>
  <c r="I855" i="15"/>
  <c r="I856" i="15"/>
  <c r="I857" i="15"/>
  <c r="I858" i="15"/>
  <c r="I859" i="15"/>
  <c r="I860" i="15"/>
  <c r="I861" i="15"/>
  <c r="I862" i="15"/>
  <c r="I863" i="15"/>
  <c r="I864" i="15"/>
  <c r="I865" i="15"/>
  <c r="I866" i="15"/>
  <c r="I867" i="15"/>
  <c r="I868" i="15"/>
  <c r="I869" i="15"/>
  <c r="I870" i="15"/>
  <c r="I871" i="15"/>
  <c r="I872" i="15"/>
  <c r="I873" i="15"/>
  <c r="I874" i="15"/>
  <c r="I875" i="15"/>
  <c r="I876" i="15"/>
  <c r="I877" i="15"/>
  <c r="I878" i="15"/>
  <c r="I879" i="15"/>
  <c r="I880" i="15"/>
  <c r="I881" i="15"/>
  <c r="I882" i="15"/>
  <c r="I883" i="15"/>
  <c r="I884" i="15"/>
  <c r="I885" i="15"/>
  <c r="I886" i="15"/>
  <c r="I887" i="15"/>
  <c r="I888" i="15"/>
  <c r="I889" i="15"/>
  <c r="I890" i="15"/>
  <c r="I891" i="15"/>
  <c r="I892" i="15"/>
  <c r="I893" i="15"/>
  <c r="I894" i="15"/>
  <c r="I895" i="15"/>
  <c r="I896" i="15"/>
  <c r="I897" i="15"/>
  <c r="I898" i="15"/>
  <c r="I899" i="15"/>
  <c r="I900" i="15"/>
  <c r="I901" i="15"/>
  <c r="I902" i="15"/>
  <c r="I903" i="15"/>
  <c r="I904" i="15"/>
  <c r="I905" i="15"/>
  <c r="I906" i="15"/>
  <c r="I907" i="15"/>
  <c r="I908" i="15"/>
  <c r="I909" i="15"/>
  <c r="I910" i="15"/>
  <c r="I911" i="15"/>
  <c r="I912" i="15"/>
  <c r="I913" i="15"/>
  <c r="I914" i="15"/>
  <c r="I915" i="15"/>
  <c r="I916" i="15"/>
  <c r="I917" i="15"/>
  <c r="I918" i="15"/>
  <c r="I919" i="15"/>
  <c r="I920" i="15"/>
  <c r="I921" i="15"/>
  <c r="I922" i="15"/>
  <c r="I923" i="15"/>
  <c r="I924" i="15"/>
  <c r="I925" i="15"/>
  <c r="I926" i="15"/>
  <c r="I927" i="15"/>
  <c r="I928" i="15"/>
  <c r="I929" i="15"/>
  <c r="I930" i="15"/>
  <c r="I931" i="15"/>
  <c r="I932" i="15"/>
  <c r="I933" i="15"/>
  <c r="I934" i="15"/>
  <c r="I935" i="15"/>
  <c r="I936" i="15"/>
  <c r="I937" i="15"/>
  <c r="I938" i="15"/>
  <c r="I939" i="15"/>
  <c r="I940" i="15"/>
  <c r="I941" i="15"/>
  <c r="I942" i="15"/>
  <c r="I943" i="15"/>
  <c r="I944" i="15"/>
  <c r="I945" i="15"/>
  <c r="I946" i="15"/>
  <c r="I947" i="15"/>
  <c r="I948" i="15"/>
  <c r="I949" i="15"/>
  <c r="I950" i="15"/>
  <c r="I951" i="15"/>
  <c r="I952" i="15"/>
  <c r="I953" i="15"/>
  <c r="I954" i="15"/>
  <c r="I955" i="15"/>
  <c r="I956" i="15"/>
  <c r="I957" i="15"/>
  <c r="I958" i="15"/>
  <c r="I959" i="15"/>
  <c r="I960" i="15"/>
  <c r="I961" i="15"/>
  <c r="I962" i="15"/>
  <c r="I963" i="15"/>
  <c r="I964" i="15"/>
  <c r="I965" i="15"/>
  <c r="I966" i="15"/>
  <c r="I967" i="15"/>
  <c r="I968" i="15"/>
  <c r="I969" i="15"/>
  <c r="I970" i="15"/>
  <c r="I971" i="15"/>
  <c r="I972" i="15"/>
  <c r="I973" i="15"/>
  <c r="I974" i="15"/>
  <c r="I975" i="15"/>
  <c r="I976" i="15"/>
  <c r="I977" i="15"/>
  <c r="I978" i="15"/>
  <c r="I979" i="15"/>
  <c r="I980" i="15"/>
  <c r="I981" i="15"/>
  <c r="I982" i="15"/>
  <c r="I983" i="15"/>
  <c r="I984" i="15"/>
  <c r="I985" i="15"/>
  <c r="I986" i="15"/>
  <c r="I987" i="15"/>
  <c r="I988" i="15"/>
  <c r="I989" i="15"/>
  <c r="I990" i="15"/>
  <c r="I991" i="15"/>
  <c r="I992" i="15"/>
  <c r="I993" i="15"/>
  <c r="I994" i="15"/>
  <c r="I995" i="15"/>
  <c r="I996" i="15"/>
  <c r="I997" i="15"/>
  <c r="I998" i="15"/>
  <c r="I999" i="15"/>
  <c r="I1000" i="15"/>
  <c r="I1001" i="15"/>
  <c r="I1002" i="15"/>
  <c r="I1003" i="15"/>
  <c r="I1004" i="15"/>
  <c r="I1005" i="15"/>
  <c r="I1006" i="15"/>
  <c r="I1007" i="15"/>
  <c r="I1008" i="15"/>
  <c r="I1009" i="15"/>
  <c r="I1010" i="15"/>
  <c r="I1011" i="15"/>
  <c r="I1012" i="15"/>
  <c r="I1013" i="15"/>
  <c r="I1014" i="15"/>
  <c r="I1015" i="15"/>
  <c r="I1016" i="15"/>
  <c r="I1017" i="15"/>
  <c r="I1018" i="15"/>
  <c r="I1019" i="15"/>
  <c r="I1020" i="15"/>
  <c r="I1021" i="15"/>
  <c r="I1022" i="15"/>
  <c r="I1023" i="15"/>
  <c r="I1024" i="15"/>
  <c r="I1025" i="15"/>
  <c r="I1026" i="15"/>
  <c r="I1027" i="15"/>
  <c r="I1028" i="15"/>
  <c r="I1029" i="15"/>
  <c r="I1030" i="15"/>
  <c r="I1031" i="15"/>
  <c r="I1032" i="15"/>
  <c r="I1033" i="15"/>
  <c r="I1034" i="15"/>
  <c r="I1035" i="15"/>
  <c r="I1036" i="15"/>
  <c r="I1037" i="15"/>
  <c r="I1038" i="15"/>
  <c r="I1039" i="15"/>
  <c r="I1040" i="15"/>
  <c r="I1041" i="15"/>
  <c r="I1042" i="15"/>
  <c r="I1043" i="15"/>
  <c r="I1044" i="15"/>
  <c r="I1045" i="15"/>
  <c r="I1046" i="15"/>
  <c r="I1047" i="15"/>
  <c r="I1048" i="15"/>
  <c r="I1049" i="15"/>
  <c r="I1050" i="15"/>
  <c r="I1051" i="15"/>
  <c r="I1052" i="15"/>
  <c r="I1053" i="15"/>
  <c r="I1054" i="15"/>
  <c r="I1055" i="15"/>
  <c r="I1056" i="15"/>
  <c r="I1057" i="15"/>
  <c r="I1058" i="15"/>
  <c r="I1059" i="15"/>
  <c r="I1060" i="15"/>
  <c r="I1061" i="15"/>
  <c r="I1062" i="15"/>
  <c r="I1063" i="15"/>
  <c r="I1064" i="15"/>
  <c r="I1065" i="15"/>
  <c r="I1066" i="15"/>
  <c r="I1067" i="15"/>
  <c r="I1068" i="15"/>
  <c r="I1069" i="15"/>
  <c r="I1070" i="15"/>
  <c r="I1071" i="15"/>
  <c r="I1072" i="15"/>
  <c r="I1073" i="15"/>
  <c r="I1074" i="15"/>
  <c r="I1075" i="15"/>
  <c r="I1076" i="15"/>
  <c r="I1077" i="15"/>
  <c r="I1078" i="15"/>
  <c r="I1079" i="15"/>
  <c r="I1080" i="15"/>
  <c r="I1081" i="15"/>
  <c r="I1082" i="15"/>
  <c r="I1083" i="15"/>
  <c r="I1084" i="15"/>
  <c r="I1085" i="15"/>
  <c r="I1086" i="15"/>
  <c r="I1087" i="15"/>
  <c r="I1088" i="15"/>
  <c r="I1089" i="15"/>
  <c r="I1090" i="15"/>
  <c r="I1091" i="15"/>
  <c r="I1092" i="15"/>
  <c r="I1093" i="15"/>
  <c r="I1094" i="15"/>
  <c r="I1095" i="15"/>
  <c r="I1096" i="15"/>
  <c r="I1097" i="15"/>
  <c r="I1098" i="15"/>
  <c r="I1099" i="15"/>
  <c r="I1100" i="15"/>
  <c r="I1101" i="15"/>
  <c r="I1102" i="15"/>
  <c r="I1103" i="15"/>
  <c r="I1104" i="15"/>
  <c r="I1105" i="15"/>
  <c r="I1106" i="15"/>
  <c r="I1107" i="15"/>
  <c r="I1108" i="15"/>
  <c r="I1109" i="15"/>
  <c r="I1110" i="15"/>
  <c r="I1111" i="15"/>
  <c r="I1112" i="15"/>
  <c r="I1113" i="15"/>
  <c r="I1114" i="15"/>
  <c r="I1115" i="15"/>
  <c r="I1116" i="15"/>
  <c r="I1117" i="15"/>
  <c r="I1118" i="15"/>
  <c r="I1119" i="15"/>
  <c r="I1120" i="15"/>
  <c r="I1121" i="15"/>
  <c r="I1122" i="15"/>
  <c r="I1123" i="15"/>
  <c r="I1124" i="15"/>
  <c r="I1125" i="15"/>
  <c r="I1126" i="15"/>
  <c r="I1127" i="15"/>
  <c r="I1128" i="15"/>
  <c r="I1129" i="15"/>
  <c r="I1130" i="15"/>
  <c r="I1131" i="15"/>
  <c r="I1132" i="15"/>
  <c r="I1133" i="15"/>
  <c r="I1134" i="15"/>
  <c r="I1135" i="15"/>
  <c r="I1136" i="15"/>
  <c r="I1137" i="15"/>
  <c r="I1138" i="15"/>
  <c r="I1139" i="15"/>
  <c r="I1140" i="15"/>
  <c r="I1141" i="15"/>
  <c r="I1142" i="15"/>
  <c r="I1143" i="15"/>
  <c r="I1144" i="15"/>
  <c r="I1145" i="15"/>
  <c r="I1146" i="15"/>
  <c r="I1147" i="15"/>
  <c r="I1148" i="15"/>
  <c r="I1149" i="15"/>
  <c r="I1150" i="15"/>
  <c r="I1151" i="15"/>
  <c r="I1152" i="15"/>
  <c r="I1153" i="15"/>
  <c r="I1154" i="15"/>
  <c r="I1155" i="15"/>
  <c r="I1156" i="15"/>
  <c r="I1157" i="15"/>
  <c r="I1158" i="15"/>
  <c r="I1159" i="15"/>
  <c r="I1160" i="15"/>
  <c r="I1161" i="15"/>
  <c r="I1162" i="15"/>
  <c r="I1163" i="15"/>
  <c r="I1164" i="15"/>
  <c r="I1165" i="15"/>
  <c r="I1166" i="15"/>
  <c r="I1167" i="15"/>
  <c r="I1168" i="15"/>
  <c r="I1169" i="15"/>
  <c r="I1170" i="15"/>
  <c r="I1171" i="15"/>
  <c r="I1172" i="15"/>
  <c r="I1173" i="15"/>
  <c r="I1174" i="15"/>
  <c r="I1175" i="15"/>
  <c r="I1176" i="15"/>
  <c r="I1177" i="15"/>
  <c r="I1178" i="15"/>
  <c r="I1179" i="15"/>
  <c r="I1180" i="15"/>
  <c r="I1181" i="15"/>
  <c r="I1182" i="15"/>
  <c r="I1183" i="15"/>
  <c r="I1184" i="15"/>
  <c r="I1185" i="15"/>
  <c r="I1186" i="15"/>
  <c r="I1187" i="15"/>
  <c r="I1188" i="15"/>
  <c r="I1189" i="15"/>
  <c r="I1190" i="15"/>
  <c r="I1191" i="15"/>
  <c r="I1192" i="15"/>
  <c r="I1193" i="15"/>
  <c r="I1194" i="15"/>
  <c r="I1195" i="15"/>
  <c r="I1196" i="15"/>
  <c r="I1197" i="15"/>
  <c r="I1198" i="15"/>
  <c r="I1199" i="15"/>
  <c r="I1200" i="15"/>
  <c r="I1201" i="15"/>
  <c r="I1202" i="15"/>
  <c r="I1203" i="15"/>
  <c r="I1204" i="15"/>
  <c r="I1205" i="15"/>
  <c r="I1206" i="15"/>
  <c r="I1207" i="15"/>
  <c r="I1208" i="15"/>
  <c r="I1209" i="15"/>
  <c r="I1210" i="15"/>
  <c r="I1211" i="15"/>
  <c r="I1212" i="15"/>
  <c r="I1213" i="15"/>
  <c r="I1214" i="15"/>
  <c r="I1215" i="15"/>
  <c r="I1216" i="15"/>
  <c r="I1217" i="15"/>
  <c r="I1218" i="15"/>
  <c r="I1219" i="15"/>
  <c r="I1220" i="15"/>
  <c r="I1221" i="15"/>
  <c r="I1222" i="15"/>
  <c r="I1223" i="15"/>
  <c r="I1224" i="15"/>
  <c r="I1225" i="15"/>
  <c r="I1226" i="15"/>
  <c r="I1227" i="15"/>
  <c r="I1228" i="15"/>
  <c r="I1229" i="15"/>
  <c r="I1230" i="15"/>
  <c r="I1231" i="15"/>
  <c r="I1232" i="15"/>
  <c r="I1233" i="15"/>
  <c r="I1234" i="15"/>
  <c r="I1235" i="15"/>
  <c r="I1236" i="15"/>
  <c r="I1237" i="15"/>
  <c r="I1238" i="15"/>
  <c r="I1239" i="15"/>
  <c r="I1240" i="15"/>
  <c r="I1241" i="15"/>
  <c r="I1242" i="15"/>
  <c r="I1243" i="15"/>
  <c r="I1244" i="15"/>
  <c r="I1245" i="15"/>
  <c r="I1246" i="15"/>
  <c r="I1247" i="15"/>
  <c r="I1248" i="15"/>
  <c r="I1249" i="15"/>
  <c r="I1250" i="15"/>
  <c r="I1251" i="15"/>
  <c r="I1252" i="15"/>
  <c r="I1253" i="15"/>
  <c r="I1254" i="15"/>
  <c r="I1255" i="15"/>
  <c r="I1256" i="15"/>
  <c r="I1257" i="15"/>
  <c r="I1258" i="15"/>
  <c r="I1259" i="15"/>
  <c r="I1260" i="15"/>
  <c r="I1261" i="15"/>
  <c r="I1262" i="15"/>
  <c r="I1263" i="15"/>
  <c r="I1264" i="15"/>
  <c r="I1265" i="15"/>
  <c r="I1266" i="15"/>
  <c r="I1267" i="15"/>
  <c r="I1268" i="15"/>
  <c r="I1269" i="15"/>
  <c r="I1270" i="15"/>
  <c r="I1271" i="15"/>
  <c r="I1272" i="15"/>
  <c r="I1273" i="15"/>
  <c r="I1274" i="15"/>
  <c r="I1275" i="15"/>
  <c r="I1276" i="15"/>
  <c r="I1277" i="15"/>
  <c r="I1278" i="15"/>
  <c r="I1279" i="15"/>
  <c r="I1280" i="15"/>
  <c r="I1281" i="15"/>
  <c r="I1282" i="15"/>
  <c r="I1283" i="15"/>
  <c r="I1284" i="15"/>
  <c r="I1285" i="15"/>
  <c r="I1286" i="15"/>
  <c r="I1287" i="15"/>
  <c r="I1288" i="15"/>
  <c r="I1289" i="15"/>
  <c r="I1290" i="15"/>
  <c r="I1291" i="15"/>
  <c r="I1292" i="15"/>
  <c r="I1293" i="15"/>
  <c r="I1294" i="15"/>
  <c r="I1295" i="15"/>
  <c r="I1296" i="15"/>
  <c r="I1297" i="15"/>
  <c r="I1298" i="15"/>
  <c r="I1299" i="15"/>
  <c r="I1300" i="15"/>
  <c r="I1301" i="15"/>
  <c r="I1302" i="15"/>
  <c r="I1303" i="15"/>
  <c r="I1304" i="15"/>
  <c r="I1305" i="15"/>
  <c r="I1306" i="15"/>
  <c r="I1307" i="15"/>
  <c r="I1308" i="15"/>
  <c r="I1309" i="15"/>
  <c r="I1310" i="15"/>
  <c r="I1311" i="15"/>
  <c r="I1312" i="15"/>
  <c r="I1313" i="15"/>
  <c r="I1314" i="15"/>
  <c r="I1315" i="15"/>
  <c r="I1316" i="15"/>
  <c r="I1317" i="15"/>
  <c r="I1318" i="15"/>
  <c r="I1319" i="15"/>
  <c r="I1320" i="15"/>
  <c r="I1321" i="15"/>
  <c r="I1322" i="15"/>
  <c r="I1323" i="15"/>
  <c r="I1324" i="15"/>
  <c r="I1325" i="15"/>
  <c r="I1326" i="15"/>
  <c r="I1327" i="15"/>
  <c r="I1328" i="15"/>
  <c r="I1329" i="15"/>
  <c r="I1330" i="15"/>
  <c r="I1331" i="15"/>
  <c r="I1332" i="15"/>
  <c r="I1333" i="15"/>
  <c r="I1334" i="15"/>
  <c r="I1335" i="15"/>
  <c r="I1336" i="15"/>
  <c r="I1337" i="15"/>
  <c r="I1338" i="15"/>
  <c r="I1339" i="15"/>
  <c r="I1340" i="15"/>
  <c r="I1341" i="15"/>
  <c r="I1342" i="15"/>
  <c r="I1343" i="15"/>
  <c r="I1344" i="15"/>
  <c r="I1345" i="15"/>
  <c r="I1346" i="15"/>
  <c r="I1347" i="15"/>
  <c r="I1348" i="15"/>
  <c r="I1349" i="15"/>
  <c r="I1350" i="15"/>
  <c r="I1351" i="15"/>
  <c r="I1352" i="15"/>
  <c r="I1353" i="15"/>
  <c r="I1354" i="15"/>
  <c r="I1355" i="15"/>
  <c r="I1356" i="15"/>
  <c r="I1357" i="15"/>
  <c r="I1358" i="15"/>
  <c r="I1359" i="15"/>
  <c r="I1360" i="15"/>
  <c r="I1361" i="15"/>
  <c r="I1362" i="15"/>
  <c r="I1363" i="15"/>
  <c r="I1364" i="15"/>
  <c r="I1365" i="15"/>
  <c r="I1366" i="15"/>
  <c r="I1367" i="15"/>
  <c r="I1368" i="15"/>
  <c r="I1369" i="15"/>
  <c r="I1370" i="15"/>
  <c r="I1371" i="15"/>
  <c r="I1372" i="15"/>
  <c r="I1373" i="15"/>
  <c r="I1374" i="15"/>
  <c r="I1375" i="15"/>
  <c r="I1376" i="15"/>
  <c r="I1377" i="15"/>
  <c r="I1378" i="15"/>
  <c r="I1379" i="15"/>
  <c r="I1380" i="15"/>
  <c r="I1381" i="15"/>
  <c r="I1382" i="15"/>
  <c r="I1383" i="15"/>
  <c r="I1384" i="15"/>
  <c r="I1385" i="15"/>
  <c r="I1386" i="15"/>
  <c r="I1387" i="15"/>
  <c r="I1388" i="15"/>
  <c r="I1389" i="15"/>
  <c r="I1390" i="15"/>
  <c r="I1391" i="15"/>
  <c r="I1392" i="15"/>
  <c r="I1393" i="15"/>
  <c r="I1394" i="15"/>
  <c r="I1395" i="15"/>
  <c r="I1396" i="15"/>
  <c r="I1397" i="15"/>
  <c r="I1398" i="15"/>
  <c r="I1399" i="15"/>
  <c r="I1400" i="15"/>
  <c r="I1401" i="15"/>
  <c r="I1402" i="15"/>
  <c r="I1403" i="15"/>
  <c r="I1404" i="15"/>
  <c r="I1405" i="15"/>
  <c r="I1406" i="15"/>
  <c r="I1407" i="15"/>
  <c r="I1408" i="15"/>
  <c r="I1409" i="15"/>
  <c r="I1410" i="15"/>
  <c r="I1411" i="15"/>
  <c r="I1412" i="15"/>
  <c r="I1413" i="15"/>
  <c r="I1414" i="15"/>
  <c r="I1415" i="15"/>
  <c r="I1416" i="15"/>
  <c r="I1417" i="15"/>
  <c r="I1418" i="15"/>
  <c r="I1419" i="15"/>
  <c r="I1420" i="15"/>
  <c r="I1421" i="15"/>
  <c r="I1422" i="15"/>
  <c r="I1423" i="15"/>
  <c r="I1424" i="15"/>
  <c r="I1425" i="15"/>
  <c r="I1426" i="15"/>
  <c r="I1427" i="15"/>
  <c r="I1428" i="15"/>
  <c r="I1429" i="15"/>
  <c r="I1430" i="15"/>
  <c r="I1431" i="15"/>
  <c r="I1432" i="15"/>
  <c r="I1433" i="15"/>
  <c r="I1434" i="15"/>
  <c r="I1435" i="15"/>
  <c r="I1436" i="15"/>
  <c r="I1437" i="15"/>
  <c r="I1438" i="15"/>
  <c r="I1439" i="15"/>
  <c r="I1440" i="15"/>
  <c r="I1441" i="15"/>
  <c r="I1442" i="15"/>
  <c r="I1443" i="15"/>
  <c r="I1444" i="15"/>
  <c r="I1445" i="15"/>
  <c r="I1446" i="15"/>
  <c r="I1447" i="15"/>
  <c r="I1448" i="15"/>
  <c r="I1449" i="15"/>
  <c r="I1450" i="15"/>
  <c r="I1451" i="15"/>
  <c r="I1452" i="15"/>
  <c r="I1453" i="15"/>
  <c r="I1454" i="15"/>
  <c r="I1455" i="15"/>
  <c r="I1456" i="15"/>
  <c r="I1457" i="15"/>
  <c r="I1458" i="15"/>
  <c r="I1459" i="15"/>
  <c r="I1460" i="15"/>
  <c r="I1461" i="15"/>
  <c r="I1462" i="15"/>
  <c r="I1463" i="15"/>
  <c r="I1464" i="15"/>
  <c r="I1465" i="15"/>
  <c r="I1466" i="15"/>
  <c r="I1467" i="15"/>
  <c r="I1468" i="15"/>
  <c r="I1469" i="15"/>
  <c r="I1470" i="15"/>
  <c r="I1471" i="15"/>
  <c r="I1472" i="15"/>
  <c r="I1473" i="15"/>
  <c r="I1474" i="15"/>
  <c r="I1475" i="15"/>
  <c r="I1476" i="15"/>
  <c r="I1477" i="15"/>
  <c r="I1478" i="15"/>
  <c r="I1479" i="15"/>
  <c r="I1480" i="15"/>
  <c r="I1481" i="15"/>
  <c r="I1482" i="15"/>
  <c r="I1483" i="15"/>
  <c r="I1484" i="15"/>
  <c r="I1485" i="15"/>
  <c r="I1486" i="15"/>
  <c r="I1487" i="15"/>
  <c r="I1488" i="15"/>
  <c r="I1489" i="15"/>
  <c r="I1490" i="15"/>
  <c r="I1491" i="15"/>
  <c r="I1492" i="15"/>
  <c r="I1493" i="15"/>
  <c r="I1494" i="15"/>
  <c r="I1495" i="15"/>
  <c r="I1496" i="15"/>
  <c r="I1497" i="15"/>
  <c r="I1498" i="15"/>
  <c r="I1499" i="15"/>
  <c r="I1500" i="15"/>
  <c r="I1501" i="15"/>
  <c r="I1502" i="15"/>
  <c r="I1503" i="15"/>
  <c r="I1504" i="15"/>
  <c r="I1505" i="15"/>
  <c r="I1506" i="15"/>
  <c r="I1507" i="15"/>
  <c r="I1508" i="15"/>
  <c r="I1509" i="15"/>
  <c r="I1510" i="15"/>
  <c r="I1511" i="15"/>
  <c r="I1512" i="15"/>
  <c r="I1513" i="15"/>
  <c r="I1514" i="15"/>
  <c r="I1515" i="15"/>
  <c r="I1516" i="15"/>
  <c r="I1517" i="15"/>
  <c r="I1518" i="15"/>
  <c r="I1519" i="15"/>
  <c r="I1520" i="15"/>
  <c r="I1521" i="15"/>
  <c r="I1522" i="15"/>
  <c r="I1523" i="15"/>
  <c r="I1524" i="15"/>
  <c r="I1525" i="15"/>
  <c r="I1526" i="15"/>
  <c r="I1527" i="15"/>
  <c r="I1528" i="15"/>
  <c r="I1529" i="15"/>
  <c r="I1530" i="15"/>
  <c r="I1531" i="15"/>
  <c r="I1532" i="15"/>
  <c r="I1533" i="15"/>
  <c r="I1534" i="15"/>
  <c r="I1535" i="15"/>
  <c r="I1536" i="15"/>
  <c r="I1537" i="15"/>
  <c r="I1538" i="15"/>
  <c r="I1539" i="15"/>
  <c r="I1540" i="15"/>
  <c r="I1541" i="15"/>
  <c r="I1542" i="15"/>
  <c r="I1543" i="15"/>
  <c r="I1544" i="15"/>
  <c r="I1545" i="15"/>
  <c r="I1546" i="15"/>
  <c r="I1547" i="15"/>
  <c r="I1548" i="15"/>
  <c r="I1549" i="15"/>
  <c r="I1550" i="15"/>
  <c r="I1551" i="15"/>
  <c r="I1552" i="15"/>
  <c r="I1553" i="15"/>
  <c r="I1554" i="15"/>
  <c r="I1555" i="15"/>
  <c r="I1556" i="15"/>
  <c r="I1557" i="15"/>
  <c r="I1558" i="15"/>
  <c r="I1559" i="15"/>
  <c r="I1560" i="15"/>
  <c r="I1561" i="15"/>
  <c r="I1562" i="15"/>
  <c r="I1563" i="15"/>
  <c r="I1564" i="15"/>
  <c r="I1565" i="15"/>
  <c r="I1566" i="15"/>
  <c r="I1567" i="15"/>
  <c r="I1568" i="15"/>
  <c r="I1569" i="15"/>
  <c r="I1570" i="15"/>
  <c r="I1571" i="15"/>
  <c r="I1572" i="15"/>
  <c r="I1573" i="15"/>
  <c r="I1574" i="15"/>
  <c r="I1575" i="15"/>
  <c r="I1576" i="15"/>
  <c r="I1577" i="15"/>
  <c r="I1578" i="15"/>
  <c r="I1579" i="15"/>
  <c r="I1580" i="15"/>
  <c r="I1581" i="15"/>
  <c r="I1582" i="15"/>
  <c r="I1583" i="15"/>
  <c r="I1584" i="15"/>
  <c r="I1585" i="15"/>
  <c r="I1586" i="15"/>
  <c r="I1587" i="15"/>
  <c r="I1588" i="15"/>
  <c r="I1589" i="15"/>
  <c r="I1590" i="15"/>
  <c r="I1591" i="15"/>
  <c r="I1592" i="15"/>
  <c r="I1593" i="15"/>
  <c r="I1594" i="15"/>
  <c r="I1595" i="15"/>
  <c r="I1596" i="15"/>
  <c r="I1597" i="15"/>
  <c r="I1598" i="15"/>
  <c r="I1599" i="15"/>
  <c r="I1600" i="15"/>
  <c r="I1601" i="15"/>
  <c r="I1602" i="15"/>
  <c r="I1603" i="15"/>
  <c r="I1604" i="15"/>
  <c r="I1605" i="15"/>
  <c r="I1606" i="15"/>
  <c r="I1607" i="15"/>
  <c r="I1608" i="15"/>
  <c r="I1609" i="15"/>
  <c r="I1610" i="15"/>
  <c r="I1611" i="15"/>
  <c r="I1612" i="15"/>
  <c r="I1613" i="15"/>
  <c r="I1614" i="15"/>
  <c r="I1615" i="15"/>
  <c r="I1616" i="15"/>
  <c r="I1617" i="15"/>
  <c r="I1618" i="15"/>
  <c r="I1619" i="15"/>
  <c r="I1620" i="15"/>
  <c r="I1621" i="15"/>
  <c r="I1622" i="15"/>
  <c r="I1623" i="15"/>
  <c r="I1624" i="15"/>
  <c r="I1625" i="15"/>
  <c r="I1626" i="15"/>
  <c r="I1627" i="15"/>
  <c r="I1628" i="15"/>
  <c r="I1629" i="15"/>
  <c r="I1630" i="15"/>
  <c r="I1631" i="15"/>
  <c r="I1632" i="15"/>
  <c r="I1633" i="15"/>
  <c r="I1634" i="15"/>
  <c r="I1635" i="15"/>
  <c r="I1636" i="15"/>
  <c r="I1637" i="15"/>
  <c r="I1638" i="15"/>
  <c r="I1639" i="15"/>
  <c r="I1640" i="15"/>
  <c r="I1641" i="15"/>
  <c r="I1642" i="15"/>
  <c r="I1643" i="15"/>
  <c r="I1644" i="15"/>
  <c r="I1645" i="15"/>
  <c r="I1646" i="15"/>
  <c r="I1647" i="15"/>
  <c r="I1648" i="15"/>
  <c r="I1649" i="15"/>
  <c r="I1650" i="15"/>
  <c r="I1651" i="15"/>
  <c r="I1652" i="15"/>
  <c r="I1653" i="15"/>
  <c r="I1654" i="15"/>
  <c r="I1655" i="15"/>
  <c r="I1656" i="15"/>
  <c r="I1657" i="15"/>
  <c r="I1658" i="15"/>
  <c r="I1659" i="15"/>
  <c r="I1660" i="15"/>
  <c r="I1661" i="15"/>
  <c r="I1662" i="15"/>
  <c r="I1663" i="15"/>
  <c r="I1664" i="15"/>
  <c r="I1665" i="15"/>
  <c r="I1666" i="15"/>
  <c r="I1667" i="15"/>
  <c r="I1668" i="15"/>
  <c r="I1669" i="15"/>
  <c r="I1670" i="15"/>
  <c r="I1671" i="15"/>
  <c r="I1672" i="15"/>
  <c r="I1673" i="15"/>
  <c r="I1674" i="15"/>
  <c r="I1675" i="15"/>
  <c r="I1676" i="15"/>
  <c r="I1677" i="15"/>
  <c r="I1678" i="15"/>
  <c r="I1679" i="15"/>
  <c r="I1680" i="15"/>
  <c r="I1681" i="15"/>
  <c r="I1682" i="15"/>
  <c r="I1683" i="15"/>
  <c r="I1684" i="15"/>
  <c r="I1685" i="15"/>
  <c r="I1686" i="15"/>
  <c r="I1687" i="15"/>
  <c r="I1688" i="15"/>
  <c r="I1689" i="15"/>
  <c r="I1690" i="15"/>
  <c r="I1691" i="15"/>
  <c r="I1692" i="15"/>
  <c r="I1693" i="15"/>
  <c r="I1694" i="15"/>
  <c r="I1695" i="15"/>
  <c r="I1696" i="15"/>
  <c r="I1697" i="15"/>
  <c r="I1698" i="15"/>
  <c r="I1699" i="15"/>
  <c r="I1700" i="15"/>
  <c r="I1701" i="15"/>
  <c r="I1702" i="15"/>
  <c r="I1703" i="15"/>
  <c r="I1704" i="15"/>
  <c r="I1705" i="15"/>
  <c r="I1706" i="15"/>
  <c r="I1707" i="15"/>
  <c r="I1708" i="15"/>
  <c r="I1709" i="15"/>
  <c r="I1710" i="15"/>
  <c r="I1711" i="15"/>
  <c r="I1712" i="15"/>
  <c r="I1713" i="15"/>
  <c r="I1714" i="15"/>
  <c r="I1715" i="15"/>
  <c r="I1716" i="15"/>
  <c r="I1717" i="15"/>
  <c r="I1718" i="15"/>
  <c r="I1719" i="15"/>
  <c r="I1720" i="15"/>
  <c r="I1721" i="15"/>
  <c r="I1722" i="15"/>
  <c r="I1723" i="15"/>
  <c r="I1724" i="15"/>
  <c r="I1725" i="15"/>
  <c r="I1726" i="15"/>
  <c r="I1727" i="15"/>
  <c r="I1728" i="15"/>
  <c r="I1729" i="15"/>
  <c r="I1730" i="15"/>
  <c r="I1731" i="15"/>
  <c r="I1732" i="15"/>
  <c r="I1733" i="15"/>
  <c r="I1734" i="15"/>
  <c r="I1735" i="15"/>
  <c r="I1736" i="15"/>
  <c r="I1737" i="15"/>
  <c r="I1738" i="15"/>
  <c r="I1739" i="15"/>
  <c r="I1740" i="15"/>
  <c r="I1741" i="15"/>
  <c r="I1742" i="15"/>
  <c r="I1743" i="15"/>
  <c r="I1744" i="15"/>
  <c r="I1745" i="15"/>
  <c r="I1746" i="15"/>
  <c r="I1747" i="15"/>
  <c r="I1748" i="15"/>
  <c r="I1749" i="15"/>
  <c r="I1750" i="15"/>
  <c r="I1751" i="15"/>
  <c r="I1752" i="15"/>
  <c r="I1753" i="15"/>
  <c r="I1754" i="15"/>
  <c r="I1755" i="15"/>
  <c r="I1756" i="15"/>
  <c r="I1757" i="15"/>
  <c r="I1758" i="15"/>
  <c r="I1759" i="15"/>
  <c r="I1760" i="15"/>
  <c r="I1761" i="15"/>
  <c r="I1762" i="15"/>
  <c r="I1763" i="15"/>
  <c r="I1764" i="15"/>
  <c r="I1765" i="15"/>
  <c r="I1766" i="15"/>
  <c r="I1767" i="15"/>
  <c r="I1768" i="15"/>
  <c r="I1769" i="15"/>
  <c r="I1770" i="15"/>
  <c r="I1771" i="15"/>
  <c r="I1772" i="15"/>
  <c r="I1773" i="15"/>
  <c r="I1774" i="15"/>
  <c r="I1775" i="15"/>
  <c r="I1776" i="15"/>
  <c r="I1777" i="15"/>
  <c r="I1778" i="15"/>
  <c r="I1779" i="15"/>
  <c r="I1780" i="15"/>
  <c r="I1781" i="15"/>
  <c r="I1782" i="15"/>
  <c r="I1783" i="15"/>
  <c r="I1784" i="15"/>
  <c r="I1785" i="15"/>
  <c r="I1786" i="15"/>
  <c r="I1787" i="15"/>
  <c r="I1788" i="15"/>
  <c r="I1789" i="15"/>
  <c r="I1790" i="15"/>
  <c r="I1791" i="15"/>
  <c r="I1792" i="15"/>
  <c r="I1793" i="15"/>
  <c r="I1794" i="15"/>
  <c r="I1795" i="15"/>
  <c r="I1796" i="15"/>
  <c r="I1797" i="15"/>
  <c r="I1798" i="15"/>
  <c r="I1799" i="15"/>
  <c r="I1800" i="15"/>
  <c r="I1801" i="15"/>
  <c r="I1802" i="15"/>
  <c r="I1803" i="15"/>
  <c r="I1804" i="15"/>
  <c r="I1805" i="15"/>
  <c r="I1806" i="15"/>
  <c r="I1807" i="15"/>
  <c r="I1808" i="15"/>
  <c r="I1809" i="15"/>
  <c r="I1810" i="15"/>
  <c r="I1811" i="15"/>
  <c r="I1812" i="15"/>
  <c r="I1813" i="15"/>
  <c r="I1814" i="15"/>
  <c r="I1815" i="15"/>
  <c r="I1816" i="15"/>
  <c r="I1817" i="15"/>
  <c r="I1818" i="15"/>
  <c r="I1819" i="15"/>
  <c r="I1820" i="15"/>
  <c r="I1821" i="15"/>
  <c r="I1822" i="15"/>
  <c r="I1823" i="15"/>
  <c r="I1824" i="15"/>
  <c r="I1825" i="15"/>
  <c r="I1826" i="15"/>
  <c r="I1827" i="15"/>
  <c r="I1828" i="15"/>
  <c r="I1829" i="15"/>
  <c r="I1830" i="15"/>
  <c r="I1831" i="15"/>
  <c r="I1832" i="15"/>
  <c r="I1833" i="15"/>
  <c r="I1834" i="15"/>
  <c r="I1835" i="15"/>
  <c r="I1836" i="15"/>
  <c r="I1837" i="15"/>
  <c r="I2" i="15"/>
  <c r="J18" i="16" a="1"/>
  <c r="J18" i="16" s="1"/>
  <c r="J19" i="16" a="1"/>
  <c r="J19" i="16" s="1"/>
  <c r="J20" i="16" a="1"/>
  <c r="J20" i="16" s="1"/>
  <c r="J21" i="16" a="1"/>
  <c r="J21" i="16" s="1"/>
  <c r="J22" i="16" a="1"/>
  <c r="J22" i="16" s="1"/>
  <c r="J23" i="16" a="1"/>
  <c r="J23" i="16" s="1"/>
  <c r="J24" i="16" a="1"/>
  <c r="J24" i="16" s="1"/>
  <c r="J25" i="16" a="1"/>
  <c r="J25" i="16" s="1"/>
  <c r="J26" i="16" a="1"/>
  <c r="J26" i="16" s="1"/>
  <c r="J27" i="16" a="1"/>
  <c r="J27" i="16" s="1"/>
  <c r="J28" i="16" a="1"/>
  <c r="J28" i="16" s="1"/>
  <c r="J29" i="16" a="1"/>
  <c r="J29" i="16" s="1"/>
  <c r="J30" i="16" a="1"/>
  <c r="J30" i="16" s="1"/>
  <c r="J31" i="16" a="1"/>
  <c r="J31" i="16" s="1"/>
  <c r="J32" i="16" a="1"/>
  <c r="J32" i="16" s="1"/>
  <c r="J33" i="16" a="1"/>
  <c r="J33" i="16" s="1"/>
  <c r="J34" i="16" a="1"/>
  <c r="J34" i="16" s="1"/>
  <c r="J35" i="16" a="1"/>
  <c r="J35" i="16" s="1"/>
  <c r="J36" i="16" a="1"/>
  <c r="J36" i="16" s="1"/>
  <c r="J37" i="16" a="1"/>
  <c r="J37" i="16" s="1"/>
  <c r="J38" i="16" a="1"/>
  <c r="J38" i="16" s="1"/>
  <c r="J39" i="16" a="1"/>
  <c r="J39" i="16" s="1"/>
  <c r="J40" i="16" a="1"/>
  <c r="J40" i="16" s="1"/>
  <c r="J41" i="16" a="1"/>
  <c r="J41" i="16" s="1"/>
  <c r="L18" i="16" a="1"/>
  <c r="L18" i="16" s="1"/>
  <c r="L19" i="16" a="1"/>
  <c r="L19" i="16" s="1"/>
  <c r="L20" i="16" a="1"/>
  <c r="L20" i="16" s="1"/>
  <c r="L21" i="16" a="1"/>
  <c r="L21" i="16" s="1"/>
  <c r="L22" i="16" a="1"/>
  <c r="L22" i="16" s="1"/>
  <c r="L23" i="16" a="1"/>
  <c r="L23" i="16" s="1"/>
  <c r="L24" i="16" a="1"/>
  <c r="L24" i="16" s="1"/>
  <c r="L25" i="16" a="1"/>
  <c r="L25" i="16" s="1"/>
  <c r="L26" i="16" a="1"/>
  <c r="L26" i="16" s="1"/>
  <c r="L27" i="16" a="1"/>
  <c r="L27" i="16" s="1"/>
  <c r="L28" i="16" a="1"/>
  <c r="L28" i="16" s="1"/>
  <c r="L29" i="16" a="1"/>
  <c r="L29" i="16" s="1"/>
  <c r="L30" i="16" a="1"/>
  <c r="L30" i="16" s="1"/>
  <c r="L31" i="16" a="1"/>
  <c r="L31" i="16" s="1"/>
  <c r="L32" i="16" a="1"/>
  <c r="L32" i="16" s="1"/>
  <c r="L33" i="16" a="1"/>
  <c r="L33" i="16" s="1"/>
  <c r="L34" i="16" a="1"/>
  <c r="L34" i="16" s="1"/>
  <c r="L35" i="16" a="1"/>
  <c r="L35" i="16" s="1"/>
  <c r="L36" i="16" a="1"/>
  <c r="L36" i="16" s="1"/>
  <c r="L37" i="16" a="1"/>
  <c r="L37" i="16" s="1"/>
  <c r="L38" i="16" a="1"/>
  <c r="L38" i="16" s="1"/>
  <c r="L39" i="16" a="1"/>
  <c r="L39" i="16" s="1"/>
  <c r="L40" i="16" a="1"/>
  <c r="L40" i="16" s="1"/>
  <c r="L41" i="16" a="1"/>
  <c r="L41" i="16" s="1"/>
  <c r="N18" i="16" a="1"/>
  <c r="N18" i="16" s="1"/>
  <c r="N19" i="16" a="1"/>
  <c r="N19" i="16" s="1"/>
  <c r="N20" i="16" a="1"/>
  <c r="N20" i="16" s="1"/>
  <c r="N21" i="16" a="1"/>
  <c r="N21" i="16" s="1"/>
  <c r="N22" i="16" a="1"/>
  <c r="N22" i="16" s="1"/>
  <c r="N23" i="16" a="1"/>
  <c r="N23" i="16" s="1"/>
  <c r="N24" i="16" a="1"/>
  <c r="N24" i="16" s="1"/>
  <c r="N25" i="16" a="1"/>
  <c r="N25" i="16" s="1"/>
  <c r="N26" i="16" a="1"/>
  <c r="N26" i="16" s="1"/>
  <c r="N27" i="16" a="1"/>
  <c r="N27" i="16" s="1"/>
  <c r="N28" i="16" a="1"/>
  <c r="N28" i="16" s="1"/>
  <c r="N29" i="16" a="1"/>
  <c r="N29" i="16" s="1"/>
  <c r="N30" i="16" a="1"/>
  <c r="N30" i="16"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P18" i="16" a="1"/>
  <c r="P18" i="16" s="1"/>
  <c r="P19" i="16" a="1"/>
  <c r="P19" i="16" s="1"/>
  <c r="P20" i="16" a="1"/>
  <c r="P20" i="16" s="1"/>
  <c r="P21" i="16" a="1"/>
  <c r="P21" i="16" s="1"/>
  <c r="P22" i="16" a="1"/>
  <c r="P22" i="16" s="1"/>
  <c r="P23" i="16" a="1"/>
  <c r="P23" i="16" s="1"/>
  <c r="P24" i="16" a="1"/>
  <c r="P24" i="16" s="1"/>
  <c r="P25" i="16" a="1"/>
  <c r="P25" i="16" s="1"/>
  <c r="P26" i="16" a="1"/>
  <c r="P26" i="16" s="1"/>
  <c r="P27" i="16" a="1"/>
  <c r="P27" i="16" s="1"/>
  <c r="P28" i="16" a="1"/>
  <c r="P28" i="16" s="1"/>
  <c r="P29" i="16" a="1"/>
  <c r="P29" i="16" s="1"/>
  <c r="P30" i="16" a="1"/>
  <c r="P30" i="16" s="1"/>
  <c r="P31" i="16" a="1"/>
  <c r="P31" i="16" s="1"/>
  <c r="P32" i="16" a="1"/>
  <c r="P32" i="16" s="1"/>
  <c r="P33" i="16" a="1"/>
  <c r="P33" i="16" s="1"/>
  <c r="P34" i="16" a="1"/>
  <c r="P34" i="16" s="1"/>
  <c r="P35" i="16" a="1"/>
  <c r="P35" i="16" s="1"/>
  <c r="P36" i="16" a="1"/>
  <c r="P36" i="16" s="1"/>
  <c r="P37" i="16" a="1"/>
  <c r="P37" i="16" s="1"/>
  <c r="P38" i="16" a="1"/>
  <c r="P38" i="16" s="1"/>
  <c r="P39" i="16" a="1"/>
  <c r="P39" i="16" s="1"/>
  <c r="P40" i="16" a="1"/>
  <c r="P40" i="16" s="1"/>
  <c r="P41" i="16" a="1"/>
  <c r="P41" i="16" s="1"/>
  <c r="R18" i="16" a="1"/>
  <c r="R18" i="16" s="1"/>
  <c r="R19" i="16" a="1"/>
  <c r="R19" i="16" s="1"/>
  <c r="R20" i="16" a="1"/>
  <c r="R20" i="16" s="1"/>
  <c r="R21" i="16" a="1"/>
  <c r="R21" i="16" s="1"/>
  <c r="R22" i="16" a="1"/>
  <c r="R22" i="16" s="1"/>
  <c r="R23" i="16" a="1"/>
  <c r="R23" i="16" s="1"/>
  <c r="R24" i="16" a="1"/>
  <c r="R24" i="16" s="1"/>
  <c r="R25" i="16" a="1"/>
  <c r="R25" i="16" s="1"/>
  <c r="R26" i="16" a="1"/>
  <c r="R26" i="16" s="1"/>
  <c r="R27" i="16" a="1"/>
  <c r="R27" i="16" s="1"/>
  <c r="R28" i="16" a="1"/>
  <c r="R28" i="16" s="1"/>
  <c r="R29" i="16" a="1"/>
  <c r="R29" i="16" s="1"/>
  <c r="R30" i="16" a="1"/>
  <c r="R30" i="16" s="1"/>
  <c r="R31" i="16" a="1"/>
  <c r="R31" i="16" s="1"/>
  <c r="R32" i="16" a="1"/>
  <c r="R32" i="16" s="1"/>
  <c r="R33" i="16" a="1"/>
  <c r="R33" i="16" s="1"/>
  <c r="R34" i="16" a="1"/>
  <c r="R34" i="16" s="1"/>
  <c r="R35" i="16" a="1"/>
  <c r="R35" i="16" s="1"/>
  <c r="R36" i="16" a="1"/>
  <c r="R36" i="16" s="1"/>
  <c r="R37" i="16" a="1"/>
  <c r="R37" i="16" s="1"/>
  <c r="R38" i="16" a="1"/>
  <c r="R38" i="16" s="1"/>
  <c r="R39" i="16" a="1"/>
  <c r="R39" i="16" s="1"/>
  <c r="R40" i="16" a="1"/>
  <c r="R40" i="16" s="1"/>
  <c r="R41" i="16" a="1"/>
  <c r="R41" i="16" s="1"/>
  <c r="T18" i="16" a="1"/>
  <c r="T18" i="16" s="1"/>
  <c r="T19" i="16" a="1"/>
  <c r="T19" i="16" s="1"/>
  <c r="T20" i="16" a="1"/>
  <c r="T20" i="16" s="1"/>
  <c r="T21" i="16" a="1"/>
  <c r="T21" i="16" s="1"/>
  <c r="T22" i="16" a="1"/>
  <c r="T22" i="16" s="1"/>
  <c r="T23" i="16" a="1"/>
  <c r="T23" i="16" s="1"/>
  <c r="T24" i="16" a="1"/>
  <c r="T24" i="16" s="1"/>
  <c r="T25" i="16" a="1"/>
  <c r="T25" i="16" s="1"/>
  <c r="T26" i="16" a="1"/>
  <c r="T26" i="16" s="1"/>
  <c r="T27" i="16" a="1"/>
  <c r="T27" i="16" s="1"/>
  <c r="T28" i="16" a="1"/>
  <c r="T28" i="16" s="1"/>
  <c r="T29" i="16" a="1"/>
  <c r="T29" i="16" s="1"/>
  <c r="T30" i="16" a="1"/>
  <c r="T30" i="16" s="1"/>
  <c r="T31" i="16" a="1"/>
  <c r="T31" i="16" s="1"/>
  <c r="T32" i="16" a="1"/>
  <c r="T32" i="16" s="1"/>
  <c r="T33" i="16" a="1"/>
  <c r="T33" i="16" s="1"/>
  <c r="T34" i="16" a="1"/>
  <c r="T34" i="16" s="1"/>
  <c r="T35" i="16" a="1"/>
  <c r="T35" i="16" s="1"/>
  <c r="T36" i="16" a="1"/>
  <c r="T36" i="16" s="1"/>
  <c r="T37" i="16" a="1"/>
  <c r="T37" i="16" s="1"/>
  <c r="T38" i="16" a="1"/>
  <c r="T38" i="16" s="1"/>
  <c r="T39" i="16" a="1"/>
  <c r="T39" i="16" s="1"/>
  <c r="T40" i="16" a="1"/>
  <c r="T40" i="16" s="1"/>
  <c r="T41" i="16" a="1"/>
  <c r="T41" i="16" s="1"/>
  <c r="V18" i="16" a="1"/>
  <c r="V18" i="16" s="1"/>
  <c r="V19" i="16" a="1"/>
  <c r="V19" i="16" s="1"/>
  <c r="V20" i="16" a="1"/>
  <c r="V20" i="16" s="1"/>
  <c r="V21" i="16" a="1"/>
  <c r="V21" i="16" s="1"/>
  <c r="V22" i="16" a="1"/>
  <c r="V22" i="16" s="1"/>
  <c r="V23" i="16" a="1"/>
  <c r="V23" i="16" s="1"/>
  <c r="V24" i="16" a="1"/>
  <c r="V24" i="16" s="1"/>
  <c r="V25" i="16" a="1"/>
  <c r="V25" i="16" s="1"/>
  <c r="V26" i="16" a="1"/>
  <c r="V26" i="16" s="1"/>
  <c r="V27" i="16" a="1"/>
  <c r="V27" i="16" s="1"/>
  <c r="V28" i="16" a="1"/>
  <c r="V28" i="16" s="1"/>
  <c r="V29" i="16" a="1"/>
  <c r="V29" i="16" s="1"/>
  <c r="V30" i="16" a="1"/>
  <c r="V30" i="16" s="1"/>
  <c r="V31" i="16" a="1"/>
  <c r="V31" i="16" s="1"/>
  <c r="V32" i="16" a="1"/>
  <c r="V32" i="16" s="1"/>
  <c r="V33" i="16" a="1"/>
  <c r="V33" i="16" s="1"/>
  <c r="V34" i="16" a="1"/>
  <c r="V34" i="16" s="1"/>
  <c r="V35" i="16" a="1"/>
  <c r="V35" i="16" s="1"/>
  <c r="V36" i="16" a="1"/>
  <c r="V36" i="16" s="1"/>
  <c r="V37" i="16" a="1"/>
  <c r="V37" i="16" s="1"/>
  <c r="V38" i="16" a="1"/>
  <c r="V38" i="16" s="1"/>
  <c r="V39" i="16" a="1"/>
  <c r="V39" i="16" s="1"/>
  <c r="V40" i="16" a="1"/>
  <c r="V40" i="16" s="1"/>
  <c r="V41" i="16" a="1"/>
  <c r="V41" i="16" s="1"/>
  <c r="X18" i="16" a="1"/>
  <c r="X18" i="16" s="1"/>
  <c r="X19" i="16" a="1"/>
  <c r="X19" i="16" s="1"/>
  <c r="X20" i="16" a="1"/>
  <c r="X20" i="16" s="1"/>
  <c r="X21" i="16" a="1"/>
  <c r="X21" i="16" s="1"/>
  <c r="X22" i="16" a="1"/>
  <c r="X22" i="16" s="1"/>
  <c r="X23" i="16" a="1"/>
  <c r="X23" i="16" s="1"/>
  <c r="X24" i="16" a="1"/>
  <c r="X24" i="16" s="1"/>
  <c r="X25" i="16" a="1"/>
  <c r="X25" i="16" s="1"/>
  <c r="X26" i="16" a="1"/>
  <c r="X26" i="16" s="1"/>
  <c r="X27" i="16" a="1"/>
  <c r="X27" i="16" s="1"/>
  <c r="X28" i="16" a="1"/>
  <c r="X28" i="16" s="1"/>
  <c r="X29" i="16" a="1"/>
  <c r="X29" i="16" s="1"/>
  <c r="X30" i="16" a="1"/>
  <c r="X30" i="16" s="1"/>
  <c r="X31" i="16" a="1"/>
  <c r="X31" i="16" s="1"/>
  <c r="X32" i="16" a="1"/>
  <c r="X32" i="16" s="1"/>
  <c r="X33" i="16" a="1"/>
  <c r="X33" i="16" s="1"/>
  <c r="X34" i="16" a="1"/>
  <c r="X34" i="16" s="1"/>
  <c r="X35" i="16" a="1"/>
  <c r="X35" i="16" s="1"/>
  <c r="X36" i="16" a="1"/>
  <c r="X36" i="16" s="1"/>
  <c r="X37" i="16" a="1"/>
  <c r="X37" i="16" s="1"/>
  <c r="X38" i="16" a="1"/>
  <c r="X38" i="16" s="1"/>
  <c r="X39" i="16" a="1"/>
  <c r="X39" i="16" s="1"/>
  <c r="X40" i="16" a="1"/>
  <c r="X40" i="16" s="1"/>
  <c r="X41" i="16" a="1"/>
  <c r="X41" i="16" s="1"/>
  <c r="Z18" i="16" a="1"/>
  <c r="Z18" i="16" s="1"/>
  <c r="Z19" i="16" a="1"/>
  <c r="Z19" i="16" s="1"/>
  <c r="Z20" i="16" a="1"/>
  <c r="Z20" i="16" s="1"/>
  <c r="Z21" i="16" a="1"/>
  <c r="Z21" i="16" s="1"/>
  <c r="Z22" i="16" a="1"/>
  <c r="Z22" i="16" s="1"/>
  <c r="Z23" i="16" a="1"/>
  <c r="Z23" i="16" s="1"/>
  <c r="Z24" i="16" a="1"/>
  <c r="Z24" i="16" s="1"/>
  <c r="Z25" i="16" a="1"/>
  <c r="Z25" i="16" s="1"/>
  <c r="Z26" i="16" a="1"/>
  <c r="Z26" i="16" s="1"/>
  <c r="Z27" i="16" a="1"/>
  <c r="Z27" i="16" s="1"/>
  <c r="Z28" i="16" a="1"/>
  <c r="Z28" i="16" s="1"/>
  <c r="Z29" i="16" a="1"/>
  <c r="Z29" i="16" s="1"/>
  <c r="Z30" i="16" a="1"/>
  <c r="Z30" i="16" s="1"/>
  <c r="Z31" i="16" a="1"/>
  <c r="Z31" i="16" s="1"/>
  <c r="Z32" i="16" a="1"/>
  <c r="Z32" i="16" s="1"/>
  <c r="Z33" i="16" a="1"/>
  <c r="Z33" i="16" s="1"/>
  <c r="Z34" i="16" a="1"/>
  <c r="Z34" i="16" s="1"/>
  <c r="Z35" i="16" a="1"/>
  <c r="Z35" i="16" s="1"/>
  <c r="Z36" i="16" a="1"/>
  <c r="Z36" i="16" s="1"/>
  <c r="Z37" i="16" a="1"/>
  <c r="Z37" i="16" s="1"/>
  <c r="Z38" i="16" a="1"/>
  <c r="Z38" i="16" s="1"/>
  <c r="Z39" i="16" a="1"/>
  <c r="Z39" i="16" s="1"/>
  <c r="Z40" i="16" a="1"/>
  <c r="Z40" i="16" s="1"/>
  <c r="Z41" i="16" a="1"/>
  <c r="Z41" i="16" s="1"/>
  <c r="AB17" i="16" a="1"/>
  <c r="AB17" i="16" s="1"/>
  <c r="AB18" i="16" a="1"/>
  <c r="AB18" i="16" s="1"/>
  <c r="AB19" i="16" a="1"/>
  <c r="AB19" i="16" s="1"/>
  <c r="AB20" i="16" a="1"/>
  <c r="AB20" i="16" s="1"/>
  <c r="AB21" i="16" a="1"/>
  <c r="AB21" i="16" s="1"/>
  <c r="AB22" i="16" a="1"/>
  <c r="AB22" i="16" s="1"/>
  <c r="AB23" i="16" a="1"/>
  <c r="AB23" i="16" s="1"/>
  <c r="AB24" i="16" a="1"/>
  <c r="AB24" i="16" s="1"/>
  <c r="AB25" i="16" a="1"/>
  <c r="AB25" i="16" s="1"/>
  <c r="AB26" i="16" a="1"/>
  <c r="AB26" i="16" s="1"/>
  <c r="AB27" i="16" a="1"/>
  <c r="AB27" i="16" s="1"/>
  <c r="AB28" i="16" a="1"/>
  <c r="AB28" i="16" s="1"/>
  <c r="AB29" i="16" a="1"/>
  <c r="AB29" i="16" s="1"/>
  <c r="AB30" i="16" a="1"/>
  <c r="AB30" i="16" s="1"/>
  <c r="AB31" i="16" a="1"/>
  <c r="AB31" i="16" s="1"/>
  <c r="AB32" i="16" a="1"/>
  <c r="AB32" i="16" s="1"/>
  <c r="AB33" i="16" a="1"/>
  <c r="AB33" i="16" s="1"/>
  <c r="AB34" i="16" a="1"/>
  <c r="AB34" i="16" s="1"/>
  <c r="AB35" i="16" a="1"/>
  <c r="AB35" i="16" s="1"/>
  <c r="AB36" i="16" a="1"/>
  <c r="AB36" i="16" s="1"/>
  <c r="AB37" i="16" a="1"/>
  <c r="AB37" i="16" s="1"/>
  <c r="AB38" i="16" a="1"/>
  <c r="AB38" i="16" s="1"/>
  <c r="AB39" i="16" a="1"/>
  <c r="AB39" i="16" s="1"/>
  <c r="AB40" i="16" a="1"/>
  <c r="AB40" i="16" s="1"/>
  <c r="AB41" i="16" a="1"/>
  <c r="AB41" i="16" s="1"/>
  <c r="AD17" i="16" a="1"/>
  <c r="AD17" i="16" s="1"/>
  <c r="AD18" i="16" a="1"/>
  <c r="AD18" i="16" s="1"/>
  <c r="AD19" i="16" a="1"/>
  <c r="AD19" i="16" s="1"/>
  <c r="AD20" i="16" a="1"/>
  <c r="AD20" i="16" s="1"/>
  <c r="AD21" i="16" a="1"/>
  <c r="AD21" i="16" s="1"/>
  <c r="AD22" i="16" a="1"/>
  <c r="AD22" i="16" s="1"/>
  <c r="AD23" i="16" a="1"/>
  <c r="AD23" i="16" s="1"/>
  <c r="AD24" i="16" a="1"/>
  <c r="AD24" i="16" s="1"/>
  <c r="AD25" i="16" a="1"/>
  <c r="AD25" i="16" s="1"/>
  <c r="AD26" i="16" a="1"/>
  <c r="AD26" i="16" s="1"/>
  <c r="AD27" i="16" a="1"/>
  <c r="AD27" i="16" s="1"/>
  <c r="AD28" i="16" a="1"/>
  <c r="AD28" i="16" s="1"/>
  <c r="AD29" i="16" a="1"/>
  <c r="AD29" i="16" s="1"/>
  <c r="AD30" i="16" a="1"/>
  <c r="AD30" i="16" s="1"/>
  <c r="AD31" i="16" a="1"/>
  <c r="AD31" i="16" s="1"/>
  <c r="AD32" i="16" a="1"/>
  <c r="AD32" i="16" s="1"/>
  <c r="AD33" i="16" a="1"/>
  <c r="AD33" i="16" s="1"/>
  <c r="AD34" i="16" a="1"/>
  <c r="AD34" i="16" s="1"/>
  <c r="AD35" i="16" a="1"/>
  <c r="AD35" i="16" s="1"/>
  <c r="AD36" i="16" a="1"/>
  <c r="AD36" i="16" s="1"/>
  <c r="AD37" i="16" a="1"/>
  <c r="AD37" i="16" s="1"/>
  <c r="AD38" i="16" a="1"/>
  <c r="AD38" i="16" s="1"/>
  <c r="AD39" i="16" a="1"/>
  <c r="AD39" i="16" s="1"/>
  <c r="AD40" i="16" a="1"/>
  <c r="AD40" i="16" s="1"/>
  <c r="AD41" i="16" a="1"/>
  <c r="AD41" i="16" s="1"/>
  <c r="AF17" i="16" a="1"/>
  <c r="AF17" i="16" s="1"/>
  <c r="AF18" i="16" a="1"/>
  <c r="AF18" i="16" s="1"/>
  <c r="AF19" i="16" a="1"/>
  <c r="AF19" i="16" s="1"/>
  <c r="AF20" i="16" a="1"/>
  <c r="AF20" i="16" s="1"/>
  <c r="AF21" i="16" a="1"/>
  <c r="AF21" i="16" s="1"/>
  <c r="AF22" i="16" a="1"/>
  <c r="AF22" i="16" s="1"/>
  <c r="AF23" i="16" a="1"/>
  <c r="AF23" i="16" s="1"/>
  <c r="AF24" i="16" a="1"/>
  <c r="AF24" i="16" s="1"/>
  <c r="AF25" i="16" a="1"/>
  <c r="AF25" i="16" s="1"/>
  <c r="AF26" i="16" a="1"/>
  <c r="AF26" i="16" s="1"/>
  <c r="AF27" i="16" a="1"/>
  <c r="AF27" i="16" s="1"/>
  <c r="AF28" i="16" a="1"/>
  <c r="AF28" i="16" s="1"/>
  <c r="AF29" i="16" a="1"/>
  <c r="AF29" i="16" s="1"/>
  <c r="AF30" i="16" a="1"/>
  <c r="AF30" i="16" s="1"/>
  <c r="AF31" i="16" a="1"/>
  <c r="AF31" i="16" s="1"/>
  <c r="AF32" i="16" a="1"/>
  <c r="AF32" i="16" s="1"/>
  <c r="AF33" i="16" a="1"/>
  <c r="AF33" i="16" s="1"/>
  <c r="AF34" i="16" a="1"/>
  <c r="AF34" i="16" s="1"/>
  <c r="AF35" i="16" a="1"/>
  <c r="AF35" i="16" s="1"/>
  <c r="AF36" i="16" a="1"/>
  <c r="AF36" i="16" s="1"/>
  <c r="AF37" i="16" a="1"/>
  <c r="AF37" i="16" s="1"/>
  <c r="AF38" i="16" a="1"/>
  <c r="AF38" i="16" s="1"/>
  <c r="AF39" i="16" a="1"/>
  <c r="AF39" i="16" s="1"/>
  <c r="AF40" i="16" a="1"/>
  <c r="AF40" i="16" s="1"/>
  <c r="AF41" i="16" a="1"/>
  <c r="AF41" i="16" s="1"/>
  <c r="AH18" i="16" a="1"/>
  <c r="AH18" i="16" s="1"/>
  <c r="AH19" i="16" a="1"/>
  <c r="AH19" i="16" s="1"/>
  <c r="AH20" i="16" a="1"/>
  <c r="AH20" i="16" s="1"/>
  <c r="AH21" i="16" a="1"/>
  <c r="AH21" i="16" s="1"/>
  <c r="AH22" i="16" a="1"/>
  <c r="AH22" i="16" s="1"/>
  <c r="AH23" i="16" a="1"/>
  <c r="AH23" i="16" s="1"/>
  <c r="AH24" i="16" a="1"/>
  <c r="AH24" i="16" s="1"/>
  <c r="AH25" i="16" a="1"/>
  <c r="AH25" i="16" s="1"/>
  <c r="AH26" i="16" a="1"/>
  <c r="AH26" i="16" s="1"/>
  <c r="AH27" i="16" a="1"/>
  <c r="AH27" i="16" s="1"/>
  <c r="AH28" i="16" a="1"/>
  <c r="AH28" i="16" s="1"/>
  <c r="AH29" i="16" a="1"/>
  <c r="AH29" i="16" s="1"/>
  <c r="AH30" i="16" a="1"/>
  <c r="AH30" i="16" s="1"/>
  <c r="AH31" i="16" a="1"/>
  <c r="AH31" i="16" s="1"/>
  <c r="AH32" i="16" a="1"/>
  <c r="AH32" i="16" s="1"/>
  <c r="AH33" i="16" a="1"/>
  <c r="AH33" i="16" s="1"/>
  <c r="AH34" i="16" a="1"/>
  <c r="AH34" i="16" s="1"/>
  <c r="AH35" i="16" a="1"/>
  <c r="AH35" i="16" s="1"/>
  <c r="AH36" i="16" a="1"/>
  <c r="AH36" i="16" s="1"/>
  <c r="AH37" i="16" a="1"/>
  <c r="AH37" i="16" s="1"/>
  <c r="AH38" i="16" a="1"/>
  <c r="AH38" i="16" s="1"/>
  <c r="AH39" i="16" a="1"/>
  <c r="AH39" i="16" s="1"/>
  <c r="AH40" i="16" a="1"/>
  <c r="AH40" i="16" s="1"/>
  <c r="AH41" i="16" a="1"/>
  <c r="AH41" i="16" s="1"/>
  <c r="AJ18" i="16" a="1"/>
  <c r="AJ18" i="16" s="1"/>
  <c r="AJ19" i="16" a="1"/>
  <c r="AJ19" i="16" s="1"/>
  <c r="AJ20" i="16" a="1"/>
  <c r="AJ20" i="16" s="1"/>
  <c r="AJ21" i="16" a="1"/>
  <c r="AJ21" i="16" s="1"/>
  <c r="AJ22" i="16" a="1"/>
  <c r="AJ22" i="16" s="1"/>
  <c r="AJ23" i="16" a="1"/>
  <c r="AJ23" i="16" s="1"/>
  <c r="AJ24" i="16" a="1"/>
  <c r="AJ24" i="16" s="1"/>
  <c r="AJ25" i="16" a="1"/>
  <c r="AJ25" i="16" s="1"/>
  <c r="AJ26" i="16" a="1"/>
  <c r="AJ26" i="16" s="1"/>
  <c r="AJ27" i="16" a="1"/>
  <c r="AJ27" i="16" s="1"/>
  <c r="AJ28" i="16" a="1"/>
  <c r="AJ28" i="16" s="1"/>
  <c r="AJ29" i="16" a="1"/>
  <c r="AJ29" i="16" s="1"/>
  <c r="AJ30" i="16" a="1"/>
  <c r="AJ30" i="16" s="1"/>
  <c r="AJ31" i="16" a="1"/>
  <c r="AJ31" i="16" s="1"/>
  <c r="AJ32" i="16" a="1"/>
  <c r="AJ32" i="16" s="1"/>
  <c r="AJ33" i="16" a="1"/>
  <c r="AJ33" i="16" s="1"/>
  <c r="AJ34" i="16" a="1"/>
  <c r="AJ34" i="16" s="1"/>
  <c r="AJ35" i="16" a="1"/>
  <c r="AJ35" i="16" s="1"/>
  <c r="AJ36" i="16" a="1"/>
  <c r="AJ36" i="16" s="1"/>
  <c r="AJ37" i="16" a="1"/>
  <c r="AJ37" i="16" s="1"/>
  <c r="AJ38" i="16" a="1"/>
  <c r="AJ38" i="16" s="1"/>
  <c r="AJ39" i="16" a="1"/>
  <c r="AJ39" i="16" s="1"/>
  <c r="AJ40" i="16" a="1"/>
  <c r="AJ40" i="16" s="1"/>
  <c r="AJ41" i="16" a="1"/>
  <c r="AJ41" i="16" s="1"/>
  <c r="AL18" i="16" a="1"/>
  <c r="AL18" i="16" s="1"/>
  <c r="AL19" i="16" a="1"/>
  <c r="AL19" i="16" s="1"/>
  <c r="AL20" i="16" a="1"/>
  <c r="AL20" i="16" s="1"/>
  <c r="AL21" i="16" a="1"/>
  <c r="AL21" i="16" s="1"/>
  <c r="AL22" i="16" a="1"/>
  <c r="AL22" i="16" s="1"/>
  <c r="AL23" i="16" a="1"/>
  <c r="AL23" i="16" s="1"/>
  <c r="AL24" i="16" a="1"/>
  <c r="AL24" i="16" s="1"/>
  <c r="AL25" i="16" a="1"/>
  <c r="AL25" i="16" s="1"/>
  <c r="AL26" i="16" a="1"/>
  <c r="AL26" i="16" s="1"/>
  <c r="AL27" i="16" a="1"/>
  <c r="AL27" i="16" s="1"/>
  <c r="AL28" i="16" a="1"/>
  <c r="AL28" i="16" s="1"/>
  <c r="AL29" i="16" a="1"/>
  <c r="AL29" i="16" s="1"/>
  <c r="AL30" i="16" a="1"/>
  <c r="AL30" i="16" s="1"/>
  <c r="AL31" i="16" a="1"/>
  <c r="AL31" i="16" s="1"/>
  <c r="AL32" i="16" a="1"/>
  <c r="AL32" i="16" s="1"/>
  <c r="AL33" i="16" a="1"/>
  <c r="AL33" i="16" s="1"/>
  <c r="AL34" i="16" a="1"/>
  <c r="AL34" i="16" s="1"/>
  <c r="AL35" i="16" a="1"/>
  <c r="AL35" i="16" s="1"/>
  <c r="AL36" i="16" a="1"/>
  <c r="AL36" i="16" s="1"/>
  <c r="AL37" i="16" a="1"/>
  <c r="AL37" i="16" s="1"/>
  <c r="AL38" i="16" a="1"/>
  <c r="AL38" i="16" s="1"/>
  <c r="AL39" i="16" a="1"/>
  <c r="AL39" i="16" s="1"/>
  <c r="AL40" i="16" a="1"/>
  <c r="AL40" i="16" s="1"/>
  <c r="AL41" i="16" a="1"/>
  <c r="AL41" i="16" s="1"/>
  <c r="AN18" i="16" a="1"/>
  <c r="AN18" i="16" s="1"/>
  <c r="AN19" i="16" a="1"/>
  <c r="AN19" i="16" s="1"/>
  <c r="AN20" i="16" a="1"/>
  <c r="AN20" i="16" s="1"/>
  <c r="AN21" i="16" a="1"/>
  <c r="AN21" i="16" s="1"/>
  <c r="AN22" i="16" a="1"/>
  <c r="AN22" i="16" s="1"/>
  <c r="AN23" i="16" a="1"/>
  <c r="AN23" i="16" s="1"/>
  <c r="AN24" i="16" a="1"/>
  <c r="AN24" i="16" s="1"/>
  <c r="AN25" i="16" a="1"/>
  <c r="AN25" i="16" s="1"/>
  <c r="AN26" i="16" a="1"/>
  <c r="AN26" i="16" s="1"/>
  <c r="AN27" i="16" a="1"/>
  <c r="AN27" i="16" s="1"/>
  <c r="AN28" i="16" a="1"/>
  <c r="AN28" i="16" s="1"/>
  <c r="AN29" i="16" a="1"/>
  <c r="AN29" i="16" s="1"/>
  <c r="AN30" i="16" a="1"/>
  <c r="AN30" i="16" s="1"/>
  <c r="AN31" i="16" a="1"/>
  <c r="AN31" i="16" s="1"/>
  <c r="AN32" i="16" a="1"/>
  <c r="AN32" i="16" s="1"/>
  <c r="AN33" i="16" a="1"/>
  <c r="AN33" i="16" s="1"/>
  <c r="AN34" i="16" a="1"/>
  <c r="AN34" i="16" s="1"/>
  <c r="AN35" i="16" a="1"/>
  <c r="AN35" i="16" s="1"/>
  <c r="AN36" i="16" a="1"/>
  <c r="AN36" i="16" s="1"/>
  <c r="AN37" i="16" a="1"/>
  <c r="AN37" i="16" s="1"/>
  <c r="AN38" i="16" a="1"/>
  <c r="AN38" i="16" s="1"/>
  <c r="AN39" i="16" a="1"/>
  <c r="AN39" i="16" s="1"/>
  <c r="AN40" i="16" a="1"/>
  <c r="AN40" i="16" s="1"/>
  <c r="AN41" i="16" a="1"/>
  <c r="AN41" i="16" s="1"/>
  <c r="AP18" i="16" a="1"/>
  <c r="AP18" i="16" s="1"/>
  <c r="AP19" i="16" a="1"/>
  <c r="AP19" i="16" s="1"/>
  <c r="AP20" i="16" a="1"/>
  <c r="AP20" i="16" s="1"/>
  <c r="AP21" i="16" a="1"/>
  <c r="AP21" i="16" s="1"/>
  <c r="AP22" i="16" a="1"/>
  <c r="AP22" i="16" s="1"/>
  <c r="AP23" i="16" a="1"/>
  <c r="AP23" i="16" s="1"/>
  <c r="AP24" i="16" a="1"/>
  <c r="AP24" i="16" s="1"/>
  <c r="AP25" i="16" a="1"/>
  <c r="AP25" i="16" s="1"/>
  <c r="AP26" i="16" a="1"/>
  <c r="AP26" i="16" s="1"/>
  <c r="AP27" i="16" a="1"/>
  <c r="AP27" i="16" s="1"/>
  <c r="AP28" i="16" a="1"/>
  <c r="AP28" i="16" s="1"/>
  <c r="AP29" i="16" a="1"/>
  <c r="AP29" i="16" s="1"/>
  <c r="AP30" i="16" a="1"/>
  <c r="AP30" i="16" s="1"/>
  <c r="AP31" i="16" a="1"/>
  <c r="AP31" i="16" s="1"/>
  <c r="AP32" i="16" a="1"/>
  <c r="AP32" i="16" s="1"/>
  <c r="AP33" i="16" a="1"/>
  <c r="AP33" i="16" s="1"/>
  <c r="AP34" i="16" a="1"/>
  <c r="AP34" i="16" s="1"/>
  <c r="AP35" i="16" a="1"/>
  <c r="AP35" i="16" s="1"/>
  <c r="AP36" i="16" a="1"/>
  <c r="AP36" i="16" s="1"/>
  <c r="AP37" i="16" a="1"/>
  <c r="AP37" i="16" s="1"/>
  <c r="AP38" i="16" a="1"/>
  <c r="AP38" i="16" s="1"/>
  <c r="AP39" i="16" a="1"/>
  <c r="AP39" i="16" s="1"/>
  <c r="AP40" i="16" a="1"/>
  <c r="AP40" i="16" s="1"/>
  <c r="AP41" i="16" a="1"/>
  <c r="AP41" i="16" s="1"/>
  <c r="AR18" i="16" a="1"/>
  <c r="AR18" i="16" s="1"/>
  <c r="AR19" i="16" a="1"/>
  <c r="AR19" i="16" s="1"/>
  <c r="AR20" i="16" a="1"/>
  <c r="AR20" i="16" s="1"/>
  <c r="AR21" i="16" a="1"/>
  <c r="AR21" i="16" s="1"/>
  <c r="AR22" i="16" a="1"/>
  <c r="AR22" i="16" s="1"/>
  <c r="AR23" i="16" a="1"/>
  <c r="AR23" i="16" s="1"/>
  <c r="AR24" i="16" a="1"/>
  <c r="AR24" i="16" s="1"/>
  <c r="AR25" i="16" a="1"/>
  <c r="AR25" i="16" s="1"/>
  <c r="AR26" i="16" a="1"/>
  <c r="AR26" i="16" s="1"/>
  <c r="AR27" i="16" a="1"/>
  <c r="AR27" i="16" s="1"/>
  <c r="AR28" i="16" a="1"/>
  <c r="AR28" i="16" s="1"/>
  <c r="AR29" i="16" a="1"/>
  <c r="AR29" i="16" s="1"/>
  <c r="AR30" i="16" a="1"/>
  <c r="AR30" i="16" s="1"/>
  <c r="AR31" i="16" a="1"/>
  <c r="AR31" i="16" s="1"/>
  <c r="AR32" i="16" a="1"/>
  <c r="AR32" i="16" s="1"/>
  <c r="AR33" i="16" a="1"/>
  <c r="AR33" i="16" s="1"/>
  <c r="AR34" i="16" a="1"/>
  <c r="AR34" i="16" s="1"/>
  <c r="AR35" i="16" a="1"/>
  <c r="AR35" i="16" s="1"/>
  <c r="AR36" i="16" a="1"/>
  <c r="AR36" i="16" s="1"/>
  <c r="AR37" i="16" a="1"/>
  <c r="AR37" i="16" s="1"/>
  <c r="AR38" i="16" a="1"/>
  <c r="AR38" i="16" s="1"/>
  <c r="AR39" i="16" a="1"/>
  <c r="AR39" i="16" s="1"/>
  <c r="AR40" i="16" a="1"/>
  <c r="AR40" i="16" s="1"/>
  <c r="AR41" i="16" a="1"/>
  <c r="AR41" i="16" s="1"/>
  <c r="AT18" i="16" a="1"/>
  <c r="AT18" i="16" s="1"/>
  <c r="AT19" i="16" a="1"/>
  <c r="AT19" i="16" s="1"/>
  <c r="AT20" i="16" a="1"/>
  <c r="AT20" i="16" s="1"/>
  <c r="AT21" i="16" a="1"/>
  <c r="AT21" i="16" s="1"/>
  <c r="AT22" i="16" a="1"/>
  <c r="AT22" i="16" s="1"/>
  <c r="AT23" i="16" a="1"/>
  <c r="AT23" i="16" s="1"/>
  <c r="AT24" i="16" a="1"/>
  <c r="AT24" i="16" s="1"/>
  <c r="AT25" i="16" a="1"/>
  <c r="AT25" i="16" s="1"/>
  <c r="AT26" i="16" a="1"/>
  <c r="AT26" i="16" s="1"/>
  <c r="AT27" i="16" a="1"/>
  <c r="AT27" i="16" s="1"/>
  <c r="AT28" i="16" a="1"/>
  <c r="AT28" i="16" s="1"/>
  <c r="AT29" i="16" a="1"/>
  <c r="AT29" i="16" s="1"/>
  <c r="AT30" i="16" a="1"/>
  <c r="AT30" i="16" s="1"/>
  <c r="AT31" i="16" a="1"/>
  <c r="AT31" i="16" s="1"/>
  <c r="AT32" i="16" a="1"/>
  <c r="AT32" i="16" s="1"/>
  <c r="AT33" i="16" a="1"/>
  <c r="AT33" i="16" s="1"/>
  <c r="AT34" i="16" a="1"/>
  <c r="AT34" i="16" s="1"/>
  <c r="AT35" i="16" a="1"/>
  <c r="AT35" i="16" s="1"/>
  <c r="AT36" i="16" a="1"/>
  <c r="AT36" i="16" s="1"/>
  <c r="AT37" i="16" a="1"/>
  <c r="AT37" i="16" s="1"/>
  <c r="AT38" i="16" a="1"/>
  <c r="AT38" i="16" s="1"/>
  <c r="AT39" i="16" a="1"/>
  <c r="AT39" i="16" s="1"/>
  <c r="AT40" i="16" a="1"/>
  <c r="AT40" i="16" s="1"/>
  <c r="AT41" i="16" a="1"/>
  <c r="AT41" i="16" s="1"/>
  <c r="AV17" i="16" a="1"/>
  <c r="AV17" i="16" s="1"/>
  <c r="AV18" i="16" a="1"/>
  <c r="AV18" i="16" s="1"/>
  <c r="AV19" i="16" a="1"/>
  <c r="AV19" i="16" s="1"/>
  <c r="AV20" i="16" a="1"/>
  <c r="AV20" i="16" s="1"/>
  <c r="AV21" i="16" a="1"/>
  <c r="AV21" i="16" s="1"/>
  <c r="AV22" i="16" a="1"/>
  <c r="AV22" i="16" s="1"/>
  <c r="AV23" i="16" a="1"/>
  <c r="AV23" i="16" s="1"/>
  <c r="AV24" i="16" a="1"/>
  <c r="AV24" i="16" s="1"/>
  <c r="AV25" i="16" a="1"/>
  <c r="AV25" i="16" s="1"/>
  <c r="AV26" i="16" a="1"/>
  <c r="AV26" i="16" s="1"/>
  <c r="AV27" i="16" a="1"/>
  <c r="AV27" i="16" s="1"/>
  <c r="AV28" i="16" a="1"/>
  <c r="AV28" i="16" s="1"/>
  <c r="AV29" i="16" a="1"/>
  <c r="AV29" i="16" s="1"/>
  <c r="AV30" i="16" a="1"/>
  <c r="AV30" i="16" s="1"/>
  <c r="AV31" i="16" a="1"/>
  <c r="AV31" i="16" s="1"/>
  <c r="AV32" i="16" a="1"/>
  <c r="AV32" i="16" s="1"/>
  <c r="AV33" i="16" a="1"/>
  <c r="AV33" i="16" s="1"/>
  <c r="AV34" i="16" a="1"/>
  <c r="AV34" i="16" s="1"/>
  <c r="AV35" i="16" a="1"/>
  <c r="AV35" i="16" s="1"/>
  <c r="AV36" i="16" a="1"/>
  <c r="AV36" i="16" s="1"/>
  <c r="AV37" i="16" a="1"/>
  <c r="AV37" i="16" s="1"/>
  <c r="AV38" i="16" a="1"/>
  <c r="AV38" i="16" s="1"/>
  <c r="AV39" i="16" a="1"/>
  <c r="AV39" i="16" s="1"/>
  <c r="AV40" i="16" a="1"/>
  <c r="AV40" i="16" s="1"/>
  <c r="AV41" i="16" a="1"/>
  <c r="AV41" i="16" s="1"/>
  <c r="AX17" i="16" a="1"/>
  <c r="AX17" i="16" s="1"/>
  <c r="AX18" i="16" a="1"/>
  <c r="AX18" i="16" s="1"/>
  <c r="AX19" i="16" a="1"/>
  <c r="AX19" i="16" s="1"/>
  <c r="AX20" i="16" a="1"/>
  <c r="AX20" i="16" s="1"/>
  <c r="AX21" i="16" a="1"/>
  <c r="AX21" i="16" s="1"/>
  <c r="AX22" i="16" a="1"/>
  <c r="AX22" i="16" s="1"/>
  <c r="AX23" i="16" a="1"/>
  <c r="AX23" i="16" s="1"/>
  <c r="AX24" i="16" a="1"/>
  <c r="AX24" i="16" s="1"/>
  <c r="AX25" i="16" a="1"/>
  <c r="AX25" i="16" s="1"/>
  <c r="AX26" i="16" a="1"/>
  <c r="AX26" i="16" s="1"/>
  <c r="AX27" i="16" a="1"/>
  <c r="AX27" i="16" s="1"/>
  <c r="AX28" i="16" a="1"/>
  <c r="AX28" i="16" s="1"/>
  <c r="AX29" i="16" a="1"/>
  <c r="AX29" i="16" s="1"/>
  <c r="AX30" i="16" a="1"/>
  <c r="AX30" i="16" s="1"/>
  <c r="AX31" i="16" a="1"/>
  <c r="AX31" i="16" s="1"/>
  <c r="AX32" i="16" a="1"/>
  <c r="AX32" i="16" s="1"/>
  <c r="AX33" i="16" a="1"/>
  <c r="AX33" i="16" s="1"/>
  <c r="AX34" i="16" a="1"/>
  <c r="AX34" i="16" s="1"/>
  <c r="AX35" i="16" a="1"/>
  <c r="AX35" i="16" s="1"/>
  <c r="AX36" i="16" a="1"/>
  <c r="AX36" i="16" s="1"/>
  <c r="AX37" i="16" a="1"/>
  <c r="AX37" i="16" s="1"/>
  <c r="AX38" i="16" a="1"/>
  <c r="AX38" i="16" s="1"/>
  <c r="AX39" i="16" a="1"/>
  <c r="AX39" i="16" s="1"/>
  <c r="AX40" i="16" a="1"/>
  <c r="AX40" i="16" s="1"/>
  <c r="AX41" i="16" a="1"/>
  <c r="AX41" i="16" s="1"/>
  <c r="AZ17" i="16" a="1"/>
  <c r="AZ17" i="16" s="1"/>
  <c r="AZ18" i="16" a="1"/>
  <c r="AZ18" i="16" s="1"/>
  <c r="AZ19" i="16" a="1"/>
  <c r="AZ19" i="16" s="1"/>
  <c r="AZ20" i="16" a="1"/>
  <c r="AZ20" i="16" s="1"/>
  <c r="AZ21" i="16" a="1"/>
  <c r="AZ21" i="16" s="1"/>
  <c r="AZ22" i="16" a="1"/>
  <c r="AZ22" i="16" s="1"/>
  <c r="AZ23" i="16" a="1"/>
  <c r="AZ23" i="16" s="1"/>
  <c r="AZ24" i="16" a="1"/>
  <c r="AZ24" i="16" s="1"/>
  <c r="AZ25" i="16" a="1"/>
  <c r="AZ25" i="16" s="1"/>
  <c r="AZ26" i="16" a="1"/>
  <c r="AZ26" i="16" s="1"/>
  <c r="AZ27" i="16" a="1"/>
  <c r="AZ27" i="16" s="1"/>
  <c r="AZ28" i="16" a="1"/>
  <c r="AZ28" i="16" s="1"/>
  <c r="AZ29" i="16" a="1"/>
  <c r="AZ29" i="16" s="1"/>
  <c r="AZ30" i="16" a="1"/>
  <c r="AZ30" i="16" s="1"/>
  <c r="AZ31" i="16" a="1"/>
  <c r="AZ31" i="16" s="1"/>
  <c r="AZ32" i="16" a="1"/>
  <c r="AZ32" i="16" s="1"/>
  <c r="AZ33" i="16" a="1"/>
  <c r="AZ33" i="16" s="1"/>
  <c r="AZ34" i="16" a="1"/>
  <c r="AZ34" i="16" s="1"/>
  <c r="AZ35" i="16" a="1"/>
  <c r="AZ35" i="16" s="1"/>
  <c r="AZ36" i="16" a="1"/>
  <c r="AZ36" i="16" s="1"/>
  <c r="AZ37" i="16" a="1"/>
  <c r="AZ37" i="16" s="1"/>
  <c r="AZ38" i="16" a="1"/>
  <c r="AZ38" i="16" s="1"/>
  <c r="AZ39" i="16" a="1"/>
  <c r="AZ39" i="16" s="1"/>
  <c r="AZ40" i="16" a="1"/>
  <c r="AZ40" i="16" s="1"/>
  <c r="AZ41" i="16" a="1"/>
  <c r="AZ41" i="16" s="1"/>
  <c r="BB17" i="16" a="1"/>
  <c r="BB17" i="16" s="1"/>
  <c r="BB18" i="16" a="1"/>
  <c r="BB18" i="16" s="1"/>
  <c r="BB19" i="16" a="1"/>
  <c r="BB19" i="16" s="1"/>
  <c r="BB20" i="16" a="1"/>
  <c r="BB20" i="16" s="1"/>
  <c r="BB21" i="16" a="1"/>
  <c r="BB21" i="16" s="1"/>
  <c r="BB22" i="16" a="1"/>
  <c r="BB22" i="16" s="1"/>
  <c r="BB23" i="16" a="1"/>
  <c r="BB23" i="16" s="1"/>
  <c r="BB24" i="16" a="1"/>
  <c r="BB24" i="16" s="1"/>
  <c r="BB25" i="16" a="1"/>
  <c r="BB25" i="16" s="1"/>
  <c r="BB26" i="16" a="1"/>
  <c r="BB26" i="16" s="1"/>
  <c r="BB27" i="16" a="1"/>
  <c r="BB27" i="16" s="1"/>
  <c r="BB28" i="16" a="1"/>
  <c r="BB28" i="16" s="1"/>
  <c r="BB29" i="16" a="1"/>
  <c r="BB29" i="16" s="1"/>
  <c r="BB30" i="16" a="1"/>
  <c r="BB30" i="16" s="1"/>
  <c r="BB31" i="16" a="1"/>
  <c r="BB31" i="16" s="1"/>
  <c r="BB32" i="16" a="1"/>
  <c r="BB32" i="16" s="1"/>
  <c r="BB33" i="16" a="1"/>
  <c r="BB33" i="16" s="1"/>
  <c r="BB34" i="16" a="1"/>
  <c r="BB34" i="16" s="1"/>
  <c r="BB35" i="16" a="1"/>
  <c r="BB35" i="16" s="1"/>
  <c r="BB36" i="16" a="1"/>
  <c r="BB36" i="16" s="1"/>
  <c r="BB37" i="16" a="1"/>
  <c r="BB37" i="16" s="1"/>
  <c r="BB38" i="16" a="1"/>
  <c r="BB38" i="16" s="1"/>
  <c r="BB39" i="16" a="1"/>
  <c r="BB39" i="16" s="1"/>
  <c r="BB40" i="16" a="1"/>
  <c r="BB40" i="16" s="1"/>
  <c r="BB41" i="16" a="1"/>
  <c r="BB41" i="16" s="1"/>
  <c r="BD17" i="16" a="1"/>
  <c r="BD17" i="16" s="1"/>
  <c r="BD18" i="16" a="1"/>
  <c r="BD18" i="16" s="1"/>
  <c r="BD19" i="16" a="1"/>
  <c r="BD19" i="16" s="1"/>
  <c r="BD20" i="16" a="1"/>
  <c r="BD20" i="16" s="1"/>
  <c r="BD21" i="16" a="1"/>
  <c r="BD21" i="16" s="1"/>
  <c r="BD22" i="16" a="1"/>
  <c r="BD22" i="16" s="1"/>
  <c r="BD23" i="16" a="1"/>
  <c r="BD23" i="16" s="1"/>
  <c r="BD24" i="16" a="1"/>
  <c r="BD24" i="16" s="1"/>
  <c r="BD25" i="16" a="1"/>
  <c r="BD25" i="16" s="1"/>
  <c r="BD26" i="16" a="1"/>
  <c r="BD26" i="16" s="1"/>
  <c r="BD27" i="16" a="1"/>
  <c r="BD27" i="16" s="1"/>
  <c r="BD28" i="16" a="1"/>
  <c r="BD28" i="16" s="1"/>
  <c r="BD29" i="16" a="1"/>
  <c r="BD29" i="16" s="1"/>
  <c r="BD30" i="16" a="1"/>
  <c r="BD30" i="16" s="1"/>
  <c r="BD31" i="16" a="1"/>
  <c r="BD31" i="16" s="1"/>
  <c r="BD32" i="16" a="1"/>
  <c r="BD32" i="16" s="1"/>
  <c r="BD33" i="16" a="1"/>
  <c r="BD33" i="16" s="1"/>
  <c r="BD34" i="16" a="1"/>
  <c r="BD34" i="16" s="1"/>
  <c r="BD35" i="16" a="1"/>
  <c r="BD35" i="16" s="1"/>
  <c r="BD36" i="16" a="1"/>
  <c r="BD36" i="16" s="1"/>
  <c r="BD37" i="16" a="1"/>
  <c r="BD37" i="16" s="1"/>
  <c r="BD38" i="16" a="1"/>
  <c r="BD38" i="16" s="1"/>
  <c r="BD39" i="16" a="1"/>
  <c r="BD39" i="16" s="1"/>
  <c r="BD40" i="16" a="1"/>
  <c r="BD40" i="16" s="1"/>
  <c r="BD41" i="16" a="1"/>
  <c r="BD41" i="16" s="1"/>
  <c r="BF17" i="16" a="1"/>
  <c r="BF17" i="16" s="1"/>
  <c r="BF18" i="16" a="1"/>
  <c r="BF18" i="16" s="1"/>
  <c r="BF19" i="16" a="1"/>
  <c r="BF19" i="16" s="1"/>
  <c r="BF20" i="16" a="1"/>
  <c r="BF20" i="16" s="1"/>
  <c r="BF21" i="16" a="1"/>
  <c r="BF21" i="16" s="1"/>
  <c r="BF22" i="16" a="1"/>
  <c r="BF22" i="16" s="1"/>
  <c r="BF23" i="16" a="1"/>
  <c r="BF23" i="16" s="1"/>
  <c r="BF24" i="16" a="1"/>
  <c r="BF24" i="16" s="1"/>
  <c r="BF25" i="16" a="1"/>
  <c r="BF25" i="16" s="1"/>
  <c r="BF26" i="16" a="1"/>
  <c r="BF26" i="16" s="1"/>
  <c r="BF27" i="16" a="1"/>
  <c r="BF27" i="16" s="1"/>
  <c r="BF28" i="16" a="1"/>
  <c r="BF28" i="16" s="1"/>
  <c r="BF29" i="16" a="1"/>
  <c r="BF29" i="16" s="1"/>
  <c r="BF30" i="16" a="1"/>
  <c r="BF30" i="16" s="1"/>
  <c r="BF31" i="16" a="1"/>
  <c r="BF31" i="16" s="1"/>
  <c r="BF32" i="16" a="1"/>
  <c r="BF32" i="16" s="1"/>
  <c r="BF33" i="16" a="1"/>
  <c r="BF33" i="16" s="1"/>
  <c r="BF34" i="16" a="1"/>
  <c r="BF34" i="16" s="1"/>
  <c r="BF35" i="16" a="1"/>
  <c r="BF35" i="16" s="1"/>
  <c r="BF36" i="16" a="1"/>
  <c r="BF36" i="16" s="1"/>
  <c r="BF37" i="16" a="1"/>
  <c r="BF37" i="16" s="1"/>
  <c r="BF38" i="16" a="1"/>
  <c r="BF38" i="16" s="1"/>
  <c r="BF39" i="16" a="1"/>
  <c r="BF39" i="16" s="1"/>
  <c r="BF40" i="16" a="1"/>
  <c r="BF40" i="16" s="1"/>
  <c r="BF41" i="16" a="1"/>
  <c r="BF41" i="16" s="1"/>
  <c r="BH17" i="16" a="1"/>
  <c r="BH17" i="16" s="1"/>
  <c r="BH18" i="16" a="1"/>
  <c r="BH18" i="16" s="1"/>
  <c r="BH19" i="16" a="1"/>
  <c r="BH19" i="16" s="1"/>
  <c r="BH20" i="16" a="1"/>
  <c r="BH20" i="16" s="1"/>
  <c r="BH21" i="16" a="1"/>
  <c r="BH21" i="16" s="1"/>
  <c r="BH22" i="16" a="1"/>
  <c r="BH22" i="16" s="1"/>
  <c r="BH23" i="16" a="1"/>
  <c r="BH23" i="16" s="1"/>
  <c r="BH24" i="16" a="1"/>
  <c r="BH24" i="16" s="1"/>
  <c r="BH25" i="16" a="1"/>
  <c r="BH25" i="16" s="1"/>
  <c r="BH26" i="16" a="1"/>
  <c r="BH26" i="16" s="1"/>
  <c r="BH27" i="16" a="1"/>
  <c r="BH27" i="16" s="1"/>
  <c r="BH28" i="16" a="1"/>
  <c r="BH28" i="16" s="1"/>
  <c r="BH29" i="16" a="1"/>
  <c r="BH29" i="16" s="1"/>
  <c r="BH30" i="16" a="1"/>
  <c r="BH30" i="16" s="1"/>
  <c r="BH31" i="16" a="1"/>
  <c r="BH31" i="16" s="1"/>
  <c r="BH32" i="16" a="1"/>
  <c r="BH32" i="16" s="1"/>
  <c r="BH33" i="16" a="1"/>
  <c r="BH33" i="16" s="1"/>
  <c r="BH34" i="16" a="1"/>
  <c r="BH34" i="16" s="1"/>
  <c r="BH35" i="16" a="1"/>
  <c r="BH35" i="16" s="1"/>
  <c r="BH36" i="16" a="1"/>
  <c r="BH36" i="16" s="1"/>
  <c r="BH37" i="16" a="1"/>
  <c r="BH37" i="16" s="1"/>
  <c r="BH38" i="16" a="1"/>
  <c r="BH38" i="16" s="1"/>
  <c r="BH39" i="16" a="1"/>
  <c r="BH39" i="16" s="1"/>
  <c r="BH40" i="16" a="1"/>
  <c r="BH40" i="16" s="1"/>
  <c r="BH41" i="16" a="1"/>
  <c r="BH41" i="16" s="1"/>
  <c r="BJ17" i="16" a="1"/>
  <c r="BJ17" i="16" s="1"/>
  <c r="BJ18" i="16" a="1"/>
  <c r="BJ18" i="16" s="1"/>
  <c r="BJ19" i="16" a="1"/>
  <c r="BJ19" i="16" s="1"/>
  <c r="BJ20" i="16" a="1"/>
  <c r="BJ20" i="16" s="1"/>
  <c r="BJ21" i="16" a="1"/>
  <c r="BJ21" i="16" s="1"/>
  <c r="BJ22" i="16" a="1"/>
  <c r="BJ22" i="16" s="1"/>
  <c r="BJ23" i="16" a="1"/>
  <c r="BJ23" i="16" s="1"/>
  <c r="BJ24" i="16" a="1"/>
  <c r="BJ24" i="16" s="1"/>
  <c r="BJ25" i="16" a="1"/>
  <c r="BJ25" i="16" s="1"/>
  <c r="BJ26" i="16" a="1"/>
  <c r="BJ26" i="16" s="1"/>
  <c r="BJ27" i="16" a="1"/>
  <c r="BJ27" i="16" s="1"/>
  <c r="BJ28" i="16" a="1"/>
  <c r="BJ28" i="16" s="1"/>
  <c r="BJ29" i="16" a="1"/>
  <c r="BJ29" i="16" s="1"/>
  <c r="BJ30" i="16" a="1"/>
  <c r="BJ30" i="16" s="1"/>
  <c r="BJ31" i="16" a="1"/>
  <c r="BJ31" i="16" s="1"/>
  <c r="BJ32" i="16" a="1"/>
  <c r="BJ32" i="16" s="1"/>
  <c r="BJ33" i="16" a="1"/>
  <c r="BJ33" i="16" s="1"/>
  <c r="BJ34" i="16" a="1"/>
  <c r="BJ34" i="16" s="1"/>
  <c r="BJ35" i="16" a="1"/>
  <c r="BJ35" i="16" s="1"/>
  <c r="BJ36" i="16" a="1"/>
  <c r="BJ36" i="16" s="1"/>
  <c r="BJ37" i="16" a="1"/>
  <c r="BJ37" i="16" s="1"/>
  <c r="BJ38" i="16" a="1"/>
  <c r="BJ38" i="16" s="1"/>
  <c r="BJ39" i="16" a="1"/>
  <c r="BJ39" i="16" s="1"/>
  <c r="BJ40" i="16" a="1"/>
  <c r="BJ40" i="16" s="1"/>
  <c r="BJ41" i="16" a="1"/>
  <c r="BJ41" i="16" s="1"/>
  <c r="BL17" i="16" a="1"/>
  <c r="BL17" i="16" s="1"/>
  <c r="BL18" i="16" a="1"/>
  <c r="BL18" i="16" s="1"/>
  <c r="BL19" i="16" a="1"/>
  <c r="BL19" i="16" s="1"/>
  <c r="BL20" i="16" a="1"/>
  <c r="BL20" i="16" s="1"/>
  <c r="BL21" i="16" a="1"/>
  <c r="BL21" i="16" s="1"/>
  <c r="BL22" i="16" a="1"/>
  <c r="BL22" i="16" s="1"/>
  <c r="BL23" i="16" a="1"/>
  <c r="BL23" i="16" s="1"/>
  <c r="BL24" i="16" a="1"/>
  <c r="BL24" i="16" s="1"/>
  <c r="BL25" i="16" a="1"/>
  <c r="BL25" i="16" s="1"/>
  <c r="BL26" i="16" a="1"/>
  <c r="BL26" i="16" s="1"/>
  <c r="BL27" i="16" a="1"/>
  <c r="BL27" i="16" s="1"/>
  <c r="BL28" i="16" a="1"/>
  <c r="BL28" i="16" s="1"/>
  <c r="BL29" i="16" a="1"/>
  <c r="BL29" i="16" s="1"/>
  <c r="BL30" i="16" a="1"/>
  <c r="BL30" i="16" s="1"/>
  <c r="BL31" i="16" a="1"/>
  <c r="BL31" i="16" s="1"/>
  <c r="BL32" i="16" a="1"/>
  <c r="BL32" i="16" s="1"/>
  <c r="BL33" i="16" a="1"/>
  <c r="BL33" i="16" s="1"/>
  <c r="BL34" i="16" a="1"/>
  <c r="BL34" i="16" s="1"/>
  <c r="BL35" i="16" a="1"/>
  <c r="BL35" i="16" s="1"/>
  <c r="BL36" i="16" a="1"/>
  <c r="BL36" i="16" s="1"/>
  <c r="BL37" i="16" a="1"/>
  <c r="BL37" i="16" s="1"/>
  <c r="BL38" i="16" a="1"/>
  <c r="BL38" i="16" s="1"/>
  <c r="BL39" i="16" a="1"/>
  <c r="BL39" i="16" s="1"/>
  <c r="BL40" i="16" a="1"/>
  <c r="BL40" i="16" s="1"/>
  <c r="BL41" i="16" a="1"/>
  <c r="BL41" i="16" s="1"/>
  <c r="BN17" i="16" a="1"/>
  <c r="BN17" i="16" s="1"/>
  <c r="BN18" i="16" a="1"/>
  <c r="BN18" i="16" s="1"/>
  <c r="BN19" i="16" a="1"/>
  <c r="BN19" i="16" s="1"/>
  <c r="BN20" i="16" a="1"/>
  <c r="BN20" i="16" s="1"/>
  <c r="BN21" i="16" a="1"/>
  <c r="BN21" i="16" s="1"/>
  <c r="BN22" i="16" a="1"/>
  <c r="BN22" i="16" s="1"/>
  <c r="BN23" i="16" a="1"/>
  <c r="BN23" i="16" s="1"/>
  <c r="BN24" i="16" a="1"/>
  <c r="BN24" i="16" s="1"/>
  <c r="BN25" i="16" a="1"/>
  <c r="BN25" i="16" s="1"/>
  <c r="BN26" i="16" a="1"/>
  <c r="BN26" i="16" s="1"/>
  <c r="BN27" i="16" a="1"/>
  <c r="BN27" i="16" s="1"/>
  <c r="BN28" i="16" a="1"/>
  <c r="BN28" i="16" s="1"/>
  <c r="BN29" i="16" a="1"/>
  <c r="BN29" i="16" s="1"/>
  <c r="BN30" i="16" a="1"/>
  <c r="BN30" i="16" s="1"/>
  <c r="BN31" i="16" a="1"/>
  <c r="BN31" i="16" s="1"/>
  <c r="BN32" i="16" a="1"/>
  <c r="BN32" i="16" s="1"/>
  <c r="BN33" i="16" a="1"/>
  <c r="BN33" i="16" s="1"/>
  <c r="BN34" i="16" a="1"/>
  <c r="BN34" i="16" s="1"/>
  <c r="BN35" i="16" a="1"/>
  <c r="BN35" i="16" s="1"/>
  <c r="BN36" i="16" a="1"/>
  <c r="BN36" i="16" s="1"/>
  <c r="BN37" i="16" a="1"/>
  <c r="BN37" i="16" s="1"/>
  <c r="BN38" i="16" a="1"/>
  <c r="BN38" i="16" s="1"/>
  <c r="BN39" i="16" a="1"/>
  <c r="BN39" i="16" s="1"/>
  <c r="BN40" i="16" a="1"/>
  <c r="BN40" i="16" s="1"/>
  <c r="BN41" i="16" a="1"/>
  <c r="BN41" i="16" s="1"/>
  <c r="BP17" i="16" a="1"/>
  <c r="BP17" i="16" s="1"/>
  <c r="BP18" i="16" a="1"/>
  <c r="BP18" i="16" s="1"/>
  <c r="BP19" i="16" a="1"/>
  <c r="BP19" i="16" s="1"/>
  <c r="BP20" i="16" a="1"/>
  <c r="BP20" i="16" s="1"/>
  <c r="BP21" i="16" a="1"/>
  <c r="BP21" i="16" s="1"/>
  <c r="BP22" i="16" a="1"/>
  <c r="BP22" i="16" s="1"/>
  <c r="BP23" i="16" a="1"/>
  <c r="BP23" i="16" s="1"/>
  <c r="BP24" i="16" a="1"/>
  <c r="BP24" i="16" s="1"/>
  <c r="BP25" i="16" a="1"/>
  <c r="BP25" i="16" s="1"/>
  <c r="BP26" i="16" a="1"/>
  <c r="BP26" i="16" s="1"/>
  <c r="BP27" i="16" a="1"/>
  <c r="BP27" i="16" s="1"/>
  <c r="BP28" i="16" a="1"/>
  <c r="BP28" i="16" s="1"/>
  <c r="BP29" i="16" a="1"/>
  <c r="BP29" i="16" s="1"/>
  <c r="BP30" i="16" a="1"/>
  <c r="BP30" i="16" s="1"/>
  <c r="BP31" i="16" a="1"/>
  <c r="BP31" i="16" s="1"/>
  <c r="BP32" i="16" a="1"/>
  <c r="BP32" i="16" s="1"/>
  <c r="BP33" i="16" a="1"/>
  <c r="BP33" i="16" s="1"/>
  <c r="BP34" i="16" a="1"/>
  <c r="BP34" i="16" s="1"/>
  <c r="BP35" i="16" a="1"/>
  <c r="BP35" i="16" s="1"/>
  <c r="BP36" i="16" a="1"/>
  <c r="BP36" i="16" s="1"/>
  <c r="BP37" i="16" a="1"/>
  <c r="BP37" i="16" s="1"/>
  <c r="BP38" i="16" a="1"/>
  <c r="BP38" i="16" s="1"/>
  <c r="BP39" i="16" a="1"/>
  <c r="BP39" i="16" s="1"/>
  <c r="BP40" i="16" a="1"/>
  <c r="BP40" i="16" s="1"/>
  <c r="BP41" i="16" a="1"/>
  <c r="BP41" i="16" s="1"/>
  <c r="BR17" i="16" a="1"/>
  <c r="BR17" i="16" s="1"/>
  <c r="BR18" i="16" a="1"/>
  <c r="BR18" i="16" s="1"/>
  <c r="BR19" i="16" a="1"/>
  <c r="BR19" i="16" s="1"/>
  <c r="BR20" i="16" a="1"/>
  <c r="BR20" i="16" s="1"/>
  <c r="BR21" i="16" a="1"/>
  <c r="BR21" i="16" s="1"/>
  <c r="BR22" i="16" a="1"/>
  <c r="BR22" i="16" s="1"/>
  <c r="BR23" i="16" a="1"/>
  <c r="BR23" i="16" s="1"/>
  <c r="BR24" i="16" a="1"/>
  <c r="BR24" i="16" s="1"/>
  <c r="BR25" i="16" a="1"/>
  <c r="BR25" i="16" s="1"/>
  <c r="BR26" i="16" a="1"/>
  <c r="BR26" i="16" s="1"/>
  <c r="BR27" i="16" a="1"/>
  <c r="BR27" i="16" s="1"/>
  <c r="BR28" i="16" a="1"/>
  <c r="BR28" i="16" s="1"/>
  <c r="BR29" i="16" a="1"/>
  <c r="BR29" i="16" s="1"/>
  <c r="BR30" i="16" a="1"/>
  <c r="BR30" i="16" s="1"/>
  <c r="BR31" i="16" a="1"/>
  <c r="BR31" i="16" s="1"/>
  <c r="BR32" i="16" a="1"/>
  <c r="BR32" i="16" s="1"/>
  <c r="BR33" i="16" a="1"/>
  <c r="BR33" i="16" s="1"/>
  <c r="BR34" i="16" a="1"/>
  <c r="BR34" i="16" s="1"/>
  <c r="BR35" i="16" a="1"/>
  <c r="BR35" i="16" s="1"/>
  <c r="BR36" i="16" a="1"/>
  <c r="BR36" i="16" s="1"/>
  <c r="BR37" i="16" a="1"/>
  <c r="BR37" i="16" s="1"/>
  <c r="BR38" i="16" a="1"/>
  <c r="BR38" i="16" s="1"/>
  <c r="BR39" i="16" a="1"/>
  <c r="BR39" i="16" s="1"/>
  <c r="BR40" i="16" a="1"/>
  <c r="BR40" i="16" s="1"/>
  <c r="BR41" i="16" a="1"/>
  <c r="BR41" i="16" s="1"/>
  <c r="BT18" i="16" a="1"/>
  <c r="BT18" i="16" s="1"/>
  <c r="BT19" i="16" a="1"/>
  <c r="BT19" i="16" s="1"/>
  <c r="BT20" i="16" a="1"/>
  <c r="BT20" i="16" s="1"/>
  <c r="BT21" i="16" a="1"/>
  <c r="BT21" i="16" s="1"/>
  <c r="BT22" i="16" a="1"/>
  <c r="BT22" i="16" s="1"/>
  <c r="BT23" i="16" a="1"/>
  <c r="BT23" i="16" s="1"/>
  <c r="BT24" i="16" a="1"/>
  <c r="BT24" i="16" s="1"/>
  <c r="BT25" i="16" a="1"/>
  <c r="BT25" i="16" s="1"/>
  <c r="BT26" i="16" a="1"/>
  <c r="BT26" i="16" s="1"/>
  <c r="BT27" i="16" a="1"/>
  <c r="BT27" i="16" s="1"/>
  <c r="BT28" i="16" a="1"/>
  <c r="BT28" i="16" s="1"/>
  <c r="BT29" i="16" a="1"/>
  <c r="BT29" i="16" s="1"/>
  <c r="BT30" i="16" a="1"/>
  <c r="BT30" i="16" s="1"/>
  <c r="BT31" i="16" a="1"/>
  <c r="BT31" i="16" s="1"/>
  <c r="BT32" i="16" a="1"/>
  <c r="BT32" i="16" s="1"/>
  <c r="BT33" i="16" a="1"/>
  <c r="BT33" i="16" s="1"/>
  <c r="BT34" i="16" a="1"/>
  <c r="BT34" i="16" s="1"/>
  <c r="BT35" i="16" a="1"/>
  <c r="BT35" i="16" s="1"/>
  <c r="BT36" i="16" a="1"/>
  <c r="BT36" i="16" s="1"/>
  <c r="BT37" i="16" a="1"/>
  <c r="BT37" i="16" s="1"/>
  <c r="BT38" i="16" a="1"/>
  <c r="BT38" i="16" s="1"/>
  <c r="BT39" i="16" a="1"/>
  <c r="BT39" i="16" s="1"/>
  <c r="BT40" i="16" a="1"/>
  <c r="BT40" i="16" s="1"/>
  <c r="BT41" i="16" a="1"/>
  <c r="BT41" i="16" s="1"/>
  <c r="BV18" i="16" a="1"/>
  <c r="BV18" i="16" s="1"/>
  <c r="BV19" i="16" a="1"/>
  <c r="BV19" i="16" s="1"/>
  <c r="BV20" i="16" a="1"/>
  <c r="BV20" i="16" s="1"/>
  <c r="BV21" i="16" a="1"/>
  <c r="BV21" i="16" s="1"/>
  <c r="BV22" i="16" a="1"/>
  <c r="BV22" i="16" s="1"/>
  <c r="BV23" i="16" a="1"/>
  <c r="BV23" i="16" s="1"/>
  <c r="BV24" i="16" a="1"/>
  <c r="BV24" i="16" s="1"/>
  <c r="BV25" i="16" a="1"/>
  <c r="BV25" i="16" s="1"/>
  <c r="BV26" i="16" a="1"/>
  <c r="BV26" i="16" s="1"/>
  <c r="BV27" i="16" a="1"/>
  <c r="BV27" i="16" s="1"/>
  <c r="BV28" i="16" a="1"/>
  <c r="BV28" i="16" s="1"/>
  <c r="BV29" i="16" a="1"/>
  <c r="BV29" i="16" s="1"/>
  <c r="BV30" i="16" a="1"/>
  <c r="BV30" i="16" s="1"/>
  <c r="BV31" i="16" a="1"/>
  <c r="BV31" i="16" s="1"/>
  <c r="BV32" i="16" a="1"/>
  <c r="BV32" i="16" s="1"/>
  <c r="BV33" i="16" a="1"/>
  <c r="BV33" i="16" s="1"/>
  <c r="BV34" i="16" a="1"/>
  <c r="BV34" i="16" s="1"/>
  <c r="BV35" i="16" a="1"/>
  <c r="BV35" i="16" s="1"/>
  <c r="BV36" i="16" a="1"/>
  <c r="BV36" i="16" s="1"/>
  <c r="BV37" i="16" a="1"/>
  <c r="BV37" i="16" s="1"/>
  <c r="BV38" i="16" a="1"/>
  <c r="BV38" i="16" s="1"/>
  <c r="BV39" i="16" a="1"/>
  <c r="BV39" i="16" s="1"/>
  <c r="BV40" i="16" a="1"/>
  <c r="BV40" i="16" s="1"/>
  <c r="BV41" i="16" a="1"/>
  <c r="BV41" i="16" s="1"/>
  <c r="BX18" i="16" a="1"/>
  <c r="BX18" i="16" s="1"/>
  <c r="BX19" i="16" a="1"/>
  <c r="BX19" i="16" s="1"/>
  <c r="BX20" i="16" a="1"/>
  <c r="BX20" i="16" s="1"/>
  <c r="BX21" i="16" a="1"/>
  <c r="BX21" i="16" s="1"/>
  <c r="BX22" i="16" a="1"/>
  <c r="BX22" i="16" s="1"/>
  <c r="BX23" i="16" a="1"/>
  <c r="BX23" i="16" s="1"/>
  <c r="BX24" i="16" a="1"/>
  <c r="BX24" i="16" s="1"/>
  <c r="BX25" i="16" a="1"/>
  <c r="BX25" i="16" s="1"/>
  <c r="BX26" i="16" a="1"/>
  <c r="BX26" i="16" s="1"/>
  <c r="BX27" i="16" a="1"/>
  <c r="BX27" i="16" s="1"/>
  <c r="BX28" i="16" a="1"/>
  <c r="BX28" i="16" s="1"/>
  <c r="BX29" i="16" a="1"/>
  <c r="BX29" i="16" s="1"/>
  <c r="BX30" i="16" a="1"/>
  <c r="BX30" i="16" s="1"/>
  <c r="BX31" i="16" a="1"/>
  <c r="BX31" i="16" s="1"/>
  <c r="BX32" i="16" a="1"/>
  <c r="BX32" i="16" s="1"/>
  <c r="BX33" i="16" a="1"/>
  <c r="BX33" i="16" s="1"/>
  <c r="BX34" i="16" a="1"/>
  <c r="BX34" i="16" s="1"/>
  <c r="BX35" i="16" a="1"/>
  <c r="BX35" i="16" s="1"/>
  <c r="BX36" i="16" a="1"/>
  <c r="BX36" i="16" s="1"/>
  <c r="BX37" i="16" a="1"/>
  <c r="BX37" i="16" s="1"/>
  <c r="BX38" i="16" a="1"/>
  <c r="BX38" i="16" s="1"/>
  <c r="BX39" i="16" a="1"/>
  <c r="BX39" i="16" s="1"/>
  <c r="BX40" i="16" a="1"/>
  <c r="BX40" i="16" s="1"/>
  <c r="BX41" i="16" a="1"/>
  <c r="BX41" i="16" s="1"/>
  <c r="BZ18" i="16" a="1"/>
  <c r="BZ18" i="16" s="1"/>
  <c r="BZ19" i="16" a="1"/>
  <c r="BZ19" i="16" s="1"/>
  <c r="BZ20" i="16" a="1"/>
  <c r="BZ20" i="16" s="1"/>
  <c r="BZ21" i="16" a="1"/>
  <c r="BZ21" i="16" s="1"/>
  <c r="BZ22" i="16" a="1"/>
  <c r="BZ22" i="16" s="1"/>
  <c r="BZ23" i="16" a="1"/>
  <c r="BZ23" i="16" s="1"/>
  <c r="BZ24" i="16" a="1"/>
  <c r="BZ24" i="16" s="1"/>
  <c r="BZ25" i="16" a="1"/>
  <c r="BZ25" i="16" s="1"/>
  <c r="BZ26" i="16" a="1"/>
  <c r="BZ26" i="16" s="1"/>
  <c r="BZ27" i="16" a="1"/>
  <c r="BZ27" i="16" s="1"/>
  <c r="BZ28" i="16" a="1"/>
  <c r="BZ28" i="16" s="1"/>
  <c r="BZ29" i="16" a="1"/>
  <c r="BZ29" i="16" s="1"/>
  <c r="BZ30" i="16" a="1"/>
  <c r="BZ30" i="16" s="1"/>
  <c r="BZ31" i="16" a="1"/>
  <c r="BZ31" i="16" s="1"/>
  <c r="BZ32" i="16" a="1"/>
  <c r="BZ32" i="16" s="1"/>
  <c r="BZ33" i="16" a="1"/>
  <c r="BZ33" i="16" s="1"/>
  <c r="BZ34" i="16" a="1"/>
  <c r="BZ34" i="16" s="1"/>
  <c r="BZ35" i="16" a="1"/>
  <c r="BZ35" i="16" s="1"/>
  <c r="BZ36" i="16" a="1"/>
  <c r="BZ36" i="16" s="1"/>
  <c r="BZ37" i="16" a="1"/>
  <c r="BZ37" i="16" s="1"/>
  <c r="BZ38" i="16" a="1"/>
  <c r="BZ38" i="16" s="1"/>
  <c r="BZ39" i="16" a="1"/>
  <c r="BZ39" i="16" s="1"/>
  <c r="BZ40" i="16" a="1"/>
  <c r="BZ40" i="16" s="1"/>
  <c r="BZ41" i="16" a="1"/>
  <c r="BZ41" i="16" s="1"/>
  <c r="CB18" i="16" a="1"/>
  <c r="CB18" i="16" s="1"/>
  <c r="CB19" i="16" a="1"/>
  <c r="CB19" i="16" s="1"/>
  <c r="CB20" i="16" a="1"/>
  <c r="CB20" i="16" s="1"/>
  <c r="CB21" i="16" a="1"/>
  <c r="CB21" i="16" s="1"/>
  <c r="CB22" i="16" a="1"/>
  <c r="CB22" i="16" s="1"/>
  <c r="CB23" i="16" a="1"/>
  <c r="CB23" i="16" s="1"/>
  <c r="CB24" i="16" a="1"/>
  <c r="CB24" i="16" s="1"/>
  <c r="CB25" i="16" a="1"/>
  <c r="CB25" i="16" s="1"/>
  <c r="CB26" i="16" a="1"/>
  <c r="CB26" i="16" s="1"/>
  <c r="CB27" i="16" a="1"/>
  <c r="CB27" i="16" s="1"/>
  <c r="CB28" i="16" a="1"/>
  <c r="CB28" i="16" s="1"/>
  <c r="CB29" i="16" a="1"/>
  <c r="CB29" i="16" s="1"/>
  <c r="CB30" i="16" a="1"/>
  <c r="CB30" i="16" s="1"/>
  <c r="CB31" i="16" a="1"/>
  <c r="CB31" i="16" s="1"/>
  <c r="CB32" i="16" a="1"/>
  <c r="CB32" i="16" s="1"/>
  <c r="CB33" i="16" a="1"/>
  <c r="CB33" i="16" s="1"/>
  <c r="CB34" i="16" a="1"/>
  <c r="CB34" i="16" s="1"/>
  <c r="CB35" i="16" a="1"/>
  <c r="CB35" i="16" s="1"/>
  <c r="CB36" i="16" a="1"/>
  <c r="CB36" i="16" s="1"/>
  <c r="CB37" i="16" a="1"/>
  <c r="CB37" i="16" s="1"/>
  <c r="CB38" i="16" a="1"/>
  <c r="CB38" i="16" s="1"/>
  <c r="CB39" i="16" a="1"/>
  <c r="CB39" i="16" s="1"/>
  <c r="CB40" i="16" a="1"/>
  <c r="CB40" i="16" s="1"/>
  <c r="CB41" i="16" a="1"/>
  <c r="CB41" i="16" s="1"/>
  <c r="CD18" i="16" a="1"/>
  <c r="CD18" i="16" s="1"/>
  <c r="CD19" i="16" a="1"/>
  <c r="CD19" i="16" s="1"/>
  <c r="CD20" i="16" a="1"/>
  <c r="CD20" i="16" s="1"/>
  <c r="CD21" i="16" a="1"/>
  <c r="CD21" i="16" s="1"/>
  <c r="CD22" i="16" a="1"/>
  <c r="CD22" i="16" s="1"/>
  <c r="CD23" i="16" a="1"/>
  <c r="CD23" i="16" s="1"/>
  <c r="CD24" i="16" a="1"/>
  <c r="CD24" i="16" s="1"/>
  <c r="CD25" i="16" a="1"/>
  <c r="CD25" i="16" s="1"/>
  <c r="CD26" i="16" a="1"/>
  <c r="CD26" i="16" s="1"/>
  <c r="CD27" i="16" a="1"/>
  <c r="CD27" i="16" s="1"/>
  <c r="CD28" i="16" a="1"/>
  <c r="CD28" i="16" s="1"/>
  <c r="CD29" i="16" a="1"/>
  <c r="CD29" i="16" s="1"/>
  <c r="CD30" i="16" a="1"/>
  <c r="CD30" i="16" s="1"/>
  <c r="CD31" i="16" a="1"/>
  <c r="CD31" i="16" s="1"/>
  <c r="CD32" i="16" a="1"/>
  <c r="CD32" i="16" s="1"/>
  <c r="CD33" i="16" a="1"/>
  <c r="CD33" i="16" s="1"/>
  <c r="CD34" i="16" a="1"/>
  <c r="CD34" i="16" s="1"/>
  <c r="CD35" i="16" a="1"/>
  <c r="CD35" i="16" s="1"/>
  <c r="CD36" i="16" a="1"/>
  <c r="CD36" i="16" s="1"/>
  <c r="CD37" i="16" a="1"/>
  <c r="CD37" i="16" s="1"/>
  <c r="CD38" i="16" a="1"/>
  <c r="CD38" i="16" s="1"/>
  <c r="CD39" i="16" a="1"/>
  <c r="CD39" i="16" s="1"/>
  <c r="CD40" i="16" a="1"/>
  <c r="CD40" i="16" s="1"/>
  <c r="CD41" i="16" a="1"/>
  <c r="CD41" i="16" s="1"/>
  <c r="CF18" i="16" a="1"/>
  <c r="CF18" i="16" s="1"/>
  <c r="CF19" i="16" a="1"/>
  <c r="CF19" i="16" s="1"/>
  <c r="CF20" i="16" a="1"/>
  <c r="CF20" i="16" s="1"/>
  <c r="CF21" i="16" a="1"/>
  <c r="CF21" i="16" s="1"/>
  <c r="CF22" i="16" a="1"/>
  <c r="CF22" i="16" s="1"/>
  <c r="CF23" i="16" a="1"/>
  <c r="CF23" i="16" s="1"/>
  <c r="CF24" i="16" a="1"/>
  <c r="CF24" i="16" s="1"/>
  <c r="CF25" i="16" a="1"/>
  <c r="CF25" i="16" s="1"/>
  <c r="CF26" i="16" a="1"/>
  <c r="CF26" i="16" s="1"/>
  <c r="CF27" i="16" a="1"/>
  <c r="CF27" i="16" s="1"/>
  <c r="CF28" i="16" a="1"/>
  <c r="CF28" i="16" s="1"/>
  <c r="CF29" i="16" a="1"/>
  <c r="CF29" i="16" s="1"/>
  <c r="CF30" i="16" a="1"/>
  <c r="CF30" i="16" s="1"/>
  <c r="CF31" i="16" a="1"/>
  <c r="CF31" i="16" s="1"/>
  <c r="CF32" i="16" a="1"/>
  <c r="CF32" i="16" s="1"/>
  <c r="CF33" i="16" a="1"/>
  <c r="CF33" i="16" s="1"/>
  <c r="CF34" i="16" a="1"/>
  <c r="CF34" i="16" s="1"/>
  <c r="CF35" i="16" a="1"/>
  <c r="CF35" i="16" s="1"/>
  <c r="CF36" i="16" a="1"/>
  <c r="CF36" i="16" s="1"/>
  <c r="CF37" i="16" a="1"/>
  <c r="CF37" i="16" s="1"/>
  <c r="CF38" i="16" a="1"/>
  <c r="CF38" i="16" s="1"/>
  <c r="CF39" i="16" a="1"/>
  <c r="CF39" i="16" s="1"/>
  <c r="CF40" i="16" a="1"/>
  <c r="CF40" i="16" s="1"/>
  <c r="CF41" i="16" a="1"/>
  <c r="CF41" i="16" s="1"/>
  <c r="CH18" i="16" a="1"/>
  <c r="CH18" i="16" s="1"/>
  <c r="CH19" i="16" a="1"/>
  <c r="CH19" i="16" s="1"/>
  <c r="CH20" i="16" a="1"/>
  <c r="CH20" i="16" s="1"/>
  <c r="CH21" i="16" a="1"/>
  <c r="CH21" i="16" s="1"/>
  <c r="CH22" i="16" a="1"/>
  <c r="CH22" i="16" s="1"/>
  <c r="CH23" i="16" a="1"/>
  <c r="CH23" i="16" s="1"/>
  <c r="CH24" i="16" a="1"/>
  <c r="CH24" i="16" s="1"/>
  <c r="CH25" i="16" a="1"/>
  <c r="CH25" i="16" s="1"/>
  <c r="CH26" i="16" a="1"/>
  <c r="CH26" i="16" s="1"/>
  <c r="CH27" i="16" a="1"/>
  <c r="CH27" i="16" s="1"/>
  <c r="CH28" i="16" a="1"/>
  <c r="CH28" i="16" s="1"/>
  <c r="CH29" i="16" a="1"/>
  <c r="CH29" i="16" s="1"/>
  <c r="CH30" i="16" a="1"/>
  <c r="CH30" i="16" s="1"/>
  <c r="CH31" i="16" a="1"/>
  <c r="CH31" i="16" s="1"/>
  <c r="CH32" i="16" a="1"/>
  <c r="CH32" i="16" s="1"/>
  <c r="CH33" i="16" a="1"/>
  <c r="CH33" i="16" s="1"/>
  <c r="CH34" i="16" a="1"/>
  <c r="CH34" i="16" s="1"/>
  <c r="CH35" i="16" a="1"/>
  <c r="CH35" i="16" s="1"/>
  <c r="CH36" i="16" a="1"/>
  <c r="CH36" i="16" s="1"/>
  <c r="CH37" i="16" a="1"/>
  <c r="CH37" i="16" s="1"/>
  <c r="CH38" i="16" a="1"/>
  <c r="CH38" i="16" s="1"/>
  <c r="CH39" i="16" a="1"/>
  <c r="CH39" i="16" s="1"/>
  <c r="CH40" i="16" a="1"/>
  <c r="CH40" i="16" s="1"/>
  <c r="CH41" i="16" a="1"/>
  <c r="CH41" i="16" s="1"/>
  <c r="CJ18" i="16" a="1"/>
  <c r="CJ18" i="16" s="1"/>
  <c r="CJ19" i="16" a="1"/>
  <c r="CJ19" i="16" s="1"/>
  <c r="CJ20" i="16" a="1"/>
  <c r="CJ20" i="16" s="1"/>
  <c r="CJ21" i="16" a="1"/>
  <c r="CJ21" i="16" s="1"/>
  <c r="CJ22" i="16" a="1"/>
  <c r="CJ22" i="16" s="1"/>
  <c r="CJ23" i="16" a="1"/>
  <c r="CJ23" i="16" s="1"/>
  <c r="CJ24" i="16" a="1"/>
  <c r="CJ24" i="16" s="1"/>
  <c r="CJ25" i="16" a="1"/>
  <c r="CJ25" i="16" s="1"/>
  <c r="CJ26" i="16" a="1"/>
  <c r="CJ26" i="16" s="1"/>
  <c r="CJ27" i="16" a="1"/>
  <c r="CJ27" i="16" s="1"/>
  <c r="CJ28" i="16" a="1"/>
  <c r="CJ28" i="16" s="1"/>
  <c r="CJ29" i="16" a="1"/>
  <c r="CJ29" i="16" s="1"/>
  <c r="CJ30" i="16" a="1"/>
  <c r="CJ30" i="16" s="1"/>
  <c r="CJ31" i="16" a="1"/>
  <c r="CJ31" i="16" s="1"/>
  <c r="CJ32" i="16" a="1"/>
  <c r="CJ32" i="16" s="1"/>
  <c r="CJ33" i="16" a="1"/>
  <c r="CJ33" i="16" s="1"/>
  <c r="CJ34" i="16" a="1"/>
  <c r="CJ34" i="16" s="1"/>
  <c r="CJ35" i="16" a="1"/>
  <c r="CJ35" i="16" s="1"/>
  <c r="CJ36" i="16" a="1"/>
  <c r="CJ36" i="16" s="1"/>
  <c r="CJ37" i="16" a="1"/>
  <c r="CJ37" i="16" s="1"/>
  <c r="CJ38" i="16" a="1"/>
  <c r="CJ38" i="16" s="1"/>
  <c r="CJ39" i="16" a="1"/>
  <c r="CJ39" i="16" s="1"/>
  <c r="CJ40" i="16" a="1"/>
  <c r="CJ40" i="16" s="1"/>
  <c r="CJ41" i="16" a="1"/>
  <c r="CJ41" i="16" s="1"/>
  <c r="CL18" i="16" a="1"/>
  <c r="CL18" i="16" s="1"/>
  <c r="CL19" i="16" a="1"/>
  <c r="CL19" i="16" s="1"/>
  <c r="CL20" i="16" a="1"/>
  <c r="CL20" i="16" s="1"/>
  <c r="CL21" i="16" a="1"/>
  <c r="CL21" i="16" s="1"/>
  <c r="CL22" i="16" a="1"/>
  <c r="CL22" i="16" s="1"/>
  <c r="CL23" i="16" a="1"/>
  <c r="CL23" i="16" s="1"/>
  <c r="CL24" i="16" a="1"/>
  <c r="CL24" i="16" s="1"/>
  <c r="CL25" i="16" a="1"/>
  <c r="CL25" i="16" s="1"/>
  <c r="CL26" i="16" a="1"/>
  <c r="CL26" i="16" s="1"/>
  <c r="CL27" i="16" a="1"/>
  <c r="CL27" i="16" s="1"/>
  <c r="CL28" i="16" a="1"/>
  <c r="CL28" i="16" s="1"/>
  <c r="CL29" i="16" a="1"/>
  <c r="CL29" i="16" s="1"/>
  <c r="CL30" i="16" a="1"/>
  <c r="CL30" i="16" s="1"/>
  <c r="CL31" i="16" a="1"/>
  <c r="CL31" i="16" s="1"/>
  <c r="CL32" i="16" a="1"/>
  <c r="CL32" i="16" s="1"/>
  <c r="CL33" i="16" a="1"/>
  <c r="CL33" i="16" s="1"/>
  <c r="CL34" i="16" a="1"/>
  <c r="CL34" i="16" s="1"/>
  <c r="CL35" i="16" a="1"/>
  <c r="CL35" i="16" s="1"/>
  <c r="CL36" i="16" a="1"/>
  <c r="CL36" i="16" s="1"/>
  <c r="CL37" i="16" a="1"/>
  <c r="CL37" i="16" s="1"/>
  <c r="CL38" i="16" a="1"/>
  <c r="CL38" i="16" s="1"/>
  <c r="CL39" i="16" a="1"/>
  <c r="CL39" i="16" s="1"/>
  <c r="CL40" i="16" a="1"/>
  <c r="CL40" i="16" s="1"/>
  <c r="CL41" i="16" a="1"/>
  <c r="CL41" i="16" s="1"/>
  <c r="CN18" i="16" a="1"/>
  <c r="CN18" i="16" s="1"/>
  <c r="CN19" i="16" a="1"/>
  <c r="CN19" i="16" s="1"/>
  <c r="CN20" i="16" a="1"/>
  <c r="CN20" i="16" s="1"/>
  <c r="CN21" i="16" a="1"/>
  <c r="CN21" i="16" s="1"/>
  <c r="CN22" i="16" a="1"/>
  <c r="CN22" i="16" s="1"/>
  <c r="CN23" i="16" a="1"/>
  <c r="CN23" i="16" s="1"/>
  <c r="CN24" i="16" a="1"/>
  <c r="CN24" i="16" s="1"/>
  <c r="CN25" i="16" a="1"/>
  <c r="CN25" i="16" s="1"/>
  <c r="CN26" i="16" a="1"/>
  <c r="CN26" i="16" s="1"/>
  <c r="CN27" i="16" a="1"/>
  <c r="CN27" i="16" s="1"/>
  <c r="CN28" i="16" a="1"/>
  <c r="CN28" i="16" s="1"/>
  <c r="CN29" i="16" a="1"/>
  <c r="CN29" i="16" s="1"/>
  <c r="CN30" i="16" a="1"/>
  <c r="CN30" i="16" s="1"/>
  <c r="CN31" i="16" a="1"/>
  <c r="CN31" i="16" s="1"/>
  <c r="CN32" i="16" a="1"/>
  <c r="CN32" i="16" s="1"/>
  <c r="CN33" i="16" a="1"/>
  <c r="CN33" i="16" s="1"/>
  <c r="CN34" i="16" a="1"/>
  <c r="CN34" i="16" s="1"/>
  <c r="CN35" i="16" a="1"/>
  <c r="CN35" i="16" s="1"/>
  <c r="CN36" i="16" a="1"/>
  <c r="CN36" i="16" s="1"/>
  <c r="CN37" i="16" a="1"/>
  <c r="CN37" i="16" s="1"/>
  <c r="CN38" i="16" a="1"/>
  <c r="CN38" i="16" s="1"/>
  <c r="CN39" i="16" a="1"/>
  <c r="CN39" i="16" s="1"/>
  <c r="CN40" i="16" a="1"/>
  <c r="CN40" i="16" s="1"/>
  <c r="CN41" i="16" a="1"/>
  <c r="CN41" i="16" s="1"/>
  <c r="CP18" i="16" a="1"/>
  <c r="CP18" i="16" s="1"/>
  <c r="CP19" i="16" a="1"/>
  <c r="CP19" i="16" s="1"/>
  <c r="CP20" i="16" a="1"/>
  <c r="CP20" i="16" s="1"/>
  <c r="CP21" i="16" a="1"/>
  <c r="CP21" i="16" s="1"/>
  <c r="CP22" i="16" a="1"/>
  <c r="CP22" i="16" s="1"/>
  <c r="CP23" i="16" a="1"/>
  <c r="CP23" i="16" s="1"/>
  <c r="CP24" i="16" a="1"/>
  <c r="CP24" i="16" s="1"/>
  <c r="CP25" i="16" a="1"/>
  <c r="CP25" i="16" s="1"/>
  <c r="CP26" i="16" a="1"/>
  <c r="CP26" i="16" s="1"/>
  <c r="CP27" i="16" a="1"/>
  <c r="CP27" i="16" s="1"/>
  <c r="CP28" i="16" a="1"/>
  <c r="CP28" i="16" s="1"/>
  <c r="CP29" i="16" a="1"/>
  <c r="CP29" i="16" s="1"/>
  <c r="CP30" i="16" a="1"/>
  <c r="CP30" i="16" s="1"/>
  <c r="CP31" i="16" a="1"/>
  <c r="CP31" i="16" s="1"/>
  <c r="CP32" i="16" a="1"/>
  <c r="CP32" i="16" s="1"/>
  <c r="CP33" i="16" a="1"/>
  <c r="CP33" i="16" s="1"/>
  <c r="CP34" i="16" a="1"/>
  <c r="CP34" i="16" s="1"/>
  <c r="CP35" i="16" a="1"/>
  <c r="CP35" i="16" s="1"/>
  <c r="CP36" i="16" a="1"/>
  <c r="CP36" i="16" s="1"/>
  <c r="CP37" i="16" a="1"/>
  <c r="CP37" i="16" s="1"/>
  <c r="CP38" i="16" a="1"/>
  <c r="CP38" i="16" s="1"/>
  <c r="CP39" i="16" a="1"/>
  <c r="CP39" i="16" s="1"/>
  <c r="CP40" i="16" a="1"/>
  <c r="CP40" i="16" s="1"/>
  <c r="CP41" i="16" a="1"/>
  <c r="CP41" i="16" s="1"/>
  <c r="CR18" i="16" a="1"/>
  <c r="CR18" i="16" s="1"/>
  <c r="CR19" i="16" a="1"/>
  <c r="CR19" i="16" s="1"/>
  <c r="CR20" i="16" a="1"/>
  <c r="CR20" i="16" s="1"/>
  <c r="CR21" i="16" a="1"/>
  <c r="CR21" i="16" s="1"/>
  <c r="CR22" i="16" a="1"/>
  <c r="CR22" i="16" s="1"/>
  <c r="CR23" i="16" a="1"/>
  <c r="CR23" i="16" s="1"/>
  <c r="CR24" i="16" a="1"/>
  <c r="CR24" i="16" s="1"/>
  <c r="CR25" i="16" a="1"/>
  <c r="CR25" i="16" s="1"/>
  <c r="CR26" i="16" a="1"/>
  <c r="CR26" i="16" s="1"/>
  <c r="CR27" i="16" a="1"/>
  <c r="CR27" i="16" s="1"/>
  <c r="CR28" i="16" a="1"/>
  <c r="CR28" i="16" s="1"/>
  <c r="CR29" i="16" a="1"/>
  <c r="CR29" i="16" s="1"/>
  <c r="CR30" i="16" a="1"/>
  <c r="CR30" i="16" s="1"/>
  <c r="CR31" i="16" a="1"/>
  <c r="CR31" i="16" s="1"/>
  <c r="CR32" i="16" a="1"/>
  <c r="CR32" i="16" s="1"/>
  <c r="CR33" i="16" a="1"/>
  <c r="CR33" i="16" s="1"/>
  <c r="CR34" i="16" a="1"/>
  <c r="CR34" i="16" s="1"/>
  <c r="CR35" i="16" a="1"/>
  <c r="CR35" i="16" s="1"/>
  <c r="CR36" i="16" a="1"/>
  <c r="CR36" i="16" s="1"/>
  <c r="CR37" i="16" a="1"/>
  <c r="CR37" i="16" s="1"/>
  <c r="CR38" i="16" a="1"/>
  <c r="CR38" i="16" s="1"/>
  <c r="CR39" i="16" a="1"/>
  <c r="CR39" i="16" s="1"/>
  <c r="CR40" i="16" a="1"/>
  <c r="CR40" i="16" s="1"/>
  <c r="CR41" i="16" a="1"/>
  <c r="CR41" i="16" s="1"/>
  <c r="CT18" i="16" a="1"/>
  <c r="CT18" i="16" s="1"/>
  <c r="CT19" i="16" a="1"/>
  <c r="CT19" i="16" s="1"/>
  <c r="CT20" i="16" a="1"/>
  <c r="CT20" i="16" s="1"/>
  <c r="CT21" i="16" a="1"/>
  <c r="CT21" i="16" s="1"/>
  <c r="CT22" i="16" a="1"/>
  <c r="CT22" i="16" s="1"/>
  <c r="CT23" i="16" a="1"/>
  <c r="CT23" i="16" s="1"/>
  <c r="CT24" i="16" a="1"/>
  <c r="CT24" i="16" s="1"/>
  <c r="CT25" i="16" a="1"/>
  <c r="CT25" i="16" s="1"/>
  <c r="CT26" i="16" a="1"/>
  <c r="CT26" i="16" s="1"/>
  <c r="CT27" i="16" a="1"/>
  <c r="CT27" i="16" s="1"/>
  <c r="CT28" i="16" a="1"/>
  <c r="CT28" i="16" s="1"/>
  <c r="CT29" i="16" a="1"/>
  <c r="CT29" i="16" s="1"/>
  <c r="CT30" i="16" a="1"/>
  <c r="CT30" i="16" s="1"/>
  <c r="CT31" i="16" a="1"/>
  <c r="CT31" i="16" s="1"/>
  <c r="CT32" i="16" a="1"/>
  <c r="CT32" i="16" s="1"/>
  <c r="CT33" i="16" a="1"/>
  <c r="CT33" i="16" s="1"/>
  <c r="CT34" i="16" a="1"/>
  <c r="CT34" i="16" s="1"/>
  <c r="CT35" i="16" a="1"/>
  <c r="CT35" i="16" s="1"/>
  <c r="CT36" i="16" a="1"/>
  <c r="CT36" i="16" s="1"/>
  <c r="CT37" i="16" a="1"/>
  <c r="CT37" i="16" s="1"/>
  <c r="CT38" i="16" a="1"/>
  <c r="CT38" i="16" s="1"/>
  <c r="CT39" i="16" a="1"/>
  <c r="CT39" i="16" s="1"/>
  <c r="CT40" i="16" a="1"/>
  <c r="CT40" i="16" s="1"/>
  <c r="CT41" i="16" a="1"/>
  <c r="CT41" i="16" s="1"/>
  <c r="CV18" i="16" a="1"/>
  <c r="CV18" i="16" s="1"/>
  <c r="CV19" i="16" a="1"/>
  <c r="CV19" i="16" s="1"/>
  <c r="CV20" i="16" a="1"/>
  <c r="CV20" i="16" s="1"/>
  <c r="CV21" i="16" a="1"/>
  <c r="CV21" i="16" s="1"/>
  <c r="CV22" i="16" a="1"/>
  <c r="CV22" i="16" s="1"/>
  <c r="CV23" i="16" a="1"/>
  <c r="CV23" i="16" s="1"/>
  <c r="CV24" i="16" a="1"/>
  <c r="CV24" i="16" s="1"/>
  <c r="CV25" i="16" a="1"/>
  <c r="CV25" i="16" s="1"/>
  <c r="CV26" i="16" a="1"/>
  <c r="CV26" i="16" s="1"/>
  <c r="CV27" i="16" a="1"/>
  <c r="CV27" i="16" s="1"/>
  <c r="CV28" i="16" a="1"/>
  <c r="CV28" i="16" s="1"/>
  <c r="CV29" i="16" a="1"/>
  <c r="CV29" i="16" s="1"/>
  <c r="CV30" i="16" a="1"/>
  <c r="CV30" i="16" s="1"/>
  <c r="CV31" i="16" a="1"/>
  <c r="CV31" i="16" s="1"/>
  <c r="CV32" i="16" a="1"/>
  <c r="CV32" i="16" s="1"/>
  <c r="CV33" i="16" a="1"/>
  <c r="CV33" i="16" s="1"/>
  <c r="CV34" i="16" a="1"/>
  <c r="CV34" i="16" s="1"/>
  <c r="CV35" i="16" a="1"/>
  <c r="CV35" i="16" s="1"/>
  <c r="CV36" i="16" a="1"/>
  <c r="CV36" i="16" s="1"/>
  <c r="CV37" i="16" a="1"/>
  <c r="CV37" i="16" s="1"/>
  <c r="CV38" i="16" a="1"/>
  <c r="CV38" i="16" s="1"/>
  <c r="CV39" i="16" a="1"/>
  <c r="CV39" i="16" s="1"/>
  <c r="CV40" i="16" a="1"/>
  <c r="CV40" i="16" s="1"/>
  <c r="CV41" i="16" a="1"/>
  <c r="CV41" i="16" s="1"/>
  <c r="CX18" i="16" a="1"/>
  <c r="CX18" i="16" s="1"/>
  <c r="CX19" i="16" a="1"/>
  <c r="CX19" i="16" s="1"/>
  <c r="CX20" i="16" a="1"/>
  <c r="CX20" i="16" s="1"/>
  <c r="CX21" i="16" a="1"/>
  <c r="CX21" i="16" s="1"/>
  <c r="CX22" i="16" a="1"/>
  <c r="CX22" i="16" s="1"/>
  <c r="CX23" i="16" a="1"/>
  <c r="CX23" i="16" s="1"/>
  <c r="CX24" i="16" a="1"/>
  <c r="CX24" i="16" s="1"/>
  <c r="CX25" i="16" a="1"/>
  <c r="CX25" i="16" s="1"/>
  <c r="CX26" i="16" a="1"/>
  <c r="CX26" i="16" s="1"/>
  <c r="CX27" i="16" a="1"/>
  <c r="CX27" i="16" s="1"/>
  <c r="CX28" i="16" a="1"/>
  <c r="CX28" i="16" s="1"/>
  <c r="CX29" i="16" a="1"/>
  <c r="CX29" i="16" s="1"/>
  <c r="CX30" i="16" a="1"/>
  <c r="CX30" i="16" s="1"/>
  <c r="CX31" i="16" a="1"/>
  <c r="CX31" i="16" s="1"/>
  <c r="CX32" i="16" a="1"/>
  <c r="CX32" i="16" s="1"/>
  <c r="CX33" i="16" a="1"/>
  <c r="CX33" i="16" s="1"/>
  <c r="CX34" i="16" a="1"/>
  <c r="CX34" i="16" s="1"/>
  <c r="CX35" i="16" a="1"/>
  <c r="CX35" i="16" s="1"/>
  <c r="CX36" i="16" a="1"/>
  <c r="CX36" i="16" s="1"/>
  <c r="CX37" i="16" a="1"/>
  <c r="CX37" i="16" s="1"/>
  <c r="CX38" i="16" a="1"/>
  <c r="CX38" i="16" s="1"/>
  <c r="CX39" i="16" a="1"/>
  <c r="CX39" i="16" s="1"/>
  <c r="CX40" i="16" a="1"/>
  <c r="CX40" i="16" s="1"/>
  <c r="CX41" i="16" a="1"/>
  <c r="CX41" i="16" s="1"/>
  <c r="CZ18" i="16" a="1"/>
  <c r="CZ18" i="16" s="1"/>
  <c r="CZ19" i="16" a="1"/>
  <c r="CZ19" i="16" s="1"/>
  <c r="CZ20" i="16" a="1"/>
  <c r="CZ20" i="16" s="1"/>
  <c r="CZ21" i="16" a="1"/>
  <c r="CZ21" i="16" s="1"/>
  <c r="CZ22" i="16" a="1"/>
  <c r="CZ22" i="16" s="1"/>
  <c r="CZ23" i="16" a="1"/>
  <c r="CZ23" i="16" s="1"/>
  <c r="CZ24" i="16" a="1"/>
  <c r="CZ24" i="16" s="1"/>
  <c r="CZ25" i="16" a="1"/>
  <c r="CZ25" i="16" s="1"/>
  <c r="CZ26" i="16" a="1"/>
  <c r="CZ26" i="16" s="1"/>
  <c r="CZ27" i="16" a="1"/>
  <c r="CZ27" i="16" s="1"/>
  <c r="CZ28" i="16" a="1"/>
  <c r="CZ28" i="16" s="1"/>
  <c r="CZ29" i="16" a="1"/>
  <c r="CZ29" i="16" s="1"/>
  <c r="CZ30" i="16" a="1"/>
  <c r="CZ30" i="16" s="1"/>
  <c r="CZ31" i="16" a="1"/>
  <c r="CZ31" i="16" s="1"/>
  <c r="CZ32" i="16" a="1"/>
  <c r="CZ32" i="16" s="1"/>
  <c r="CZ33" i="16" a="1"/>
  <c r="CZ33" i="16" s="1"/>
  <c r="CZ34" i="16" a="1"/>
  <c r="CZ34" i="16" s="1"/>
  <c r="CZ35" i="16" a="1"/>
  <c r="CZ35" i="16" s="1"/>
  <c r="CZ36" i="16" a="1"/>
  <c r="CZ36" i="16" s="1"/>
  <c r="CZ37" i="16" a="1"/>
  <c r="CZ37" i="16" s="1"/>
  <c r="CZ38" i="16" a="1"/>
  <c r="CZ38" i="16" s="1"/>
  <c r="CZ39" i="16" a="1"/>
  <c r="CZ39" i="16" s="1"/>
  <c r="CZ40" i="16" a="1"/>
  <c r="CZ40" i="16" s="1"/>
  <c r="CZ41" i="16" a="1"/>
  <c r="CZ41" i="16" s="1"/>
  <c r="DB18" i="16" a="1"/>
  <c r="DB18" i="16" s="1"/>
  <c r="DB19" i="16" a="1"/>
  <c r="DB19" i="16" s="1"/>
  <c r="DB20" i="16" a="1"/>
  <c r="DB20" i="16" s="1"/>
  <c r="DB21" i="16" a="1"/>
  <c r="DB21" i="16" s="1"/>
  <c r="DB22" i="16" a="1"/>
  <c r="DB22" i="16" s="1"/>
  <c r="DB23" i="16" a="1"/>
  <c r="DB23" i="16" s="1"/>
  <c r="DB24" i="16" a="1"/>
  <c r="DB24" i="16" s="1"/>
  <c r="DB25" i="16" a="1"/>
  <c r="DB25" i="16" s="1"/>
  <c r="DB26" i="16" a="1"/>
  <c r="DB26" i="16" s="1"/>
  <c r="DB27" i="16" a="1"/>
  <c r="DB27" i="16" s="1"/>
  <c r="DB28" i="16" a="1"/>
  <c r="DB28" i="16" s="1"/>
  <c r="DB29" i="16" a="1"/>
  <c r="DB29" i="16" s="1"/>
  <c r="DB30" i="16" a="1"/>
  <c r="DB30" i="16" s="1"/>
  <c r="DB31" i="16" a="1"/>
  <c r="DB31" i="16" s="1"/>
  <c r="DB32" i="16" a="1"/>
  <c r="DB32" i="16" s="1"/>
  <c r="DB33" i="16" a="1"/>
  <c r="DB33" i="16" s="1"/>
  <c r="DB34" i="16" a="1"/>
  <c r="DB34" i="16" s="1"/>
  <c r="DB35" i="16" a="1"/>
  <c r="DB35" i="16" s="1"/>
  <c r="DB36" i="16" a="1"/>
  <c r="DB36" i="16" s="1"/>
  <c r="DB37" i="16" a="1"/>
  <c r="DB37" i="16" s="1"/>
  <c r="DB38" i="16" a="1"/>
  <c r="DB38" i="16" s="1"/>
  <c r="DB39" i="16" a="1"/>
  <c r="DB39" i="16" s="1"/>
  <c r="DB40" i="16" a="1"/>
  <c r="DB40" i="16" s="1"/>
  <c r="DB41" i="16" a="1"/>
  <c r="DB41" i="16" s="1"/>
  <c r="DD18" i="16" a="1"/>
  <c r="DD18" i="16" s="1"/>
  <c r="DD19" i="16" a="1"/>
  <c r="DD19" i="16" s="1"/>
  <c r="DD20" i="16" a="1"/>
  <c r="DD20" i="16" s="1"/>
  <c r="DD21" i="16" a="1"/>
  <c r="DD21" i="16" s="1"/>
  <c r="DD22" i="16" a="1"/>
  <c r="DD22" i="16" s="1"/>
  <c r="DD23" i="16" a="1"/>
  <c r="DD23" i="16" s="1"/>
  <c r="DD24" i="16" a="1"/>
  <c r="DD24" i="16" s="1"/>
  <c r="DD25" i="16" a="1"/>
  <c r="DD25" i="16" s="1"/>
  <c r="DD26" i="16" a="1"/>
  <c r="DD26" i="16" s="1"/>
  <c r="DD27" i="16" a="1"/>
  <c r="DD27" i="16" s="1"/>
  <c r="DD28" i="16" a="1"/>
  <c r="DD28" i="16" s="1"/>
  <c r="DD29" i="16" a="1"/>
  <c r="DD29" i="16" s="1"/>
  <c r="DD30" i="16" a="1"/>
  <c r="DD30" i="16" s="1"/>
  <c r="DD31" i="16" a="1"/>
  <c r="DD31" i="16" s="1"/>
  <c r="DD32" i="16" a="1"/>
  <c r="DD32" i="16" s="1"/>
  <c r="DD33" i="16" a="1"/>
  <c r="DD33" i="16" s="1"/>
  <c r="DD34" i="16" a="1"/>
  <c r="DD34" i="16" s="1"/>
  <c r="DD35" i="16" a="1"/>
  <c r="DD35" i="16" s="1"/>
  <c r="DD36" i="16" a="1"/>
  <c r="DD36" i="16" s="1"/>
  <c r="DD37" i="16" a="1"/>
  <c r="DD37" i="16" s="1"/>
  <c r="DD38" i="16" a="1"/>
  <c r="DD38" i="16" s="1"/>
  <c r="DD39" i="16" a="1"/>
  <c r="DD39" i="16" s="1"/>
  <c r="DD40" i="16" a="1"/>
  <c r="DD40" i="16" s="1"/>
  <c r="DD41" i="16" a="1"/>
  <c r="DD41" i="16" s="1"/>
  <c r="DF18" i="16" a="1"/>
  <c r="DF18" i="16" s="1"/>
  <c r="DF19" i="16" a="1"/>
  <c r="DF19" i="16" s="1"/>
  <c r="DF20" i="16" a="1"/>
  <c r="DF20" i="16" s="1"/>
  <c r="DF21" i="16" a="1"/>
  <c r="DF21" i="16" s="1"/>
  <c r="DF22" i="16" a="1"/>
  <c r="DF22" i="16" s="1"/>
  <c r="DF23" i="16" a="1"/>
  <c r="DF23" i="16" s="1"/>
  <c r="DF24" i="16" a="1"/>
  <c r="DF24" i="16" s="1"/>
  <c r="DF25" i="16" a="1"/>
  <c r="DF25" i="16" s="1"/>
  <c r="DF26" i="16" a="1"/>
  <c r="DF26" i="16" s="1"/>
  <c r="DF27" i="16" a="1"/>
  <c r="DF27" i="16" s="1"/>
  <c r="DF28" i="16" a="1"/>
  <c r="DF28" i="16" s="1"/>
  <c r="DF29" i="16" a="1"/>
  <c r="DF29" i="16" s="1"/>
  <c r="DF30" i="16" a="1"/>
  <c r="DF30" i="16" s="1"/>
  <c r="DF31" i="16" a="1"/>
  <c r="DF31" i="16" s="1"/>
  <c r="DF32" i="16" a="1"/>
  <c r="DF32" i="16" s="1"/>
  <c r="DF33" i="16" a="1"/>
  <c r="DF33" i="16" s="1"/>
  <c r="DF34" i="16" a="1"/>
  <c r="DF34" i="16" s="1"/>
  <c r="DF35" i="16" a="1"/>
  <c r="DF35" i="16" s="1"/>
  <c r="DF36" i="16" a="1"/>
  <c r="DF36" i="16" s="1"/>
  <c r="DF37" i="16" a="1"/>
  <c r="DF37" i="16" s="1"/>
  <c r="DF38" i="16" a="1"/>
  <c r="DF38" i="16" s="1"/>
  <c r="DF39" i="16" a="1"/>
  <c r="DF39" i="16" s="1"/>
  <c r="DF40" i="16" a="1"/>
  <c r="DF40" i="16" s="1"/>
  <c r="DF41" i="16" a="1"/>
  <c r="DF41" i="16" s="1"/>
  <c r="DH18" i="16" a="1"/>
  <c r="DH18" i="16" s="1"/>
  <c r="DH19" i="16" a="1"/>
  <c r="DH19" i="16" s="1"/>
  <c r="DH20" i="16" a="1"/>
  <c r="DH20" i="16" s="1"/>
  <c r="DH21" i="16" a="1"/>
  <c r="DH21" i="16" s="1"/>
  <c r="DH22" i="16" a="1"/>
  <c r="DH22" i="16" s="1"/>
  <c r="DH23" i="16" a="1"/>
  <c r="DH23" i="16" s="1"/>
  <c r="DH24" i="16" a="1"/>
  <c r="DH24" i="16" s="1"/>
  <c r="DH25" i="16" a="1"/>
  <c r="DH25" i="16" s="1"/>
  <c r="DH26" i="16" a="1"/>
  <c r="DH26" i="16" s="1"/>
  <c r="DH27" i="16" a="1"/>
  <c r="DH27" i="16" s="1"/>
  <c r="DH28" i="16" a="1"/>
  <c r="DH28" i="16" s="1"/>
  <c r="DH29" i="16" a="1"/>
  <c r="DH29" i="16" s="1"/>
  <c r="DH30" i="16" a="1"/>
  <c r="DH30" i="16" s="1"/>
  <c r="DH31" i="16" a="1"/>
  <c r="DH31" i="16" s="1"/>
  <c r="DH32" i="16" a="1"/>
  <c r="DH32" i="16" s="1"/>
  <c r="DH33" i="16" a="1"/>
  <c r="DH33" i="16" s="1"/>
  <c r="DH34" i="16" a="1"/>
  <c r="DH34" i="16" s="1"/>
  <c r="DH35" i="16" a="1"/>
  <c r="DH35" i="16" s="1"/>
  <c r="DH36" i="16" a="1"/>
  <c r="DH36" i="16" s="1"/>
  <c r="DH37" i="16" a="1"/>
  <c r="DH37" i="16" s="1"/>
  <c r="DH38" i="16" a="1"/>
  <c r="DH38" i="16" s="1"/>
  <c r="DH39" i="16" a="1"/>
  <c r="DH39" i="16" s="1"/>
  <c r="DH40" i="16" a="1"/>
  <c r="DH40" i="16" s="1"/>
  <c r="DH41" i="16" a="1"/>
  <c r="DH41" i="16" s="1"/>
  <c r="DJ6" i="16" a="1"/>
  <c r="DJ6" i="16" s="1"/>
  <c r="DJ7" i="16" a="1"/>
  <c r="DJ7" i="16" s="1"/>
  <c r="DJ8" i="16" a="1"/>
  <c r="DJ8" i="16" s="1"/>
  <c r="DJ9" i="16" a="1"/>
  <c r="DJ9" i="16" s="1"/>
  <c r="DJ10" i="16" a="1"/>
  <c r="DJ10" i="16" s="1"/>
  <c r="DJ11" i="16" a="1"/>
  <c r="DJ11" i="16" s="1"/>
  <c r="DJ12" i="16" a="1"/>
  <c r="DJ12" i="16" s="1"/>
  <c r="DJ13" i="16" a="1"/>
  <c r="DJ13" i="16" s="1"/>
  <c r="DJ14" i="16" a="1"/>
  <c r="DJ14" i="16" s="1"/>
  <c r="DJ15" i="16" a="1"/>
  <c r="DJ15" i="16" s="1"/>
  <c r="DJ16" i="16" a="1"/>
  <c r="DJ16" i="16" s="1"/>
  <c r="DJ17" i="16" a="1"/>
  <c r="DJ17" i="16" s="1"/>
  <c r="DJ18" i="16" a="1"/>
  <c r="DJ18" i="16" s="1"/>
  <c r="DJ19" i="16" a="1"/>
  <c r="DJ19" i="16" s="1"/>
  <c r="DJ20" i="16" a="1"/>
  <c r="DJ20" i="16" s="1"/>
  <c r="DJ21" i="16" a="1"/>
  <c r="DJ21" i="16" s="1"/>
  <c r="DJ22" i="16" a="1"/>
  <c r="DJ22" i="16" s="1"/>
  <c r="DJ23" i="16" a="1"/>
  <c r="DJ23" i="16" s="1"/>
  <c r="DJ24" i="16" a="1"/>
  <c r="DJ24" i="16" s="1"/>
  <c r="DJ25" i="16" a="1"/>
  <c r="DJ25" i="16" s="1"/>
  <c r="DJ26" i="16" a="1"/>
  <c r="DJ26" i="16" s="1"/>
  <c r="DJ27" i="16" a="1"/>
  <c r="DJ27" i="16" s="1"/>
  <c r="DJ28" i="16" a="1"/>
  <c r="DJ28" i="16" s="1"/>
  <c r="DJ29" i="16" a="1"/>
  <c r="DJ29" i="16" s="1"/>
  <c r="DJ30" i="16" a="1"/>
  <c r="DJ30" i="16" s="1"/>
  <c r="DJ31" i="16" a="1"/>
  <c r="DJ31" i="16" s="1"/>
  <c r="DJ32" i="16" a="1"/>
  <c r="DJ32" i="16" s="1"/>
  <c r="DJ33" i="16" a="1"/>
  <c r="DJ33" i="16" s="1"/>
  <c r="DJ34" i="16" a="1"/>
  <c r="DJ34" i="16" s="1"/>
  <c r="DJ35" i="16" a="1"/>
  <c r="DJ35" i="16" s="1"/>
  <c r="DJ36" i="16" a="1"/>
  <c r="DJ36" i="16" s="1"/>
  <c r="DJ37" i="16" a="1"/>
  <c r="DJ37" i="16" s="1"/>
  <c r="DJ38" i="16" a="1"/>
  <c r="DJ38" i="16" s="1"/>
  <c r="DJ39" i="16" a="1"/>
  <c r="DJ39" i="16" s="1"/>
  <c r="DJ40" i="16" a="1"/>
  <c r="DJ40" i="16" s="1"/>
  <c r="DJ41" i="16" a="1"/>
  <c r="DJ41" i="16" s="1"/>
  <c r="DL6" i="16" a="1"/>
  <c r="DL6" i="16" s="1"/>
  <c r="DL7" i="16" a="1"/>
  <c r="DL7" i="16" s="1"/>
  <c r="DL8" i="16" a="1"/>
  <c r="DL8" i="16" s="1"/>
  <c r="DL9" i="16" a="1"/>
  <c r="DL9" i="16" s="1"/>
  <c r="DL10" i="16" a="1"/>
  <c r="DL10" i="16" s="1"/>
  <c r="DL11" i="16" a="1"/>
  <c r="DL11" i="16" s="1"/>
  <c r="DL12" i="16" a="1"/>
  <c r="DL12" i="16" s="1"/>
  <c r="DL13" i="16" a="1"/>
  <c r="DL13" i="16" s="1"/>
  <c r="DL14" i="16" a="1"/>
  <c r="DL14" i="16" s="1"/>
  <c r="DL15" i="16" a="1"/>
  <c r="DL15" i="16" s="1"/>
  <c r="DL16" i="16" a="1"/>
  <c r="DL16" i="16" s="1"/>
  <c r="DL17" i="16" a="1"/>
  <c r="DL17" i="16" s="1"/>
  <c r="DL18" i="16" a="1"/>
  <c r="DL18" i="16" s="1"/>
  <c r="DL19" i="16" a="1"/>
  <c r="DL19" i="16" s="1"/>
  <c r="DL20" i="16" a="1"/>
  <c r="DL20" i="16" s="1"/>
  <c r="DL21" i="16" a="1"/>
  <c r="DL21" i="16" s="1"/>
  <c r="DL22" i="16" a="1"/>
  <c r="DL22" i="16" s="1"/>
  <c r="DL23" i="16" a="1"/>
  <c r="DL23" i="16" s="1"/>
  <c r="DL24" i="16" a="1"/>
  <c r="DL24" i="16" s="1"/>
  <c r="DL25" i="16" a="1"/>
  <c r="DL25" i="16" s="1"/>
  <c r="DL26" i="16" a="1"/>
  <c r="DL26" i="16" s="1"/>
  <c r="DL27" i="16" a="1"/>
  <c r="DL27" i="16" s="1"/>
  <c r="DL28" i="16" a="1"/>
  <c r="DL28" i="16" s="1"/>
  <c r="DL29" i="16" a="1"/>
  <c r="DL29" i="16" s="1"/>
  <c r="DL30" i="16" a="1"/>
  <c r="DL30" i="16" s="1"/>
  <c r="DL31" i="16" a="1"/>
  <c r="DL31" i="16" s="1"/>
  <c r="DL32" i="16" a="1"/>
  <c r="DL32" i="16" s="1"/>
  <c r="DL33" i="16" a="1"/>
  <c r="DL33" i="16" s="1"/>
  <c r="DL34" i="16" a="1"/>
  <c r="DL34" i="16" s="1"/>
  <c r="DL35" i="16" a="1"/>
  <c r="DL35" i="16" s="1"/>
  <c r="DL36" i="16" a="1"/>
  <c r="DL36" i="16" s="1"/>
  <c r="DL37" i="16" a="1"/>
  <c r="DL37" i="16" s="1"/>
  <c r="DL38" i="16" a="1"/>
  <c r="DL38" i="16" s="1"/>
  <c r="DL39" i="16" a="1"/>
  <c r="DL39" i="16" s="1"/>
  <c r="DL40" i="16" a="1"/>
  <c r="DL40" i="16" s="1"/>
  <c r="DL41" i="16" a="1"/>
  <c r="DL41" i="16" s="1"/>
  <c r="DN6" i="16" a="1"/>
  <c r="DN6" i="16" s="1"/>
  <c r="DN7" i="16" a="1"/>
  <c r="DN7" i="16" s="1"/>
  <c r="DN8" i="16" a="1"/>
  <c r="DN8" i="16" s="1"/>
  <c r="DN9" i="16" a="1"/>
  <c r="DN9" i="16" s="1"/>
  <c r="DN10" i="16" a="1"/>
  <c r="DN10" i="16" s="1"/>
  <c r="DN11" i="16" a="1"/>
  <c r="DN11" i="16" s="1"/>
  <c r="DN12" i="16" a="1"/>
  <c r="DN12" i="16" s="1"/>
  <c r="DN13" i="16" a="1"/>
  <c r="DN13" i="16" s="1"/>
  <c r="DN14" i="16" a="1"/>
  <c r="DN14" i="16" s="1"/>
  <c r="DN15" i="16" a="1"/>
  <c r="DN15" i="16" s="1"/>
  <c r="DN16" i="16" a="1"/>
  <c r="DN16" i="16" s="1"/>
  <c r="DN17" i="16" a="1"/>
  <c r="DN17" i="16" s="1"/>
  <c r="DN18" i="16" a="1"/>
  <c r="DN18" i="16" s="1"/>
  <c r="DN19" i="16" a="1"/>
  <c r="DN19" i="16" s="1"/>
  <c r="DN20" i="16" a="1"/>
  <c r="DN20" i="16" s="1"/>
  <c r="DN21" i="16" a="1"/>
  <c r="DN21" i="16" s="1"/>
  <c r="DN22" i="16" a="1"/>
  <c r="DN22" i="16" s="1"/>
  <c r="DN23" i="16" a="1"/>
  <c r="DN23" i="16" s="1"/>
  <c r="DN24" i="16" a="1"/>
  <c r="DN24" i="16" s="1"/>
  <c r="DN25" i="16" a="1"/>
  <c r="DN25" i="16" s="1"/>
  <c r="DN26" i="16" a="1"/>
  <c r="DN26" i="16" s="1"/>
  <c r="DN27" i="16" a="1"/>
  <c r="DN27" i="16" s="1"/>
  <c r="DN28" i="16" a="1"/>
  <c r="DN28" i="16" s="1"/>
  <c r="DN29" i="16" a="1"/>
  <c r="DN29" i="16" s="1"/>
  <c r="DN30" i="16" a="1"/>
  <c r="DN30" i="16" s="1"/>
  <c r="DN31" i="16" a="1"/>
  <c r="DN31" i="16" s="1"/>
  <c r="DN32" i="16" a="1"/>
  <c r="DN32" i="16" s="1"/>
  <c r="DN33" i="16" a="1"/>
  <c r="DN33" i="16" s="1"/>
  <c r="DN34" i="16" a="1"/>
  <c r="DN34" i="16" s="1"/>
  <c r="DN35" i="16" a="1"/>
  <c r="DN35" i="16" s="1"/>
  <c r="DN36" i="16" a="1"/>
  <c r="DN36" i="16" s="1"/>
  <c r="DN37" i="16" a="1"/>
  <c r="DN37" i="16" s="1"/>
  <c r="DN38" i="16" a="1"/>
  <c r="DN38" i="16" s="1"/>
  <c r="DN39" i="16" a="1"/>
  <c r="DN39" i="16" s="1"/>
  <c r="DN40" i="16" a="1"/>
  <c r="DN40" i="16" s="1"/>
  <c r="DN41" i="16" a="1"/>
  <c r="DN41" i="16" s="1"/>
  <c r="DP6" i="16" a="1"/>
  <c r="DP6" i="16" s="1"/>
  <c r="DP7" i="16" a="1"/>
  <c r="DP7" i="16" s="1"/>
  <c r="DP8" i="16" a="1"/>
  <c r="DP8" i="16" s="1"/>
  <c r="DP9" i="16" a="1"/>
  <c r="DP9" i="16" s="1"/>
  <c r="DP10" i="16" a="1"/>
  <c r="DP10" i="16" s="1"/>
  <c r="DP11" i="16" a="1"/>
  <c r="DP11" i="16" s="1"/>
  <c r="DP12" i="16" a="1"/>
  <c r="DP12" i="16" s="1"/>
  <c r="DP13" i="16" a="1"/>
  <c r="DP13" i="16" s="1"/>
  <c r="DP14" i="16" a="1"/>
  <c r="DP14" i="16" s="1"/>
  <c r="DP15" i="16" a="1"/>
  <c r="DP15" i="16" s="1"/>
  <c r="DP16" i="16" a="1"/>
  <c r="DP16" i="16" s="1"/>
  <c r="DP17" i="16" a="1"/>
  <c r="DP17" i="16" s="1"/>
  <c r="DP18" i="16" a="1"/>
  <c r="DP18" i="16" s="1"/>
  <c r="DP19" i="16" a="1"/>
  <c r="DP19" i="16" s="1"/>
  <c r="DP20" i="16" a="1"/>
  <c r="DP20" i="16" s="1"/>
  <c r="DP21" i="16" a="1"/>
  <c r="DP21" i="16" s="1"/>
  <c r="DP22" i="16" a="1"/>
  <c r="DP22" i="16" s="1"/>
  <c r="DP23" i="16" a="1"/>
  <c r="DP23" i="16" s="1"/>
  <c r="DP24" i="16" a="1"/>
  <c r="DP24" i="16" s="1"/>
  <c r="DP25" i="16" a="1"/>
  <c r="DP25" i="16" s="1"/>
  <c r="DP26" i="16" a="1"/>
  <c r="DP26" i="16" s="1"/>
  <c r="DP27" i="16" a="1"/>
  <c r="DP27" i="16" s="1"/>
  <c r="DP28" i="16" a="1"/>
  <c r="DP28" i="16" s="1"/>
  <c r="DP29" i="16" a="1"/>
  <c r="DP29" i="16" s="1"/>
  <c r="DP30" i="16" a="1"/>
  <c r="DP30" i="16" s="1"/>
  <c r="DP31" i="16" a="1"/>
  <c r="DP31" i="16" s="1"/>
  <c r="DP32" i="16" a="1"/>
  <c r="DP32" i="16" s="1"/>
  <c r="DP33" i="16" a="1"/>
  <c r="DP33" i="16" s="1"/>
  <c r="DP34" i="16" a="1"/>
  <c r="DP34" i="16" s="1"/>
  <c r="DP35" i="16" a="1"/>
  <c r="DP35" i="16" s="1"/>
  <c r="DP36" i="16" a="1"/>
  <c r="DP36" i="16" s="1"/>
  <c r="DP37" i="16" a="1"/>
  <c r="DP37" i="16" s="1"/>
  <c r="DP38" i="16" a="1"/>
  <c r="DP38" i="16" s="1"/>
  <c r="DP39" i="16" a="1"/>
  <c r="DP39" i="16" s="1"/>
  <c r="DP40" i="16" a="1"/>
  <c r="DP40" i="16" s="1"/>
  <c r="DP41" i="16" a="1"/>
  <c r="DP41" i="16" s="1"/>
  <c r="DR6" i="16" a="1"/>
  <c r="DR6" i="16" s="1"/>
  <c r="DR7" i="16" a="1"/>
  <c r="DR7" i="16" s="1"/>
  <c r="DR8" i="16" a="1"/>
  <c r="DR8" i="16" s="1"/>
  <c r="DR9" i="16" a="1"/>
  <c r="DR9" i="16" s="1"/>
  <c r="DR10" i="16" a="1"/>
  <c r="DR10" i="16" s="1"/>
  <c r="DR11" i="16" a="1"/>
  <c r="DR11" i="16" s="1"/>
  <c r="DR12" i="16" a="1"/>
  <c r="DR12" i="16" s="1"/>
  <c r="DR13" i="16" a="1"/>
  <c r="DR13" i="16" s="1"/>
  <c r="DR14" i="16" a="1"/>
  <c r="DR14" i="16" s="1"/>
  <c r="DR15" i="16" a="1"/>
  <c r="DR15" i="16" s="1"/>
  <c r="DR16" i="16" a="1"/>
  <c r="DR16" i="16" s="1"/>
  <c r="DR17" i="16" a="1"/>
  <c r="DR17" i="16" s="1"/>
  <c r="DR18" i="16" a="1"/>
  <c r="DR18" i="16" s="1"/>
  <c r="DR19" i="16" a="1"/>
  <c r="DR19" i="16" s="1"/>
  <c r="DR20" i="16" a="1"/>
  <c r="DR20" i="16" s="1"/>
  <c r="DR21" i="16" a="1"/>
  <c r="DR21" i="16" s="1"/>
  <c r="DR22" i="16" a="1"/>
  <c r="DR22" i="16" s="1"/>
  <c r="DR23" i="16" a="1"/>
  <c r="DR23" i="16" s="1"/>
  <c r="DR24" i="16" a="1"/>
  <c r="DR24" i="16" s="1"/>
  <c r="DR25" i="16" a="1"/>
  <c r="DR25" i="16" s="1"/>
  <c r="DR26" i="16" a="1"/>
  <c r="DR26" i="16" s="1"/>
  <c r="DR27" i="16" a="1"/>
  <c r="DR27" i="16" s="1"/>
  <c r="DR28" i="16" a="1"/>
  <c r="DR28" i="16" s="1"/>
  <c r="DR29" i="16" a="1"/>
  <c r="DR29" i="16" s="1"/>
  <c r="DR30" i="16" a="1"/>
  <c r="DR30" i="16" s="1"/>
  <c r="DR31" i="16" a="1"/>
  <c r="DR31" i="16" s="1"/>
  <c r="DR32" i="16" a="1"/>
  <c r="DR32" i="16" s="1"/>
  <c r="DR33" i="16" a="1"/>
  <c r="DR33" i="16" s="1"/>
  <c r="DR34" i="16" a="1"/>
  <c r="DR34" i="16" s="1"/>
  <c r="DR35" i="16" a="1"/>
  <c r="DR35" i="16" s="1"/>
  <c r="DR36" i="16" a="1"/>
  <c r="DR36" i="16" s="1"/>
  <c r="DR37" i="16" a="1"/>
  <c r="DR37" i="16" s="1"/>
  <c r="DR38" i="16" a="1"/>
  <c r="DR38" i="16" s="1"/>
  <c r="DR39" i="16" a="1"/>
  <c r="DR39" i="16" s="1"/>
  <c r="DR40" i="16" a="1"/>
  <c r="DR40" i="16" s="1"/>
  <c r="DR41" i="16" a="1"/>
  <c r="DR41" i="16" s="1"/>
  <c r="H6" i="16" a="1"/>
  <c r="H6" i="16" s="1"/>
  <c r="H7" i="16" a="1"/>
  <c r="H7" i="16" s="1"/>
  <c r="H8" i="16" a="1"/>
  <c r="H8" i="16" s="1"/>
  <c r="H9" i="16" a="1"/>
  <c r="H9" i="16" s="1"/>
  <c r="H10" i="16" a="1"/>
  <c r="H10" i="16" s="1"/>
  <c r="H11" i="16" a="1"/>
  <c r="H11" i="16" s="1"/>
  <c r="H12" i="16" a="1"/>
  <c r="H12" i="16" s="1"/>
  <c r="H13" i="16" a="1"/>
  <c r="H13" i="16" s="1"/>
  <c r="H14" i="16" a="1"/>
  <c r="H14" i="16" s="1"/>
  <c r="H15" i="16" a="1"/>
  <c r="H15" i="16" s="1"/>
  <c r="H16" i="16" a="1"/>
  <c r="H16" i="16" s="1"/>
  <c r="H17" i="16" a="1"/>
  <c r="H17" i="16" s="1"/>
  <c r="H18" i="16" a="1"/>
  <c r="H18" i="16" s="1"/>
  <c r="H19" i="16" a="1"/>
  <c r="H19" i="16" s="1"/>
  <c r="H20" i="16" a="1"/>
  <c r="H20" i="16" s="1"/>
  <c r="H21" i="16" a="1"/>
  <c r="H21" i="16" s="1"/>
  <c r="H22" i="16" a="1"/>
  <c r="H22" i="16" s="1"/>
  <c r="H23" i="16" a="1"/>
  <c r="H23" i="16" s="1"/>
  <c r="H24" i="16" a="1"/>
  <c r="H24" i="16" s="1"/>
  <c r="H25" i="16" a="1"/>
  <c r="H25" i="16" s="1"/>
  <c r="H26" i="16" a="1"/>
  <c r="H26" i="16" s="1"/>
  <c r="H27" i="16" a="1"/>
  <c r="H27" i="16" s="1"/>
  <c r="H28" i="16" a="1"/>
  <c r="H28" i="16" s="1"/>
  <c r="H29" i="16" a="1"/>
  <c r="H29" i="16" s="1"/>
  <c r="H30" i="16" a="1"/>
  <c r="H30" i="16" s="1"/>
  <c r="H31" i="16" a="1"/>
  <c r="H31" i="16" s="1"/>
  <c r="H32" i="16" a="1"/>
  <c r="H32" i="16" s="1"/>
  <c r="H33" i="16" a="1"/>
  <c r="H33" i="16" s="1"/>
  <c r="H34" i="16" a="1"/>
  <c r="H34" i="16" s="1"/>
  <c r="H35" i="16" a="1"/>
  <c r="H35" i="16" s="1"/>
  <c r="H36" i="16" a="1"/>
  <c r="H36" i="16" s="1"/>
  <c r="H37" i="16" a="1"/>
  <c r="H37" i="16" s="1"/>
  <c r="H38" i="16" a="1"/>
  <c r="H38" i="16" s="1"/>
  <c r="H39" i="16" a="1"/>
  <c r="H39" i="16" s="1"/>
  <c r="H40" i="16" a="1"/>
  <c r="H40" i="16" s="1"/>
  <c r="H41" i="16" a="1"/>
  <c r="H41" i="16" s="1"/>
  <c r="F6" i="16" a="1"/>
  <c r="F6" i="16" s="1"/>
  <c r="F7" i="16" a="1"/>
  <c r="F7" i="16" s="1"/>
  <c r="F8" i="16" a="1"/>
  <c r="F8" i="16" s="1"/>
  <c r="F9" i="16" a="1"/>
  <c r="F9" i="16" s="1"/>
  <c r="F10" i="16" a="1"/>
  <c r="F10" i="16" s="1"/>
  <c r="F11" i="16" a="1"/>
  <c r="F11" i="16" s="1"/>
  <c r="F12" i="16" a="1"/>
  <c r="F12" i="16" s="1"/>
  <c r="F13" i="16" a="1"/>
  <c r="F13" i="16" s="1"/>
  <c r="F14" i="16" a="1"/>
  <c r="F14" i="16" s="1"/>
  <c r="F15" i="16" a="1"/>
  <c r="F15" i="16" s="1"/>
  <c r="F16" i="16" a="1"/>
  <c r="F16" i="16" s="1"/>
  <c r="F17" i="16" a="1"/>
  <c r="F17" i="16" s="1"/>
  <c r="F18" i="16" a="1"/>
  <c r="F18" i="16" s="1"/>
  <c r="F19" i="16" a="1"/>
  <c r="F19" i="16" s="1"/>
  <c r="F20" i="16" a="1"/>
  <c r="F20" i="16" s="1"/>
  <c r="F21" i="16" a="1"/>
  <c r="F21" i="16" s="1"/>
  <c r="F22" i="16" a="1"/>
  <c r="F22" i="16" s="1"/>
  <c r="F23" i="16" a="1"/>
  <c r="F23" i="16" s="1"/>
  <c r="F24" i="16" a="1"/>
  <c r="F24" i="16" s="1"/>
  <c r="F25" i="16" a="1"/>
  <c r="F25" i="16" s="1"/>
  <c r="F26" i="16" a="1"/>
  <c r="F26" i="16" s="1"/>
  <c r="F27" i="16" a="1"/>
  <c r="F27" i="16" s="1"/>
  <c r="F28" i="16" a="1"/>
  <c r="F28" i="16" s="1"/>
  <c r="F29" i="16" a="1"/>
  <c r="F29" i="16" s="1"/>
  <c r="F30" i="16" a="1"/>
  <c r="F30" i="16" s="1"/>
  <c r="F31" i="16" a="1"/>
  <c r="F31" i="16" s="1"/>
  <c r="F32" i="16" a="1"/>
  <c r="F32" i="16" s="1"/>
  <c r="F33" i="16" a="1"/>
  <c r="F33" i="16" s="1"/>
  <c r="F34" i="16" a="1"/>
  <c r="F34" i="16" s="1"/>
  <c r="F35" i="16" a="1"/>
  <c r="F35" i="16" s="1"/>
  <c r="F36" i="16" a="1"/>
  <c r="F36" i="16" s="1"/>
  <c r="F37" i="16" a="1"/>
  <c r="F37" i="16" s="1"/>
  <c r="F38" i="16" a="1"/>
  <c r="F38" i="16" s="1"/>
  <c r="F39" i="16" a="1"/>
  <c r="F39" i="16" s="1"/>
  <c r="F40" i="16" a="1"/>
  <c r="F40" i="16" s="1"/>
  <c r="F41" i="16" a="1"/>
  <c r="F41" i="16" s="1"/>
  <c r="D6" i="16" a="1"/>
  <c r="D6" i="16" s="1"/>
  <c r="D7" i="16" a="1"/>
  <c r="D7" i="16" s="1"/>
  <c r="D8" i="16" a="1"/>
  <c r="D8" i="16" s="1"/>
  <c r="D9" i="16" a="1"/>
  <c r="D9" i="16" s="1"/>
  <c r="D10" i="16" a="1"/>
  <c r="D10" i="16" s="1"/>
  <c r="D11" i="16" a="1"/>
  <c r="D11" i="16" s="1"/>
  <c r="D12" i="16" a="1"/>
  <c r="D12" i="16" s="1"/>
  <c r="D13" i="16" a="1"/>
  <c r="D13" i="16" s="1"/>
  <c r="D14" i="16" a="1"/>
  <c r="D14" i="16" s="1"/>
  <c r="D15" i="16" a="1"/>
  <c r="D15" i="16" s="1"/>
  <c r="D16" i="16" a="1"/>
  <c r="D16" i="16" s="1"/>
  <c r="D17" i="16" a="1"/>
  <c r="D17" i="16" s="1"/>
  <c r="D18" i="16" a="1"/>
  <c r="D18" i="16" s="1"/>
  <c r="D19" i="16" a="1"/>
  <c r="D19" i="16" s="1"/>
  <c r="D20" i="16" a="1"/>
  <c r="D20" i="16" s="1"/>
  <c r="D21" i="16" a="1"/>
  <c r="D21" i="16" s="1"/>
  <c r="D22" i="16" a="1"/>
  <c r="D22" i="16" s="1"/>
  <c r="D23" i="16" a="1"/>
  <c r="D23" i="16" s="1"/>
  <c r="D24" i="16" a="1"/>
  <c r="D24" i="16" s="1"/>
  <c r="D25" i="16" a="1"/>
  <c r="D25" i="16" s="1"/>
  <c r="D26" i="16" a="1"/>
  <c r="D26" i="16" s="1"/>
  <c r="D27" i="16" a="1"/>
  <c r="D27" i="16" s="1"/>
  <c r="D28" i="16" a="1"/>
  <c r="D28" i="16" s="1"/>
  <c r="D29" i="16" a="1"/>
  <c r="D29" i="16" s="1"/>
  <c r="D30" i="16" a="1"/>
  <c r="D30" i="16" s="1"/>
  <c r="D31" i="16" a="1"/>
  <c r="D31" i="16" s="1"/>
  <c r="D32" i="16" a="1"/>
  <c r="D32" i="16" s="1"/>
  <c r="D33" i="16" a="1"/>
  <c r="D33" i="16" s="1"/>
  <c r="D34" i="16" a="1"/>
  <c r="D34" i="16" s="1"/>
  <c r="D35" i="16" a="1"/>
  <c r="D35" i="16" s="1"/>
  <c r="D36" i="16" a="1"/>
  <c r="D36" i="16" s="1"/>
  <c r="D37" i="16" a="1"/>
  <c r="D37" i="16" s="1"/>
  <c r="D38" i="16" a="1"/>
  <c r="D38" i="16" s="1"/>
  <c r="D39" i="16" a="1"/>
  <c r="D39" i="16" s="1"/>
  <c r="D40" i="16" a="1"/>
  <c r="D40" i="16" s="1"/>
  <c r="D41" i="16" a="1"/>
  <c r="D41" i="16" s="1"/>
  <c r="DB6" i="16" a="1"/>
  <c r="DB6" i="16" s="1"/>
  <c r="DB7" i="16" a="1"/>
  <c r="DB7" i="16" s="1"/>
  <c r="DB8" i="16" a="1"/>
  <c r="DB8" i="16" s="1"/>
  <c r="DB9" i="16" a="1"/>
  <c r="DB9" i="16" s="1"/>
  <c r="DB10" i="16" a="1"/>
  <c r="DB10" i="16" s="1"/>
  <c r="DB11" i="16" a="1"/>
  <c r="DB11" i="16" s="1"/>
  <c r="DB12" i="16" a="1"/>
  <c r="DB12" i="16" s="1"/>
  <c r="DB13" i="16" a="1"/>
  <c r="DB13" i="16" s="1"/>
  <c r="DB14" i="16" a="1"/>
  <c r="DB14" i="16" s="1"/>
  <c r="DB15" i="16" a="1"/>
  <c r="DB15" i="16" s="1"/>
  <c r="DB16" i="16" a="1"/>
  <c r="DB16" i="16" s="1"/>
  <c r="DB17" i="16" a="1"/>
  <c r="DB17" i="16" s="1"/>
  <c r="DR5" i="16" a="1"/>
  <c r="DR5" i="16" s="1"/>
  <c r="D5" i="16" a="1"/>
  <c r="D5" i="16" s="1"/>
  <c r="DP5" i="16" a="1"/>
  <c r="DP5" i="16" s="1"/>
  <c r="DN5" i="16" a="1"/>
  <c r="DN5" i="16" s="1"/>
  <c r="DL5" i="16" a="1"/>
  <c r="DL5" i="16" s="1"/>
  <c r="DJ5" i="16" a="1"/>
  <c r="DJ5" i="16" s="1"/>
  <c r="DH17" i="16" a="1"/>
  <c r="DH17" i="16" s="1"/>
  <c r="DH16" i="16" a="1"/>
  <c r="DH16" i="16" s="1"/>
  <c r="DH15" i="16" a="1"/>
  <c r="DH15" i="16" s="1"/>
  <c r="DH14" i="16" a="1"/>
  <c r="DH14" i="16" s="1"/>
  <c r="DH13" i="16" a="1"/>
  <c r="DH13" i="16" s="1"/>
  <c r="DH12" i="16" a="1"/>
  <c r="DH12" i="16" s="1"/>
  <c r="DH11" i="16" a="1"/>
  <c r="DH11" i="16" s="1"/>
  <c r="DH10" i="16" a="1"/>
  <c r="DH10" i="16" s="1"/>
  <c r="DH9" i="16" a="1"/>
  <c r="DH9" i="16" s="1"/>
  <c r="DH8" i="16" a="1"/>
  <c r="DH8" i="16" s="1"/>
  <c r="DH7" i="16" a="1"/>
  <c r="DH7" i="16" s="1"/>
  <c r="DH6" i="16" a="1"/>
  <c r="DH6" i="16" s="1"/>
  <c r="DH5" i="16" a="1"/>
  <c r="DH5" i="16" s="1"/>
  <c r="DF17" i="16" a="1"/>
  <c r="DF17" i="16" s="1"/>
  <c r="DF16" i="16" a="1"/>
  <c r="DF16" i="16" s="1"/>
  <c r="DF15" i="16" a="1"/>
  <c r="DF15" i="16" s="1"/>
  <c r="DF14" i="16" a="1"/>
  <c r="DF14" i="16" s="1"/>
  <c r="DF13" i="16" a="1"/>
  <c r="DF13" i="16" s="1"/>
  <c r="DF12" i="16" a="1"/>
  <c r="DF12" i="16" s="1"/>
  <c r="DF11" i="16" a="1"/>
  <c r="DF11" i="16" s="1"/>
  <c r="DF10" i="16" a="1"/>
  <c r="DF10" i="16" s="1"/>
  <c r="DF9" i="16" a="1"/>
  <c r="DF9" i="16" s="1"/>
  <c r="DF8" i="16" a="1"/>
  <c r="DF8" i="16" s="1"/>
  <c r="DF7" i="16" a="1"/>
  <c r="DF7" i="16" s="1"/>
  <c r="DF6" i="16" a="1"/>
  <c r="DF6" i="16" s="1"/>
  <c r="DF5" i="16" a="1"/>
  <c r="DF5" i="16" s="1"/>
  <c r="DD17" i="16" a="1"/>
  <c r="DD17" i="16" s="1"/>
  <c r="DD16" i="16" a="1"/>
  <c r="DD16" i="16" s="1"/>
  <c r="DD15" i="16" a="1"/>
  <c r="DD15" i="16" s="1"/>
  <c r="DD14" i="16" a="1"/>
  <c r="DD14" i="16" s="1"/>
  <c r="DD13" i="16" a="1"/>
  <c r="DD13" i="16" s="1"/>
  <c r="DD12" i="16" a="1"/>
  <c r="DD12" i="16" s="1"/>
  <c r="DD11" i="16" a="1"/>
  <c r="DD11" i="16" s="1"/>
  <c r="DD10" i="16" a="1"/>
  <c r="DD10" i="16" s="1"/>
  <c r="DD9" i="16" a="1"/>
  <c r="DD9" i="16" s="1"/>
  <c r="DD8" i="16" a="1"/>
  <c r="DD8" i="16" s="1"/>
  <c r="DD7" i="16" a="1"/>
  <c r="DD7" i="16" s="1"/>
  <c r="DD6" i="16" a="1"/>
  <c r="DD6" i="16" s="1"/>
  <c r="DD5" i="16" a="1"/>
  <c r="DD5" i="16" s="1"/>
  <c r="DB5" i="16" a="1"/>
  <c r="DB5" i="16" s="1"/>
  <c r="CZ17" i="16" a="1"/>
  <c r="CZ17" i="16" s="1"/>
  <c r="CZ16" i="16" a="1"/>
  <c r="CZ16" i="16" s="1"/>
  <c r="CZ15" i="16" a="1"/>
  <c r="CZ15" i="16" s="1"/>
  <c r="CZ14" i="16" a="1"/>
  <c r="CZ14" i="16" s="1"/>
  <c r="CZ13" i="16" a="1"/>
  <c r="CZ13" i="16" s="1"/>
  <c r="CZ12" i="16" a="1"/>
  <c r="CZ12" i="16" s="1"/>
  <c r="CZ11" i="16" a="1"/>
  <c r="CZ11" i="16" s="1"/>
  <c r="CZ10" i="16" a="1"/>
  <c r="CZ10" i="16" s="1"/>
  <c r="CZ9" i="16" a="1"/>
  <c r="CZ9" i="16" s="1"/>
  <c r="CZ8" i="16" a="1"/>
  <c r="CZ8" i="16" s="1"/>
  <c r="CZ7" i="16" a="1"/>
  <c r="CZ7" i="16" s="1"/>
  <c r="CZ6" i="16" a="1"/>
  <c r="CZ6" i="16" s="1"/>
  <c r="CZ5" i="16" a="1"/>
  <c r="CZ5" i="16" s="1"/>
  <c r="CX17" i="16" a="1"/>
  <c r="CX17" i="16" s="1"/>
  <c r="CX16" i="16" a="1"/>
  <c r="CX16" i="16" s="1"/>
  <c r="CX15" i="16" a="1"/>
  <c r="CX15" i="16" s="1"/>
  <c r="CX14" i="16" a="1"/>
  <c r="CX14" i="16" s="1"/>
  <c r="CX13" i="16" a="1"/>
  <c r="CX13" i="16" s="1"/>
  <c r="CX12" i="16" a="1"/>
  <c r="CX12" i="16" s="1"/>
  <c r="CX11" i="16" a="1"/>
  <c r="CX11" i="16" s="1"/>
  <c r="CX10" i="16" a="1"/>
  <c r="CX10" i="16" s="1"/>
  <c r="CX9" i="16" a="1"/>
  <c r="CX9" i="16" s="1"/>
  <c r="CX8" i="16" a="1"/>
  <c r="CX8" i="16" s="1"/>
  <c r="CX7" i="16" a="1"/>
  <c r="CX7" i="16" s="1"/>
  <c r="CX6" i="16" a="1"/>
  <c r="CX6" i="16" s="1"/>
  <c r="CX5" i="16" a="1"/>
  <c r="CX5" i="16" s="1"/>
  <c r="CV17" i="16" a="1"/>
  <c r="CV17" i="16" s="1"/>
  <c r="CV16" i="16" a="1"/>
  <c r="CV16" i="16" s="1"/>
  <c r="CV15" i="16" a="1"/>
  <c r="CV15" i="16" s="1"/>
  <c r="CV14" i="16" a="1"/>
  <c r="CV14" i="16" s="1"/>
  <c r="CV13" i="16" a="1"/>
  <c r="CV13" i="16" s="1"/>
  <c r="CV12" i="16" a="1"/>
  <c r="CV12" i="16" s="1"/>
  <c r="CV11" i="16" a="1"/>
  <c r="CV11" i="16" s="1"/>
  <c r="CV10" i="16" a="1"/>
  <c r="CV10" i="16" s="1"/>
  <c r="CV9" i="16" a="1"/>
  <c r="CV9" i="16" s="1"/>
  <c r="CV8" i="16" a="1"/>
  <c r="CV8" i="16" s="1"/>
  <c r="CV7" i="16" a="1"/>
  <c r="CV7" i="16" s="1"/>
  <c r="CV6" i="16" a="1"/>
  <c r="CV6" i="16" s="1"/>
  <c r="CV5" i="16" a="1"/>
  <c r="CV5" i="16" s="1"/>
  <c r="CT17" i="16" a="1"/>
  <c r="CT17" i="16" s="1"/>
  <c r="CT16" i="16" a="1"/>
  <c r="CT16" i="16" s="1"/>
  <c r="CT15" i="16" a="1"/>
  <c r="CT15" i="16" s="1"/>
  <c r="CT14" i="16" a="1"/>
  <c r="CT14" i="16" s="1"/>
  <c r="CT13" i="16" a="1"/>
  <c r="CT13" i="16" s="1"/>
  <c r="CT12" i="16" a="1"/>
  <c r="CT12" i="16" s="1"/>
  <c r="CT11" i="16" a="1"/>
  <c r="CT11" i="16" s="1"/>
  <c r="CT10" i="16" a="1"/>
  <c r="CT10" i="16" s="1"/>
  <c r="CT9" i="16" a="1"/>
  <c r="CT9" i="16" s="1"/>
  <c r="CT8" i="16" a="1"/>
  <c r="CT8" i="16" s="1"/>
  <c r="CT7" i="16" a="1"/>
  <c r="CT7" i="16" s="1"/>
  <c r="CT6" i="16" a="1"/>
  <c r="CT6" i="16" s="1"/>
  <c r="CT5" i="16" a="1"/>
  <c r="CT5" i="16" s="1"/>
  <c r="CR17" i="16" a="1"/>
  <c r="CR17" i="16" s="1"/>
  <c r="CR16" i="16" a="1"/>
  <c r="CR16" i="16" s="1"/>
  <c r="CR15" i="16" a="1"/>
  <c r="CR15" i="16" s="1"/>
  <c r="CR14" i="16" a="1"/>
  <c r="CR14" i="16" s="1"/>
  <c r="CR13" i="16" a="1"/>
  <c r="CR13" i="16" s="1"/>
  <c r="CR12" i="16" a="1"/>
  <c r="CR12" i="16" s="1"/>
  <c r="CR11" i="16" a="1"/>
  <c r="CR11" i="16" s="1"/>
  <c r="CR10" i="16" a="1"/>
  <c r="CR10" i="16" s="1"/>
  <c r="CR9" i="16" a="1"/>
  <c r="CR9" i="16" s="1"/>
  <c r="CR8" i="16" a="1"/>
  <c r="CR8" i="16" s="1"/>
  <c r="CR7" i="16" a="1"/>
  <c r="CR7" i="16" s="1"/>
  <c r="CR6" i="16" a="1"/>
  <c r="CR6" i="16" s="1"/>
  <c r="CR5" i="16" a="1"/>
  <c r="CR5" i="16" s="1"/>
  <c r="CP17" i="16" a="1"/>
  <c r="CP17" i="16" s="1"/>
  <c r="CP16" i="16" a="1"/>
  <c r="CP16" i="16" s="1"/>
  <c r="CP15" i="16" a="1"/>
  <c r="CP15" i="16" s="1"/>
  <c r="CP14" i="16" a="1"/>
  <c r="CP14" i="16" s="1"/>
  <c r="CP13" i="16" a="1"/>
  <c r="CP13" i="16" s="1"/>
  <c r="CP12" i="16" a="1"/>
  <c r="CP12" i="16" s="1"/>
  <c r="CP11" i="16" a="1"/>
  <c r="CP11" i="16" s="1"/>
  <c r="CP10" i="16" a="1"/>
  <c r="CP10" i="16" s="1"/>
  <c r="CP9" i="16" a="1"/>
  <c r="CP9" i="16" s="1"/>
  <c r="CP8" i="16" a="1"/>
  <c r="CP8" i="16" s="1"/>
  <c r="CP7" i="16" a="1"/>
  <c r="CP7" i="16" s="1"/>
  <c r="CP6" i="16" a="1"/>
  <c r="CP6" i="16" s="1"/>
  <c r="CP5" i="16" a="1"/>
  <c r="CP5" i="16" s="1"/>
  <c r="CN17" i="16" a="1"/>
  <c r="CN17" i="16" s="1"/>
  <c r="CN16" i="16" a="1"/>
  <c r="CN16" i="16" s="1"/>
  <c r="CN15" i="16" a="1"/>
  <c r="CN15" i="16" s="1"/>
  <c r="CN14" i="16" a="1"/>
  <c r="CN14" i="16" s="1"/>
  <c r="CN13" i="16" a="1"/>
  <c r="CN13" i="16" s="1"/>
  <c r="CN12" i="16" a="1"/>
  <c r="CN12" i="16" s="1"/>
  <c r="CN11" i="16" a="1"/>
  <c r="CN11" i="16" s="1"/>
  <c r="CN10" i="16" a="1"/>
  <c r="CN10" i="16" s="1"/>
  <c r="CN9" i="16" a="1"/>
  <c r="CN9" i="16" s="1"/>
  <c r="CN8" i="16" a="1"/>
  <c r="CN8" i="16" s="1"/>
  <c r="CN7" i="16" a="1"/>
  <c r="CN7" i="16" s="1"/>
  <c r="CN6" i="16" a="1"/>
  <c r="CN6" i="16" s="1"/>
  <c r="CN5" i="16" a="1"/>
  <c r="CN5" i="16" s="1"/>
  <c r="CL17" i="16" a="1"/>
  <c r="CL17" i="16" s="1"/>
  <c r="CL16" i="16" a="1"/>
  <c r="CL16" i="16" s="1"/>
  <c r="CL15" i="16" a="1"/>
  <c r="CL15" i="16" s="1"/>
  <c r="CL14" i="16" a="1"/>
  <c r="CL14" i="16" s="1"/>
  <c r="CL13" i="16" a="1"/>
  <c r="CL13" i="16" s="1"/>
  <c r="CL12" i="16" a="1"/>
  <c r="CL12" i="16" s="1"/>
  <c r="CL11" i="16" a="1"/>
  <c r="CL11" i="16" s="1"/>
  <c r="CL10" i="16" a="1"/>
  <c r="CL10" i="16" s="1"/>
  <c r="CL9" i="16" a="1"/>
  <c r="CL9" i="16" s="1"/>
  <c r="CL8" i="16" a="1"/>
  <c r="CL8" i="16" s="1"/>
  <c r="CL7" i="16" a="1"/>
  <c r="CL7" i="16" s="1"/>
  <c r="CL6" i="16" a="1"/>
  <c r="CL6" i="16" s="1"/>
  <c r="CL5" i="16" a="1"/>
  <c r="CL5" i="16" s="1"/>
  <c r="CJ17" i="16" a="1"/>
  <c r="CJ17" i="16" s="1"/>
  <c r="CJ16" i="16" a="1"/>
  <c r="CJ16" i="16" s="1"/>
  <c r="CJ15" i="16" a="1"/>
  <c r="CJ15" i="16" s="1"/>
  <c r="CJ14" i="16" a="1"/>
  <c r="CJ14" i="16" s="1"/>
  <c r="CJ13" i="16" a="1"/>
  <c r="CJ13" i="16" s="1"/>
  <c r="CJ12" i="16" a="1"/>
  <c r="CJ12" i="16" s="1"/>
  <c r="CJ11" i="16" a="1"/>
  <c r="CJ11" i="16" s="1"/>
  <c r="CJ10" i="16" a="1"/>
  <c r="CJ10" i="16" s="1"/>
  <c r="CJ9" i="16" a="1"/>
  <c r="CJ9" i="16" s="1"/>
  <c r="CJ8" i="16" a="1"/>
  <c r="CJ8" i="16" s="1"/>
  <c r="CJ7" i="16" a="1"/>
  <c r="CJ7" i="16" s="1"/>
  <c r="CJ6" i="16" a="1"/>
  <c r="CJ6" i="16" s="1"/>
  <c r="CJ5" i="16" a="1"/>
  <c r="CJ5" i="16" s="1"/>
  <c r="CH17" i="16" a="1"/>
  <c r="CH17" i="16" s="1"/>
  <c r="CH16" i="16" a="1"/>
  <c r="CH16" i="16" s="1"/>
  <c r="CH15" i="16" a="1"/>
  <c r="CH15" i="16" s="1"/>
  <c r="CH14" i="16" a="1"/>
  <c r="CH14" i="16" s="1"/>
  <c r="CH13" i="16" a="1"/>
  <c r="CH13" i="16" s="1"/>
  <c r="CH12" i="16" a="1"/>
  <c r="CH12" i="16" s="1"/>
  <c r="CH11" i="16" a="1"/>
  <c r="CH11" i="16" s="1"/>
  <c r="CH10" i="16" a="1"/>
  <c r="CH10" i="16" s="1"/>
  <c r="CH9" i="16" a="1"/>
  <c r="CH9" i="16" s="1"/>
  <c r="CH8" i="16" a="1"/>
  <c r="CH8" i="16" s="1"/>
  <c r="CH7" i="16" a="1"/>
  <c r="CH7" i="16" s="1"/>
  <c r="CH6" i="16" a="1"/>
  <c r="CH6" i="16" s="1"/>
  <c r="CH5" i="16" a="1"/>
  <c r="CH5" i="16" s="1"/>
  <c r="CF17" i="16" a="1"/>
  <c r="CF17" i="16" s="1"/>
  <c r="CF16" i="16" a="1"/>
  <c r="CF16" i="16" s="1"/>
  <c r="CF15" i="16" a="1"/>
  <c r="CF15" i="16" s="1"/>
  <c r="CF14" i="16" a="1"/>
  <c r="CF14" i="16" s="1"/>
  <c r="CF13" i="16" a="1"/>
  <c r="CF13" i="16" s="1"/>
  <c r="CF12" i="16" a="1"/>
  <c r="CF12" i="16" s="1"/>
  <c r="CF11" i="16" a="1"/>
  <c r="CF11" i="16" s="1"/>
  <c r="CF10" i="16" a="1"/>
  <c r="CF10" i="16" s="1"/>
  <c r="CF9" i="16" a="1"/>
  <c r="CF9" i="16" s="1"/>
  <c r="CF8" i="16" a="1"/>
  <c r="CF8" i="16" s="1"/>
  <c r="CF7" i="16" a="1"/>
  <c r="CF7" i="16" s="1"/>
  <c r="CF6" i="16" a="1"/>
  <c r="CF6" i="16" s="1"/>
  <c r="CF5" i="16" a="1"/>
  <c r="CF5" i="16" s="1"/>
  <c r="CD17" i="16" a="1"/>
  <c r="CD17" i="16" s="1"/>
  <c r="CD16" i="16" a="1"/>
  <c r="CD16" i="16" s="1"/>
  <c r="CD15" i="16" a="1"/>
  <c r="CD15" i="16" s="1"/>
  <c r="CD14" i="16" a="1"/>
  <c r="CD14" i="16" s="1"/>
  <c r="CD13" i="16" a="1"/>
  <c r="CD13" i="16" s="1"/>
  <c r="CD12" i="16" a="1"/>
  <c r="CD12" i="16" s="1"/>
  <c r="CD11" i="16" a="1"/>
  <c r="CD11" i="16" s="1"/>
  <c r="CD10" i="16" a="1"/>
  <c r="CD10" i="16" s="1"/>
  <c r="CD9" i="16" a="1"/>
  <c r="CD9" i="16" s="1"/>
  <c r="CD8" i="16" a="1"/>
  <c r="CD8" i="16" s="1"/>
  <c r="CD7" i="16" a="1"/>
  <c r="CD7" i="16" s="1"/>
  <c r="CD6" i="16" a="1"/>
  <c r="CD6" i="16" s="1"/>
  <c r="CD5" i="16" a="1"/>
  <c r="CD5" i="16" s="1"/>
  <c r="CB17" i="16" a="1"/>
  <c r="CB17" i="16" s="1"/>
  <c r="CB16" i="16" a="1"/>
  <c r="CB16" i="16" s="1"/>
  <c r="CB15" i="16" a="1"/>
  <c r="CB15" i="16" s="1"/>
  <c r="CB14" i="16" a="1"/>
  <c r="CB14" i="16" s="1"/>
  <c r="CB13" i="16" a="1"/>
  <c r="CB13" i="16" s="1"/>
  <c r="CB12" i="16" a="1"/>
  <c r="CB12" i="16" s="1"/>
  <c r="CB11" i="16" a="1"/>
  <c r="CB11" i="16" s="1"/>
  <c r="CB10" i="16" a="1"/>
  <c r="CB10" i="16" s="1"/>
  <c r="CB9" i="16" a="1"/>
  <c r="CB9" i="16" s="1"/>
  <c r="CB8" i="16" a="1"/>
  <c r="CB8" i="16" s="1"/>
  <c r="CB7" i="16" a="1"/>
  <c r="CB7" i="16" s="1"/>
  <c r="CB6" i="16" a="1"/>
  <c r="CB6" i="16" s="1"/>
  <c r="CB5" i="16" a="1"/>
  <c r="CB5" i="16" s="1"/>
  <c r="BZ17" i="16" a="1"/>
  <c r="BZ17" i="16" s="1"/>
  <c r="BZ16" i="16" a="1"/>
  <c r="BZ16" i="16" s="1"/>
  <c r="BZ15" i="16" a="1"/>
  <c r="BZ15" i="16" s="1"/>
  <c r="BZ14" i="16" a="1"/>
  <c r="BZ14" i="16" s="1"/>
  <c r="BZ13" i="16" a="1"/>
  <c r="BZ13" i="16" s="1"/>
  <c r="BZ12" i="16" a="1"/>
  <c r="BZ12" i="16" s="1"/>
  <c r="BZ11" i="16" a="1"/>
  <c r="BZ11" i="16" s="1"/>
  <c r="BZ10" i="16" a="1"/>
  <c r="BZ10" i="16" s="1"/>
  <c r="BZ9" i="16" a="1"/>
  <c r="BZ9" i="16" s="1"/>
  <c r="BZ8" i="16" a="1"/>
  <c r="BZ8" i="16" s="1"/>
  <c r="BZ7" i="16" a="1"/>
  <c r="BZ7" i="16" s="1"/>
  <c r="BZ6" i="16" a="1"/>
  <c r="BZ6" i="16" s="1"/>
  <c r="BZ5" i="16" a="1"/>
  <c r="BZ5" i="16" s="1"/>
  <c r="BX17" i="16" a="1"/>
  <c r="BX17" i="16" s="1"/>
  <c r="BX16" i="16" a="1"/>
  <c r="BX16" i="16" s="1"/>
  <c r="BX15" i="16" a="1"/>
  <c r="BX15" i="16" s="1"/>
  <c r="BX14" i="16" a="1"/>
  <c r="BX14" i="16" s="1"/>
  <c r="BX13" i="16" a="1"/>
  <c r="BX13" i="16" s="1"/>
  <c r="BX12" i="16" a="1"/>
  <c r="BX12" i="16" s="1"/>
  <c r="BX11" i="16" a="1"/>
  <c r="BX11" i="16" s="1"/>
  <c r="BX10" i="16" a="1"/>
  <c r="BX10" i="16" s="1"/>
  <c r="BX9" i="16" a="1"/>
  <c r="BX9" i="16" s="1"/>
  <c r="BX8" i="16" a="1"/>
  <c r="BX8" i="16" s="1"/>
  <c r="BX7" i="16" a="1"/>
  <c r="BX7" i="16" s="1"/>
  <c r="BX6" i="16" a="1"/>
  <c r="BX6" i="16" s="1"/>
  <c r="BX5" i="16" a="1"/>
  <c r="BX5" i="16" s="1"/>
  <c r="BV17" i="16" a="1"/>
  <c r="BV17" i="16" s="1"/>
  <c r="BV16" i="16" a="1"/>
  <c r="BV16" i="16" s="1"/>
  <c r="BV15" i="16" a="1"/>
  <c r="BV15" i="16" s="1"/>
  <c r="BV14" i="16" a="1"/>
  <c r="BV14" i="16" s="1"/>
  <c r="BV13" i="16" a="1"/>
  <c r="BV13" i="16" s="1"/>
  <c r="BV12" i="16" a="1"/>
  <c r="BV12" i="16" s="1"/>
  <c r="BV11" i="16" a="1"/>
  <c r="BV11" i="16" s="1"/>
  <c r="BV10" i="16" a="1"/>
  <c r="BV10" i="16" s="1"/>
  <c r="BV9" i="16" a="1"/>
  <c r="BV9" i="16" s="1"/>
  <c r="BV8" i="16" a="1"/>
  <c r="BV8" i="16" s="1"/>
  <c r="BV7" i="16" a="1"/>
  <c r="BV7" i="16" s="1"/>
  <c r="BV6" i="16" a="1"/>
  <c r="BV6" i="16" s="1"/>
  <c r="BV5" i="16" a="1"/>
  <c r="BV5" i="16" s="1"/>
  <c r="BT17" i="16" a="1"/>
  <c r="BT17" i="16" s="1"/>
  <c r="BT16" i="16" a="1"/>
  <c r="BT16" i="16" s="1"/>
  <c r="BT15" i="16" a="1"/>
  <c r="BT15" i="16" s="1"/>
  <c r="BT14" i="16" a="1"/>
  <c r="BT14" i="16" s="1"/>
  <c r="BT13" i="16" a="1"/>
  <c r="BT13" i="16" s="1"/>
  <c r="BT12" i="16" a="1"/>
  <c r="BT12" i="16" s="1"/>
  <c r="BT11" i="16" a="1"/>
  <c r="BT11" i="16" s="1"/>
  <c r="BT10" i="16" a="1"/>
  <c r="BT10" i="16" s="1"/>
  <c r="BT9" i="16" a="1"/>
  <c r="BT9" i="16" s="1"/>
  <c r="BT8" i="16" a="1"/>
  <c r="BT8" i="16" s="1"/>
  <c r="BT7" i="16" a="1"/>
  <c r="BT7" i="16" s="1"/>
  <c r="BT6" i="16" a="1"/>
  <c r="BT6" i="16" s="1"/>
  <c r="BT5" i="16" a="1"/>
  <c r="BT5" i="16" s="1"/>
  <c r="BR16" i="16" a="1"/>
  <c r="BR16" i="16" s="1"/>
  <c r="BR15" i="16" a="1"/>
  <c r="BR15" i="16" s="1"/>
  <c r="BR14" i="16" a="1"/>
  <c r="BR14" i="16" s="1"/>
  <c r="BR13" i="16" a="1"/>
  <c r="BR13" i="16" s="1"/>
  <c r="BR12" i="16" a="1"/>
  <c r="BR12" i="16" s="1"/>
  <c r="BR11" i="16" a="1"/>
  <c r="BR11" i="16" s="1"/>
  <c r="BR10" i="16" a="1"/>
  <c r="BR10" i="16" s="1"/>
  <c r="BR9" i="16" a="1"/>
  <c r="BR9" i="16" s="1"/>
  <c r="BR8" i="16" a="1"/>
  <c r="BR8" i="16" s="1"/>
  <c r="BR7" i="16" a="1"/>
  <c r="BR7" i="16" s="1"/>
  <c r="BR6" i="16" a="1"/>
  <c r="BR6" i="16" s="1"/>
  <c r="BR5" i="16" a="1"/>
  <c r="BR5" i="16" s="1"/>
  <c r="BP16" i="16" a="1"/>
  <c r="BP16" i="16" s="1"/>
  <c r="BP15" i="16" a="1"/>
  <c r="BP15" i="16" s="1"/>
  <c r="BP14" i="16" a="1"/>
  <c r="BP14" i="16" s="1"/>
  <c r="BP13" i="16" a="1"/>
  <c r="BP13" i="16" s="1"/>
  <c r="BP12" i="16" a="1"/>
  <c r="BP12" i="16" s="1"/>
  <c r="BP11" i="16" a="1"/>
  <c r="BP11" i="16" s="1"/>
  <c r="BP10" i="16" a="1"/>
  <c r="BP10" i="16" s="1"/>
  <c r="BP9" i="16" a="1"/>
  <c r="BP9" i="16" s="1"/>
  <c r="BP8" i="16" a="1"/>
  <c r="BP8" i="16" s="1"/>
  <c r="BP7" i="16" a="1"/>
  <c r="BP7" i="16" s="1"/>
  <c r="BP6" i="16" a="1"/>
  <c r="BP6" i="16" s="1"/>
  <c r="BP5" i="16" a="1"/>
  <c r="BP5" i="16" s="1"/>
  <c r="BN16" i="16" a="1"/>
  <c r="BN16" i="16" s="1"/>
  <c r="BN15" i="16" a="1"/>
  <c r="BN15" i="16" s="1"/>
  <c r="BN14" i="16" a="1"/>
  <c r="BN14" i="16" s="1"/>
  <c r="BN13" i="16" a="1"/>
  <c r="BN13" i="16" s="1"/>
  <c r="BN12" i="16" a="1"/>
  <c r="BN12" i="16" s="1"/>
  <c r="BN11" i="16" a="1"/>
  <c r="BN11" i="16" s="1"/>
  <c r="BN10" i="16" a="1"/>
  <c r="BN10" i="16" s="1"/>
  <c r="BN9" i="16" a="1"/>
  <c r="BN9" i="16" s="1"/>
  <c r="BN8" i="16" a="1"/>
  <c r="BN8" i="16" s="1"/>
  <c r="BN7" i="16" a="1"/>
  <c r="BN7" i="16" s="1"/>
  <c r="BN6" i="16" a="1"/>
  <c r="BN6" i="16" s="1"/>
  <c r="BN5" i="16" a="1"/>
  <c r="BN5" i="16" s="1"/>
  <c r="BL16" i="16" a="1"/>
  <c r="BL16" i="16" s="1"/>
  <c r="BL15" i="16" a="1"/>
  <c r="BL15" i="16" s="1"/>
  <c r="BL14" i="16" a="1"/>
  <c r="BL14" i="16" s="1"/>
  <c r="BL13" i="16" a="1"/>
  <c r="BL13" i="16" s="1"/>
  <c r="BL12" i="16" a="1"/>
  <c r="BL12" i="16" s="1"/>
  <c r="BL11" i="16" a="1"/>
  <c r="BL11" i="16" s="1"/>
  <c r="BL10" i="16" a="1"/>
  <c r="BL10" i="16" s="1"/>
  <c r="BL9" i="16" a="1"/>
  <c r="BL9" i="16" s="1"/>
  <c r="BL8" i="16" a="1"/>
  <c r="BL8" i="16" s="1"/>
  <c r="BL7" i="16" a="1"/>
  <c r="BL7" i="16" s="1"/>
  <c r="BL6" i="16" a="1"/>
  <c r="BL6" i="16" s="1"/>
  <c r="BL5" i="16" a="1"/>
  <c r="BL5" i="16" s="1"/>
  <c r="BJ16" i="16" a="1"/>
  <c r="BJ16" i="16" s="1"/>
  <c r="BJ15" i="16" a="1"/>
  <c r="BJ15" i="16" s="1"/>
  <c r="BJ14" i="16" a="1"/>
  <c r="BJ14" i="16" s="1"/>
  <c r="BJ13" i="16" a="1"/>
  <c r="BJ13" i="16" s="1"/>
  <c r="BJ12" i="16" a="1"/>
  <c r="BJ12" i="16" s="1"/>
  <c r="BJ11" i="16" a="1"/>
  <c r="BJ11" i="16" s="1"/>
  <c r="BJ10" i="16" a="1"/>
  <c r="BJ10" i="16" s="1"/>
  <c r="BJ9" i="16" a="1"/>
  <c r="BJ9" i="16" s="1"/>
  <c r="BJ8" i="16" a="1"/>
  <c r="BJ8" i="16" s="1"/>
  <c r="BJ7" i="16" a="1"/>
  <c r="BJ7" i="16" s="1"/>
  <c r="BJ6" i="16" a="1"/>
  <c r="BJ6" i="16" s="1"/>
  <c r="BJ5" i="16" a="1"/>
  <c r="BJ5" i="16" s="1"/>
  <c r="BH16" i="16" a="1"/>
  <c r="BH16" i="16" s="1"/>
  <c r="BH15" i="16" a="1"/>
  <c r="BH15" i="16" s="1"/>
  <c r="BH14" i="16" a="1"/>
  <c r="BH14" i="16" s="1"/>
  <c r="BH13" i="16" a="1"/>
  <c r="BH13" i="16" s="1"/>
  <c r="BH12" i="16" a="1"/>
  <c r="BH12" i="16" s="1"/>
  <c r="BH11" i="16" a="1"/>
  <c r="BH11" i="16" s="1"/>
  <c r="BH10" i="16" a="1"/>
  <c r="BH10" i="16" s="1"/>
  <c r="BH9" i="16" a="1"/>
  <c r="BH9" i="16" s="1"/>
  <c r="BH8" i="16" a="1"/>
  <c r="BH8" i="16" s="1"/>
  <c r="BH7" i="16" a="1"/>
  <c r="BH7" i="16" s="1"/>
  <c r="BH6" i="16" a="1"/>
  <c r="BH6" i="16" s="1"/>
  <c r="BH5" i="16" a="1"/>
  <c r="BH5" i="16" s="1"/>
  <c r="BF16" i="16" a="1"/>
  <c r="BF16" i="16" s="1"/>
  <c r="BF15" i="16" a="1"/>
  <c r="BF15" i="16" s="1"/>
  <c r="BF14" i="16" a="1"/>
  <c r="BF14" i="16" s="1"/>
  <c r="BF13" i="16" a="1"/>
  <c r="BF13" i="16" s="1"/>
  <c r="BF12" i="16" a="1"/>
  <c r="BF12" i="16" s="1"/>
  <c r="BF11" i="16" a="1"/>
  <c r="BF11" i="16" s="1"/>
  <c r="BF10" i="16" a="1"/>
  <c r="BF10" i="16" s="1"/>
  <c r="BF9" i="16" a="1"/>
  <c r="BF9" i="16" s="1"/>
  <c r="BF8" i="16" a="1"/>
  <c r="BF8" i="16" s="1"/>
  <c r="BF7" i="16" a="1"/>
  <c r="BF7" i="16" s="1"/>
  <c r="BF6" i="16" a="1"/>
  <c r="BF6" i="16" s="1"/>
  <c r="BF5" i="16" a="1"/>
  <c r="BF5" i="16" s="1"/>
  <c r="BD16" i="16" a="1"/>
  <c r="BD16" i="16" s="1"/>
  <c r="BD15" i="16" a="1"/>
  <c r="BD15" i="16" s="1"/>
  <c r="BD14" i="16" a="1"/>
  <c r="BD14" i="16" s="1"/>
  <c r="BD13" i="16" a="1"/>
  <c r="BD13" i="16" s="1"/>
  <c r="BD12" i="16" a="1"/>
  <c r="BD12" i="16" s="1"/>
  <c r="BD11" i="16" a="1"/>
  <c r="BD11" i="16" s="1"/>
  <c r="BD10" i="16" a="1"/>
  <c r="BD10" i="16" s="1"/>
  <c r="BD9" i="16" a="1"/>
  <c r="BD9" i="16" s="1"/>
  <c r="BD8" i="16" a="1"/>
  <c r="BD8" i="16" s="1"/>
  <c r="BD7" i="16" a="1"/>
  <c r="BD7" i="16" s="1"/>
  <c r="BD6" i="16" a="1"/>
  <c r="BD6" i="16" s="1"/>
  <c r="BD5" i="16" a="1"/>
  <c r="BD5" i="16" s="1"/>
  <c r="BB16" i="16" a="1"/>
  <c r="BB16" i="16" s="1"/>
  <c r="BB15" i="16" a="1"/>
  <c r="BB15" i="16" s="1"/>
  <c r="BB14" i="16" a="1"/>
  <c r="BB14" i="16" s="1"/>
  <c r="BB13" i="16" a="1"/>
  <c r="BB13" i="16" s="1"/>
  <c r="BB12" i="16" a="1"/>
  <c r="BB12" i="16" s="1"/>
  <c r="BB11" i="16" a="1"/>
  <c r="BB11" i="16" s="1"/>
  <c r="BB10" i="16" a="1"/>
  <c r="BB10" i="16" s="1"/>
  <c r="BB9" i="16" a="1"/>
  <c r="BB9" i="16" s="1"/>
  <c r="BB8" i="16" a="1"/>
  <c r="BB8" i="16" s="1"/>
  <c r="BB7" i="16" a="1"/>
  <c r="BB7" i="16" s="1"/>
  <c r="BB6" i="16" a="1"/>
  <c r="BB6" i="16" s="1"/>
  <c r="BB5" i="16" a="1"/>
  <c r="BB5" i="16" s="1"/>
  <c r="AZ16" i="16" a="1"/>
  <c r="AZ16" i="16" s="1"/>
  <c r="AZ15" i="16" a="1"/>
  <c r="AZ15" i="16" s="1"/>
  <c r="AZ14" i="16" a="1"/>
  <c r="AZ14" i="16" s="1"/>
  <c r="AZ13" i="16" a="1"/>
  <c r="AZ13" i="16" s="1"/>
  <c r="AZ12" i="16" a="1"/>
  <c r="AZ12" i="16" s="1"/>
  <c r="AZ11" i="16" a="1"/>
  <c r="AZ11" i="16" s="1"/>
  <c r="AZ10" i="16" a="1"/>
  <c r="AZ10" i="16" s="1"/>
  <c r="AZ9" i="16" a="1"/>
  <c r="AZ9" i="16" s="1"/>
  <c r="AZ8" i="16" a="1"/>
  <c r="AZ8" i="16" s="1"/>
  <c r="AZ7" i="16" a="1"/>
  <c r="AZ7" i="16" s="1"/>
  <c r="AZ6" i="16" a="1"/>
  <c r="AZ6" i="16" s="1"/>
  <c r="AZ5" i="16" a="1"/>
  <c r="AZ5" i="16" s="1"/>
  <c r="AX16" i="16" a="1"/>
  <c r="AX16" i="16" s="1"/>
  <c r="AX15" i="16" a="1"/>
  <c r="AX15" i="16" s="1"/>
  <c r="AX14" i="16" a="1"/>
  <c r="AX14" i="16" s="1"/>
  <c r="AX13" i="16" a="1"/>
  <c r="AX13" i="16" s="1"/>
  <c r="AX12" i="16" a="1"/>
  <c r="AX12" i="16" s="1"/>
  <c r="AX11" i="16" a="1"/>
  <c r="AX11" i="16" s="1"/>
  <c r="AX10" i="16" a="1"/>
  <c r="AX10" i="16" s="1"/>
  <c r="AX9" i="16" a="1"/>
  <c r="AX9" i="16" s="1"/>
  <c r="AX8" i="16" a="1"/>
  <c r="AX8" i="16" s="1"/>
  <c r="AX7" i="16" a="1"/>
  <c r="AX7" i="16" s="1"/>
  <c r="AX6" i="16" a="1"/>
  <c r="AX6" i="16" s="1"/>
  <c r="AX5" i="16" a="1"/>
  <c r="AX5" i="16" s="1"/>
  <c r="AV16" i="16" a="1"/>
  <c r="AV16" i="16" s="1"/>
  <c r="AV15" i="16" a="1"/>
  <c r="AV15" i="16" s="1"/>
  <c r="AV14" i="16" a="1"/>
  <c r="AV14" i="16" s="1"/>
  <c r="AV13" i="16" a="1"/>
  <c r="AV13" i="16" s="1"/>
  <c r="AV12" i="16" a="1"/>
  <c r="AV12" i="16" s="1"/>
  <c r="AV11" i="16" a="1"/>
  <c r="AV11" i="16" s="1"/>
  <c r="AV10" i="16" a="1"/>
  <c r="AV10" i="16" s="1"/>
  <c r="AV9" i="16" a="1"/>
  <c r="AV9" i="16" s="1"/>
  <c r="AV8" i="16" a="1"/>
  <c r="AV8" i="16" s="1"/>
  <c r="AV7" i="16" a="1"/>
  <c r="AV7" i="16" s="1"/>
  <c r="AV6" i="16" a="1"/>
  <c r="AV6" i="16" s="1"/>
  <c r="AV5" i="16" a="1"/>
  <c r="AV5" i="16" s="1"/>
  <c r="AT17" i="16" a="1"/>
  <c r="AT17" i="16" s="1"/>
  <c r="AT16" i="16" a="1"/>
  <c r="AT16" i="16" s="1"/>
  <c r="AT15" i="16" a="1"/>
  <c r="AT15" i="16" s="1"/>
  <c r="AT14" i="16" a="1"/>
  <c r="AT14" i="16" s="1"/>
  <c r="AT13" i="16" a="1"/>
  <c r="AT13" i="16" s="1"/>
  <c r="AT12" i="16" a="1"/>
  <c r="AT12" i="16" s="1"/>
  <c r="AT11" i="16" a="1"/>
  <c r="AT11" i="16" s="1"/>
  <c r="AT10" i="16" a="1"/>
  <c r="AT10" i="16" s="1"/>
  <c r="AT9" i="16" a="1"/>
  <c r="AT9" i="16" s="1"/>
  <c r="AT8" i="16" a="1"/>
  <c r="AT8" i="16" s="1"/>
  <c r="AT7" i="16" a="1"/>
  <c r="AT7" i="16" s="1"/>
  <c r="AT6" i="16" a="1"/>
  <c r="AT6" i="16" s="1"/>
  <c r="AT5" i="16" a="1"/>
  <c r="AT5" i="16" s="1"/>
  <c r="AR17" i="16" a="1"/>
  <c r="AR17" i="16" s="1"/>
  <c r="AR16" i="16" a="1"/>
  <c r="AR16" i="16" s="1"/>
  <c r="AR15" i="16" a="1"/>
  <c r="AR15" i="16" s="1"/>
  <c r="AR14" i="16" a="1"/>
  <c r="AR14" i="16" s="1"/>
  <c r="AR13" i="16" a="1"/>
  <c r="AR13" i="16" s="1"/>
  <c r="AR12" i="16" a="1"/>
  <c r="AR12" i="16" s="1"/>
  <c r="AR11" i="16" a="1"/>
  <c r="AR11" i="16" s="1"/>
  <c r="AR10" i="16" a="1"/>
  <c r="AR10" i="16" s="1"/>
  <c r="AR9" i="16" a="1"/>
  <c r="AR9" i="16" s="1"/>
  <c r="AR8" i="16" a="1"/>
  <c r="AR8" i="16" s="1"/>
  <c r="AR7" i="16" a="1"/>
  <c r="AR7" i="16" s="1"/>
  <c r="AR6" i="16" a="1"/>
  <c r="AR6" i="16" s="1"/>
  <c r="AR5" i="16" a="1"/>
  <c r="AR5" i="16" s="1"/>
  <c r="AP17" i="16" a="1"/>
  <c r="AP17" i="16" s="1"/>
  <c r="AP16" i="16" a="1"/>
  <c r="AP16" i="16" s="1"/>
  <c r="AP15" i="16" a="1"/>
  <c r="AP15" i="16" s="1"/>
  <c r="AP14" i="16" a="1"/>
  <c r="AP14" i="16" s="1"/>
  <c r="AP13" i="16" a="1"/>
  <c r="AP13" i="16" s="1"/>
  <c r="AP12" i="16" a="1"/>
  <c r="AP12" i="16" s="1"/>
  <c r="AP11" i="16" a="1"/>
  <c r="AP11" i="16" s="1"/>
  <c r="AP10" i="16" a="1"/>
  <c r="AP10" i="16" s="1"/>
  <c r="AP9" i="16" a="1"/>
  <c r="AP9" i="16" s="1"/>
  <c r="AP8" i="16" a="1"/>
  <c r="AP8" i="16" s="1"/>
  <c r="AP7" i="16" a="1"/>
  <c r="AP7" i="16" s="1"/>
  <c r="AP6" i="16" a="1"/>
  <c r="AP6" i="16" s="1"/>
  <c r="AP5" i="16" a="1"/>
  <c r="AP5" i="16" s="1"/>
  <c r="AN17" i="16" a="1"/>
  <c r="AN17" i="16" s="1"/>
  <c r="AN16" i="16" a="1"/>
  <c r="AN16" i="16" s="1"/>
  <c r="AN15" i="16" a="1"/>
  <c r="AN15" i="16" s="1"/>
  <c r="AN14" i="16" a="1"/>
  <c r="AN14" i="16" s="1"/>
  <c r="AN13" i="16" a="1"/>
  <c r="AN13" i="16" s="1"/>
  <c r="AN12" i="16" a="1"/>
  <c r="AN12" i="16" s="1"/>
  <c r="AN11" i="16" a="1"/>
  <c r="AN11" i="16" s="1"/>
  <c r="AN10" i="16" a="1"/>
  <c r="AN10" i="16" s="1"/>
  <c r="AN9" i="16" a="1"/>
  <c r="AN9" i="16" s="1"/>
  <c r="AN8" i="16" a="1"/>
  <c r="AN8" i="16" s="1"/>
  <c r="AN7" i="16" a="1"/>
  <c r="AN7" i="16" s="1"/>
  <c r="AN6" i="16" a="1"/>
  <c r="AN6" i="16" s="1"/>
  <c r="AN5" i="16" a="1"/>
  <c r="AN5" i="16" s="1"/>
  <c r="AL17" i="16" a="1"/>
  <c r="AL17" i="16" s="1"/>
  <c r="AL16" i="16" a="1"/>
  <c r="AL16" i="16" s="1"/>
  <c r="AL15" i="16" a="1"/>
  <c r="AL15" i="16" s="1"/>
  <c r="AL14" i="16" a="1"/>
  <c r="AL14" i="16" s="1"/>
  <c r="AL13" i="16" a="1"/>
  <c r="AL13" i="16" s="1"/>
  <c r="AL12" i="16" a="1"/>
  <c r="AL12" i="16" s="1"/>
  <c r="AL11" i="16" a="1"/>
  <c r="AL11" i="16" s="1"/>
  <c r="AL10" i="16" a="1"/>
  <c r="AL10" i="16" s="1"/>
  <c r="AL9" i="16" a="1"/>
  <c r="AL9" i="16" s="1"/>
  <c r="AL8" i="16" a="1"/>
  <c r="AL8" i="16" s="1"/>
  <c r="AL7" i="16" a="1"/>
  <c r="AL7" i="16" s="1"/>
  <c r="AL6" i="16" a="1"/>
  <c r="AL6" i="16" s="1"/>
  <c r="AL5" i="16" a="1"/>
  <c r="AL5" i="16" s="1"/>
  <c r="AJ17" i="16" a="1"/>
  <c r="AJ17" i="16" s="1"/>
  <c r="AJ16" i="16" a="1"/>
  <c r="AJ16" i="16" s="1"/>
  <c r="AJ15" i="16" a="1"/>
  <c r="AJ15" i="16" s="1"/>
  <c r="AJ14" i="16" a="1"/>
  <c r="AJ14" i="16" s="1"/>
  <c r="AJ13" i="16" a="1"/>
  <c r="AJ13" i="16" s="1"/>
  <c r="AJ12" i="16" a="1"/>
  <c r="AJ12" i="16" s="1"/>
  <c r="AJ11" i="16" a="1"/>
  <c r="AJ11" i="16" s="1"/>
  <c r="AJ10" i="16" a="1"/>
  <c r="AJ10" i="16" s="1"/>
  <c r="AJ9" i="16" a="1"/>
  <c r="AJ9" i="16" s="1"/>
  <c r="AJ8" i="16" a="1"/>
  <c r="AJ8" i="16" s="1"/>
  <c r="AJ7" i="16" a="1"/>
  <c r="AJ7" i="16" s="1"/>
  <c r="AJ6" i="16" a="1"/>
  <c r="AJ6" i="16" s="1"/>
  <c r="AJ5" i="16" a="1"/>
  <c r="AJ5" i="16" s="1"/>
  <c r="AH17" i="16" a="1"/>
  <c r="AH17" i="16" s="1"/>
  <c r="AH16" i="16" a="1"/>
  <c r="AH16" i="16" s="1"/>
  <c r="AH15" i="16" a="1"/>
  <c r="AH15" i="16" s="1"/>
  <c r="AH14" i="16" a="1"/>
  <c r="AH14" i="16" s="1"/>
  <c r="AH13" i="16" a="1"/>
  <c r="AH13" i="16" s="1"/>
  <c r="AH12" i="16" a="1"/>
  <c r="AH12" i="16" s="1"/>
  <c r="AH11" i="16" a="1"/>
  <c r="AH11" i="16" s="1"/>
  <c r="AH10" i="16" a="1"/>
  <c r="AH10" i="16" s="1"/>
  <c r="AH9" i="16" a="1"/>
  <c r="AH9" i="16" s="1"/>
  <c r="AH8" i="16" a="1"/>
  <c r="AH8" i="16" s="1"/>
  <c r="AH7" i="16" a="1"/>
  <c r="AH7" i="16" s="1"/>
  <c r="AH6" i="16" a="1"/>
  <c r="AH6" i="16" s="1"/>
  <c r="AH5" i="16" a="1"/>
  <c r="AH5" i="16" s="1"/>
  <c r="AF16" i="16" a="1"/>
  <c r="AF16" i="16" s="1"/>
  <c r="AF15" i="16" a="1"/>
  <c r="AF15" i="16" s="1"/>
  <c r="AF14" i="16" a="1"/>
  <c r="AF14" i="16" s="1"/>
  <c r="AF13" i="16" a="1"/>
  <c r="AF13" i="16" s="1"/>
  <c r="AF12" i="16" a="1"/>
  <c r="AF12" i="16" s="1"/>
  <c r="AF11" i="16" a="1"/>
  <c r="AF11" i="16" s="1"/>
  <c r="AF10" i="16" a="1"/>
  <c r="AF10" i="16" s="1"/>
  <c r="AF9" i="16" a="1"/>
  <c r="AF9" i="16" s="1"/>
  <c r="AF8" i="16" a="1"/>
  <c r="AF8" i="16" s="1"/>
  <c r="AF7" i="16" a="1"/>
  <c r="AF7" i="16" s="1"/>
  <c r="AF6" i="16" a="1"/>
  <c r="AF6" i="16" s="1"/>
  <c r="AF5" i="16" a="1"/>
  <c r="AF5" i="16" s="1"/>
  <c r="AD16" i="16" a="1"/>
  <c r="AD16" i="16" s="1"/>
  <c r="AD15" i="16" a="1"/>
  <c r="AD15" i="16" s="1"/>
  <c r="AD14" i="16" a="1"/>
  <c r="AD14" i="16" s="1"/>
  <c r="AD13" i="16" a="1"/>
  <c r="AD13" i="16" s="1"/>
  <c r="AD12" i="16" a="1"/>
  <c r="AD12" i="16" s="1"/>
  <c r="AD11" i="16" a="1"/>
  <c r="AD11" i="16" s="1"/>
  <c r="AD10" i="16" a="1"/>
  <c r="AD10" i="16" s="1"/>
  <c r="AD9" i="16" a="1"/>
  <c r="AD9" i="16" s="1"/>
  <c r="AD8" i="16" a="1"/>
  <c r="AD8" i="16" s="1"/>
  <c r="AD7" i="16" a="1"/>
  <c r="AD7" i="16" s="1"/>
  <c r="AD6" i="16" a="1"/>
  <c r="AD6" i="16" s="1"/>
  <c r="AD5" i="16" a="1"/>
  <c r="AD5" i="16" s="1"/>
  <c r="AB16" i="16" a="1"/>
  <c r="AB16" i="16" s="1"/>
  <c r="AB15" i="16" a="1"/>
  <c r="AB15" i="16" s="1"/>
  <c r="AB14" i="16" a="1"/>
  <c r="AB14" i="16" s="1"/>
  <c r="AB13" i="16" a="1"/>
  <c r="AB13" i="16" s="1"/>
  <c r="AB12" i="16" a="1"/>
  <c r="AB12" i="16" s="1"/>
  <c r="AB11" i="16" a="1"/>
  <c r="AB11" i="16" s="1"/>
  <c r="AB10" i="16" a="1"/>
  <c r="AB10" i="16" s="1"/>
  <c r="AB9" i="16" a="1"/>
  <c r="AB9" i="16" s="1"/>
  <c r="AB8" i="16" a="1"/>
  <c r="AB8" i="16" s="1"/>
  <c r="AB7" i="16" a="1"/>
  <c r="AB7" i="16" s="1"/>
  <c r="AB6" i="16" a="1"/>
  <c r="AB6" i="16" s="1"/>
  <c r="AB5" i="16" a="1"/>
  <c r="AB5" i="16" s="1"/>
  <c r="Z17" i="16" a="1"/>
  <c r="Z17" i="16" s="1"/>
  <c r="Z16" i="16" a="1"/>
  <c r="Z16" i="16" s="1"/>
  <c r="Z15" i="16" a="1"/>
  <c r="Z15" i="16" s="1"/>
  <c r="Z14" i="16" a="1"/>
  <c r="Z14" i="16" s="1"/>
  <c r="Z13" i="16" a="1"/>
  <c r="Z13" i="16" s="1"/>
  <c r="Z12" i="16" a="1"/>
  <c r="Z12" i="16" s="1"/>
  <c r="Z11" i="16" a="1"/>
  <c r="Z11" i="16" s="1"/>
  <c r="Z10" i="16" a="1"/>
  <c r="Z10" i="16" s="1"/>
  <c r="Z9" i="16" a="1"/>
  <c r="Z9" i="16" s="1"/>
  <c r="Z8" i="16" a="1"/>
  <c r="Z8" i="16" s="1"/>
  <c r="Z7" i="16" a="1"/>
  <c r="Z7" i="16" s="1"/>
  <c r="Z6" i="16" a="1"/>
  <c r="Z6" i="16" s="1"/>
  <c r="Z5" i="16" a="1"/>
  <c r="Z5" i="16" s="1"/>
  <c r="X17" i="16" a="1"/>
  <c r="X17" i="16" s="1"/>
  <c r="X16" i="16" a="1"/>
  <c r="X16" i="16" s="1"/>
  <c r="X15" i="16" a="1"/>
  <c r="X15" i="16" s="1"/>
  <c r="X14" i="16" a="1"/>
  <c r="X14" i="16" s="1"/>
  <c r="X13" i="16" a="1"/>
  <c r="X13" i="16" s="1"/>
  <c r="X12" i="16" a="1"/>
  <c r="X12" i="16" s="1"/>
  <c r="X11" i="16" a="1"/>
  <c r="X11" i="16" s="1"/>
  <c r="X10" i="16" a="1"/>
  <c r="X10" i="16" s="1"/>
  <c r="X9" i="16" a="1"/>
  <c r="X9" i="16" s="1"/>
  <c r="X8" i="16" a="1"/>
  <c r="X8" i="16" s="1"/>
  <c r="X7" i="16" a="1"/>
  <c r="X7" i="16" s="1"/>
  <c r="X6" i="16" a="1"/>
  <c r="X6" i="16" s="1"/>
  <c r="X5" i="16" a="1"/>
  <c r="X5" i="16" s="1"/>
  <c r="V17" i="16" a="1"/>
  <c r="V17" i="16" s="1"/>
  <c r="V16" i="16" a="1"/>
  <c r="V16" i="16" s="1"/>
  <c r="V15" i="16" a="1"/>
  <c r="V15" i="16" s="1"/>
  <c r="V14" i="16" a="1"/>
  <c r="V14" i="16" s="1"/>
  <c r="V13" i="16" a="1"/>
  <c r="V13" i="16" s="1"/>
  <c r="V12" i="16" a="1"/>
  <c r="V12" i="16" s="1"/>
  <c r="V11" i="16" a="1"/>
  <c r="V11" i="16" s="1"/>
  <c r="V10" i="16" a="1"/>
  <c r="V10" i="16" s="1"/>
  <c r="V9" i="16" a="1"/>
  <c r="V9" i="16" s="1"/>
  <c r="V8" i="16" a="1"/>
  <c r="V8" i="16" s="1"/>
  <c r="V7" i="16" a="1"/>
  <c r="V7" i="16" s="1"/>
  <c r="V6" i="16" a="1"/>
  <c r="V6" i="16" s="1"/>
  <c r="V5" i="16" a="1"/>
  <c r="V5" i="16" s="1"/>
  <c r="T17" i="16" a="1"/>
  <c r="T17" i="16" s="1"/>
  <c r="T16" i="16" a="1"/>
  <c r="T16" i="16" s="1"/>
  <c r="T15" i="16" a="1"/>
  <c r="T15" i="16" s="1"/>
  <c r="T14" i="16" a="1"/>
  <c r="T14" i="16" s="1"/>
  <c r="T13" i="16" a="1"/>
  <c r="T13" i="16" s="1"/>
  <c r="T12" i="16" a="1"/>
  <c r="T12" i="16" s="1"/>
  <c r="T11" i="16" a="1"/>
  <c r="T11" i="16" s="1"/>
  <c r="T10" i="16" a="1"/>
  <c r="T10" i="16" s="1"/>
  <c r="T9" i="16" a="1"/>
  <c r="T9" i="16" s="1"/>
  <c r="T8" i="16" a="1"/>
  <c r="T8" i="16" s="1"/>
  <c r="T7" i="16" a="1"/>
  <c r="T7" i="16" s="1"/>
  <c r="T6" i="16" a="1"/>
  <c r="T6" i="16" s="1"/>
  <c r="T5" i="16" a="1"/>
  <c r="T5" i="16" s="1"/>
  <c r="R17" i="16" a="1"/>
  <c r="R17" i="16" s="1"/>
  <c r="R16" i="16" a="1"/>
  <c r="R16" i="16" s="1"/>
  <c r="R15" i="16" a="1"/>
  <c r="R15" i="16" s="1"/>
  <c r="R14" i="16" a="1"/>
  <c r="R14" i="16" s="1"/>
  <c r="R13" i="16" a="1"/>
  <c r="R13" i="16" s="1"/>
  <c r="R12" i="16" a="1"/>
  <c r="R12" i="16" s="1"/>
  <c r="R11" i="16" a="1"/>
  <c r="R11" i="16" s="1"/>
  <c r="R10" i="16" a="1"/>
  <c r="R10" i="16" s="1"/>
  <c r="R9" i="16" a="1"/>
  <c r="R9" i="16" s="1"/>
  <c r="R8" i="16" a="1"/>
  <c r="R8" i="16" s="1"/>
  <c r="R7" i="16" a="1"/>
  <c r="R7" i="16" s="1"/>
  <c r="R6" i="16" a="1"/>
  <c r="R6" i="16" s="1"/>
  <c r="R5" i="16" a="1"/>
  <c r="R5" i="16" s="1"/>
  <c r="P6" i="16" a="1"/>
  <c r="P6" i="16" s="1"/>
  <c r="P7" i="16" a="1"/>
  <c r="P7" i="16" s="1"/>
  <c r="P8" i="16" a="1"/>
  <c r="P8" i="16" s="1"/>
  <c r="P9" i="16" a="1"/>
  <c r="P9" i="16" s="1"/>
  <c r="P10" i="16" a="1"/>
  <c r="P10" i="16" s="1"/>
  <c r="P11" i="16" a="1"/>
  <c r="P11" i="16" s="1"/>
  <c r="P12" i="16" a="1"/>
  <c r="P12" i="16" s="1"/>
  <c r="P13" i="16" a="1"/>
  <c r="P13" i="16" s="1"/>
  <c r="P14" i="16" a="1"/>
  <c r="P14" i="16" s="1"/>
  <c r="P15" i="16" a="1"/>
  <c r="P15" i="16" s="1"/>
  <c r="P16" i="16" a="1"/>
  <c r="P16" i="16" s="1"/>
  <c r="P17" i="16" a="1"/>
  <c r="P17" i="16" s="1"/>
  <c r="P5" i="16" a="1"/>
  <c r="P5" i="16" s="1"/>
  <c r="N6" i="16" a="1"/>
  <c r="N6" i="16" s="1"/>
  <c r="N7" i="16" a="1"/>
  <c r="N7" i="16" s="1"/>
  <c r="N8" i="16" a="1"/>
  <c r="N8" i="16" s="1"/>
  <c r="N9" i="16" a="1"/>
  <c r="N9" i="16" s="1"/>
  <c r="N10" i="16" a="1"/>
  <c r="N10" i="16" s="1"/>
  <c r="N11" i="16" a="1"/>
  <c r="N11" i="16" s="1"/>
  <c r="N12" i="16" a="1"/>
  <c r="N12" i="16" s="1"/>
  <c r="N13" i="16" a="1"/>
  <c r="N13" i="16" s="1"/>
  <c r="N14" i="16" a="1"/>
  <c r="N14" i="16" s="1"/>
  <c r="N15" i="16" a="1"/>
  <c r="N15" i="16" s="1"/>
  <c r="N16" i="16" a="1"/>
  <c r="N16" i="16" s="1"/>
  <c r="N17" i="16" a="1"/>
  <c r="N17" i="16" s="1"/>
  <c r="N5" i="16" a="1"/>
  <c r="N5" i="16" s="1"/>
  <c r="L6" i="16" a="1"/>
  <c r="L6" i="16" s="1"/>
  <c r="L7" i="16" a="1"/>
  <c r="L7" i="16" s="1"/>
  <c r="L8" i="16" a="1"/>
  <c r="L8" i="16" s="1"/>
  <c r="L9" i="16" a="1"/>
  <c r="L9" i="16" s="1"/>
  <c r="L10" i="16" a="1"/>
  <c r="L10" i="16" s="1"/>
  <c r="L11" i="16" a="1"/>
  <c r="L11" i="16" s="1"/>
  <c r="L12" i="16" a="1"/>
  <c r="L12" i="16" s="1"/>
  <c r="L13" i="16" a="1"/>
  <c r="L13" i="16" s="1"/>
  <c r="L14" i="16" a="1"/>
  <c r="L14" i="16" s="1"/>
  <c r="L15" i="16" a="1"/>
  <c r="L15" i="16" s="1"/>
  <c r="L16" i="16" a="1"/>
  <c r="L16" i="16" s="1"/>
  <c r="L17" i="16" a="1"/>
  <c r="L17" i="16" s="1"/>
  <c r="L5" i="16" a="1"/>
  <c r="L5" i="16" s="1"/>
  <c r="J6" i="16" a="1"/>
  <c r="J6" i="16" s="1"/>
  <c r="J7" i="16" a="1"/>
  <c r="J7" i="16" s="1"/>
  <c r="J8" i="16" a="1"/>
  <c r="J8" i="16" s="1"/>
  <c r="J9" i="16" a="1"/>
  <c r="J9" i="16" s="1"/>
  <c r="J10" i="16" a="1"/>
  <c r="J10" i="16" s="1"/>
  <c r="J11" i="16" a="1"/>
  <c r="J11" i="16" s="1"/>
  <c r="J12" i="16" a="1"/>
  <c r="J12" i="16" s="1"/>
  <c r="J13" i="16" a="1"/>
  <c r="J13" i="16" s="1"/>
  <c r="J14" i="16" a="1"/>
  <c r="J14" i="16" s="1"/>
  <c r="J15" i="16" a="1"/>
  <c r="J15" i="16" s="1"/>
  <c r="J16" i="16" a="1"/>
  <c r="J16" i="16" s="1"/>
  <c r="J17" i="16" a="1"/>
  <c r="J17" i="16" s="1"/>
  <c r="J5" i="16" a="1"/>
  <c r="J5" i="16" s="1"/>
  <c r="H5" i="16" a="1"/>
  <c r="H5" i="16" s="1"/>
  <c r="DI1" i="3" l="1"/>
  <c r="DG1" i="3"/>
  <c r="DE1" i="3"/>
  <c r="DC1" i="3"/>
  <c r="DA1" i="3"/>
  <c r="CY1" i="3"/>
  <c r="CW1" i="3"/>
  <c r="CU1" i="3"/>
  <c r="CS1" i="3"/>
  <c r="CQ1" i="3"/>
  <c r="CO1" i="3"/>
  <c r="CM1" i="3"/>
  <c r="CK1" i="3"/>
  <c r="CI1" i="3"/>
  <c r="CG1" i="3"/>
  <c r="CE1" i="3"/>
  <c r="CC1" i="3"/>
  <c r="CA1" i="3"/>
  <c r="BY1" i="3"/>
  <c r="BW1" i="3"/>
  <c r="BU1" i="3"/>
  <c r="BS1" i="3"/>
  <c r="BQ1" i="3"/>
  <c r="BO1" i="3"/>
  <c r="BM1" i="3"/>
  <c r="BK1" i="3"/>
  <c r="BI1" i="3"/>
  <c r="BG1" i="3"/>
  <c r="BE1" i="3"/>
  <c r="BC1" i="3"/>
  <c r="BA1" i="3"/>
  <c r="AY1" i="3"/>
  <c r="AW1" i="3"/>
  <c r="AU1" i="3"/>
  <c r="AS1" i="3"/>
  <c r="AQ1" i="3"/>
  <c r="AO1" i="3"/>
  <c r="AM1" i="3"/>
  <c r="AK1" i="3"/>
  <c r="AI1" i="3"/>
  <c r="AG1" i="3"/>
  <c r="AE1" i="3"/>
  <c r="AC1" i="3"/>
  <c r="AA1" i="3"/>
  <c r="Y1" i="3"/>
  <c r="W1" i="3"/>
  <c r="U1" i="3"/>
  <c r="S1" i="3"/>
  <c r="Q1" i="3"/>
  <c r="O1" i="3"/>
  <c r="M1" i="3"/>
  <c r="GK1" i="1"/>
  <c r="GI1" i="1"/>
  <c r="GG1" i="1"/>
  <c r="GE1" i="1"/>
  <c r="GC1" i="1"/>
  <c r="GA1" i="1"/>
  <c r="FY1" i="1"/>
  <c r="FW1" i="1"/>
  <c r="FU1" i="1"/>
  <c r="FS1" i="1"/>
  <c r="FQ1" i="1"/>
  <c r="FO1" i="1"/>
  <c r="FM1" i="1"/>
  <c r="FK1" i="1"/>
  <c r="FI1" i="1"/>
  <c r="FG1" i="1"/>
  <c r="FE1" i="1"/>
  <c r="FC1" i="1"/>
  <c r="FA1" i="1"/>
  <c r="EY1" i="1"/>
  <c r="EW1" i="1"/>
  <c r="EU1" i="1"/>
  <c r="ES1" i="1"/>
  <c r="EQ1" i="1"/>
  <c r="EO1" i="1"/>
  <c r="EM1" i="1"/>
  <c r="EK1" i="1"/>
  <c r="EI1" i="1"/>
  <c r="EG1" i="1"/>
  <c r="EE1" i="1"/>
  <c r="EC1" i="1"/>
  <c r="EA1" i="1"/>
  <c r="DY1" i="1"/>
  <c r="DW1" i="1"/>
  <c r="DU1" i="1"/>
  <c r="DS1" i="1"/>
  <c r="DQ1" i="1"/>
  <c r="DO1" i="1"/>
  <c r="DM1" i="1"/>
  <c r="DK1" i="1"/>
  <c r="DI1" i="1"/>
  <c r="DG1" i="1"/>
  <c r="DE1" i="1"/>
  <c r="DC1" i="1"/>
  <c r="DA1" i="1"/>
  <c r="CY1" i="1"/>
  <c r="CW1" i="1"/>
  <c r="CU1" i="1"/>
  <c r="CS1" i="1"/>
  <c r="CQ1" i="1"/>
  <c r="CO1" i="1"/>
  <c r="CM1" i="1"/>
  <c r="CK1" i="1"/>
  <c r="CI1" i="1"/>
  <c r="CG1" i="1"/>
  <c r="CE1" i="1"/>
  <c r="CC1" i="1"/>
  <c r="CA1" i="1"/>
  <c r="BY1" i="1"/>
  <c r="BW1" i="1"/>
  <c r="BU1" i="1"/>
  <c r="BS1" i="1"/>
  <c r="BQ1" i="1"/>
  <c r="BO1" i="1"/>
  <c r="BM1" i="1"/>
  <c r="BK1" i="1"/>
  <c r="BI1" i="1"/>
  <c r="BG1" i="1"/>
  <c r="BE1" i="1"/>
  <c r="BC1" i="1"/>
  <c r="BA1" i="1"/>
  <c r="AY1" i="1"/>
  <c r="AW1" i="1"/>
  <c r="AU1" i="1"/>
  <c r="AS1" i="1"/>
  <c r="AQ1" i="1"/>
  <c r="H1820" i="15"/>
  <c r="J1820" i="15" s="1" a="1"/>
  <c r="J1820" i="15" s="1"/>
  <c r="H1837" i="15"/>
  <c r="J1837" i="15" s="1" a="1"/>
  <c r="J1837" i="15" s="1"/>
  <c r="H1836" i="15"/>
  <c r="J1836" i="15" s="1" a="1"/>
  <c r="J1836" i="15" s="1"/>
  <c r="H1835" i="15"/>
  <c r="J1835" i="15" s="1" a="1"/>
  <c r="J1835" i="15" s="1"/>
  <c r="H1834" i="15"/>
  <c r="J1834" i="15" s="1" a="1"/>
  <c r="J1834" i="15" s="1"/>
  <c r="H1833" i="15"/>
  <c r="J1833" i="15" s="1" a="1"/>
  <c r="J1833" i="15" s="1"/>
  <c r="H1832" i="15"/>
  <c r="J1832" i="15" s="1" a="1"/>
  <c r="J1832" i="15" s="1"/>
  <c r="H1831" i="15"/>
  <c r="J1831" i="15" s="1" a="1"/>
  <c r="J1831" i="15" s="1"/>
  <c r="H1830" i="15"/>
  <c r="J1830" i="15" s="1" a="1"/>
  <c r="J1830" i="15" s="1"/>
  <c r="H1829" i="15"/>
  <c r="J1829" i="15" s="1" a="1"/>
  <c r="J1829" i="15" s="1"/>
  <c r="H1828" i="15"/>
  <c r="J1828" i="15" s="1" a="1"/>
  <c r="J1828" i="15" s="1"/>
  <c r="H1827" i="15"/>
  <c r="J1827" i="15" s="1" a="1"/>
  <c r="J1827" i="15" s="1"/>
  <c r="H1826" i="15"/>
  <c r="J1826" i="15" s="1" a="1"/>
  <c r="J1826" i="15" s="1"/>
  <c r="H1825" i="15"/>
  <c r="J1825" i="15" s="1" a="1"/>
  <c r="J1825" i="15" s="1"/>
  <c r="H1824" i="15"/>
  <c r="J1824" i="15" s="1" a="1"/>
  <c r="J1824" i="15" s="1"/>
  <c r="H1823" i="15"/>
  <c r="J1823" i="15" s="1" a="1"/>
  <c r="J1823" i="15" s="1"/>
  <c r="H1822" i="15"/>
  <c r="J1822" i="15" s="1" a="1"/>
  <c r="J1822" i="15" s="1"/>
  <c r="H1821" i="15"/>
  <c r="J1821" i="15" s="1" a="1"/>
  <c r="J1821" i="15" s="1"/>
  <c r="H1819" i="15"/>
  <c r="J1819" i="15" s="1" a="1"/>
  <c r="J1819" i="15" s="1"/>
  <c r="H1818" i="15"/>
  <c r="J1818" i="15" s="1" a="1"/>
  <c r="J1818" i="15" s="1"/>
  <c r="H1817" i="15"/>
  <c r="J1817" i="15" s="1" a="1"/>
  <c r="J1817" i="15" s="1"/>
  <c r="H1816" i="15"/>
  <c r="J1816" i="15" s="1" a="1"/>
  <c r="J1816" i="15" s="1"/>
  <c r="H1815" i="15"/>
  <c r="J1815" i="15" s="1" a="1"/>
  <c r="J1815" i="15" s="1"/>
  <c r="H1814" i="15"/>
  <c r="J1814" i="15" s="1" a="1"/>
  <c r="J1814" i="15" s="1"/>
  <c r="H1813" i="15"/>
  <c r="J1813" i="15" s="1" a="1"/>
  <c r="J1813" i="15" s="1"/>
  <c r="H1812" i="15"/>
  <c r="J1812" i="15" s="1" a="1"/>
  <c r="J1812" i="15" s="1"/>
  <c r="H1811" i="15"/>
  <c r="J1811" i="15" s="1" a="1"/>
  <c r="J1811" i="15" s="1"/>
  <c r="H1810" i="15"/>
  <c r="J1810" i="15" s="1" a="1"/>
  <c r="J1810" i="15" s="1"/>
  <c r="H1809" i="15"/>
  <c r="J1809" i="15" s="1" a="1"/>
  <c r="J1809" i="15" s="1"/>
  <c r="H1808" i="15"/>
  <c r="J1808" i="15" s="1" a="1"/>
  <c r="J1808" i="15" s="1"/>
  <c r="H1807" i="15"/>
  <c r="J1807" i="15" s="1" a="1"/>
  <c r="J1807" i="15" s="1"/>
  <c r="H1806" i="15"/>
  <c r="J1806" i="15" s="1" a="1"/>
  <c r="J1806" i="15" s="1"/>
  <c r="H1805" i="15"/>
  <c r="J1805" i="15" s="1" a="1"/>
  <c r="J1805" i="15" s="1"/>
  <c r="H1804" i="15"/>
  <c r="J1804" i="15" s="1" a="1"/>
  <c r="J1804" i="15" s="1"/>
  <c r="H1803" i="15"/>
  <c r="J1803" i="15" s="1" a="1"/>
  <c r="J1803" i="15" s="1"/>
  <c r="H1802" i="15"/>
  <c r="J1802" i="15" s="1" a="1"/>
  <c r="J1802" i="15" s="1"/>
  <c r="H1801" i="15"/>
  <c r="J1801" i="15" s="1" a="1"/>
  <c r="J1801" i="15" s="1"/>
  <c r="H1800" i="15"/>
  <c r="J1800" i="15" s="1" a="1"/>
  <c r="J1800" i="15" s="1"/>
  <c r="H1799" i="15"/>
  <c r="J1799" i="15" s="1" a="1"/>
  <c r="J1799" i="15" s="1"/>
  <c r="H1798" i="15"/>
  <c r="J1798" i="15" s="1" a="1"/>
  <c r="J1798" i="15" s="1"/>
  <c r="H1797" i="15"/>
  <c r="J1797" i="15" s="1" a="1"/>
  <c r="J1797" i="15" s="1"/>
  <c r="H1796" i="15"/>
  <c r="J1796" i="15" s="1" a="1"/>
  <c r="J1796" i="15" s="1"/>
  <c r="H1795" i="15"/>
  <c r="J1795" i="15" s="1" a="1"/>
  <c r="J1795" i="15" s="1"/>
  <c r="H1794" i="15"/>
  <c r="J1794" i="15" s="1" a="1"/>
  <c r="J1794" i="15" s="1"/>
  <c r="H1793" i="15"/>
  <c r="J1793" i="15" s="1" a="1"/>
  <c r="J1793" i="15" s="1"/>
  <c r="H1792" i="15"/>
  <c r="J1792" i="15" s="1" a="1"/>
  <c r="J1792" i="15" s="1"/>
  <c r="H1791" i="15"/>
  <c r="J1791" i="15" s="1" a="1"/>
  <c r="J1791" i="15" s="1"/>
  <c r="H1790" i="15"/>
  <c r="J1790" i="15" s="1" a="1"/>
  <c r="J1790" i="15" s="1"/>
  <c r="H1789" i="15"/>
  <c r="J1789" i="15" s="1" a="1"/>
  <c r="J1789" i="15" s="1"/>
  <c r="H1788" i="15"/>
  <c r="J1788" i="15" s="1" a="1"/>
  <c r="J1788" i="15" s="1"/>
  <c r="H1787" i="15"/>
  <c r="J1787" i="15" s="1" a="1"/>
  <c r="J1787" i="15" s="1"/>
  <c r="H1786" i="15"/>
  <c r="J1786" i="15" s="1" a="1"/>
  <c r="J1786" i="15" s="1"/>
  <c r="H1785" i="15"/>
  <c r="J1785" i="15" s="1" a="1"/>
  <c r="J1785" i="15" s="1"/>
  <c r="H1784" i="15"/>
  <c r="J1784" i="15" s="1" a="1"/>
  <c r="J1784" i="15" s="1"/>
  <c r="H1783" i="15"/>
  <c r="J1783" i="15" s="1" a="1"/>
  <c r="J1783" i="15" s="1"/>
  <c r="H1782" i="15"/>
  <c r="J1782" i="15" s="1" a="1"/>
  <c r="J1782" i="15" s="1"/>
  <c r="H1781" i="15"/>
  <c r="J1781" i="15" s="1" a="1"/>
  <c r="J1781" i="15" s="1"/>
  <c r="H1780" i="15"/>
  <c r="J1780" i="15" s="1" a="1"/>
  <c r="J1780" i="15" s="1"/>
  <c r="H1779" i="15"/>
  <c r="J1779" i="15" s="1" a="1"/>
  <c r="J1779" i="15" s="1"/>
  <c r="H1778" i="15"/>
  <c r="J1778" i="15" s="1" a="1"/>
  <c r="J1778" i="15" s="1"/>
  <c r="H1777" i="15"/>
  <c r="J1777" i="15" s="1" a="1"/>
  <c r="J1777" i="15" s="1"/>
  <c r="H1776" i="15"/>
  <c r="J1776" i="15" s="1" a="1"/>
  <c r="J1776" i="15" s="1"/>
  <c r="H1775" i="15"/>
  <c r="J1775" i="15" s="1" a="1"/>
  <c r="J1775" i="15" s="1"/>
  <c r="H1774" i="15"/>
  <c r="J1774" i="15" s="1" a="1"/>
  <c r="J1774" i="15" s="1"/>
  <c r="H1773" i="15"/>
  <c r="J1773" i="15" s="1" a="1"/>
  <c r="J1773" i="15" s="1"/>
  <c r="H1772" i="15"/>
  <c r="J1772" i="15" s="1" a="1"/>
  <c r="J1772" i="15" s="1"/>
  <c r="H1771" i="15"/>
  <c r="J1771" i="15" s="1" a="1"/>
  <c r="J1771" i="15" s="1"/>
  <c r="H1770" i="15"/>
  <c r="J1770" i="15" s="1" a="1"/>
  <c r="J1770" i="15" s="1"/>
  <c r="H1769" i="15"/>
  <c r="J1769" i="15" s="1" a="1"/>
  <c r="J1769" i="15" s="1"/>
  <c r="H1768" i="15"/>
  <c r="J1768" i="15" s="1" a="1"/>
  <c r="J1768" i="15" s="1"/>
  <c r="H1767" i="15"/>
  <c r="J1767" i="15" s="1" a="1"/>
  <c r="J1767" i="15" s="1"/>
  <c r="H1766" i="15"/>
  <c r="J1766" i="15" s="1" a="1"/>
  <c r="J1766" i="15" s="1"/>
  <c r="H1765" i="15"/>
  <c r="J1765" i="15" s="1" a="1"/>
  <c r="J1765" i="15" s="1"/>
  <c r="H1764" i="15"/>
  <c r="J1764" i="15" s="1" a="1"/>
  <c r="J1764" i="15" s="1"/>
  <c r="H1763" i="15"/>
  <c r="J1763" i="15" s="1" a="1"/>
  <c r="J1763" i="15" s="1"/>
  <c r="H1762" i="15"/>
  <c r="J1762" i="15" s="1" a="1"/>
  <c r="J1762" i="15" s="1"/>
  <c r="H1761" i="15"/>
  <c r="J1761" i="15" s="1" a="1"/>
  <c r="J1761" i="15" s="1"/>
  <c r="H1760" i="15"/>
  <c r="J1760" i="15" s="1" a="1"/>
  <c r="J1760" i="15" s="1"/>
  <c r="H1759" i="15"/>
  <c r="J1759" i="15" s="1" a="1"/>
  <c r="J1759" i="15" s="1"/>
  <c r="H1758" i="15"/>
  <c r="J1758" i="15" s="1" a="1"/>
  <c r="J1758" i="15" s="1"/>
  <c r="H1757" i="15"/>
  <c r="J1757" i="15" s="1" a="1"/>
  <c r="J1757" i="15" s="1"/>
  <c r="H1756" i="15"/>
  <c r="J1756" i="15" s="1" a="1"/>
  <c r="J1756" i="15" s="1"/>
  <c r="H1755" i="15"/>
  <c r="J1755" i="15" s="1" a="1"/>
  <c r="J1755" i="15" s="1"/>
  <c r="H1754" i="15"/>
  <c r="J1754" i="15" s="1" a="1"/>
  <c r="J1754" i="15" s="1"/>
  <c r="H1753" i="15"/>
  <c r="J1753" i="15" s="1" a="1"/>
  <c r="J1753" i="15" s="1"/>
  <c r="H1752" i="15"/>
  <c r="J1752" i="15" s="1" a="1"/>
  <c r="J1752" i="15" s="1"/>
  <c r="H1751" i="15"/>
  <c r="J1751" i="15" s="1" a="1"/>
  <c r="J1751" i="15" s="1"/>
  <c r="H1750" i="15"/>
  <c r="J1750" i="15" s="1" a="1"/>
  <c r="J1750" i="15" s="1"/>
  <c r="H1749" i="15"/>
  <c r="J1749" i="15" s="1" a="1"/>
  <c r="J1749" i="15" s="1"/>
  <c r="H1748" i="15"/>
  <c r="J1748" i="15" s="1" a="1"/>
  <c r="J1748" i="15" s="1"/>
  <c r="H1747" i="15"/>
  <c r="J1747" i="15" s="1" a="1"/>
  <c r="J1747" i="15" s="1"/>
  <c r="H1746" i="15"/>
  <c r="J1746" i="15" s="1" a="1"/>
  <c r="J1746" i="15" s="1"/>
  <c r="H1745" i="15"/>
  <c r="J1745" i="15" s="1" a="1"/>
  <c r="J1745" i="15" s="1"/>
  <c r="H1744" i="15"/>
  <c r="J1744" i="15" s="1" a="1"/>
  <c r="J1744" i="15" s="1"/>
  <c r="H1743" i="15"/>
  <c r="J1743" i="15" s="1" a="1"/>
  <c r="J1743" i="15" s="1"/>
  <c r="H1742" i="15"/>
  <c r="J1742" i="15" s="1" a="1"/>
  <c r="J1742" i="15" s="1"/>
  <c r="H1741" i="15"/>
  <c r="J1741" i="15" s="1" a="1"/>
  <c r="J1741" i="15" s="1"/>
  <c r="H1740" i="15"/>
  <c r="J1740" i="15" s="1" a="1"/>
  <c r="J1740" i="15" s="1"/>
  <c r="H1739" i="15"/>
  <c r="J1739" i="15" s="1" a="1"/>
  <c r="J1739" i="15" s="1"/>
  <c r="H1738" i="15"/>
  <c r="J1738" i="15" s="1" a="1"/>
  <c r="J1738" i="15" s="1"/>
  <c r="H1737" i="15"/>
  <c r="J1737" i="15" s="1" a="1"/>
  <c r="J1737" i="15" s="1"/>
  <c r="H1736" i="15"/>
  <c r="J1736" i="15" s="1" a="1"/>
  <c r="J1736" i="15" s="1"/>
  <c r="H1735" i="15"/>
  <c r="J1735" i="15" s="1" a="1"/>
  <c r="J1735" i="15" s="1"/>
  <c r="H1734" i="15"/>
  <c r="J1734" i="15" s="1" a="1"/>
  <c r="J1734" i="15" s="1"/>
  <c r="H1733" i="15"/>
  <c r="J1733" i="15" s="1" a="1"/>
  <c r="J1733" i="15" s="1"/>
  <c r="H1732" i="15"/>
  <c r="J1732" i="15" s="1" a="1"/>
  <c r="J1732" i="15" s="1"/>
  <c r="H1731" i="15"/>
  <c r="J1731" i="15" s="1" a="1"/>
  <c r="J1731" i="15" s="1"/>
  <c r="H1730" i="15"/>
  <c r="J1730" i="15" s="1" a="1"/>
  <c r="J1730" i="15" s="1"/>
  <c r="H1729" i="15"/>
  <c r="J1729" i="15" s="1" a="1"/>
  <c r="J1729" i="15" s="1"/>
  <c r="H1728" i="15"/>
  <c r="J1728" i="15" s="1" a="1"/>
  <c r="J1728" i="15" s="1"/>
  <c r="H1727" i="15"/>
  <c r="J1727" i="15" s="1" a="1"/>
  <c r="J1727" i="15" s="1"/>
  <c r="H1726" i="15"/>
  <c r="J1726" i="15" s="1" a="1"/>
  <c r="J1726" i="15" s="1"/>
  <c r="H1725" i="15"/>
  <c r="J1725" i="15" s="1" a="1"/>
  <c r="J1725" i="15" s="1"/>
  <c r="H1724" i="15"/>
  <c r="J1724" i="15" s="1" a="1"/>
  <c r="J1724" i="15" s="1"/>
  <c r="H1723" i="15"/>
  <c r="J1723" i="15" s="1" a="1"/>
  <c r="J1723" i="15" s="1"/>
  <c r="H1722" i="15"/>
  <c r="J1722" i="15" s="1" a="1"/>
  <c r="J1722" i="15" s="1"/>
  <c r="H1721" i="15"/>
  <c r="J1721" i="15" s="1" a="1"/>
  <c r="J1721" i="15" s="1"/>
  <c r="H1720" i="15"/>
  <c r="J1720" i="15" s="1" a="1"/>
  <c r="J1720" i="15" s="1"/>
  <c r="H1719" i="15"/>
  <c r="J1719" i="15" s="1" a="1"/>
  <c r="J1719" i="15" s="1"/>
  <c r="H1718" i="15"/>
  <c r="J1718" i="15" s="1" a="1"/>
  <c r="J1718" i="15" s="1"/>
  <c r="H1717" i="15"/>
  <c r="J1717" i="15" s="1" a="1"/>
  <c r="J1717" i="15" s="1"/>
  <c r="H1716" i="15"/>
  <c r="J1716" i="15" s="1" a="1"/>
  <c r="J1716" i="15" s="1"/>
  <c r="H1715" i="15"/>
  <c r="J1715" i="15" s="1" a="1"/>
  <c r="J1715" i="15" s="1"/>
  <c r="H1714" i="15"/>
  <c r="J1714" i="15" s="1" a="1"/>
  <c r="J1714" i="15" s="1"/>
  <c r="H1713" i="15"/>
  <c r="J1713" i="15" s="1" a="1"/>
  <c r="J1713" i="15" s="1"/>
  <c r="H1712" i="15"/>
  <c r="J1712" i="15" s="1" a="1"/>
  <c r="J1712" i="15" s="1"/>
  <c r="H1711" i="15"/>
  <c r="J1711" i="15" s="1" a="1"/>
  <c r="J1711" i="15" s="1"/>
  <c r="H1710" i="15"/>
  <c r="J1710" i="15" s="1" a="1"/>
  <c r="J1710" i="15" s="1"/>
  <c r="H1709" i="15"/>
  <c r="J1709" i="15" s="1" a="1"/>
  <c r="J1709" i="15" s="1"/>
  <c r="H1708" i="15"/>
  <c r="J1708" i="15" s="1" a="1"/>
  <c r="J1708" i="15" s="1"/>
  <c r="H1707" i="15"/>
  <c r="J1707" i="15" s="1" a="1"/>
  <c r="J1707" i="15" s="1"/>
  <c r="H1706" i="15"/>
  <c r="J1706" i="15" s="1" a="1"/>
  <c r="J1706" i="15" s="1"/>
  <c r="H1705" i="15"/>
  <c r="J1705" i="15" s="1" a="1"/>
  <c r="J1705" i="15" s="1"/>
  <c r="H1704" i="15"/>
  <c r="J1704" i="15" s="1" a="1"/>
  <c r="J1704" i="15" s="1"/>
  <c r="H1703" i="15"/>
  <c r="J1703" i="15" s="1" a="1"/>
  <c r="J1703" i="15" s="1"/>
  <c r="H1702" i="15"/>
  <c r="J1702" i="15" s="1" a="1"/>
  <c r="J1702" i="15" s="1"/>
  <c r="H1701" i="15"/>
  <c r="J1701" i="15" s="1" a="1"/>
  <c r="J1701" i="15" s="1"/>
  <c r="H1700" i="15"/>
  <c r="J1700" i="15" s="1" a="1"/>
  <c r="J1700" i="15" s="1"/>
  <c r="H1699" i="15"/>
  <c r="J1699" i="15" s="1" a="1"/>
  <c r="J1699" i="15" s="1"/>
  <c r="H1698" i="15"/>
  <c r="J1698" i="15" s="1" a="1"/>
  <c r="J1698" i="15" s="1"/>
  <c r="H1697" i="15"/>
  <c r="J1697" i="15" s="1" a="1"/>
  <c r="J1697" i="15" s="1"/>
  <c r="H1696" i="15"/>
  <c r="J1696" i="15" s="1" a="1"/>
  <c r="J1696" i="15" s="1"/>
  <c r="H1695" i="15"/>
  <c r="J1695" i="15" s="1" a="1"/>
  <c r="J1695" i="15" s="1"/>
  <c r="H1694" i="15"/>
  <c r="J1694" i="15" s="1" a="1"/>
  <c r="J1694" i="15" s="1"/>
  <c r="H1693" i="15"/>
  <c r="J1693" i="15" s="1" a="1"/>
  <c r="J1693" i="15" s="1"/>
  <c r="H1692" i="15"/>
  <c r="J1692" i="15" s="1" a="1"/>
  <c r="J1692" i="15" s="1"/>
  <c r="H1691" i="15"/>
  <c r="J1691" i="15" s="1" a="1"/>
  <c r="J1691" i="15" s="1"/>
  <c r="H1690" i="15"/>
  <c r="J1690" i="15" s="1" a="1"/>
  <c r="J1690" i="15" s="1"/>
  <c r="H1689" i="15"/>
  <c r="J1689" i="15" s="1" a="1"/>
  <c r="J1689" i="15" s="1"/>
  <c r="H1688" i="15"/>
  <c r="J1688" i="15" s="1" a="1"/>
  <c r="J1688" i="15" s="1"/>
  <c r="H1687" i="15"/>
  <c r="J1687" i="15" s="1" a="1"/>
  <c r="J1687" i="15" s="1"/>
  <c r="H1686" i="15"/>
  <c r="J1686" i="15" s="1" a="1"/>
  <c r="J1686" i="15" s="1"/>
  <c r="H1685" i="15"/>
  <c r="J1685" i="15" s="1" a="1"/>
  <c r="J1685" i="15" s="1"/>
  <c r="H1684" i="15"/>
  <c r="J1684" i="15" s="1" a="1"/>
  <c r="J1684" i="15" s="1"/>
  <c r="H1683" i="15"/>
  <c r="J1683" i="15" s="1" a="1"/>
  <c r="J1683" i="15" s="1"/>
  <c r="H1682" i="15"/>
  <c r="J1682" i="15" s="1" a="1"/>
  <c r="J1682" i="15" s="1"/>
  <c r="H1681" i="15"/>
  <c r="J1681" i="15" s="1" a="1"/>
  <c r="J1681" i="15" s="1"/>
  <c r="H1680" i="15"/>
  <c r="J1680" i="15" s="1" a="1"/>
  <c r="J1680" i="15" s="1"/>
  <c r="H1679" i="15"/>
  <c r="J1679" i="15" s="1" a="1"/>
  <c r="J1679" i="15" s="1"/>
  <c r="H1678" i="15"/>
  <c r="J1678" i="15" s="1" a="1"/>
  <c r="J1678" i="15" s="1"/>
  <c r="H1677" i="15"/>
  <c r="J1677" i="15" s="1" a="1"/>
  <c r="J1677" i="15" s="1"/>
  <c r="H1676" i="15"/>
  <c r="J1676" i="15" s="1" a="1"/>
  <c r="J1676" i="15" s="1"/>
  <c r="H1675" i="15"/>
  <c r="J1675" i="15" s="1" a="1"/>
  <c r="J1675" i="15" s="1"/>
  <c r="H1674" i="15"/>
  <c r="J1674" i="15" s="1" a="1"/>
  <c r="J1674" i="15" s="1"/>
  <c r="H1673" i="15"/>
  <c r="J1673" i="15" s="1" a="1"/>
  <c r="J1673" i="15" s="1"/>
  <c r="H1672" i="15"/>
  <c r="J1672" i="15" s="1" a="1"/>
  <c r="J1672" i="15" s="1"/>
  <c r="H1671" i="15"/>
  <c r="J1671" i="15" s="1" a="1"/>
  <c r="J1671" i="15" s="1"/>
  <c r="H1670" i="15"/>
  <c r="J1670" i="15" s="1" a="1"/>
  <c r="J1670" i="15" s="1"/>
  <c r="H1669" i="15"/>
  <c r="J1669" i="15" s="1" a="1"/>
  <c r="J1669" i="15" s="1"/>
  <c r="H1668" i="15"/>
  <c r="J1668" i="15" s="1" a="1"/>
  <c r="J1668" i="15" s="1"/>
  <c r="H1667" i="15"/>
  <c r="J1667" i="15" s="1" a="1"/>
  <c r="J1667" i="15" s="1"/>
  <c r="H1666" i="15"/>
  <c r="J1666" i="15" s="1" a="1"/>
  <c r="J1666" i="15" s="1"/>
  <c r="H1665" i="15"/>
  <c r="J1665" i="15" s="1" a="1"/>
  <c r="J1665" i="15" s="1"/>
  <c r="H1664" i="15"/>
  <c r="J1664" i="15" s="1" a="1"/>
  <c r="J1664" i="15" s="1"/>
  <c r="H1663" i="15"/>
  <c r="J1663" i="15" s="1" a="1"/>
  <c r="J1663" i="15" s="1"/>
  <c r="H1662" i="15"/>
  <c r="J1662" i="15" s="1" a="1"/>
  <c r="J1662" i="15" s="1"/>
  <c r="H1661" i="15"/>
  <c r="J1661" i="15" s="1" a="1"/>
  <c r="J1661" i="15" s="1"/>
  <c r="H1660" i="15"/>
  <c r="J1660" i="15" s="1" a="1"/>
  <c r="J1660" i="15" s="1"/>
  <c r="H1659" i="15"/>
  <c r="J1659" i="15" s="1" a="1"/>
  <c r="J1659" i="15" s="1"/>
  <c r="H1658" i="15"/>
  <c r="J1658" i="15" s="1" a="1"/>
  <c r="J1658" i="15" s="1"/>
  <c r="H1657" i="15"/>
  <c r="J1657" i="15" s="1" a="1"/>
  <c r="J1657" i="15" s="1"/>
  <c r="H1656" i="15"/>
  <c r="J1656" i="15" s="1" a="1"/>
  <c r="J1656" i="15" s="1"/>
  <c r="H1655" i="15"/>
  <c r="J1655" i="15" s="1" a="1"/>
  <c r="J1655" i="15" s="1"/>
  <c r="H1654" i="15"/>
  <c r="J1654" i="15" s="1" a="1"/>
  <c r="J1654" i="15" s="1"/>
  <c r="H1653" i="15"/>
  <c r="J1653" i="15" s="1" a="1"/>
  <c r="J1653" i="15" s="1"/>
  <c r="H1652" i="15"/>
  <c r="J1652" i="15" s="1" a="1"/>
  <c r="J1652" i="15" s="1"/>
  <c r="H1651" i="15"/>
  <c r="J1651" i="15" s="1" a="1"/>
  <c r="J1651" i="15" s="1"/>
  <c r="H1650" i="15"/>
  <c r="J1650" i="15" s="1" a="1"/>
  <c r="J1650" i="15" s="1"/>
  <c r="H1649" i="15"/>
  <c r="J1649" i="15" s="1" a="1"/>
  <c r="J1649" i="15" s="1"/>
  <c r="H1648" i="15"/>
  <c r="J1648" i="15" s="1" a="1"/>
  <c r="J1648" i="15" s="1"/>
  <c r="H1647" i="15"/>
  <c r="J1647" i="15" s="1" a="1"/>
  <c r="J1647" i="15" s="1"/>
  <c r="H1646" i="15"/>
  <c r="J1646" i="15" s="1" a="1"/>
  <c r="J1646" i="15" s="1"/>
  <c r="H1645" i="15"/>
  <c r="J1645" i="15" s="1" a="1"/>
  <c r="J1645" i="15" s="1"/>
  <c r="H1644" i="15"/>
  <c r="J1644" i="15" s="1" a="1"/>
  <c r="J1644" i="15" s="1"/>
  <c r="H1643" i="15"/>
  <c r="J1643" i="15" s="1" a="1"/>
  <c r="J1643" i="15" s="1"/>
  <c r="H1642" i="15"/>
  <c r="J1642" i="15" s="1" a="1"/>
  <c r="J1642" i="15" s="1"/>
  <c r="H1641" i="15"/>
  <c r="J1641" i="15" s="1" a="1"/>
  <c r="J1641" i="15" s="1"/>
  <c r="H1640" i="15"/>
  <c r="J1640" i="15" s="1" a="1"/>
  <c r="J1640" i="15" s="1"/>
  <c r="H1639" i="15"/>
  <c r="J1639" i="15" s="1" a="1"/>
  <c r="J1639" i="15" s="1"/>
  <c r="H1638" i="15"/>
  <c r="J1638" i="15" s="1" a="1"/>
  <c r="J1638" i="15" s="1"/>
  <c r="H1637" i="15"/>
  <c r="J1637" i="15" s="1" a="1"/>
  <c r="J1637" i="15" s="1"/>
  <c r="H1636" i="15"/>
  <c r="J1636" i="15" s="1" a="1"/>
  <c r="J1636" i="15" s="1"/>
  <c r="H1635" i="15"/>
  <c r="J1635" i="15" s="1" a="1"/>
  <c r="J1635" i="15" s="1"/>
  <c r="H1634" i="15"/>
  <c r="J1634" i="15" s="1" a="1"/>
  <c r="J1634" i="15" s="1"/>
  <c r="H1633" i="15"/>
  <c r="J1633" i="15" s="1" a="1"/>
  <c r="J1633" i="15" s="1"/>
  <c r="H1632" i="15"/>
  <c r="J1632" i="15" s="1" a="1"/>
  <c r="J1632" i="15" s="1"/>
  <c r="H1631" i="15"/>
  <c r="J1631" i="15" s="1" a="1"/>
  <c r="J1631" i="15" s="1"/>
  <c r="H1630" i="15"/>
  <c r="J1630" i="15" s="1" a="1"/>
  <c r="J1630" i="15" s="1"/>
  <c r="H1629" i="15"/>
  <c r="J1629" i="15" s="1" a="1"/>
  <c r="J1629" i="15" s="1"/>
  <c r="H1628" i="15"/>
  <c r="J1628" i="15" s="1" a="1"/>
  <c r="J1628" i="15" s="1"/>
  <c r="H1627" i="15"/>
  <c r="J1627" i="15" s="1" a="1"/>
  <c r="J1627" i="15" s="1"/>
  <c r="H1626" i="15"/>
  <c r="J1626" i="15" s="1" a="1"/>
  <c r="J1626" i="15" s="1"/>
  <c r="H1625" i="15"/>
  <c r="J1625" i="15" s="1" a="1"/>
  <c r="J1625" i="15" s="1"/>
  <c r="H1624" i="15"/>
  <c r="J1624" i="15" s="1" a="1"/>
  <c r="J1624" i="15" s="1"/>
  <c r="H1623" i="15"/>
  <c r="J1623" i="15" s="1" a="1"/>
  <c r="J1623" i="15" s="1"/>
  <c r="H1622" i="15"/>
  <c r="J1622" i="15" s="1" a="1"/>
  <c r="J1622" i="15" s="1"/>
  <c r="H1621" i="15"/>
  <c r="J1621" i="15" s="1" a="1"/>
  <c r="J1621" i="15" s="1"/>
  <c r="H1620" i="15"/>
  <c r="J1620" i="15" s="1" a="1"/>
  <c r="J1620" i="15" s="1"/>
  <c r="H1619" i="15"/>
  <c r="J1619" i="15" s="1" a="1"/>
  <c r="J1619" i="15" s="1"/>
  <c r="H1618" i="15"/>
  <c r="J1618" i="15" s="1" a="1"/>
  <c r="J1618" i="15" s="1"/>
  <c r="H1617" i="15"/>
  <c r="J1617" i="15" s="1" a="1"/>
  <c r="J1617" i="15" s="1"/>
  <c r="H1616" i="15"/>
  <c r="J1616" i="15" s="1" a="1"/>
  <c r="J1616" i="15" s="1"/>
  <c r="H1615" i="15"/>
  <c r="J1615" i="15" s="1" a="1"/>
  <c r="J1615" i="15" s="1"/>
  <c r="H1614" i="15"/>
  <c r="J1614" i="15" s="1" a="1"/>
  <c r="J1614" i="15" s="1"/>
  <c r="H1613" i="15"/>
  <c r="J1613" i="15" s="1" a="1"/>
  <c r="J1613" i="15" s="1"/>
  <c r="H1612" i="15"/>
  <c r="J1612" i="15" s="1" a="1"/>
  <c r="J1612" i="15" s="1"/>
  <c r="H1611" i="15"/>
  <c r="J1611" i="15" s="1" a="1"/>
  <c r="J1611" i="15" s="1"/>
  <c r="H1610" i="15"/>
  <c r="J1610" i="15" s="1" a="1"/>
  <c r="J1610" i="15" s="1"/>
  <c r="H1609" i="15"/>
  <c r="J1609" i="15" s="1" a="1"/>
  <c r="J1609" i="15" s="1"/>
  <c r="H1608" i="15"/>
  <c r="J1608" i="15" s="1" a="1"/>
  <c r="J1608" i="15" s="1"/>
  <c r="H1607" i="15"/>
  <c r="J1607" i="15" s="1" a="1"/>
  <c r="J1607" i="15" s="1"/>
  <c r="H1606" i="15"/>
  <c r="J1606" i="15" s="1" a="1"/>
  <c r="J1606" i="15" s="1"/>
  <c r="H1605" i="15"/>
  <c r="J1605" i="15" s="1" a="1"/>
  <c r="J1605" i="15" s="1"/>
  <c r="H1604" i="15"/>
  <c r="J1604" i="15" s="1" a="1"/>
  <c r="J1604" i="15" s="1"/>
  <c r="H1603" i="15"/>
  <c r="J1603" i="15" s="1" a="1"/>
  <c r="J1603" i="15" s="1"/>
  <c r="H1602" i="15"/>
  <c r="J1602" i="15" s="1" a="1"/>
  <c r="J1602" i="15" s="1"/>
  <c r="H1601" i="15"/>
  <c r="J1601" i="15" s="1" a="1"/>
  <c r="J1601" i="15" s="1"/>
  <c r="H1600" i="15"/>
  <c r="J1600" i="15" s="1" a="1"/>
  <c r="J1600" i="15" s="1"/>
  <c r="H1599" i="15"/>
  <c r="J1599" i="15" s="1" a="1"/>
  <c r="J1599" i="15" s="1"/>
  <c r="H1598" i="15"/>
  <c r="J1598" i="15" s="1" a="1"/>
  <c r="J1598" i="15" s="1"/>
  <c r="H1597" i="15"/>
  <c r="J1597" i="15" s="1" a="1"/>
  <c r="J1597" i="15" s="1"/>
  <c r="H1596" i="15"/>
  <c r="J1596" i="15" s="1" a="1"/>
  <c r="J1596" i="15" s="1"/>
  <c r="H1595" i="15"/>
  <c r="J1595" i="15" s="1" a="1"/>
  <c r="J1595" i="15" s="1"/>
  <c r="H1594" i="15"/>
  <c r="J1594" i="15" s="1" a="1"/>
  <c r="J1594" i="15" s="1"/>
  <c r="H1593" i="15"/>
  <c r="J1593" i="15" s="1" a="1"/>
  <c r="J1593" i="15" s="1"/>
  <c r="H1592" i="15"/>
  <c r="J1592" i="15" s="1" a="1"/>
  <c r="J1592" i="15" s="1"/>
  <c r="H1591" i="15"/>
  <c r="J1591" i="15" s="1" a="1"/>
  <c r="J1591" i="15" s="1"/>
  <c r="H1590" i="15"/>
  <c r="J1590" i="15" s="1" a="1"/>
  <c r="J1590" i="15" s="1"/>
  <c r="H1589" i="15"/>
  <c r="J1589" i="15" s="1" a="1"/>
  <c r="J1589" i="15" s="1"/>
  <c r="H1588" i="15"/>
  <c r="J1588" i="15" s="1" a="1"/>
  <c r="J1588" i="15" s="1"/>
  <c r="H1587" i="15"/>
  <c r="J1587" i="15" s="1" a="1"/>
  <c r="J1587" i="15" s="1"/>
  <c r="H1586" i="15"/>
  <c r="J1586" i="15" s="1" a="1"/>
  <c r="J1586" i="15" s="1"/>
  <c r="H1585" i="15"/>
  <c r="J1585" i="15" s="1" a="1"/>
  <c r="J1585" i="15" s="1"/>
  <c r="H1584" i="15"/>
  <c r="J1584" i="15" s="1" a="1"/>
  <c r="J1584" i="15" s="1"/>
  <c r="H1583" i="15"/>
  <c r="J1583" i="15" s="1" a="1"/>
  <c r="J1583" i="15" s="1"/>
  <c r="H1582" i="15"/>
  <c r="J1582" i="15" s="1" a="1"/>
  <c r="J1582" i="15" s="1"/>
  <c r="H1581" i="15"/>
  <c r="J1581" i="15" s="1" a="1"/>
  <c r="J1581" i="15" s="1"/>
  <c r="H1580" i="15"/>
  <c r="J1580" i="15" s="1" a="1"/>
  <c r="J1580" i="15" s="1"/>
  <c r="H1579" i="15"/>
  <c r="J1579" i="15" s="1" a="1"/>
  <c r="J1579" i="15" s="1"/>
  <c r="H1578" i="15"/>
  <c r="J1578" i="15" s="1" a="1"/>
  <c r="J1578" i="15" s="1"/>
  <c r="H1577" i="15"/>
  <c r="J1577" i="15" s="1" a="1"/>
  <c r="J1577" i="15" s="1"/>
  <c r="H1576" i="15"/>
  <c r="J1576" i="15" s="1" a="1"/>
  <c r="J1576" i="15" s="1"/>
  <c r="H1575" i="15"/>
  <c r="J1575" i="15" s="1" a="1"/>
  <c r="J1575" i="15" s="1"/>
  <c r="H1574" i="15"/>
  <c r="J1574" i="15" s="1" a="1"/>
  <c r="J1574" i="15" s="1"/>
  <c r="H1573" i="15"/>
  <c r="J1573" i="15" s="1" a="1"/>
  <c r="J1573" i="15" s="1"/>
  <c r="H1572" i="15"/>
  <c r="J1572" i="15" s="1" a="1"/>
  <c r="J1572" i="15" s="1"/>
  <c r="H1571" i="15"/>
  <c r="J1571" i="15" s="1" a="1"/>
  <c r="J1571" i="15" s="1"/>
  <c r="H1570" i="15"/>
  <c r="J1570" i="15" s="1" a="1"/>
  <c r="J1570" i="15" s="1"/>
  <c r="H1569" i="15"/>
  <c r="J1569" i="15" s="1" a="1"/>
  <c r="J1569" i="15" s="1"/>
  <c r="H1568" i="15"/>
  <c r="J1568" i="15" s="1" a="1"/>
  <c r="J1568" i="15" s="1"/>
  <c r="H1567" i="15"/>
  <c r="J1567" i="15" s="1" a="1"/>
  <c r="J1567" i="15" s="1"/>
  <c r="H1566" i="15"/>
  <c r="J1566" i="15" s="1" a="1"/>
  <c r="J1566" i="15" s="1"/>
  <c r="H1565" i="15"/>
  <c r="J1565" i="15" s="1" a="1"/>
  <c r="J1565" i="15" s="1"/>
  <c r="H1564" i="15"/>
  <c r="J1564" i="15" s="1" a="1"/>
  <c r="J1564" i="15" s="1"/>
  <c r="H1563" i="15"/>
  <c r="J1563" i="15" s="1" a="1"/>
  <c r="J1563" i="15" s="1"/>
  <c r="H1562" i="15"/>
  <c r="J1562" i="15" s="1" a="1"/>
  <c r="J1562" i="15" s="1"/>
  <c r="H1561" i="15"/>
  <c r="J1561" i="15" s="1" a="1"/>
  <c r="J1561" i="15" s="1"/>
  <c r="H1560" i="15"/>
  <c r="J1560" i="15" s="1" a="1"/>
  <c r="J1560" i="15" s="1"/>
  <c r="H1559" i="15"/>
  <c r="J1559" i="15" s="1" a="1"/>
  <c r="J1559" i="15" s="1"/>
  <c r="H1558" i="15"/>
  <c r="J1558" i="15" s="1" a="1"/>
  <c r="J1558" i="15" s="1"/>
  <c r="H1557" i="15"/>
  <c r="J1557" i="15" s="1" a="1"/>
  <c r="J1557" i="15" s="1"/>
  <c r="H1556" i="15"/>
  <c r="J1556" i="15" s="1" a="1"/>
  <c r="J1556" i="15" s="1"/>
  <c r="H1555" i="15"/>
  <c r="J1555" i="15" s="1" a="1"/>
  <c r="J1555" i="15" s="1"/>
  <c r="H1554" i="15"/>
  <c r="J1554" i="15" s="1" a="1"/>
  <c r="J1554" i="15" s="1"/>
  <c r="H1553" i="15"/>
  <c r="J1553" i="15" s="1" a="1"/>
  <c r="J1553" i="15" s="1"/>
  <c r="H1552" i="15"/>
  <c r="J1552" i="15" s="1" a="1"/>
  <c r="J1552" i="15" s="1"/>
  <c r="H1551" i="15"/>
  <c r="J1551" i="15" s="1" a="1"/>
  <c r="J1551" i="15" s="1"/>
  <c r="H1550" i="15"/>
  <c r="J1550" i="15" s="1" a="1"/>
  <c r="J1550" i="15" s="1"/>
  <c r="H1549" i="15"/>
  <c r="J1549" i="15" s="1" a="1"/>
  <c r="J1549" i="15" s="1"/>
  <c r="H1548" i="15"/>
  <c r="J1548" i="15" s="1" a="1"/>
  <c r="J1548" i="15" s="1"/>
  <c r="H1547" i="15"/>
  <c r="J1547" i="15" s="1" a="1"/>
  <c r="J1547" i="15" s="1"/>
  <c r="H1546" i="15"/>
  <c r="J1546" i="15" s="1" a="1"/>
  <c r="J1546" i="15" s="1"/>
  <c r="H1545" i="15"/>
  <c r="J1545" i="15" s="1" a="1"/>
  <c r="J1545" i="15" s="1"/>
  <c r="H1544" i="15"/>
  <c r="J1544" i="15" s="1" a="1"/>
  <c r="J1544" i="15" s="1"/>
  <c r="H1543" i="15"/>
  <c r="J1543" i="15" s="1" a="1"/>
  <c r="J1543" i="15" s="1"/>
  <c r="H1542" i="15"/>
  <c r="J1542" i="15" s="1" a="1"/>
  <c r="J1542" i="15" s="1"/>
  <c r="H1541" i="15"/>
  <c r="J1541" i="15" s="1" a="1"/>
  <c r="J1541" i="15" s="1"/>
  <c r="H1540" i="15"/>
  <c r="J1540" i="15" s="1" a="1"/>
  <c r="J1540" i="15" s="1"/>
  <c r="H1539" i="15"/>
  <c r="J1539" i="15" s="1" a="1"/>
  <c r="J1539" i="15" s="1"/>
  <c r="H1538" i="15"/>
  <c r="J1538" i="15" s="1" a="1"/>
  <c r="J1538" i="15" s="1"/>
  <c r="H1537" i="15"/>
  <c r="J1537" i="15" s="1" a="1"/>
  <c r="J1537" i="15" s="1"/>
  <c r="H1536" i="15"/>
  <c r="J1536" i="15" s="1" a="1"/>
  <c r="J1536" i="15" s="1"/>
  <c r="H1535" i="15"/>
  <c r="J1535" i="15" s="1" a="1"/>
  <c r="J1535" i="15" s="1"/>
  <c r="H1534" i="15"/>
  <c r="J1534" i="15" s="1" a="1"/>
  <c r="J1534" i="15" s="1"/>
  <c r="H1533" i="15"/>
  <c r="J1533" i="15" s="1" a="1"/>
  <c r="J1533" i="15" s="1"/>
  <c r="H1532" i="15"/>
  <c r="J1532" i="15" s="1" a="1"/>
  <c r="J1532" i="15" s="1"/>
  <c r="H1531" i="15"/>
  <c r="J1531" i="15" s="1" a="1"/>
  <c r="J1531" i="15" s="1"/>
  <c r="H1530" i="15"/>
  <c r="J1530" i="15" s="1" a="1"/>
  <c r="J1530" i="15" s="1"/>
  <c r="H1529" i="15"/>
  <c r="J1529" i="15" s="1" a="1"/>
  <c r="J1529" i="15" s="1"/>
  <c r="H1528" i="15"/>
  <c r="J1528" i="15" s="1" a="1"/>
  <c r="J1528" i="15" s="1"/>
  <c r="H1527" i="15"/>
  <c r="J1527" i="15" s="1" a="1"/>
  <c r="J1527" i="15" s="1"/>
  <c r="H1526" i="15"/>
  <c r="J1526" i="15" s="1" a="1"/>
  <c r="J1526" i="15" s="1"/>
  <c r="H1525" i="15"/>
  <c r="J1525" i="15" s="1" a="1"/>
  <c r="J1525" i="15" s="1"/>
  <c r="H1524" i="15"/>
  <c r="J1524" i="15" s="1" a="1"/>
  <c r="J1524" i="15" s="1"/>
  <c r="H1523" i="15"/>
  <c r="J1523" i="15" s="1" a="1"/>
  <c r="J1523" i="15" s="1"/>
  <c r="H1522" i="15"/>
  <c r="J1522" i="15" s="1" a="1"/>
  <c r="J1522" i="15" s="1"/>
  <c r="H1521" i="15"/>
  <c r="J1521" i="15" s="1" a="1"/>
  <c r="J1521" i="15" s="1"/>
  <c r="H1520" i="15"/>
  <c r="J1520" i="15" s="1" a="1"/>
  <c r="J1520" i="15" s="1"/>
  <c r="H1519" i="15"/>
  <c r="J1519" i="15" s="1" a="1"/>
  <c r="J1519" i="15" s="1"/>
  <c r="H1518" i="15"/>
  <c r="J1518" i="15" s="1" a="1"/>
  <c r="J1518" i="15" s="1"/>
  <c r="H1517" i="15"/>
  <c r="J1517" i="15" s="1" a="1"/>
  <c r="J1517" i="15" s="1"/>
  <c r="H1516" i="15"/>
  <c r="J1516" i="15" s="1" a="1"/>
  <c r="J1516" i="15" s="1"/>
  <c r="H1515" i="15"/>
  <c r="J1515" i="15" s="1" a="1"/>
  <c r="J1515" i="15" s="1"/>
  <c r="H1514" i="15"/>
  <c r="J1514" i="15" s="1" a="1"/>
  <c r="J1514" i="15" s="1"/>
  <c r="H1513" i="15"/>
  <c r="J1513" i="15" s="1" a="1"/>
  <c r="J1513" i="15" s="1"/>
  <c r="H1512" i="15"/>
  <c r="J1512" i="15" s="1" a="1"/>
  <c r="J1512" i="15" s="1"/>
  <c r="H1511" i="15"/>
  <c r="J1511" i="15" s="1" a="1"/>
  <c r="J1511" i="15" s="1"/>
  <c r="H1510" i="15"/>
  <c r="J1510" i="15" s="1" a="1"/>
  <c r="J1510" i="15" s="1"/>
  <c r="H1509" i="15"/>
  <c r="J1509" i="15" s="1" a="1"/>
  <c r="J1509" i="15" s="1"/>
  <c r="H1508" i="15"/>
  <c r="J1508" i="15" s="1" a="1"/>
  <c r="J1508" i="15" s="1"/>
  <c r="H1507" i="15"/>
  <c r="J1507" i="15" s="1" a="1"/>
  <c r="J1507" i="15" s="1"/>
  <c r="H1506" i="15"/>
  <c r="J1506" i="15" s="1" a="1"/>
  <c r="J1506" i="15" s="1"/>
  <c r="H1505" i="15"/>
  <c r="J1505" i="15" s="1" a="1"/>
  <c r="J1505" i="15" s="1"/>
  <c r="H1504" i="15"/>
  <c r="J1504" i="15" s="1" a="1"/>
  <c r="J1504" i="15" s="1"/>
  <c r="H1503" i="15"/>
  <c r="J1503" i="15" s="1" a="1"/>
  <c r="J1503" i="15" s="1"/>
  <c r="H1502" i="15"/>
  <c r="J1502" i="15" s="1" a="1"/>
  <c r="J1502" i="15" s="1"/>
  <c r="H1501" i="15"/>
  <c r="J1501" i="15" s="1" a="1"/>
  <c r="J1501" i="15" s="1"/>
  <c r="H1500" i="15"/>
  <c r="J1500" i="15" s="1" a="1"/>
  <c r="J1500" i="15" s="1"/>
  <c r="H1499" i="15"/>
  <c r="J1499" i="15" s="1" a="1"/>
  <c r="J1499" i="15" s="1"/>
  <c r="H1498" i="15"/>
  <c r="J1498" i="15" s="1" a="1"/>
  <c r="J1498" i="15" s="1"/>
  <c r="H1497" i="15"/>
  <c r="J1497" i="15" s="1" a="1"/>
  <c r="J1497" i="15" s="1"/>
  <c r="H1496" i="15"/>
  <c r="J1496" i="15" s="1" a="1"/>
  <c r="J1496" i="15" s="1"/>
  <c r="H1495" i="15"/>
  <c r="J1495" i="15" s="1" a="1"/>
  <c r="J1495" i="15" s="1"/>
  <c r="H1494" i="15"/>
  <c r="J1494" i="15" s="1" a="1"/>
  <c r="J1494" i="15" s="1"/>
  <c r="H1493" i="15"/>
  <c r="J1493" i="15" s="1" a="1"/>
  <c r="J1493" i="15" s="1"/>
  <c r="H1492" i="15"/>
  <c r="J1492" i="15" s="1" a="1"/>
  <c r="J1492" i="15" s="1"/>
  <c r="H1491" i="15"/>
  <c r="J1491" i="15" s="1" a="1"/>
  <c r="J1491" i="15" s="1"/>
  <c r="H1490" i="15"/>
  <c r="J1490" i="15" s="1" a="1"/>
  <c r="J1490" i="15" s="1"/>
  <c r="H1489" i="15"/>
  <c r="J1489" i="15" s="1" a="1"/>
  <c r="J1489" i="15" s="1"/>
  <c r="H1488" i="15"/>
  <c r="J1488" i="15" s="1" a="1"/>
  <c r="J1488" i="15" s="1"/>
  <c r="H1487" i="15"/>
  <c r="J1487" i="15" s="1" a="1"/>
  <c r="J1487" i="15" s="1"/>
  <c r="H1486" i="15"/>
  <c r="J1486" i="15" s="1" a="1"/>
  <c r="J1486" i="15" s="1"/>
  <c r="H1485" i="15"/>
  <c r="J1485" i="15" s="1" a="1"/>
  <c r="J1485" i="15" s="1"/>
  <c r="H1484" i="15"/>
  <c r="J1484" i="15" s="1" a="1"/>
  <c r="J1484" i="15" s="1"/>
  <c r="H1483" i="15"/>
  <c r="J1483" i="15" s="1" a="1"/>
  <c r="J1483" i="15" s="1"/>
  <c r="H1482" i="15"/>
  <c r="J1482" i="15" s="1" a="1"/>
  <c r="J1482" i="15" s="1"/>
  <c r="H1481" i="15"/>
  <c r="J1481" i="15" s="1" a="1"/>
  <c r="J1481" i="15" s="1"/>
  <c r="H1480" i="15"/>
  <c r="J1480" i="15" s="1" a="1"/>
  <c r="J1480" i="15" s="1"/>
  <c r="H1479" i="15"/>
  <c r="J1479" i="15" s="1" a="1"/>
  <c r="J1479" i="15" s="1"/>
  <c r="H1478" i="15"/>
  <c r="J1478" i="15" s="1" a="1"/>
  <c r="J1478" i="15" s="1"/>
  <c r="H1477" i="15"/>
  <c r="J1477" i="15" s="1" a="1"/>
  <c r="J1477" i="15" s="1"/>
  <c r="H1476" i="15"/>
  <c r="J1476" i="15" s="1" a="1"/>
  <c r="J1476" i="15" s="1"/>
  <c r="H1475" i="15"/>
  <c r="J1475" i="15" s="1" a="1"/>
  <c r="J1475" i="15" s="1"/>
  <c r="H1474" i="15"/>
  <c r="J1474" i="15" s="1" a="1"/>
  <c r="J1474" i="15" s="1"/>
  <c r="H1473" i="15"/>
  <c r="J1473" i="15" s="1" a="1"/>
  <c r="J1473" i="15" s="1"/>
  <c r="H1472" i="15"/>
  <c r="J1472" i="15" s="1" a="1"/>
  <c r="J1472" i="15" s="1"/>
  <c r="H1471" i="15"/>
  <c r="J1471" i="15" s="1" a="1"/>
  <c r="J1471" i="15" s="1"/>
  <c r="H1470" i="15"/>
  <c r="J1470" i="15" s="1" a="1"/>
  <c r="J1470" i="15" s="1"/>
  <c r="H1469" i="15"/>
  <c r="J1469" i="15" s="1" a="1"/>
  <c r="J1469" i="15" s="1"/>
  <c r="H1468" i="15"/>
  <c r="J1468" i="15" s="1" a="1"/>
  <c r="J1468" i="15" s="1"/>
  <c r="H1467" i="15"/>
  <c r="J1467" i="15" s="1" a="1"/>
  <c r="J1467" i="15" s="1"/>
  <c r="H1466" i="15"/>
  <c r="J1466" i="15" s="1" a="1"/>
  <c r="J1466" i="15" s="1"/>
  <c r="H1465" i="15"/>
  <c r="J1465" i="15" s="1" a="1"/>
  <c r="J1465" i="15" s="1"/>
  <c r="H1464" i="15"/>
  <c r="J1464" i="15" s="1" a="1"/>
  <c r="J1464" i="15" s="1"/>
  <c r="H1463" i="15"/>
  <c r="J1463" i="15" s="1" a="1"/>
  <c r="J1463" i="15" s="1"/>
  <c r="H1462" i="15"/>
  <c r="J1462" i="15" s="1" a="1"/>
  <c r="J1462" i="15" s="1"/>
  <c r="H1461" i="15"/>
  <c r="J1461" i="15" s="1" a="1"/>
  <c r="J1461" i="15" s="1"/>
  <c r="H1460" i="15"/>
  <c r="J1460" i="15" s="1" a="1"/>
  <c r="J1460" i="15" s="1"/>
  <c r="H1459" i="15"/>
  <c r="J1459" i="15" s="1" a="1"/>
  <c r="J1459" i="15" s="1"/>
  <c r="H1458" i="15"/>
  <c r="J1458" i="15" s="1" a="1"/>
  <c r="J1458" i="15" s="1"/>
  <c r="H1457" i="15"/>
  <c r="J1457" i="15" s="1" a="1"/>
  <c r="J1457" i="15" s="1"/>
  <c r="H1456" i="15"/>
  <c r="J1456" i="15" s="1" a="1"/>
  <c r="J1456" i="15" s="1"/>
  <c r="H1455" i="15"/>
  <c r="J1455" i="15" s="1" a="1"/>
  <c r="J1455" i="15" s="1"/>
  <c r="H1454" i="15"/>
  <c r="J1454" i="15" s="1" a="1"/>
  <c r="J1454" i="15" s="1"/>
  <c r="H1453" i="15"/>
  <c r="J1453" i="15" s="1" a="1"/>
  <c r="J1453" i="15" s="1"/>
  <c r="H1452" i="15"/>
  <c r="J1452" i="15" s="1" a="1"/>
  <c r="J1452" i="15" s="1"/>
  <c r="H1451" i="15"/>
  <c r="J1451" i="15" s="1" a="1"/>
  <c r="J1451" i="15" s="1"/>
  <c r="H1450" i="15"/>
  <c r="J1450" i="15" s="1" a="1"/>
  <c r="J1450" i="15" s="1"/>
  <c r="H1449" i="15"/>
  <c r="J1449" i="15" s="1" a="1"/>
  <c r="J1449" i="15" s="1"/>
  <c r="H1448" i="15"/>
  <c r="J1448" i="15" s="1" a="1"/>
  <c r="J1448" i="15" s="1"/>
  <c r="H1447" i="15"/>
  <c r="J1447" i="15" s="1" a="1"/>
  <c r="J1447" i="15" s="1"/>
  <c r="H1446" i="15"/>
  <c r="J1446" i="15" s="1" a="1"/>
  <c r="J1446" i="15" s="1"/>
  <c r="H1445" i="15"/>
  <c r="J1445" i="15" s="1" a="1"/>
  <c r="J1445" i="15" s="1"/>
  <c r="H1444" i="15"/>
  <c r="J1444" i="15" s="1" a="1"/>
  <c r="J1444" i="15" s="1"/>
  <c r="H1443" i="15"/>
  <c r="J1443" i="15" s="1" a="1"/>
  <c r="J1443" i="15" s="1"/>
  <c r="H1442" i="15"/>
  <c r="J1442" i="15" s="1" a="1"/>
  <c r="J1442" i="15" s="1"/>
  <c r="H1441" i="15"/>
  <c r="J1441" i="15" s="1" a="1"/>
  <c r="J1441" i="15" s="1"/>
  <c r="H1440" i="15"/>
  <c r="J1440" i="15" s="1" a="1"/>
  <c r="J1440" i="15" s="1"/>
  <c r="H1439" i="15"/>
  <c r="J1439" i="15" s="1" a="1"/>
  <c r="J1439" i="15" s="1"/>
  <c r="H1438" i="15"/>
  <c r="J1438" i="15" s="1" a="1"/>
  <c r="J1438" i="15" s="1"/>
  <c r="H1437" i="15"/>
  <c r="J1437" i="15" s="1" a="1"/>
  <c r="J1437" i="15" s="1"/>
  <c r="H1436" i="15"/>
  <c r="J1436" i="15" s="1" a="1"/>
  <c r="J1436" i="15" s="1"/>
  <c r="H1435" i="15"/>
  <c r="J1435" i="15" s="1" a="1"/>
  <c r="J1435" i="15" s="1"/>
  <c r="H1434" i="15"/>
  <c r="J1434" i="15" s="1" a="1"/>
  <c r="J1434" i="15" s="1"/>
  <c r="H1433" i="15"/>
  <c r="J1433" i="15" s="1" a="1"/>
  <c r="J1433" i="15" s="1"/>
  <c r="H1432" i="15"/>
  <c r="J1432" i="15" s="1" a="1"/>
  <c r="J1432" i="15" s="1"/>
  <c r="H1431" i="15"/>
  <c r="J1431" i="15" s="1" a="1"/>
  <c r="J1431" i="15" s="1"/>
  <c r="H1430" i="15"/>
  <c r="J1430" i="15" s="1" a="1"/>
  <c r="J1430" i="15" s="1"/>
  <c r="H1429" i="15"/>
  <c r="J1429" i="15" s="1" a="1"/>
  <c r="J1429" i="15" s="1"/>
  <c r="H1428" i="15"/>
  <c r="J1428" i="15" s="1" a="1"/>
  <c r="J1428" i="15" s="1"/>
  <c r="H1427" i="15"/>
  <c r="J1427" i="15" s="1" a="1"/>
  <c r="J1427" i="15" s="1"/>
  <c r="H1426" i="15"/>
  <c r="J1426" i="15" s="1" a="1"/>
  <c r="J1426" i="15" s="1"/>
  <c r="H1425" i="15"/>
  <c r="J1425" i="15" s="1" a="1"/>
  <c r="J1425" i="15" s="1"/>
  <c r="H1424" i="15"/>
  <c r="J1424" i="15" s="1" a="1"/>
  <c r="J1424" i="15" s="1"/>
  <c r="H1423" i="15"/>
  <c r="J1423" i="15" s="1" a="1"/>
  <c r="J1423" i="15" s="1"/>
  <c r="H1422" i="15"/>
  <c r="J1422" i="15" s="1" a="1"/>
  <c r="J1422" i="15" s="1"/>
  <c r="H1421" i="15"/>
  <c r="J1421" i="15" s="1" a="1"/>
  <c r="J1421" i="15" s="1"/>
  <c r="H1420" i="15"/>
  <c r="J1420" i="15" s="1" a="1"/>
  <c r="J1420" i="15" s="1"/>
  <c r="H1419" i="15"/>
  <c r="J1419" i="15" s="1" a="1"/>
  <c r="J1419" i="15" s="1"/>
  <c r="H1418" i="15"/>
  <c r="J1418" i="15" s="1" a="1"/>
  <c r="J1418" i="15" s="1"/>
  <c r="H1417" i="15"/>
  <c r="J1417" i="15" s="1" a="1"/>
  <c r="J1417" i="15" s="1"/>
  <c r="H1416" i="15"/>
  <c r="J1416" i="15" s="1" a="1"/>
  <c r="J1416" i="15" s="1"/>
  <c r="H1415" i="15"/>
  <c r="J1415" i="15" s="1" a="1"/>
  <c r="J1415" i="15" s="1"/>
  <c r="H1414" i="15"/>
  <c r="J1414" i="15" s="1" a="1"/>
  <c r="J1414" i="15" s="1"/>
  <c r="H1413" i="15"/>
  <c r="J1413" i="15" s="1" a="1"/>
  <c r="J1413" i="15" s="1"/>
  <c r="H1412" i="15"/>
  <c r="J1412" i="15" s="1" a="1"/>
  <c r="J1412" i="15" s="1"/>
  <c r="H1411" i="15"/>
  <c r="J1411" i="15" s="1" a="1"/>
  <c r="J1411" i="15" s="1"/>
  <c r="H1410" i="15"/>
  <c r="J1410" i="15" s="1" a="1"/>
  <c r="J1410" i="15" s="1"/>
  <c r="H1409" i="15"/>
  <c r="J1409" i="15" s="1" a="1"/>
  <c r="J1409" i="15" s="1"/>
  <c r="H1408" i="15"/>
  <c r="J1408" i="15" s="1" a="1"/>
  <c r="J1408" i="15" s="1"/>
  <c r="H1407" i="15"/>
  <c r="J1407" i="15" s="1" a="1"/>
  <c r="J1407" i="15" s="1"/>
  <c r="H1406" i="15"/>
  <c r="J1406" i="15" s="1" a="1"/>
  <c r="J1406" i="15" s="1"/>
  <c r="H1405" i="15"/>
  <c r="J1405" i="15" s="1" a="1"/>
  <c r="J1405" i="15" s="1"/>
  <c r="H1404" i="15"/>
  <c r="J1404" i="15" s="1" a="1"/>
  <c r="J1404" i="15" s="1"/>
  <c r="H1403" i="15"/>
  <c r="J1403" i="15" s="1" a="1"/>
  <c r="J1403" i="15" s="1"/>
  <c r="H1402" i="15"/>
  <c r="J1402" i="15" s="1" a="1"/>
  <c r="J1402" i="15" s="1"/>
  <c r="H1401" i="15"/>
  <c r="J1401" i="15" s="1" a="1"/>
  <c r="J1401" i="15" s="1"/>
  <c r="H1400" i="15"/>
  <c r="J1400" i="15" s="1" a="1"/>
  <c r="J1400" i="15" s="1"/>
  <c r="H1399" i="15"/>
  <c r="J1399" i="15" s="1" a="1"/>
  <c r="J1399" i="15" s="1"/>
  <c r="H1398" i="15"/>
  <c r="J1398" i="15" s="1" a="1"/>
  <c r="J1398" i="15" s="1"/>
  <c r="H1397" i="15"/>
  <c r="J1397" i="15" s="1" a="1"/>
  <c r="J1397" i="15" s="1"/>
  <c r="H1396" i="15"/>
  <c r="J1396" i="15" s="1" a="1"/>
  <c r="J1396" i="15" s="1"/>
  <c r="H1395" i="15"/>
  <c r="J1395" i="15" s="1" a="1"/>
  <c r="J1395" i="15" s="1"/>
  <c r="H1394" i="15"/>
  <c r="J1394" i="15" s="1" a="1"/>
  <c r="J1394" i="15" s="1"/>
  <c r="H1393" i="15"/>
  <c r="J1393" i="15" s="1" a="1"/>
  <c r="J1393" i="15" s="1"/>
  <c r="H1392" i="15"/>
  <c r="J1392" i="15" s="1" a="1"/>
  <c r="J1392" i="15" s="1"/>
  <c r="H1391" i="15"/>
  <c r="J1391" i="15" s="1" a="1"/>
  <c r="J1391" i="15" s="1"/>
  <c r="H1390" i="15"/>
  <c r="J1390" i="15" s="1" a="1"/>
  <c r="J1390" i="15" s="1"/>
  <c r="H1389" i="15"/>
  <c r="J1389" i="15" s="1" a="1"/>
  <c r="J1389" i="15" s="1"/>
  <c r="H1388" i="15"/>
  <c r="J1388" i="15" s="1" a="1"/>
  <c r="J1388" i="15" s="1"/>
  <c r="H1387" i="15"/>
  <c r="J1387" i="15" s="1" a="1"/>
  <c r="J1387" i="15" s="1"/>
  <c r="H1386" i="15"/>
  <c r="J1386" i="15" s="1" a="1"/>
  <c r="J1386" i="15" s="1"/>
  <c r="H1385" i="15"/>
  <c r="J1385" i="15" s="1" a="1"/>
  <c r="J1385" i="15" s="1"/>
  <c r="H1384" i="15"/>
  <c r="J1384" i="15" s="1" a="1"/>
  <c r="J1384" i="15" s="1"/>
  <c r="H1383" i="15"/>
  <c r="J1383" i="15" s="1" a="1"/>
  <c r="J1383" i="15" s="1"/>
  <c r="H1382" i="15"/>
  <c r="J1382" i="15" s="1" a="1"/>
  <c r="J1382" i="15" s="1"/>
  <c r="H1381" i="15"/>
  <c r="J1381" i="15" s="1" a="1"/>
  <c r="J1381" i="15" s="1"/>
  <c r="H1380" i="15"/>
  <c r="J1380" i="15" s="1" a="1"/>
  <c r="J1380" i="15" s="1"/>
  <c r="H1379" i="15"/>
  <c r="J1379" i="15" s="1" a="1"/>
  <c r="J1379" i="15" s="1"/>
  <c r="H1378" i="15"/>
  <c r="J1378" i="15" s="1" a="1"/>
  <c r="J1378" i="15" s="1"/>
  <c r="H1377" i="15"/>
  <c r="J1377" i="15" s="1" a="1"/>
  <c r="J1377" i="15" s="1"/>
  <c r="H1376" i="15"/>
  <c r="J1376" i="15" s="1" a="1"/>
  <c r="J1376" i="15" s="1"/>
  <c r="H1375" i="15"/>
  <c r="J1375" i="15" s="1" a="1"/>
  <c r="J1375" i="15" s="1"/>
  <c r="H1374" i="15"/>
  <c r="J1374" i="15" s="1" a="1"/>
  <c r="J1374" i="15" s="1"/>
  <c r="H1373" i="15"/>
  <c r="J1373" i="15" s="1" a="1"/>
  <c r="J1373" i="15" s="1"/>
  <c r="H1372" i="15"/>
  <c r="J1372" i="15" s="1" a="1"/>
  <c r="J1372" i="15" s="1"/>
  <c r="H1371" i="15"/>
  <c r="J1371" i="15" s="1" a="1"/>
  <c r="J1371" i="15" s="1"/>
  <c r="H1370" i="15"/>
  <c r="J1370" i="15" s="1" a="1"/>
  <c r="J1370" i="15" s="1"/>
  <c r="H1369" i="15"/>
  <c r="J1369" i="15" s="1" a="1"/>
  <c r="J1369" i="15" s="1"/>
  <c r="H1368" i="15"/>
  <c r="J1368" i="15" s="1" a="1"/>
  <c r="J1368" i="15" s="1"/>
  <c r="H1367" i="15"/>
  <c r="J1367" i="15" s="1" a="1"/>
  <c r="J1367" i="15" s="1"/>
  <c r="H1366" i="15"/>
  <c r="J1366" i="15" s="1" a="1"/>
  <c r="J1366" i="15" s="1"/>
  <c r="H1365" i="15"/>
  <c r="J1365" i="15" s="1" a="1"/>
  <c r="J1365" i="15" s="1"/>
  <c r="H1364" i="15"/>
  <c r="J1364" i="15" s="1" a="1"/>
  <c r="J1364" i="15" s="1"/>
  <c r="H1363" i="15"/>
  <c r="J1363" i="15" s="1" a="1"/>
  <c r="J1363" i="15" s="1"/>
  <c r="H1362" i="15"/>
  <c r="J1362" i="15" s="1" a="1"/>
  <c r="J1362" i="15" s="1"/>
  <c r="H1361" i="15"/>
  <c r="J1361" i="15" s="1" a="1"/>
  <c r="J1361" i="15" s="1"/>
  <c r="H1360" i="15"/>
  <c r="J1360" i="15" s="1" a="1"/>
  <c r="J1360" i="15" s="1"/>
  <c r="H1359" i="15"/>
  <c r="J1359" i="15" s="1" a="1"/>
  <c r="J1359" i="15" s="1"/>
  <c r="H1358" i="15"/>
  <c r="J1358" i="15" s="1" a="1"/>
  <c r="J1358" i="15" s="1"/>
  <c r="H1357" i="15"/>
  <c r="J1357" i="15" s="1" a="1"/>
  <c r="J1357" i="15" s="1"/>
  <c r="H1356" i="15"/>
  <c r="J1356" i="15" s="1" a="1"/>
  <c r="J1356" i="15" s="1"/>
  <c r="H1355" i="15"/>
  <c r="J1355" i="15" s="1" a="1"/>
  <c r="J1355" i="15" s="1"/>
  <c r="H1354" i="15"/>
  <c r="J1354" i="15" s="1" a="1"/>
  <c r="J1354" i="15" s="1"/>
  <c r="H1353" i="15"/>
  <c r="J1353" i="15" s="1" a="1"/>
  <c r="J1353" i="15" s="1"/>
  <c r="H1352" i="15"/>
  <c r="J1352" i="15" s="1" a="1"/>
  <c r="J1352" i="15" s="1"/>
  <c r="H1351" i="15"/>
  <c r="J1351" i="15" s="1" a="1"/>
  <c r="J1351" i="15" s="1"/>
  <c r="H1350" i="15"/>
  <c r="J1350" i="15" s="1" a="1"/>
  <c r="J1350" i="15" s="1"/>
  <c r="H1349" i="15"/>
  <c r="J1349" i="15" s="1" a="1"/>
  <c r="J1349" i="15" s="1"/>
  <c r="H1348" i="15"/>
  <c r="J1348" i="15" s="1" a="1"/>
  <c r="J1348" i="15" s="1"/>
  <c r="H1347" i="15"/>
  <c r="J1347" i="15" s="1" a="1"/>
  <c r="J1347" i="15" s="1"/>
  <c r="H1346" i="15"/>
  <c r="J1346" i="15" s="1" a="1"/>
  <c r="J1346" i="15" s="1"/>
  <c r="H1345" i="15"/>
  <c r="J1345" i="15" s="1" a="1"/>
  <c r="J1345" i="15" s="1"/>
  <c r="H1344" i="15"/>
  <c r="J1344" i="15" s="1" a="1"/>
  <c r="J1344" i="15" s="1"/>
  <c r="H1343" i="15"/>
  <c r="J1343" i="15" s="1" a="1"/>
  <c r="J1343" i="15" s="1"/>
  <c r="H1342" i="15"/>
  <c r="J1342" i="15" s="1" a="1"/>
  <c r="J1342" i="15" s="1"/>
  <c r="H1341" i="15"/>
  <c r="J1341" i="15" s="1" a="1"/>
  <c r="J1341" i="15" s="1"/>
  <c r="H1340" i="15"/>
  <c r="J1340" i="15" s="1" a="1"/>
  <c r="J1340" i="15" s="1"/>
  <c r="H1339" i="15"/>
  <c r="J1339" i="15" s="1" a="1"/>
  <c r="J1339" i="15" s="1"/>
  <c r="H1338" i="15"/>
  <c r="J1338" i="15" s="1" a="1"/>
  <c r="J1338" i="15" s="1"/>
  <c r="H1337" i="15"/>
  <c r="J1337" i="15" s="1" a="1"/>
  <c r="J1337" i="15" s="1"/>
  <c r="H1336" i="15"/>
  <c r="J1336" i="15" s="1" a="1"/>
  <c r="J1336" i="15" s="1"/>
  <c r="H1335" i="15"/>
  <c r="J1335" i="15" s="1" a="1"/>
  <c r="J1335" i="15" s="1"/>
  <c r="H1334" i="15"/>
  <c r="J1334" i="15" s="1" a="1"/>
  <c r="J1334" i="15" s="1"/>
  <c r="H1333" i="15"/>
  <c r="J1333" i="15" s="1" a="1"/>
  <c r="J1333" i="15" s="1"/>
  <c r="H1332" i="15"/>
  <c r="J1332" i="15" s="1" a="1"/>
  <c r="J1332" i="15" s="1"/>
  <c r="H1331" i="15"/>
  <c r="J1331" i="15" s="1" a="1"/>
  <c r="J1331" i="15" s="1"/>
  <c r="H1330" i="15"/>
  <c r="J1330" i="15" s="1" a="1"/>
  <c r="J1330" i="15" s="1"/>
  <c r="H1329" i="15"/>
  <c r="J1329" i="15" s="1" a="1"/>
  <c r="J1329" i="15" s="1"/>
  <c r="H1328" i="15"/>
  <c r="J1328" i="15" s="1" a="1"/>
  <c r="J1328" i="15" s="1"/>
  <c r="H1327" i="15"/>
  <c r="J1327" i="15" s="1" a="1"/>
  <c r="J1327" i="15" s="1"/>
  <c r="H1326" i="15"/>
  <c r="J1326" i="15" s="1" a="1"/>
  <c r="J1326" i="15" s="1"/>
  <c r="H1325" i="15"/>
  <c r="J1325" i="15" s="1" a="1"/>
  <c r="J1325" i="15" s="1"/>
  <c r="H1324" i="15"/>
  <c r="J1324" i="15" s="1" a="1"/>
  <c r="J1324" i="15" s="1"/>
  <c r="H1323" i="15"/>
  <c r="J1323" i="15" s="1" a="1"/>
  <c r="J1323" i="15" s="1"/>
  <c r="H1322" i="15"/>
  <c r="J1322" i="15" s="1" a="1"/>
  <c r="J1322" i="15" s="1"/>
  <c r="H1321" i="15"/>
  <c r="J1321" i="15" s="1" a="1"/>
  <c r="J1321" i="15" s="1"/>
  <c r="H1320" i="15"/>
  <c r="J1320" i="15" s="1" a="1"/>
  <c r="J1320" i="15" s="1"/>
  <c r="H1319" i="15"/>
  <c r="J1319" i="15" s="1" a="1"/>
  <c r="J1319" i="15" s="1"/>
  <c r="H1318" i="15"/>
  <c r="J1318" i="15" s="1" a="1"/>
  <c r="J1318" i="15" s="1"/>
  <c r="H1317" i="15"/>
  <c r="J1317" i="15" s="1" a="1"/>
  <c r="J1317" i="15" s="1"/>
  <c r="H1316" i="15"/>
  <c r="J1316" i="15" s="1" a="1"/>
  <c r="J1316" i="15" s="1"/>
  <c r="H1315" i="15"/>
  <c r="J1315" i="15" s="1" a="1"/>
  <c r="J1315" i="15" s="1"/>
  <c r="H1314" i="15"/>
  <c r="J1314" i="15" s="1" a="1"/>
  <c r="J1314" i="15" s="1"/>
  <c r="H1313" i="15"/>
  <c r="J1313" i="15" s="1" a="1"/>
  <c r="J1313" i="15" s="1"/>
  <c r="H1312" i="15"/>
  <c r="J1312" i="15" s="1" a="1"/>
  <c r="J1312" i="15" s="1"/>
  <c r="H1311" i="15"/>
  <c r="J1311" i="15" s="1" a="1"/>
  <c r="J1311" i="15" s="1"/>
  <c r="H1310" i="15"/>
  <c r="J1310" i="15" s="1" a="1"/>
  <c r="J1310" i="15" s="1"/>
  <c r="H1309" i="15"/>
  <c r="J1309" i="15" s="1" a="1"/>
  <c r="J1309" i="15" s="1"/>
  <c r="H1308" i="15"/>
  <c r="J1308" i="15" s="1" a="1"/>
  <c r="J1308" i="15" s="1"/>
  <c r="H1307" i="15"/>
  <c r="J1307" i="15" s="1" a="1"/>
  <c r="J1307" i="15" s="1"/>
  <c r="H1306" i="15"/>
  <c r="J1306" i="15" s="1" a="1"/>
  <c r="J1306" i="15" s="1"/>
  <c r="H1305" i="15"/>
  <c r="J1305" i="15" s="1" a="1"/>
  <c r="J1305" i="15" s="1"/>
  <c r="H1304" i="15"/>
  <c r="J1304" i="15" s="1" a="1"/>
  <c r="J1304" i="15" s="1"/>
  <c r="H1303" i="15"/>
  <c r="J1303" i="15" s="1" a="1"/>
  <c r="J1303" i="15" s="1"/>
  <c r="H1302" i="15"/>
  <c r="J1302" i="15" s="1" a="1"/>
  <c r="J1302" i="15" s="1"/>
  <c r="H1301" i="15"/>
  <c r="J1301" i="15" s="1" a="1"/>
  <c r="J1301" i="15" s="1"/>
  <c r="H1300" i="15"/>
  <c r="J1300" i="15" s="1" a="1"/>
  <c r="J1300" i="15" s="1"/>
  <c r="H1299" i="15"/>
  <c r="J1299" i="15" s="1" a="1"/>
  <c r="J1299" i="15" s="1"/>
  <c r="H1298" i="15"/>
  <c r="J1298" i="15" s="1" a="1"/>
  <c r="J1298" i="15" s="1"/>
  <c r="H1297" i="15"/>
  <c r="J1297" i="15" s="1" a="1"/>
  <c r="J1297" i="15" s="1"/>
  <c r="H1296" i="15"/>
  <c r="J1296" i="15" s="1" a="1"/>
  <c r="J1296" i="15" s="1"/>
  <c r="H1295" i="15"/>
  <c r="J1295" i="15" s="1" a="1"/>
  <c r="J1295" i="15" s="1"/>
  <c r="H1294" i="15"/>
  <c r="J1294" i="15" s="1" a="1"/>
  <c r="J1294" i="15" s="1"/>
  <c r="H1293" i="15"/>
  <c r="J1293" i="15" s="1" a="1"/>
  <c r="J1293" i="15" s="1"/>
  <c r="H1292" i="15"/>
  <c r="J1292" i="15" s="1" a="1"/>
  <c r="J1292" i="15" s="1"/>
  <c r="H1291" i="15"/>
  <c r="J1291" i="15" s="1" a="1"/>
  <c r="J1291" i="15" s="1"/>
  <c r="H1290" i="15"/>
  <c r="J1290" i="15" s="1" a="1"/>
  <c r="J1290" i="15" s="1"/>
  <c r="H1289" i="15"/>
  <c r="J1289" i="15" s="1" a="1"/>
  <c r="J1289" i="15" s="1"/>
  <c r="H1288" i="15"/>
  <c r="J1288" i="15" s="1" a="1"/>
  <c r="J1288" i="15" s="1"/>
  <c r="H1287" i="15"/>
  <c r="J1287" i="15" s="1" a="1"/>
  <c r="J1287" i="15" s="1"/>
  <c r="H1286" i="15"/>
  <c r="J1286" i="15" s="1" a="1"/>
  <c r="J1286" i="15" s="1"/>
  <c r="H1285" i="15"/>
  <c r="J1285" i="15" s="1" a="1"/>
  <c r="J1285" i="15" s="1"/>
  <c r="H1284" i="15"/>
  <c r="J1284" i="15" s="1" a="1"/>
  <c r="J1284" i="15" s="1"/>
  <c r="H1283" i="15"/>
  <c r="J1283" i="15" s="1" a="1"/>
  <c r="J1283" i="15" s="1"/>
  <c r="H1282" i="15"/>
  <c r="J1282" i="15" s="1" a="1"/>
  <c r="J1282" i="15" s="1"/>
  <c r="H1281" i="15"/>
  <c r="J1281" i="15" s="1" a="1"/>
  <c r="J1281" i="15" s="1"/>
  <c r="H1280" i="15"/>
  <c r="J1280" i="15" s="1" a="1"/>
  <c r="J1280" i="15" s="1"/>
  <c r="H1279" i="15"/>
  <c r="J1279" i="15" s="1" a="1"/>
  <c r="J1279" i="15" s="1"/>
  <c r="H1278" i="15"/>
  <c r="J1278" i="15" s="1" a="1"/>
  <c r="J1278" i="15" s="1"/>
  <c r="H1277" i="15"/>
  <c r="J1277" i="15" s="1" a="1"/>
  <c r="J1277" i="15" s="1"/>
  <c r="H1276" i="15"/>
  <c r="J1276" i="15" s="1" a="1"/>
  <c r="J1276" i="15" s="1"/>
  <c r="H1275" i="15"/>
  <c r="J1275" i="15" s="1" a="1"/>
  <c r="J1275" i="15" s="1"/>
  <c r="H1274" i="15"/>
  <c r="J1274" i="15" s="1" a="1"/>
  <c r="J1274" i="15" s="1"/>
  <c r="H1273" i="15"/>
  <c r="J1273" i="15" s="1" a="1"/>
  <c r="J1273" i="15" s="1"/>
  <c r="H1272" i="15"/>
  <c r="J1272" i="15" s="1" a="1"/>
  <c r="J1272" i="15" s="1"/>
  <c r="H1271" i="15"/>
  <c r="J1271" i="15" s="1" a="1"/>
  <c r="J1271" i="15" s="1"/>
  <c r="H1270" i="15"/>
  <c r="J1270" i="15" s="1" a="1"/>
  <c r="J1270" i="15" s="1"/>
  <c r="H1269" i="15"/>
  <c r="J1269" i="15" s="1" a="1"/>
  <c r="J1269" i="15" s="1"/>
  <c r="H1268" i="15"/>
  <c r="J1268" i="15" s="1" a="1"/>
  <c r="J1268" i="15" s="1"/>
  <c r="H1267" i="15"/>
  <c r="J1267" i="15" s="1" a="1"/>
  <c r="J1267" i="15" s="1"/>
  <c r="H1266" i="15"/>
  <c r="J1266" i="15" s="1" a="1"/>
  <c r="J1266" i="15" s="1"/>
  <c r="H1265" i="15"/>
  <c r="J1265" i="15" s="1" a="1"/>
  <c r="J1265" i="15" s="1"/>
  <c r="H1264" i="15"/>
  <c r="J1264" i="15" s="1" a="1"/>
  <c r="J1264" i="15" s="1"/>
  <c r="H1263" i="15"/>
  <c r="J1263" i="15" s="1" a="1"/>
  <c r="J1263" i="15" s="1"/>
  <c r="H1262" i="15"/>
  <c r="J1262" i="15" s="1" a="1"/>
  <c r="J1262" i="15" s="1"/>
  <c r="H1261" i="15"/>
  <c r="J1261" i="15" s="1" a="1"/>
  <c r="J1261" i="15" s="1"/>
  <c r="H1260" i="15"/>
  <c r="J1260" i="15" s="1" a="1"/>
  <c r="J1260" i="15" s="1"/>
  <c r="H1259" i="15"/>
  <c r="J1259" i="15" s="1" a="1"/>
  <c r="J1259" i="15" s="1"/>
  <c r="H1258" i="15"/>
  <c r="J1258" i="15" s="1" a="1"/>
  <c r="J1258" i="15" s="1"/>
  <c r="H1257" i="15"/>
  <c r="J1257" i="15" s="1" a="1"/>
  <c r="J1257" i="15" s="1"/>
  <c r="H1256" i="15"/>
  <c r="J1256" i="15" s="1" a="1"/>
  <c r="J1256" i="15" s="1"/>
  <c r="H1255" i="15"/>
  <c r="J1255" i="15" s="1" a="1"/>
  <c r="J1255" i="15" s="1"/>
  <c r="H1254" i="15"/>
  <c r="J1254" i="15" s="1" a="1"/>
  <c r="J1254" i="15" s="1"/>
  <c r="H1253" i="15"/>
  <c r="J1253" i="15" s="1" a="1"/>
  <c r="J1253" i="15" s="1"/>
  <c r="H1252" i="15"/>
  <c r="J1252" i="15" s="1" a="1"/>
  <c r="J1252" i="15" s="1"/>
  <c r="H1251" i="15"/>
  <c r="J1251" i="15" s="1" a="1"/>
  <c r="J1251" i="15" s="1"/>
  <c r="H1250" i="15"/>
  <c r="J1250" i="15" s="1" a="1"/>
  <c r="J1250" i="15" s="1"/>
  <c r="H1249" i="15"/>
  <c r="J1249" i="15" s="1" a="1"/>
  <c r="J1249" i="15" s="1"/>
  <c r="H1248" i="15"/>
  <c r="J1248" i="15" s="1" a="1"/>
  <c r="J1248" i="15" s="1"/>
  <c r="H1247" i="15"/>
  <c r="J1247" i="15" s="1" a="1"/>
  <c r="J1247" i="15" s="1"/>
  <c r="H1246" i="15"/>
  <c r="J1246" i="15" s="1" a="1"/>
  <c r="J1246" i="15" s="1"/>
  <c r="H1245" i="15"/>
  <c r="J1245" i="15" s="1" a="1"/>
  <c r="J1245" i="15" s="1"/>
  <c r="H1244" i="15"/>
  <c r="J1244" i="15" s="1" a="1"/>
  <c r="J1244" i="15" s="1"/>
  <c r="H1243" i="15"/>
  <c r="J1243" i="15" s="1" a="1"/>
  <c r="J1243" i="15" s="1"/>
  <c r="H1242" i="15"/>
  <c r="J1242" i="15" s="1" a="1"/>
  <c r="J1242" i="15" s="1"/>
  <c r="H1241" i="15"/>
  <c r="J1241" i="15" s="1" a="1"/>
  <c r="J1241" i="15" s="1"/>
  <c r="H1240" i="15"/>
  <c r="J1240" i="15" s="1" a="1"/>
  <c r="J1240" i="15" s="1"/>
  <c r="H1239" i="15"/>
  <c r="J1239" i="15" s="1" a="1"/>
  <c r="J1239" i="15" s="1"/>
  <c r="H1238" i="15"/>
  <c r="J1238" i="15" s="1" a="1"/>
  <c r="J1238" i="15" s="1"/>
  <c r="H1237" i="15"/>
  <c r="J1237" i="15" s="1" a="1"/>
  <c r="J1237" i="15" s="1"/>
  <c r="H1236" i="15"/>
  <c r="J1236" i="15" s="1" a="1"/>
  <c r="J1236" i="15" s="1"/>
  <c r="H1235" i="15"/>
  <c r="J1235" i="15" s="1" a="1"/>
  <c r="J1235" i="15" s="1"/>
  <c r="H1234" i="15"/>
  <c r="J1234" i="15" s="1" a="1"/>
  <c r="J1234" i="15" s="1"/>
  <c r="H1233" i="15"/>
  <c r="J1233" i="15" s="1" a="1"/>
  <c r="J1233" i="15" s="1"/>
  <c r="H1232" i="15"/>
  <c r="J1232" i="15" s="1" a="1"/>
  <c r="J1232" i="15" s="1"/>
  <c r="H1231" i="15"/>
  <c r="J1231" i="15" s="1" a="1"/>
  <c r="J1231" i="15" s="1"/>
  <c r="H1230" i="15"/>
  <c r="J1230" i="15" s="1" a="1"/>
  <c r="J1230" i="15" s="1"/>
  <c r="H1229" i="15"/>
  <c r="J1229" i="15" s="1" a="1"/>
  <c r="J1229" i="15" s="1"/>
  <c r="H1228" i="15"/>
  <c r="J1228" i="15" s="1" a="1"/>
  <c r="J1228" i="15" s="1"/>
  <c r="H1227" i="15"/>
  <c r="J1227" i="15" s="1" a="1"/>
  <c r="J1227" i="15" s="1"/>
  <c r="H1226" i="15"/>
  <c r="J1226" i="15" s="1" a="1"/>
  <c r="J1226" i="15" s="1"/>
  <c r="H1225" i="15"/>
  <c r="J1225" i="15" s="1" a="1"/>
  <c r="J1225" i="15" s="1"/>
  <c r="H1224" i="15"/>
  <c r="J1224" i="15" s="1" a="1"/>
  <c r="J1224" i="15" s="1"/>
  <c r="H1223" i="15"/>
  <c r="J1223" i="15" s="1" a="1"/>
  <c r="J1223" i="15" s="1"/>
  <c r="H1222" i="15"/>
  <c r="J1222" i="15" s="1" a="1"/>
  <c r="J1222" i="15" s="1"/>
  <c r="H1221" i="15"/>
  <c r="J1221" i="15" s="1" a="1"/>
  <c r="J1221" i="15" s="1"/>
  <c r="H1220" i="15"/>
  <c r="J1220" i="15" s="1" a="1"/>
  <c r="J1220" i="15" s="1"/>
  <c r="H1219" i="15"/>
  <c r="J1219" i="15" s="1" a="1"/>
  <c r="J1219" i="15" s="1"/>
  <c r="H1218" i="15"/>
  <c r="J1218" i="15" s="1" a="1"/>
  <c r="J1218" i="15" s="1"/>
  <c r="H1217" i="15"/>
  <c r="J1217" i="15" s="1" a="1"/>
  <c r="J1217" i="15" s="1"/>
  <c r="H1216" i="15"/>
  <c r="J1216" i="15" s="1" a="1"/>
  <c r="J1216" i="15" s="1"/>
  <c r="H1215" i="15"/>
  <c r="J1215" i="15" s="1" a="1"/>
  <c r="J1215" i="15" s="1"/>
  <c r="H1214" i="15"/>
  <c r="J1214" i="15" s="1" a="1"/>
  <c r="J1214" i="15" s="1"/>
  <c r="H1213" i="15"/>
  <c r="J1213" i="15" s="1" a="1"/>
  <c r="J1213" i="15" s="1"/>
  <c r="H1212" i="15"/>
  <c r="J1212" i="15" s="1" a="1"/>
  <c r="J1212" i="15" s="1"/>
  <c r="H1211" i="15"/>
  <c r="J1211" i="15" s="1" a="1"/>
  <c r="J1211" i="15" s="1"/>
  <c r="H1210" i="15"/>
  <c r="J1210" i="15" s="1" a="1"/>
  <c r="J1210" i="15" s="1"/>
  <c r="H1209" i="15"/>
  <c r="J1209" i="15" s="1" a="1"/>
  <c r="J1209" i="15" s="1"/>
  <c r="H1208" i="15"/>
  <c r="J1208" i="15" s="1" a="1"/>
  <c r="J1208" i="15" s="1"/>
  <c r="H1207" i="15"/>
  <c r="J1207" i="15" s="1" a="1"/>
  <c r="J1207" i="15" s="1"/>
  <c r="H1206" i="15"/>
  <c r="J1206" i="15" s="1" a="1"/>
  <c r="J1206" i="15" s="1"/>
  <c r="H1205" i="15"/>
  <c r="J1205" i="15" s="1" a="1"/>
  <c r="J1205" i="15" s="1"/>
  <c r="H1204" i="15"/>
  <c r="J1204" i="15" s="1" a="1"/>
  <c r="J1204" i="15" s="1"/>
  <c r="H1203" i="15"/>
  <c r="J1203" i="15" s="1" a="1"/>
  <c r="J1203" i="15" s="1"/>
  <c r="H1202" i="15"/>
  <c r="J1202" i="15" s="1" a="1"/>
  <c r="J1202" i="15" s="1"/>
  <c r="H1201" i="15"/>
  <c r="J1201" i="15" s="1" a="1"/>
  <c r="J1201" i="15" s="1"/>
  <c r="H1200" i="15"/>
  <c r="J1200" i="15" s="1" a="1"/>
  <c r="J1200" i="15" s="1"/>
  <c r="H1199" i="15"/>
  <c r="J1199" i="15" s="1" a="1"/>
  <c r="J1199" i="15" s="1"/>
  <c r="H1198" i="15"/>
  <c r="J1198" i="15" s="1" a="1"/>
  <c r="J1198" i="15" s="1"/>
  <c r="H1197" i="15"/>
  <c r="J1197" i="15" s="1" a="1"/>
  <c r="J1197" i="15" s="1"/>
  <c r="H1196" i="15"/>
  <c r="J1196" i="15" s="1" a="1"/>
  <c r="J1196" i="15" s="1"/>
  <c r="H1195" i="15"/>
  <c r="J1195" i="15" s="1" a="1"/>
  <c r="J1195" i="15" s="1"/>
  <c r="H1194" i="15"/>
  <c r="J1194" i="15" s="1" a="1"/>
  <c r="J1194" i="15" s="1"/>
  <c r="H1193" i="15"/>
  <c r="J1193" i="15" s="1" a="1"/>
  <c r="J1193" i="15" s="1"/>
  <c r="H1192" i="15"/>
  <c r="J1192" i="15" s="1" a="1"/>
  <c r="J1192" i="15" s="1"/>
  <c r="H1191" i="15"/>
  <c r="J1191" i="15" s="1" a="1"/>
  <c r="J1191" i="15" s="1"/>
  <c r="H1190" i="15"/>
  <c r="J1190" i="15" s="1" a="1"/>
  <c r="J1190" i="15" s="1"/>
  <c r="H1189" i="15"/>
  <c r="J1189" i="15" s="1" a="1"/>
  <c r="J1189" i="15" s="1"/>
  <c r="H1188" i="15"/>
  <c r="J1188" i="15" s="1" a="1"/>
  <c r="J1188" i="15" s="1"/>
  <c r="H1187" i="15"/>
  <c r="J1187" i="15" s="1" a="1"/>
  <c r="J1187" i="15" s="1"/>
  <c r="H1186" i="15"/>
  <c r="J1186" i="15" s="1" a="1"/>
  <c r="J1186" i="15" s="1"/>
  <c r="H1185" i="15"/>
  <c r="J1185" i="15" s="1" a="1"/>
  <c r="J1185" i="15" s="1"/>
  <c r="H1184" i="15"/>
  <c r="J1184" i="15" s="1" a="1"/>
  <c r="J1184" i="15" s="1"/>
  <c r="H1183" i="15"/>
  <c r="J1183" i="15" s="1" a="1"/>
  <c r="J1183" i="15" s="1"/>
  <c r="H1182" i="15"/>
  <c r="J1182" i="15" s="1" a="1"/>
  <c r="J1182" i="15" s="1"/>
  <c r="H1181" i="15"/>
  <c r="J1181" i="15" s="1" a="1"/>
  <c r="J1181" i="15" s="1"/>
  <c r="H1180" i="15"/>
  <c r="J1180" i="15" s="1" a="1"/>
  <c r="J1180" i="15" s="1"/>
  <c r="H1179" i="15"/>
  <c r="J1179" i="15" s="1" a="1"/>
  <c r="J1179" i="15" s="1"/>
  <c r="H1178" i="15"/>
  <c r="J1178" i="15" s="1" a="1"/>
  <c r="J1178" i="15" s="1"/>
  <c r="H1177" i="15"/>
  <c r="J1177" i="15" s="1" a="1"/>
  <c r="J1177" i="15" s="1"/>
  <c r="H1176" i="15"/>
  <c r="J1176" i="15" s="1" a="1"/>
  <c r="J1176" i="15" s="1"/>
  <c r="H1175" i="15"/>
  <c r="J1175" i="15" s="1" a="1"/>
  <c r="J1175" i="15" s="1"/>
  <c r="H1174" i="15"/>
  <c r="J1174" i="15" s="1" a="1"/>
  <c r="J1174" i="15" s="1"/>
  <c r="H1173" i="15"/>
  <c r="J1173" i="15" s="1" a="1"/>
  <c r="J1173" i="15" s="1"/>
  <c r="H1172" i="15"/>
  <c r="J1172" i="15" s="1" a="1"/>
  <c r="J1172" i="15" s="1"/>
  <c r="H1171" i="15"/>
  <c r="J1171" i="15" s="1" a="1"/>
  <c r="J1171" i="15" s="1"/>
  <c r="H1170" i="15"/>
  <c r="J1170" i="15" s="1" a="1"/>
  <c r="J1170" i="15" s="1"/>
  <c r="H1169" i="15"/>
  <c r="J1169" i="15" s="1" a="1"/>
  <c r="J1169" i="15" s="1"/>
  <c r="H1168" i="15"/>
  <c r="J1168" i="15" s="1" a="1"/>
  <c r="J1168" i="15" s="1"/>
  <c r="H1167" i="15"/>
  <c r="J1167" i="15" s="1" a="1"/>
  <c r="J1167" i="15" s="1"/>
  <c r="H1166" i="15"/>
  <c r="J1166" i="15" s="1" a="1"/>
  <c r="J1166" i="15" s="1"/>
  <c r="H1165" i="15"/>
  <c r="J1165" i="15" s="1" a="1"/>
  <c r="J1165" i="15" s="1"/>
  <c r="H1164" i="15"/>
  <c r="J1164" i="15" s="1" a="1"/>
  <c r="J1164" i="15" s="1"/>
  <c r="H1163" i="15"/>
  <c r="J1163" i="15" s="1" a="1"/>
  <c r="J1163" i="15" s="1"/>
  <c r="H1162" i="15"/>
  <c r="J1162" i="15" s="1" a="1"/>
  <c r="J1162" i="15" s="1"/>
  <c r="H1161" i="15"/>
  <c r="J1161" i="15" s="1" a="1"/>
  <c r="J1161" i="15" s="1"/>
  <c r="H1160" i="15"/>
  <c r="J1160" i="15" s="1" a="1"/>
  <c r="J1160" i="15" s="1"/>
  <c r="H1159" i="15"/>
  <c r="J1159" i="15" s="1" a="1"/>
  <c r="J1159" i="15" s="1"/>
  <c r="H1158" i="15"/>
  <c r="J1158" i="15" s="1" a="1"/>
  <c r="J1158" i="15" s="1"/>
  <c r="H1157" i="15"/>
  <c r="J1157" i="15" s="1" a="1"/>
  <c r="J1157" i="15" s="1"/>
  <c r="H1156" i="15"/>
  <c r="J1156" i="15" s="1" a="1"/>
  <c r="J1156" i="15" s="1"/>
  <c r="H1155" i="15"/>
  <c r="J1155" i="15" s="1" a="1"/>
  <c r="J1155" i="15" s="1"/>
  <c r="H1154" i="15"/>
  <c r="J1154" i="15" s="1" a="1"/>
  <c r="J1154" i="15" s="1"/>
  <c r="H1153" i="15"/>
  <c r="J1153" i="15" s="1" a="1"/>
  <c r="J1153" i="15" s="1"/>
  <c r="H1152" i="15"/>
  <c r="J1152" i="15" s="1" a="1"/>
  <c r="J1152" i="15" s="1"/>
  <c r="H1151" i="15"/>
  <c r="J1151" i="15" s="1" a="1"/>
  <c r="J1151" i="15" s="1"/>
  <c r="H1150" i="15"/>
  <c r="J1150" i="15" s="1" a="1"/>
  <c r="J1150" i="15" s="1"/>
  <c r="H1149" i="15"/>
  <c r="J1149" i="15" s="1" a="1"/>
  <c r="J1149" i="15" s="1"/>
  <c r="H1148" i="15"/>
  <c r="J1148" i="15" s="1" a="1"/>
  <c r="J1148" i="15" s="1"/>
  <c r="H1147" i="15"/>
  <c r="J1147" i="15" s="1" a="1"/>
  <c r="J1147" i="15" s="1"/>
  <c r="H1146" i="15"/>
  <c r="J1146" i="15" s="1" a="1"/>
  <c r="J1146" i="15" s="1"/>
  <c r="H1145" i="15"/>
  <c r="J1145" i="15" s="1" a="1"/>
  <c r="J1145" i="15" s="1"/>
  <c r="H1144" i="15"/>
  <c r="J1144" i="15" s="1" a="1"/>
  <c r="J1144" i="15" s="1"/>
  <c r="H1143" i="15"/>
  <c r="J1143" i="15" s="1" a="1"/>
  <c r="J1143" i="15" s="1"/>
  <c r="H1142" i="15"/>
  <c r="J1142" i="15" s="1" a="1"/>
  <c r="J1142" i="15" s="1"/>
  <c r="H1141" i="15"/>
  <c r="J1141" i="15" s="1" a="1"/>
  <c r="J1141" i="15" s="1"/>
  <c r="H1140" i="15"/>
  <c r="J1140" i="15" s="1" a="1"/>
  <c r="J1140" i="15" s="1"/>
  <c r="H1139" i="15"/>
  <c r="J1139" i="15" s="1" a="1"/>
  <c r="J1139" i="15" s="1"/>
  <c r="H1138" i="15"/>
  <c r="J1138" i="15" s="1" a="1"/>
  <c r="J1138" i="15" s="1"/>
  <c r="H1137" i="15"/>
  <c r="J1137" i="15" s="1" a="1"/>
  <c r="J1137" i="15" s="1"/>
  <c r="H1136" i="15"/>
  <c r="J1136" i="15" s="1" a="1"/>
  <c r="J1136" i="15" s="1"/>
  <c r="H1135" i="15"/>
  <c r="J1135" i="15" s="1" a="1"/>
  <c r="J1135" i="15" s="1"/>
  <c r="H1134" i="15"/>
  <c r="J1134" i="15" s="1" a="1"/>
  <c r="J1134" i="15" s="1"/>
  <c r="H1133" i="15"/>
  <c r="J1133" i="15" s="1" a="1"/>
  <c r="J1133" i="15" s="1"/>
  <c r="H1132" i="15"/>
  <c r="J1132" i="15" s="1" a="1"/>
  <c r="J1132" i="15" s="1"/>
  <c r="H1131" i="15"/>
  <c r="J1131" i="15" s="1" a="1"/>
  <c r="J1131" i="15" s="1"/>
  <c r="H1130" i="15"/>
  <c r="J1130" i="15" s="1" a="1"/>
  <c r="J1130" i="15" s="1"/>
  <c r="H1129" i="15"/>
  <c r="J1129" i="15" s="1" a="1"/>
  <c r="J1129" i="15" s="1"/>
  <c r="H1128" i="15"/>
  <c r="J1128" i="15" s="1" a="1"/>
  <c r="J1128" i="15" s="1"/>
  <c r="H1127" i="15"/>
  <c r="J1127" i="15" s="1" a="1"/>
  <c r="J1127" i="15" s="1"/>
  <c r="H1126" i="15"/>
  <c r="J1126" i="15" s="1" a="1"/>
  <c r="J1126" i="15" s="1"/>
  <c r="H1125" i="15"/>
  <c r="J1125" i="15" s="1" a="1"/>
  <c r="J1125" i="15" s="1"/>
  <c r="H1124" i="15"/>
  <c r="J1124" i="15" s="1" a="1"/>
  <c r="J1124" i="15" s="1"/>
  <c r="H1123" i="15"/>
  <c r="J1123" i="15" s="1" a="1"/>
  <c r="J1123" i="15" s="1"/>
  <c r="H1122" i="15"/>
  <c r="J1122" i="15" s="1" a="1"/>
  <c r="J1122" i="15" s="1"/>
  <c r="H1121" i="15"/>
  <c r="J1121" i="15" s="1" a="1"/>
  <c r="J1121" i="15" s="1"/>
  <c r="H1120" i="15"/>
  <c r="J1120" i="15" s="1" a="1"/>
  <c r="J1120" i="15" s="1"/>
  <c r="H1119" i="15"/>
  <c r="J1119" i="15" s="1" a="1"/>
  <c r="J1119" i="15" s="1"/>
  <c r="H1118" i="15"/>
  <c r="J1118" i="15" s="1" a="1"/>
  <c r="J1118" i="15" s="1"/>
  <c r="H1117" i="15"/>
  <c r="J1117" i="15" s="1" a="1"/>
  <c r="J1117" i="15" s="1"/>
  <c r="H1116" i="15"/>
  <c r="J1116" i="15" s="1" a="1"/>
  <c r="J1116" i="15" s="1"/>
  <c r="H1115" i="15"/>
  <c r="J1115" i="15" s="1" a="1"/>
  <c r="J1115" i="15" s="1"/>
  <c r="H1114" i="15"/>
  <c r="J1114" i="15" s="1" a="1"/>
  <c r="J1114" i="15" s="1"/>
  <c r="H1113" i="15"/>
  <c r="J1113" i="15" s="1" a="1"/>
  <c r="J1113" i="15" s="1"/>
  <c r="H1112" i="15"/>
  <c r="J1112" i="15" s="1" a="1"/>
  <c r="J1112" i="15" s="1"/>
  <c r="H1111" i="15"/>
  <c r="J1111" i="15" s="1" a="1"/>
  <c r="J1111" i="15" s="1"/>
  <c r="H1110" i="15"/>
  <c r="J1110" i="15" s="1" a="1"/>
  <c r="J1110" i="15" s="1"/>
  <c r="H1109" i="15"/>
  <c r="J1109" i="15" s="1" a="1"/>
  <c r="J1109" i="15" s="1"/>
  <c r="H1108" i="15"/>
  <c r="J1108" i="15" s="1" a="1"/>
  <c r="J1108" i="15" s="1"/>
  <c r="H1107" i="15"/>
  <c r="J1107" i="15" s="1" a="1"/>
  <c r="J1107" i="15" s="1"/>
  <c r="H1106" i="15"/>
  <c r="J1106" i="15" s="1" a="1"/>
  <c r="J1106" i="15" s="1"/>
  <c r="H1105" i="15"/>
  <c r="J1105" i="15" s="1" a="1"/>
  <c r="J1105" i="15" s="1"/>
  <c r="H1104" i="15"/>
  <c r="J1104" i="15" s="1" a="1"/>
  <c r="J1104" i="15" s="1"/>
  <c r="H1103" i="15"/>
  <c r="J1103" i="15" s="1" a="1"/>
  <c r="J1103" i="15" s="1"/>
  <c r="H1102" i="15"/>
  <c r="J1102" i="15" s="1" a="1"/>
  <c r="J1102" i="15" s="1"/>
  <c r="H1101" i="15"/>
  <c r="J1101" i="15" s="1" a="1"/>
  <c r="J1101" i="15" s="1"/>
  <c r="H1100" i="15"/>
  <c r="J1100" i="15" s="1" a="1"/>
  <c r="J1100" i="15" s="1"/>
  <c r="H1099" i="15"/>
  <c r="J1099" i="15" s="1" a="1"/>
  <c r="J1099" i="15" s="1"/>
  <c r="H1098" i="15"/>
  <c r="J1098" i="15" s="1" a="1"/>
  <c r="J1098" i="15" s="1"/>
  <c r="H1097" i="15"/>
  <c r="J1097" i="15" s="1" a="1"/>
  <c r="J1097" i="15" s="1"/>
  <c r="H1096" i="15"/>
  <c r="J1096" i="15" s="1" a="1"/>
  <c r="J1096" i="15" s="1"/>
  <c r="H1095" i="15"/>
  <c r="J1095" i="15" s="1" a="1"/>
  <c r="J1095" i="15" s="1"/>
  <c r="H1094" i="15"/>
  <c r="J1094" i="15" s="1" a="1"/>
  <c r="J1094" i="15" s="1"/>
  <c r="H1093" i="15"/>
  <c r="J1093" i="15" s="1" a="1"/>
  <c r="J1093" i="15" s="1"/>
  <c r="H1092" i="15"/>
  <c r="J1092" i="15" s="1" a="1"/>
  <c r="J1092" i="15" s="1"/>
  <c r="H1091" i="15"/>
  <c r="J1091" i="15" s="1" a="1"/>
  <c r="J1091" i="15" s="1"/>
  <c r="H1090" i="15"/>
  <c r="J1090" i="15" s="1" a="1"/>
  <c r="J1090" i="15" s="1"/>
  <c r="H1089" i="15"/>
  <c r="J1089" i="15" s="1" a="1"/>
  <c r="J1089" i="15" s="1"/>
  <c r="H1088" i="15"/>
  <c r="J1088" i="15" s="1" a="1"/>
  <c r="J1088" i="15" s="1"/>
  <c r="H1087" i="15"/>
  <c r="J1087" i="15" s="1" a="1"/>
  <c r="J1087" i="15" s="1"/>
  <c r="H1086" i="15"/>
  <c r="J1086" i="15" s="1" a="1"/>
  <c r="J1086" i="15" s="1"/>
  <c r="H1085" i="15"/>
  <c r="J1085" i="15" s="1" a="1"/>
  <c r="J1085" i="15" s="1"/>
  <c r="H1084" i="15"/>
  <c r="J1084" i="15" s="1" a="1"/>
  <c r="J1084" i="15" s="1"/>
  <c r="H1083" i="15"/>
  <c r="J1083" i="15" s="1" a="1"/>
  <c r="J1083" i="15" s="1"/>
  <c r="H1082" i="15"/>
  <c r="J1082" i="15" s="1" a="1"/>
  <c r="J1082" i="15" s="1"/>
  <c r="H1081" i="15"/>
  <c r="J1081" i="15" s="1" a="1"/>
  <c r="J1081" i="15" s="1"/>
  <c r="H1080" i="15"/>
  <c r="J1080" i="15" s="1" a="1"/>
  <c r="J1080" i="15" s="1"/>
  <c r="H1079" i="15"/>
  <c r="J1079" i="15" s="1" a="1"/>
  <c r="J1079" i="15" s="1"/>
  <c r="H1078" i="15"/>
  <c r="J1078" i="15" s="1" a="1"/>
  <c r="J1078" i="15" s="1"/>
  <c r="H1077" i="15"/>
  <c r="J1077" i="15" s="1" a="1"/>
  <c r="J1077" i="15" s="1"/>
  <c r="H1076" i="15"/>
  <c r="J1076" i="15" s="1" a="1"/>
  <c r="J1076" i="15" s="1"/>
  <c r="H1075" i="15"/>
  <c r="J1075" i="15" s="1" a="1"/>
  <c r="J1075" i="15" s="1"/>
  <c r="H1074" i="15"/>
  <c r="J1074" i="15" s="1" a="1"/>
  <c r="J1074" i="15" s="1"/>
  <c r="H1073" i="15"/>
  <c r="J1073" i="15" s="1" a="1"/>
  <c r="J1073" i="15" s="1"/>
  <c r="H1072" i="15"/>
  <c r="J1072" i="15" s="1" a="1"/>
  <c r="J1072" i="15" s="1"/>
  <c r="H1071" i="15"/>
  <c r="J1071" i="15" s="1" a="1"/>
  <c r="J1071" i="15" s="1"/>
  <c r="H1070" i="15"/>
  <c r="J1070" i="15" s="1" a="1"/>
  <c r="J1070" i="15" s="1"/>
  <c r="H1069" i="15"/>
  <c r="J1069" i="15" s="1" a="1"/>
  <c r="J1069" i="15" s="1"/>
  <c r="H1068" i="15"/>
  <c r="J1068" i="15" s="1" a="1"/>
  <c r="J1068" i="15" s="1"/>
  <c r="H1067" i="15"/>
  <c r="J1067" i="15" s="1" a="1"/>
  <c r="J1067" i="15" s="1"/>
  <c r="H1066" i="15"/>
  <c r="J1066" i="15" s="1" a="1"/>
  <c r="J1066" i="15" s="1"/>
  <c r="H1065" i="15"/>
  <c r="J1065" i="15" s="1" a="1"/>
  <c r="J1065" i="15" s="1"/>
  <c r="H1064" i="15"/>
  <c r="J1064" i="15" s="1" a="1"/>
  <c r="J1064" i="15" s="1"/>
  <c r="H1063" i="15"/>
  <c r="J1063" i="15" s="1" a="1"/>
  <c r="J1063" i="15" s="1"/>
  <c r="H1062" i="15"/>
  <c r="J1062" i="15" s="1" a="1"/>
  <c r="J1062" i="15" s="1"/>
  <c r="H1061" i="15"/>
  <c r="J1061" i="15" s="1" a="1"/>
  <c r="J1061" i="15" s="1"/>
  <c r="H1060" i="15"/>
  <c r="J1060" i="15" s="1" a="1"/>
  <c r="J1060" i="15" s="1"/>
  <c r="H1059" i="15"/>
  <c r="J1059" i="15" s="1" a="1"/>
  <c r="J1059" i="15" s="1"/>
  <c r="H1058" i="15"/>
  <c r="J1058" i="15" s="1" a="1"/>
  <c r="J1058" i="15" s="1"/>
  <c r="H1057" i="15"/>
  <c r="J1057" i="15" s="1" a="1"/>
  <c r="J1057" i="15" s="1"/>
  <c r="H1056" i="15"/>
  <c r="J1056" i="15" s="1" a="1"/>
  <c r="J1056" i="15" s="1"/>
  <c r="H1055" i="15"/>
  <c r="J1055" i="15" s="1" a="1"/>
  <c r="J1055" i="15" s="1"/>
  <c r="H1054" i="15"/>
  <c r="J1054" i="15" s="1" a="1"/>
  <c r="J1054" i="15" s="1"/>
  <c r="H1053" i="15"/>
  <c r="J1053" i="15" s="1" a="1"/>
  <c r="J1053" i="15" s="1"/>
  <c r="H1052" i="15"/>
  <c r="J1052" i="15" s="1" a="1"/>
  <c r="J1052" i="15" s="1"/>
  <c r="H1051" i="15"/>
  <c r="J1051" i="15" s="1" a="1"/>
  <c r="J1051" i="15" s="1"/>
  <c r="H1050" i="15"/>
  <c r="J1050" i="15" s="1" a="1"/>
  <c r="J1050" i="15" s="1"/>
  <c r="H1049" i="15"/>
  <c r="J1049" i="15" s="1" a="1"/>
  <c r="J1049" i="15" s="1"/>
  <c r="H1048" i="15"/>
  <c r="J1048" i="15" s="1" a="1"/>
  <c r="J1048" i="15" s="1"/>
  <c r="H1047" i="15"/>
  <c r="J1047" i="15" s="1" a="1"/>
  <c r="J1047" i="15" s="1"/>
  <c r="H1046" i="15"/>
  <c r="J1046" i="15" s="1" a="1"/>
  <c r="J1046" i="15" s="1"/>
  <c r="H1045" i="15"/>
  <c r="J1045" i="15" s="1" a="1"/>
  <c r="J1045" i="15" s="1"/>
  <c r="H1044" i="15"/>
  <c r="J1044" i="15" s="1" a="1"/>
  <c r="J1044" i="15" s="1"/>
  <c r="H1043" i="15"/>
  <c r="J1043" i="15" s="1" a="1"/>
  <c r="J1043" i="15" s="1"/>
  <c r="H1042" i="15"/>
  <c r="J1042" i="15" s="1" a="1"/>
  <c r="J1042" i="15" s="1"/>
  <c r="H1041" i="15"/>
  <c r="J1041" i="15" s="1" a="1"/>
  <c r="J1041" i="15" s="1"/>
  <c r="H1040" i="15"/>
  <c r="J1040" i="15" s="1" a="1"/>
  <c r="J1040" i="15" s="1"/>
  <c r="H1039" i="15"/>
  <c r="J1039" i="15" s="1" a="1"/>
  <c r="J1039" i="15" s="1"/>
  <c r="H1038" i="15"/>
  <c r="J1038" i="15" s="1" a="1"/>
  <c r="J1038" i="15" s="1"/>
  <c r="H1037" i="15"/>
  <c r="J1037" i="15" s="1" a="1"/>
  <c r="J1037" i="15" s="1"/>
  <c r="H1036" i="15"/>
  <c r="J1036" i="15" s="1" a="1"/>
  <c r="J1036" i="15" s="1"/>
  <c r="H1035" i="15"/>
  <c r="J1035" i="15" s="1" a="1"/>
  <c r="J1035" i="15" s="1"/>
  <c r="H1034" i="15"/>
  <c r="J1034" i="15" s="1" a="1"/>
  <c r="J1034" i="15" s="1"/>
  <c r="H1033" i="15"/>
  <c r="J1033" i="15" s="1" a="1"/>
  <c r="J1033" i="15" s="1"/>
  <c r="H1032" i="15"/>
  <c r="J1032" i="15" s="1" a="1"/>
  <c r="J1032" i="15" s="1"/>
  <c r="H1031" i="15"/>
  <c r="J1031" i="15" s="1" a="1"/>
  <c r="J1031" i="15" s="1"/>
  <c r="H1030" i="15"/>
  <c r="J1030" i="15" s="1" a="1"/>
  <c r="J1030" i="15" s="1"/>
  <c r="H1029" i="15"/>
  <c r="J1029" i="15" s="1" a="1"/>
  <c r="J1029" i="15" s="1"/>
  <c r="H1028" i="15"/>
  <c r="J1028" i="15" s="1" a="1"/>
  <c r="J1028" i="15" s="1"/>
  <c r="H1027" i="15"/>
  <c r="J1027" i="15" s="1" a="1"/>
  <c r="J1027" i="15" s="1"/>
  <c r="H1026" i="15"/>
  <c r="J1026" i="15" s="1" a="1"/>
  <c r="J1026" i="15" s="1"/>
  <c r="H1025" i="15"/>
  <c r="J1025" i="15" s="1" a="1"/>
  <c r="J1025" i="15" s="1"/>
  <c r="H1024" i="15"/>
  <c r="J1024" i="15" s="1" a="1"/>
  <c r="J1024" i="15" s="1"/>
  <c r="H1023" i="15"/>
  <c r="J1023" i="15" s="1" a="1"/>
  <c r="J1023" i="15" s="1"/>
  <c r="H1022" i="15"/>
  <c r="J1022" i="15" s="1" a="1"/>
  <c r="J1022" i="15" s="1"/>
  <c r="H1021" i="15"/>
  <c r="J1021" i="15" s="1" a="1"/>
  <c r="J1021" i="15" s="1"/>
  <c r="H1020" i="15"/>
  <c r="J1020" i="15" s="1" a="1"/>
  <c r="J1020" i="15" s="1"/>
  <c r="H1019" i="15"/>
  <c r="J1019" i="15" s="1" a="1"/>
  <c r="J1019" i="15" s="1"/>
  <c r="H1018" i="15"/>
  <c r="J1018" i="15" s="1" a="1"/>
  <c r="J1018" i="15" s="1"/>
  <c r="H1017" i="15"/>
  <c r="J1017" i="15" s="1" a="1"/>
  <c r="J1017" i="15" s="1"/>
  <c r="H1016" i="15"/>
  <c r="J1016" i="15" s="1" a="1"/>
  <c r="J1016" i="15" s="1"/>
  <c r="H1015" i="15"/>
  <c r="J1015" i="15" s="1" a="1"/>
  <c r="J1015" i="15" s="1"/>
  <c r="H1014" i="15"/>
  <c r="J1014" i="15" s="1" a="1"/>
  <c r="J1014" i="15" s="1"/>
  <c r="H1013" i="15"/>
  <c r="J1013" i="15" s="1" a="1"/>
  <c r="J1013" i="15" s="1"/>
  <c r="H1012" i="15"/>
  <c r="J1012" i="15" s="1" a="1"/>
  <c r="J1012" i="15" s="1"/>
  <c r="H1011" i="15"/>
  <c r="J1011" i="15" s="1" a="1"/>
  <c r="J1011" i="15" s="1"/>
  <c r="H1010" i="15"/>
  <c r="J1010" i="15" s="1" a="1"/>
  <c r="J1010" i="15" s="1"/>
  <c r="H1009" i="15"/>
  <c r="J1009" i="15" s="1" a="1"/>
  <c r="J1009" i="15" s="1"/>
  <c r="H1008" i="15"/>
  <c r="J1008" i="15" s="1" a="1"/>
  <c r="J1008" i="15" s="1"/>
  <c r="H1007" i="15"/>
  <c r="J1007" i="15" s="1" a="1"/>
  <c r="J1007" i="15" s="1"/>
  <c r="H1006" i="15"/>
  <c r="J1006" i="15" s="1" a="1"/>
  <c r="J1006" i="15" s="1"/>
  <c r="H1005" i="15"/>
  <c r="J1005" i="15" s="1" a="1"/>
  <c r="J1005" i="15" s="1"/>
  <c r="H1004" i="15"/>
  <c r="J1004" i="15" s="1" a="1"/>
  <c r="J1004" i="15" s="1"/>
  <c r="H1003" i="15"/>
  <c r="J1003" i="15" s="1" a="1"/>
  <c r="J1003" i="15" s="1"/>
  <c r="H1002" i="15"/>
  <c r="J1002" i="15" s="1" a="1"/>
  <c r="J1002" i="15" s="1"/>
  <c r="H1001" i="15"/>
  <c r="J1001" i="15" s="1" a="1"/>
  <c r="J1001" i="15" s="1"/>
  <c r="H1000" i="15"/>
  <c r="J1000" i="15" s="1" a="1"/>
  <c r="J1000" i="15" s="1"/>
  <c r="H999" i="15"/>
  <c r="J999" i="15" s="1" a="1"/>
  <c r="J999" i="15" s="1"/>
  <c r="H998" i="15"/>
  <c r="J998" i="15" s="1" a="1"/>
  <c r="J998" i="15" s="1"/>
  <c r="H997" i="15"/>
  <c r="J997" i="15" s="1" a="1"/>
  <c r="J997" i="15" s="1"/>
  <c r="H996" i="15"/>
  <c r="J996" i="15" s="1" a="1"/>
  <c r="J996" i="15" s="1"/>
  <c r="H995" i="15"/>
  <c r="J995" i="15" s="1" a="1"/>
  <c r="J995" i="15" s="1"/>
  <c r="H994" i="15"/>
  <c r="J994" i="15" s="1" a="1"/>
  <c r="J994" i="15" s="1"/>
  <c r="H993" i="15"/>
  <c r="J993" i="15" s="1" a="1"/>
  <c r="J993" i="15" s="1"/>
  <c r="H992" i="15"/>
  <c r="J992" i="15" s="1" a="1"/>
  <c r="J992" i="15" s="1"/>
  <c r="H991" i="15"/>
  <c r="J991" i="15" s="1" a="1"/>
  <c r="J991" i="15" s="1"/>
  <c r="H990" i="15"/>
  <c r="J990" i="15" s="1" a="1"/>
  <c r="J990" i="15" s="1"/>
  <c r="H989" i="15"/>
  <c r="J989" i="15" s="1" a="1"/>
  <c r="J989" i="15" s="1"/>
  <c r="H988" i="15"/>
  <c r="J988" i="15" s="1" a="1"/>
  <c r="J988" i="15" s="1"/>
  <c r="H987" i="15"/>
  <c r="J987" i="15" s="1" a="1"/>
  <c r="J987" i="15" s="1"/>
  <c r="H986" i="15"/>
  <c r="J986" i="15" s="1" a="1"/>
  <c r="J986" i="15" s="1"/>
  <c r="H985" i="15"/>
  <c r="J985" i="15" s="1" a="1"/>
  <c r="J985" i="15" s="1"/>
  <c r="H984" i="15"/>
  <c r="J984" i="15" s="1" a="1"/>
  <c r="J984" i="15" s="1"/>
  <c r="H983" i="15"/>
  <c r="J983" i="15" s="1" a="1"/>
  <c r="J983" i="15" s="1"/>
  <c r="H982" i="15"/>
  <c r="J982" i="15" s="1" a="1"/>
  <c r="J982" i="15" s="1"/>
  <c r="H981" i="15"/>
  <c r="J981" i="15" s="1" a="1"/>
  <c r="J981" i="15" s="1"/>
  <c r="H980" i="15"/>
  <c r="J980" i="15" s="1" a="1"/>
  <c r="J980" i="15" s="1"/>
  <c r="H979" i="15"/>
  <c r="J979" i="15" s="1" a="1"/>
  <c r="J979" i="15" s="1"/>
  <c r="H978" i="15"/>
  <c r="J978" i="15" s="1" a="1"/>
  <c r="J978" i="15" s="1"/>
  <c r="H977" i="15"/>
  <c r="J977" i="15" s="1" a="1"/>
  <c r="J977" i="15" s="1"/>
  <c r="H976" i="15"/>
  <c r="J976" i="15" s="1" a="1"/>
  <c r="J976" i="15" s="1"/>
  <c r="H975" i="15"/>
  <c r="J975" i="15" s="1" a="1"/>
  <c r="J975" i="15" s="1"/>
  <c r="H974" i="15"/>
  <c r="J974" i="15" s="1" a="1"/>
  <c r="J974" i="15" s="1"/>
  <c r="H973" i="15"/>
  <c r="J973" i="15" s="1" a="1"/>
  <c r="J973" i="15" s="1"/>
  <c r="H972" i="15"/>
  <c r="J972" i="15" s="1" a="1"/>
  <c r="J972" i="15" s="1"/>
  <c r="H971" i="15"/>
  <c r="J971" i="15" s="1" a="1"/>
  <c r="J971" i="15" s="1"/>
  <c r="H970" i="15"/>
  <c r="J970" i="15" s="1" a="1"/>
  <c r="J970" i="15" s="1"/>
  <c r="H969" i="15"/>
  <c r="J969" i="15" s="1" a="1"/>
  <c r="J969" i="15" s="1"/>
  <c r="H968" i="15"/>
  <c r="J968" i="15" s="1" a="1"/>
  <c r="J968" i="15" s="1"/>
  <c r="H967" i="15"/>
  <c r="J967" i="15" s="1" a="1"/>
  <c r="J967" i="15" s="1"/>
  <c r="H966" i="15"/>
  <c r="J966" i="15" s="1" a="1"/>
  <c r="J966" i="15" s="1"/>
  <c r="H965" i="15"/>
  <c r="J965" i="15" s="1" a="1"/>
  <c r="J965" i="15" s="1"/>
  <c r="H964" i="15"/>
  <c r="J964" i="15" s="1" a="1"/>
  <c r="J964" i="15" s="1"/>
  <c r="H963" i="15"/>
  <c r="J963" i="15" s="1" a="1"/>
  <c r="J963" i="15" s="1"/>
  <c r="H962" i="15"/>
  <c r="J962" i="15" s="1" a="1"/>
  <c r="J962" i="15" s="1"/>
  <c r="H961" i="15"/>
  <c r="J961" i="15" s="1" a="1"/>
  <c r="J961" i="15" s="1"/>
  <c r="H960" i="15"/>
  <c r="J960" i="15" s="1" a="1"/>
  <c r="J960" i="15" s="1"/>
  <c r="H959" i="15"/>
  <c r="J959" i="15" s="1" a="1"/>
  <c r="J959" i="15" s="1"/>
  <c r="H958" i="15"/>
  <c r="J958" i="15" s="1" a="1"/>
  <c r="J958" i="15" s="1"/>
  <c r="H957" i="15"/>
  <c r="J957" i="15" s="1" a="1"/>
  <c r="J957" i="15" s="1"/>
  <c r="H956" i="15"/>
  <c r="J956" i="15" s="1" a="1"/>
  <c r="J956" i="15" s="1"/>
  <c r="H955" i="15"/>
  <c r="J955" i="15" s="1" a="1"/>
  <c r="J955" i="15" s="1"/>
  <c r="H954" i="15"/>
  <c r="J954" i="15" s="1" a="1"/>
  <c r="J954" i="15" s="1"/>
  <c r="H953" i="15"/>
  <c r="J953" i="15" s="1" a="1"/>
  <c r="J953" i="15" s="1"/>
  <c r="H952" i="15"/>
  <c r="J952" i="15" s="1" a="1"/>
  <c r="J952" i="15" s="1"/>
  <c r="H951" i="15"/>
  <c r="J951" i="15" s="1" a="1"/>
  <c r="J951" i="15" s="1"/>
  <c r="H950" i="15"/>
  <c r="J950" i="15" s="1" a="1"/>
  <c r="J950" i="15" s="1"/>
  <c r="H949" i="15"/>
  <c r="J949" i="15" s="1" a="1"/>
  <c r="J949" i="15" s="1"/>
  <c r="H948" i="15"/>
  <c r="J948" i="15" s="1" a="1"/>
  <c r="J948" i="15" s="1"/>
  <c r="H947" i="15"/>
  <c r="J947" i="15" s="1" a="1"/>
  <c r="J947" i="15" s="1"/>
  <c r="H946" i="15"/>
  <c r="J946" i="15" s="1" a="1"/>
  <c r="J946" i="15" s="1"/>
  <c r="H945" i="15"/>
  <c r="J945" i="15" s="1" a="1"/>
  <c r="J945" i="15" s="1"/>
  <c r="H944" i="15"/>
  <c r="J944" i="15" s="1" a="1"/>
  <c r="J944" i="15" s="1"/>
  <c r="H943" i="15"/>
  <c r="J943" i="15" s="1" a="1"/>
  <c r="J943" i="15" s="1"/>
  <c r="H942" i="15"/>
  <c r="J942" i="15" s="1" a="1"/>
  <c r="J942" i="15" s="1"/>
  <c r="H941" i="15"/>
  <c r="J941" i="15" s="1" a="1"/>
  <c r="J941" i="15" s="1"/>
  <c r="H940" i="15"/>
  <c r="J940" i="15" s="1" a="1"/>
  <c r="J940" i="15" s="1"/>
  <c r="H939" i="15"/>
  <c r="J939" i="15" s="1" a="1"/>
  <c r="J939" i="15" s="1"/>
  <c r="H938" i="15"/>
  <c r="J938" i="15" s="1" a="1"/>
  <c r="J938" i="15" s="1"/>
  <c r="H937" i="15"/>
  <c r="J937" i="15" s="1" a="1"/>
  <c r="J937" i="15" s="1"/>
  <c r="H936" i="15"/>
  <c r="J936" i="15" s="1" a="1"/>
  <c r="J936" i="15" s="1"/>
  <c r="H935" i="15"/>
  <c r="J935" i="15" s="1" a="1"/>
  <c r="J935" i="15" s="1"/>
  <c r="H934" i="15"/>
  <c r="J934" i="15" s="1" a="1"/>
  <c r="J934" i="15" s="1"/>
  <c r="H933" i="15"/>
  <c r="J933" i="15" s="1" a="1"/>
  <c r="J933" i="15" s="1"/>
  <c r="H932" i="15"/>
  <c r="J932" i="15" s="1" a="1"/>
  <c r="J932" i="15" s="1"/>
  <c r="H931" i="15"/>
  <c r="J931" i="15" s="1" a="1"/>
  <c r="J931" i="15" s="1"/>
  <c r="H930" i="15"/>
  <c r="J930" i="15" s="1" a="1"/>
  <c r="J930" i="15" s="1"/>
  <c r="H929" i="15"/>
  <c r="J929" i="15" s="1" a="1"/>
  <c r="J929" i="15" s="1"/>
  <c r="H928" i="15"/>
  <c r="J928" i="15" s="1" a="1"/>
  <c r="J928" i="15" s="1"/>
  <c r="H927" i="15"/>
  <c r="J927" i="15" s="1" a="1"/>
  <c r="J927" i="15" s="1"/>
  <c r="H926" i="15"/>
  <c r="J926" i="15" s="1" a="1"/>
  <c r="J926" i="15" s="1"/>
  <c r="H925" i="15"/>
  <c r="J925" i="15" s="1" a="1"/>
  <c r="J925" i="15" s="1"/>
  <c r="H924" i="15"/>
  <c r="J924" i="15" s="1" a="1"/>
  <c r="J924" i="15" s="1"/>
  <c r="H923" i="15"/>
  <c r="J923" i="15" s="1" a="1"/>
  <c r="J923" i="15" s="1"/>
  <c r="H922" i="15"/>
  <c r="J922" i="15" s="1" a="1"/>
  <c r="J922" i="15" s="1"/>
  <c r="H921" i="15"/>
  <c r="J921" i="15" s="1" a="1"/>
  <c r="J921" i="15" s="1"/>
  <c r="H920" i="15"/>
  <c r="J920" i="15" s="1" a="1"/>
  <c r="J920" i="15" s="1"/>
  <c r="H919" i="15"/>
  <c r="J919" i="15" s="1" a="1"/>
  <c r="J919" i="15" s="1"/>
  <c r="H918" i="15"/>
  <c r="J918" i="15" s="1" a="1"/>
  <c r="J918" i="15" s="1"/>
  <c r="H917" i="15"/>
  <c r="J917" i="15" s="1" a="1"/>
  <c r="J917" i="15" s="1"/>
  <c r="H916" i="15"/>
  <c r="J916" i="15" s="1" a="1"/>
  <c r="J916" i="15" s="1"/>
  <c r="H915" i="15"/>
  <c r="J915" i="15" s="1" a="1"/>
  <c r="J915" i="15" s="1"/>
  <c r="H914" i="15"/>
  <c r="J914" i="15" s="1" a="1"/>
  <c r="J914" i="15" s="1"/>
  <c r="H913" i="15"/>
  <c r="J913" i="15" s="1" a="1"/>
  <c r="J913" i="15" s="1"/>
  <c r="H912" i="15"/>
  <c r="J912" i="15" s="1" a="1"/>
  <c r="J912" i="15" s="1"/>
  <c r="H911" i="15"/>
  <c r="J911" i="15" s="1" a="1"/>
  <c r="J911" i="15" s="1"/>
  <c r="H910" i="15"/>
  <c r="J910" i="15" s="1" a="1"/>
  <c r="J910" i="15" s="1"/>
  <c r="H909" i="15"/>
  <c r="J909" i="15" s="1" a="1"/>
  <c r="J909" i="15" s="1"/>
  <c r="H908" i="15"/>
  <c r="J908" i="15" s="1" a="1"/>
  <c r="J908" i="15" s="1"/>
  <c r="H907" i="15"/>
  <c r="J907" i="15" s="1" a="1"/>
  <c r="J907" i="15" s="1"/>
  <c r="H906" i="15"/>
  <c r="J906" i="15" s="1" a="1"/>
  <c r="J906" i="15" s="1"/>
  <c r="H905" i="15"/>
  <c r="J905" i="15" s="1" a="1"/>
  <c r="J905" i="15" s="1"/>
  <c r="H904" i="15"/>
  <c r="J904" i="15" s="1" a="1"/>
  <c r="J904" i="15" s="1"/>
  <c r="H903" i="15"/>
  <c r="J903" i="15" s="1" a="1"/>
  <c r="J903" i="15" s="1"/>
  <c r="H902" i="15"/>
  <c r="J902" i="15" s="1" a="1"/>
  <c r="J902" i="15" s="1"/>
  <c r="H901" i="15"/>
  <c r="J901" i="15" s="1" a="1"/>
  <c r="J901" i="15" s="1"/>
  <c r="H900" i="15"/>
  <c r="J900" i="15" s="1" a="1"/>
  <c r="J900" i="15" s="1"/>
  <c r="H899" i="15"/>
  <c r="J899" i="15" s="1" a="1"/>
  <c r="J899" i="15" s="1"/>
  <c r="H898" i="15"/>
  <c r="J898" i="15" s="1" a="1"/>
  <c r="J898" i="15" s="1"/>
  <c r="H897" i="15"/>
  <c r="J897" i="15" s="1" a="1"/>
  <c r="J897" i="15" s="1"/>
  <c r="H896" i="15"/>
  <c r="J896" i="15" s="1" a="1"/>
  <c r="J896" i="15" s="1"/>
  <c r="H895" i="15"/>
  <c r="J895" i="15" s="1" a="1"/>
  <c r="J895" i="15" s="1"/>
  <c r="H894" i="15"/>
  <c r="J894" i="15" s="1" a="1"/>
  <c r="J894" i="15" s="1"/>
  <c r="H893" i="15"/>
  <c r="J893" i="15" s="1" a="1"/>
  <c r="J893" i="15" s="1"/>
  <c r="H892" i="15"/>
  <c r="J892" i="15" s="1" a="1"/>
  <c r="J892" i="15" s="1"/>
  <c r="H891" i="15"/>
  <c r="J891" i="15" s="1" a="1"/>
  <c r="J891" i="15" s="1"/>
  <c r="H890" i="15"/>
  <c r="J890" i="15" s="1" a="1"/>
  <c r="J890" i="15" s="1"/>
  <c r="H889" i="15"/>
  <c r="J889" i="15" s="1" a="1"/>
  <c r="J889" i="15" s="1"/>
  <c r="H888" i="15"/>
  <c r="J888" i="15" s="1" a="1"/>
  <c r="J888" i="15" s="1"/>
  <c r="H887" i="15"/>
  <c r="J887" i="15" s="1" a="1"/>
  <c r="J887" i="15" s="1"/>
  <c r="H886" i="15"/>
  <c r="J886" i="15" s="1" a="1"/>
  <c r="J886" i="15" s="1"/>
  <c r="H885" i="15"/>
  <c r="J885" i="15" s="1" a="1"/>
  <c r="J885" i="15" s="1"/>
  <c r="H884" i="15"/>
  <c r="J884" i="15" s="1" a="1"/>
  <c r="J884" i="15" s="1"/>
  <c r="H883" i="15"/>
  <c r="J883" i="15" s="1" a="1"/>
  <c r="J883" i="15" s="1"/>
  <c r="H882" i="15"/>
  <c r="J882" i="15" s="1" a="1"/>
  <c r="J882" i="15" s="1"/>
  <c r="H881" i="15"/>
  <c r="J881" i="15" s="1" a="1"/>
  <c r="J881" i="15" s="1"/>
  <c r="H880" i="15"/>
  <c r="J880" i="15" s="1" a="1"/>
  <c r="J880" i="15" s="1"/>
  <c r="H879" i="15"/>
  <c r="J879" i="15" s="1" a="1"/>
  <c r="J879" i="15" s="1"/>
  <c r="H878" i="15"/>
  <c r="J878" i="15" s="1" a="1"/>
  <c r="J878" i="15" s="1"/>
  <c r="H877" i="15"/>
  <c r="J877" i="15" s="1" a="1"/>
  <c r="J877" i="15" s="1"/>
  <c r="H876" i="15"/>
  <c r="J876" i="15" s="1" a="1"/>
  <c r="J876" i="15" s="1"/>
  <c r="H875" i="15"/>
  <c r="J875" i="15" s="1" a="1"/>
  <c r="J875" i="15" s="1"/>
  <c r="H874" i="15"/>
  <c r="J874" i="15" s="1" a="1"/>
  <c r="J874" i="15" s="1"/>
  <c r="H873" i="15"/>
  <c r="J873" i="15" s="1" a="1"/>
  <c r="J873" i="15" s="1"/>
  <c r="H872" i="15"/>
  <c r="J872" i="15" s="1" a="1"/>
  <c r="J872" i="15" s="1"/>
  <c r="H871" i="15"/>
  <c r="J871" i="15" s="1" a="1"/>
  <c r="J871" i="15" s="1"/>
  <c r="H870" i="15"/>
  <c r="J870" i="15" s="1" a="1"/>
  <c r="J870" i="15" s="1"/>
  <c r="H869" i="15"/>
  <c r="J869" i="15" s="1" a="1"/>
  <c r="J869" i="15" s="1"/>
  <c r="H868" i="15"/>
  <c r="J868" i="15" s="1" a="1"/>
  <c r="J868" i="15" s="1"/>
  <c r="H867" i="15"/>
  <c r="J867" i="15" s="1" a="1"/>
  <c r="J867" i="15" s="1"/>
  <c r="H866" i="15"/>
  <c r="J866" i="15" s="1" a="1"/>
  <c r="J866" i="15" s="1"/>
  <c r="H865" i="15"/>
  <c r="J865" i="15" s="1" a="1"/>
  <c r="J865" i="15" s="1"/>
  <c r="H864" i="15"/>
  <c r="J864" i="15" s="1" a="1"/>
  <c r="J864" i="15" s="1"/>
  <c r="H863" i="15"/>
  <c r="J863" i="15" s="1" a="1"/>
  <c r="J863" i="15" s="1"/>
  <c r="H862" i="15"/>
  <c r="J862" i="15" s="1" a="1"/>
  <c r="J862" i="15" s="1"/>
  <c r="H861" i="15"/>
  <c r="J861" i="15" s="1" a="1"/>
  <c r="J861" i="15" s="1"/>
  <c r="H860" i="15"/>
  <c r="J860" i="15" s="1" a="1"/>
  <c r="J860" i="15" s="1"/>
  <c r="H859" i="15"/>
  <c r="J859" i="15" s="1" a="1"/>
  <c r="J859" i="15" s="1"/>
  <c r="H858" i="15"/>
  <c r="J858" i="15" s="1" a="1"/>
  <c r="J858" i="15" s="1"/>
  <c r="H857" i="15"/>
  <c r="J857" i="15" s="1" a="1"/>
  <c r="J857" i="15" s="1"/>
  <c r="H856" i="15"/>
  <c r="J856" i="15" s="1" a="1"/>
  <c r="J856" i="15" s="1"/>
  <c r="H855" i="15"/>
  <c r="J855" i="15" s="1" a="1"/>
  <c r="J855" i="15" s="1"/>
  <c r="H854" i="15"/>
  <c r="J854" i="15" s="1" a="1"/>
  <c r="J854" i="15" s="1"/>
  <c r="H853" i="15"/>
  <c r="J853" i="15" s="1" a="1"/>
  <c r="J853" i="15" s="1"/>
  <c r="H852" i="15"/>
  <c r="J852" i="15" s="1" a="1"/>
  <c r="J852" i="15" s="1"/>
  <c r="H851" i="15"/>
  <c r="J851" i="15" s="1" a="1"/>
  <c r="J851" i="15" s="1"/>
  <c r="H850" i="15"/>
  <c r="J850" i="15" s="1" a="1"/>
  <c r="J850" i="15" s="1"/>
  <c r="H849" i="15"/>
  <c r="J849" i="15" s="1" a="1"/>
  <c r="J849" i="15" s="1"/>
  <c r="H848" i="15"/>
  <c r="J848" i="15" s="1" a="1"/>
  <c r="J848" i="15" s="1"/>
  <c r="H847" i="15"/>
  <c r="J847" i="15" s="1" a="1"/>
  <c r="J847" i="15" s="1"/>
  <c r="H846" i="15"/>
  <c r="J846" i="15" s="1" a="1"/>
  <c r="J846" i="15" s="1"/>
  <c r="H845" i="15"/>
  <c r="J845" i="15" s="1" a="1"/>
  <c r="J845" i="15" s="1"/>
  <c r="H844" i="15"/>
  <c r="J844" i="15" s="1" a="1"/>
  <c r="J844" i="15" s="1"/>
  <c r="H843" i="15"/>
  <c r="J843" i="15" s="1" a="1"/>
  <c r="J843" i="15" s="1"/>
  <c r="H842" i="15"/>
  <c r="J842" i="15" s="1" a="1"/>
  <c r="J842" i="15" s="1"/>
  <c r="H841" i="15"/>
  <c r="J841" i="15" s="1" a="1"/>
  <c r="J841" i="15" s="1"/>
  <c r="H840" i="15"/>
  <c r="J840" i="15" s="1" a="1"/>
  <c r="J840" i="15" s="1"/>
  <c r="H839" i="15"/>
  <c r="J839" i="15" s="1" a="1"/>
  <c r="J839" i="15" s="1"/>
  <c r="H838" i="15"/>
  <c r="J838" i="15" s="1" a="1"/>
  <c r="J838" i="15" s="1"/>
  <c r="H837" i="15"/>
  <c r="J837" i="15" s="1" a="1"/>
  <c r="J837" i="15" s="1"/>
  <c r="H836" i="15"/>
  <c r="J836" i="15" s="1" a="1"/>
  <c r="J836" i="15" s="1"/>
  <c r="H835" i="15"/>
  <c r="J835" i="15" s="1" a="1"/>
  <c r="J835" i="15" s="1"/>
  <c r="H834" i="15"/>
  <c r="J834" i="15" s="1" a="1"/>
  <c r="J834" i="15" s="1"/>
  <c r="H833" i="15"/>
  <c r="J833" i="15" s="1" a="1"/>
  <c r="J833" i="15" s="1"/>
  <c r="H832" i="15"/>
  <c r="J832" i="15" s="1" a="1"/>
  <c r="J832" i="15" s="1"/>
  <c r="H831" i="15"/>
  <c r="J831" i="15" s="1" a="1"/>
  <c r="J831" i="15" s="1"/>
  <c r="H830" i="15"/>
  <c r="J830" i="15" s="1" a="1"/>
  <c r="J830" i="15" s="1"/>
  <c r="H829" i="15"/>
  <c r="J829" i="15" s="1" a="1"/>
  <c r="J829" i="15" s="1"/>
  <c r="H828" i="15"/>
  <c r="J828" i="15" s="1" a="1"/>
  <c r="J828" i="15" s="1"/>
  <c r="H827" i="15"/>
  <c r="J827" i="15" s="1" a="1"/>
  <c r="J827" i="15" s="1"/>
  <c r="H826" i="15"/>
  <c r="J826" i="15" s="1" a="1"/>
  <c r="J826" i="15" s="1"/>
  <c r="H825" i="15"/>
  <c r="J825" i="15" s="1" a="1"/>
  <c r="J825" i="15" s="1"/>
  <c r="H824" i="15"/>
  <c r="J824" i="15" s="1" a="1"/>
  <c r="J824" i="15" s="1"/>
  <c r="H823" i="15"/>
  <c r="J823" i="15" s="1" a="1"/>
  <c r="J823" i="15" s="1"/>
  <c r="H822" i="15"/>
  <c r="J822" i="15" s="1" a="1"/>
  <c r="J822" i="15" s="1"/>
  <c r="H821" i="15"/>
  <c r="J821" i="15" s="1" a="1"/>
  <c r="J821" i="15" s="1"/>
  <c r="H820" i="15"/>
  <c r="J820" i="15" s="1" a="1"/>
  <c r="J820" i="15" s="1"/>
  <c r="H819" i="15"/>
  <c r="J819" i="15" s="1" a="1"/>
  <c r="J819" i="15" s="1"/>
  <c r="H818" i="15"/>
  <c r="J818" i="15" s="1" a="1"/>
  <c r="J818" i="15" s="1"/>
  <c r="H817" i="15"/>
  <c r="J817" i="15" s="1" a="1"/>
  <c r="J817" i="15" s="1"/>
  <c r="H816" i="15"/>
  <c r="J816" i="15" s="1" a="1"/>
  <c r="J816" i="15" s="1"/>
  <c r="H815" i="15"/>
  <c r="J815" i="15" s="1" a="1"/>
  <c r="J815" i="15" s="1"/>
  <c r="H814" i="15"/>
  <c r="J814" i="15" s="1" a="1"/>
  <c r="J814" i="15" s="1"/>
  <c r="H813" i="15"/>
  <c r="J813" i="15" s="1" a="1"/>
  <c r="J813" i="15" s="1"/>
  <c r="H812" i="15"/>
  <c r="J812" i="15" s="1" a="1"/>
  <c r="J812" i="15" s="1"/>
  <c r="H811" i="15"/>
  <c r="J811" i="15" s="1" a="1"/>
  <c r="J811" i="15" s="1"/>
  <c r="H810" i="15"/>
  <c r="J810" i="15" s="1" a="1"/>
  <c r="J810" i="15" s="1"/>
  <c r="H809" i="15"/>
  <c r="J809" i="15" s="1" a="1"/>
  <c r="J809" i="15" s="1"/>
  <c r="H808" i="15"/>
  <c r="J808" i="15" s="1" a="1"/>
  <c r="J808" i="15" s="1"/>
  <c r="H807" i="15"/>
  <c r="J807" i="15" s="1" a="1"/>
  <c r="J807" i="15" s="1"/>
  <c r="H806" i="15"/>
  <c r="J806" i="15" s="1" a="1"/>
  <c r="J806" i="15" s="1"/>
  <c r="H805" i="15"/>
  <c r="J805" i="15" s="1" a="1"/>
  <c r="J805" i="15" s="1"/>
  <c r="H804" i="15"/>
  <c r="J804" i="15" s="1" a="1"/>
  <c r="J804" i="15" s="1"/>
  <c r="H803" i="15"/>
  <c r="J803" i="15" s="1" a="1"/>
  <c r="J803" i="15" s="1"/>
  <c r="H802" i="15"/>
  <c r="J802" i="15" s="1" a="1"/>
  <c r="J802" i="15" s="1"/>
  <c r="H801" i="15"/>
  <c r="J801" i="15" s="1" a="1"/>
  <c r="J801" i="15" s="1"/>
  <c r="H800" i="15"/>
  <c r="J800" i="15" s="1" a="1"/>
  <c r="J800" i="15" s="1"/>
  <c r="H799" i="15"/>
  <c r="J799" i="15" s="1" a="1"/>
  <c r="J799" i="15" s="1"/>
  <c r="H798" i="15"/>
  <c r="J798" i="15" s="1" a="1"/>
  <c r="J798" i="15" s="1"/>
  <c r="H797" i="15"/>
  <c r="J797" i="15" s="1" a="1"/>
  <c r="J797" i="15" s="1"/>
  <c r="H796" i="15"/>
  <c r="J796" i="15" s="1" a="1"/>
  <c r="J796" i="15" s="1"/>
  <c r="H795" i="15"/>
  <c r="J795" i="15" s="1" a="1"/>
  <c r="J795" i="15" s="1"/>
  <c r="H794" i="15"/>
  <c r="J794" i="15" s="1" a="1"/>
  <c r="J794" i="15" s="1"/>
  <c r="H793" i="15"/>
  <c r="J793" i="15" s="1" a="1"/>
  <c r="J793" i="15" s="1"/>
  <c r="H792" i="15"/>
  <c r="J792" i="15" s="1" a="1"/>
  <c r="J792" i="15" s="1"/>
  <c r="H791" i="15"/>
  <c r="J791" i="15" s="1" a="1"/>
  <c r="J791" i="15" s="1"/>
  <c r="H790" i="15"/>
  <c r="J790" i="15" s="1" a="1"/>
  <c r="J790" i="15" s="1"/>
  <c r="H789" i="15"/>
  <c r="J789" i="15" s="1" a="1"/>
  <c r="J789" i="15" s="1"/>
  <c r="H788" i="15"/>
  <c r="J788" i="15" s="1" a="1"/>
  <c r="J788" i="15" s="1"/>
  <c r="H787" i="15"/>
  <c r="J787" i="15" s="1" a="1"/>
  <c r="J787" i="15" s="1"/>
  <c r="H786" i="15"/>
  <c r="J786" i="15" s="1" a="1"/>
  <c r="J786" i="15" s="1"/>
  <c r="H785" i="15"/>
  <c r="J785" i="15" s="1" a="1"/>
  <c r="J785" i="15" s="1"/>
  <c r="H784" i="15"/>
  <c r="J784" i="15" s="1" a="1"/>
  <c r="J784" i="15" s="1"/>
  <c r="H783" i="15"/>
  <c r="J783" i="15" s="1" a="1"/>
  <c r="J783" i="15" s="1"/>
  <c r="H782" i="15"/>
  <c r="J782" i="15" s="1" a="1"/>
  <c r="J782" i="15" s="1"/>
  <c r="H781" i="15"/>
  <c r="J781" i="15" s="1" a="1"/>
  <c r="J781" i="15" s="1"/>
  <c r="H780" i="15"/>
  <c r="J780" i="15" s="1" a="1"/>
  <c r="J780" i="15" s="1"/>
  <c r="H779" i="15"/>
  <c r="J779" i="15" s="1" a="1"/>
  <c r="J779" i="15" s="1"/>
  <c r="H778" i="15"/>
  <c r="J778" i="15" s="1" a="1"/>
  <c r="J778" i="15" s="1"/>
  <c r="H777" i="15"/>
  <c r="J777" i="15" s="1" a="1"/>
  <c r="J777" i="15" s="1"/>
  <c r="H776" i="15"/>
  <c r="J776" i="15" s="1" a="1"/>
  <c r="J776" i="15" s="1"/>
  <c r="H775" i="15"/>
  <c r="J775" i="15" s="1" a="1"/>
  <c r="J775" i="15" s="1"/>
  <c r="H774" i="15"/>
  <c r="J774" i="15" s="1" a="1"/>
  <c r="J774" i="15" s="1"/>
  <c r="H773" i="15"/>
  <c r="J773" i="15" s="1" a="1"/>
  <c r="J773" i="15" s="1"/>
  <c r="H772" i="15"/>
  <c r="J772" i="15" s="1" a="1"/>
  <c r="J772" i="15" s="1"/>
  <c r="H771" i="15"/>
  <c r="J771" i="15" s="1" a="1"/>
  <c r="J771" i="15" s="1"/>
  <c r="H770" i="15"/>
  <c r="J770" i="15" s="1" a="1"/>
  <c r="J770" i="15" s="1"/>
  <c r="H769" i="15"/>
  <c r="J769" i="15" s="1" a="1"/>
  <c r="J769" i="15" s="1"/>
  <c r="H768" i="15"/>
  <c r="J768" i="15" s="1" a="1"/>
  <c r="J768" i="15" s="1"/>
  <c r="H767" i="15"/>
  <c r="J767" i="15" s="1" a="1"/>
  <c r="J767" i="15" s="1"/>
  <c r="H766" i="15"/>
  <c r="J766" i="15" s="1" a="1"/>
  <c r="J766" i="15" s="1"/>
  <c r="H765" i="15"/>
  <c r="J765" i="15" s="1" a="1"/>
  <c r="J765" i="15" s="1"/>
  <c r="H764" i="15"/>
  <c r="J764" i="15" s="1" a="1"/>
  <c r="J764" i="15" s="1"/>
  <c r="H763" i="15"/>
  <c r="J763" i="15" s="1" a="1"/>
  <c r="J763" i="15" s="1"/>
  <c r="H762" i="15"/>
  <c r="J762" i="15" s="1" a="1"/>
  <c r="J762" i="15" s="1"/>
  <c r="H761" i="15"/>
  <c r="J761" i="15" s="1" a="1"/>
  <c r="J761" i="15" s="1"/>
  <c r="H760" i="15"/>
  <c r="J760" i="15" s="1" a="1"/>
  <c r="J760" i="15" s="1"/>
  <c r="H759" i="15"/>
  <c r="J759" i="15" s="1" a="1"/>
  <c r="J759" i="15" s="1"/>
  <c r="H758" i="15"/>
  <c r="J758" i="15" s="1" a="1"/>
  <c r="J758" i="15" s="1"/>
  <c r="H757" i="15"/>
  <c r="J757" i="15" s="1" a="1"/>
  <c r="J757" i="15" s="1"/>
  <c r="H756" i="15"/>
  <c r="J756" i="15" s="1" a="1"/>
  <c r="J756" i="15" s="1"/>
  <c r="H755" i="15"/>
  <c r="J755" i="15" s="1" a="1"/>
  <c r="J755" i="15" s="1"/>
  <c r="H754" i="15"/>
  <c r="J754" i="15" s="1" a="1"/>
  <c r="J754" i="15" s="1"/>
  <c r="H753" i="15"/>
  <c r="J753" i="15" s="1" a="1"/>
  <c r="J753" i="15" s="1"/>
  <c r="H752" i="15"/>
  <c r="J752" i="15" s="1" a="1"/>
  <c r="J752" i="15" s="1"/>
  <c r="H751" i="15"/>
  <c r="J751" i="15" s="1" a="1"/>
  <c r="J751" i="15" s="1"/>
  <c r="H750" i="15"/>
  <c r="J750" i="15" s="1" a="1"/>
  <c r="J750" i="15" s="1"/>
  <c r="H749" i="15"/>
  <c r="J749" i="15" s="1" a="1"/>
  <c r="J749" i="15" s="1"/>
  <c r="H748" i="15"/>
  <c r="J748" i="15" s="1" a="1"/>
  <c r="J748" i="15" s="1"/>
  <c r="H747" i="15"/>
  <c r="J747" i="15" s="1" a="1"/>
  <c r="J747" i="15" s="1"/>
  <c r="H746" i="15"/>
  <c r="J746" i="15" s="1" a="1"/>
  <c r="J746" i="15" s="1"/>
  <c r="H745" i="15"/>
  <c r="J745" i="15" s="1" a="1"/>
  <c r="J745" i="15" s="1"/>
  <c r="H744" i="15"/>
  <c r="J744" i="15" s="1" a="1"/>
  <c r="J744" i="15" s="1"/>
  <c r="H743" i="15"/>
  <c r="J743" i="15" s="1" a="1"/>
  <c r="J743" i="15" s="1"/>
  <c r="H742" i="15"/>
  <c r="J742" i="15" s="1" a="1"/>
  <c r="J742" i="15" s="1"/>
  <c r="H741" i="15"/>
  <c r="J741" i="15" s="1" a="1"/>
  <c r="J741" i="15" s="1"/>
  <c r="H740" i="15"/>
  <c r="J740" i="15" s="1" a="1"/>
  <c r="J740" i="15" s="1"/>
  <c r="H739" i="15"/>
  <c r="J739" i="15" s="1" a="1"/>
  <c r="J739" i="15" s="1"/>
  <c r="H738" i="15"/>
  <c r="J738" i="15" s="1" a="1"/>
  <c r="J738" i="15" s="1"/>
  <c r="H737" i="15"/>
  <c r="J737" i="15" s="1" a="1"/>
  <c r="J737" i="15" s="1"/>
  <c r="H736" i="15"/>
  <c r="J736" i="15" s="1" a="1"/>
  <c r="J736" i="15" s="1"/>
  <c r="H735" i="15"/>
  <c r="J735" i="15" s="1" a="1"/>
  <c r="J735" i="15" s="1"/>
  <c r="H734" i="15"/>
  <c r="J734" i="15" s="1" a="1"/>
  <c r="J734" i="15" s="1"/>
  <c r="H733" i="15"/>
  <c r="J733" i="15" s="1" a="1"/>
  <c r="J733" i="15" s="1"/>
  <c r="H732" i="15"/>
  <c r="J732" i="15" s="1" a="1"/>
  <c r="J732" i="15" s="1"/>
  <c r="H731" i="15"/>
  <c r="J731" i="15" s="1" a="1"/>
  <c r="J731" i="15" s="1"/>
  <c r="H730" i="15"/>
  <c r="J730" i="15" s="1" a="1"/>
  <c r="J730" i="15" s="1"/>
  <c r="H729" i="15"/>
  <c r="J729" i="15" s="1" a="1"/>
  <c r="J729" i="15" s="1"/>
  <c r="H728" i="15"/>
  <c r="J728" i="15" s="1" a="1"/>
  <c r="J728" i="15" s="1"/>
  <c r="H727" i="15"/>
  <c r="J727" i="15" s="1" a="1"/>
  <c r="J727" i="15" s="1"/>
  <c r="H726" i="15"/>
  <c r="J726" i="15" s="1" a="1"/>
  <c r="J726" i="15" s="1"/>
  <c r="H725" i="15"/>
  <c r="J725" i="15" s="1" a="1"/>
  <c r="J725" i="15" s="1"/>
  <c r="H724" i="15"/>
  <c r="J724" i="15" s="1" a="1"/>
  <c r="J724" i="15" s="1"/>
  <c r="H723" i="15"/>
  <c r="J723" i="15" s="1" a="1"/>
  <c r="J723" i="15" s="1"/>
  <c r="H722" i="15"/>
  <c r="J722" i="15" s="1" a="1"/>
  <c r="J722" i="15" s="1"/>
  <c r="H721" i="15"/>
  <c r="J721" i="15" s="1" a="1"/>
  <c r="J721" i="15" s="1"/>
  <c r="H720" i="15"/>
  <c r="J720" i="15" s="1" a="1"/>
  <c r="J720" i="15" s="1"/>
  <c r="H719" i="15"/>
  <c r="J719" i="15" s="1" a="1"/>
  <c r="J719" i="15" s="1"/>
  <c r="H718" i="15"/>
  <c r="J718" i="15" s="1" a="1"/>
  <c r="J718" i="15" s="1"/>
  <c r="H717" i="15"/>
  <c r="J717" i="15" s="1" a="1"/>
  <c r="J717" i="15" s="1"/>
  <c r="H716" i="15"/>
  <c r="J716" i="15" s="1" a="1"/>
  <c r="J716" i="15" s="1"/>
  <c r="H715" i="15"/>
  <c r="J715" i="15" s="1" a="1"/>
  <c r="J715" i="15" s="1"/>
  <c r="H714" i="15"/>
  <c r="J714" i="15" s="1" a="1"/>
  <c r="J714" i="15" s="1"/>
  <c r="H713" i="15"/>
  <c r="J713" i="15" s="1" a="1"/>
  <c r="J713" i="15" s="1"/>
  <c r="H712" i="15"/>
  <c r="J712" i="15" s="1" a="1"/>
  <c r="J712" i="15" s="1"/>
  <c r="H711" i="15"/>
  <c r="J711" i="15" s="1" a="1"/>
  <c r="J711" i="15" s="1"/>
  <c r="H710" i="15"/>
  <c r="J710" i="15" s="1" a="1"/>
  <c r="J710" i="15" s="1"/>
  <c r="H709" i="15"/>
  <c r="J709" i="15" s="1" a="1"/>
  <c r="J709" i="15" s="1"/>
  <c r="H708" i="15"/>
  <c r="J708" i="15" s="1" a="1"/>
  <c r="J708" i="15" s="1"/>
  <c r="H707" i="15"/>
  <c r="J707" i="15" s="1" a="1"/>
  <c r="J707" i="15" s="1"/>
  <c r="H706" i="15"/>
  <c r="J706" i="15" s="1" a="1"/>
  <c r="J706" i="15" s="1"/>
  <c r="H705" i="15"/>
  <c r="J705" i="15" s="1" a="1"/>
  <c r="J705" i="15" s="1"/>
  <c r="H704" i="15"/>
  <c r="J704" i="15" s="1" a="1"/>
  <c r="J704" i="15" s="1"/>
  <c r="H703" i="15"/>
  <c r="J703" i="15" s="1" a="1"/>
  <c r="J703" i="15" s="1"/>
  <c r="H702" i="15"/>
  <c r="J702" i="15" s="1" a="1"/>
  <c r="J702" i="15" s="1"/>
  <c r="H701" i="15"/>
  <c r="J701" i="15" s="1" a="1"/>
  <c r="J701" i="15" s="1"/>
  <c r="H700" i="15"/>
  <c r="J700" i="15" s="1" a="1"/>
  <c r="J700" i="15" s="1"/>
  <c r="H699" i="15"/>
  <c r="J699" i="15" s="1" a="1"/>
  <c r="J699" i="15" s="1"/>
  <c r="H698" i="15"/>
  <c r="J698" i="15" s="1" a="1"/>
  <c r="J698" i="15" s="1"/>
  <c r="H697" i="15"/>
  <c r="J697" i="15" s="1" a="1"/>
  <c r="J697" i="15" s="1"/>
  <c r="H696" i="15"/>
  <c r="J696" i="15" s="1" a="1"/>
  <c r="J696" i="15" s="1"/>
  <c r="H695" i="15"/>
  <c r="J695" i="15" s="1" a="1"/>
  <c r="J695" i="15" s="1"/>
  <c r="H694" i="15"/>
  <c r="J694" i="15" s="1" a="1"/>
  <c r="J694" i="15" s="1"/>
  <c r="H693" i="15"/>
  <c r="J693" i="15" s="1" a="1"/>
  <c r="J693" i="15" s="1"/>
  <c r="H692" i="15"/>
  <c r="J692" i="15" s="1" a="1"/>
  <c r="J692" i="15" s="1"/>
  <c r="H691" i="15"/>
  <c r="J691" i="15" s="1" a="1"/>
  <c r="J691" i="15" s="1"/>
  <c r="H690" i="15"/>
  <c r="J690" i="15" s="1" a="1"/>
  <c r="J690" i="15" s="1"/>
  <c r="H689" i="15"/>
  <c r="J689" i="15" s="1" a="1"/>
  <c r="J689" i="15" s="1"/>
  <c r="H688" i="15"/>
  <c r="J688" i="15" s="1" a="1"/>
  <c r="J688" i="15" s="1"/>
  <c r="H687" i="15"/>
  <c r="J687" i="15" s="1" a="1"/>
  <c r="J687" i="15" s="1"/>
  <c r="H686" i="15"/>
  <c r="J686" i="15" s="1" a="1"/>
  <c r="J686" i="15" s="1"/>
  <c r="H685" i="15"/>
  <c r="J685" i="15" s="1" a="1"/>
  <c r="J685" i="15" s="1"/>
  <c r="H684" i="15"/>
  <c r="J684" i="15" s="1" a="1"/>
  <c r="J684" i="15" s="1"/>
  <c r="H683" i="15"/>
  <c r="J683" i="15" s="1" a="1"/>
  <c r="J683" i="15" s="1"/>
  <c r="H682" i="15"/>
  <c r="J682" i="15" s="1" a="1"/>
  <c r="J682" i="15" s="1"/>
  <c r="H681" i="15"/>
  <c r="J681" i="15" s="1" a="1"/>
  <c r="J681" i="15" s="1"/>
  <c r="H680" i="15"/>
  <c r="J680" i="15" s="1" a="1"/>
  <c r="J680" i="15" s="1"/>
  <c r="H679" i="15"/>
  <c r="J679" i="15" s="1" a="1"/>
  <c r="J679" i="15" s="1"/>
  <c r="H678" i="15"/>
  <c r="J678" i="15" s="1" a="1"/>
  <c r="J678" i="15" s="1"/>
  <c r="H677" i="15"/>
  <c r="J677" i="15" s="1" a="1"/>
  <c r="J677" i="15" s="1"/>
  <c r="H676" i="15"/>
  <c r="J676" i="15" s="1" a="1"/>
  <c r="J676" i="15" s="1"/>
  <c r="H675" i="15"/>
  <c r="J675" i="15" s="1" a="1"/>
  <c r="J675" i="15" s="1"/>
  <c r="H674" i="15"/>
  <c r="J674" i="15" s="1" a="1"/>
  <c r="J674" i="15" s="1"/>
  <c r="H673" i="15"/>
  <c r="J673" i="15" s="1" a="1"/>
  <c r="J673" i="15" s="1"/>
  <c r="H672" i="15"/>
  <c r="J672" i="15" s="1" a="1"/>
  <c r="J672" i="15" s="1"/>
  <c r="H671" i="15"/>
  <c r="J671" i="15" s="1" a="1"/>
  <c r="J671" i="15" s="1"/>
  <c r="H670" i="15"/>
  <c r="J670" i="15" s="1" a="1"/>
  <c r="J670" i="15" s="1"/>
  <c r="H669" i="15"/>
  <c r="J669" i="15" s="1" a="1"/>
  <c r="J669" i="15" s="1"/>
  <c r="H668" i="15"/>
  <c r="J668" i="15" s="1" a="1"/>
  <c r="J668" i="15" s="1"/>
  <c r="H667" i="15"/>
  <c r="J667" i="15" s="1" a="1"/>
  <c r="J667" i="15" s="1"/>
  <c r="H666" i="15"/>
  <c r="J666" i="15" s="1" a="1"/>
  <c r="J666" i="15" s="1"/>
  <c r="H665" i="15"/>
  <c r="J665" i="15" s="1" a="1"/>
  <c r="J665" i="15" s="1"/>
  <c r="H664" i="15"/>
  <c r="J664" i="15" s="1" a="1"/>
  <c r="J664" i="15" s="1"/>
  <c r="H663" i="15"/>
  <c r="J663" i="15" s="1" a="1"/>
  <c r="J663" i="15" s="1"/>
  <c r="H662" i="15"/>
  <c r="J662" i="15" s="1" a="1"/>
  <c r="J662" i="15" s="1"/>
  <c r="H661" i="15"/>
  <c r="J661" i="15" s="1" a="1"/>
  <c r="J661" i="15" s="1"/>
  <c r="H660" i="15"/>
  <c r="J660" i="15" s="1" a="1"/>
  <c r="J660" i="15" s="1"/>
  <c r="H659" i="15"/>
  <c r="J659" i="15" s="1" a="1"/>
  <c r="J659" i="15" s="1"/>
  <c r="H658" i="15"/>
  <c r="J658" i="15" s="1" a="1"/>
  <c r="J658" i="15" s="1"/>
  <c r="H657" i="15"/>
  <c r="J657" i="15" s="1" a="1"/>
  <c r="J657" i="15" s="1"/>
  <c r="H656" i="15"/>
  <c r="J656" i="15" s="1" a="1"/>
  <c r="J656" i="15" s="1"/>
  <c r="H655" i="15"/>
  <c r="J655" i="15" s="1" a="1"/>
  <c r="J655" i="15" s="1"/>
  <c r="H654" i="15"/>
  <c r="J654" i="15" s="1" a="1"/>
  <c r="J654" i="15" s="1"/>
  <c r="H653" i="15"/>
  <c r="J653" i="15" s="1" a="1"/>
  <c r="J653" i="15" s="1"/>
  <c r="H652" i="15"/>
  <c r="J652" i="15" s="1" a="1"/>
  <c r="J652" i="15" s="1"/>
  <c r="H651" i="15"/>
  <c r="J651" i="15" s="1" a="1"/>
  <c r="J651" i="15" s="1"/>
  <c r="H650" i="15"/>
  <c r="J650" i="15" s="1" a="1"/>
  <c r="J650" i="15" s="1"/>
  <c r="H649" i="15"/>
  <c r="J649" i="15" s="1" a="1"/>
  <c r="J649" i="15" s="1"/>
  <c r="H648" i="15"/>
  <c r="J648" i="15" s="1" a="1"/>
  <c r="J648" i="15" s="1"/>
  <c r="H647" i="15"/>
  <c r="J647" i="15" s="1" a="1"/>
  <c r="J647" i="15" s="1"/>
  <c r="H646" i="15"/>
  <c r="J646" i="15" s="1" a="1"/>
  <c r="J646" i="15" s="1"/>
  <c r="H645" i="15"/>
  <c r="J645" i="15" s="1" a="1"/>
  <c r="J645" i="15" s="1"/>
  <c r="H644" i="15"/>
  <c r="J644" i="15" s="1" a="1"/>
  <c r="J644" i="15" s="1"/>
  <c r="H643" i="15"/>
  <c r="J643" i="15" s="1" a="1"/>
  <c r="J643" i="15" s="1"/>
  <c r="H642" i="15"/>
  <c r="J642" i="15" s="1" a="1"/>
  <c r="J642" i="15" s="1"/>
  <c r="H641" i="15"/>
  <c r="J641" i="15" s="1" a="1"/>
  <c r="J641" i="15" s="1"/>
  <c r="H640" i="15"/>
  <c r="J640" i="15" s="1" a="1"/>
  <c r="J640" i="15" s="1"/>
  <c r="H639" i="15"/>
  <c r="J639" i="15" s="1" a="1"/>
  <c r="J639" i="15" s="1"/>
  <c r="H638" i="15"/>
  <c r="J638" i="15" s="1" a="1"/>
  <c r="J638" i="15" s="1"/>
  <c r="H637" i="15"/>
  <c r="J637" i="15" s="1" a="1"/>
  <c r="J637" i="15" s="1"/>
  <c r="H636" i="15"/>
  <c r="J636" i="15" s="1" a="1"/>
  <c r="J636" i="15" s="1"/>
  <c r="H635" i="15"/>
  <c r="J635" i="15" s="1" a="1"/>
  <c r="J635" i="15" s="1"/>
  <c r="H634" i="15"/>
  <c r="J634" i="15" s="1" a="1"/>
  <c r="J634" i="15" s="1"/>
  <c r="H633" i="15"/>
  <c r="J633" i="15" s="1" a="1"/>
  <c r="J633" i="15" s="1"/>
  <c r="H632" i="15"/>
  <c r="J632" i="15" s="1" a="1"/>
  <c r="J632" i="15" s="1"/>
  <c r="H631" i="15"/>
  <c r="J631" i="15" s="1" a="1"/>
  <c r="J631" i="15" s="1"/>
  <c r="H630" i="15"/>
  <c r="J630" i="15" s="1" a="1"/>
  <c r="J630" i="15" s="1"/>
  <c r="H629" i="15"/>
  <c r="J629" i="15" s="1" a="1"/>
  <c r="J629" i="15" s="1"/>
  <c r="H628" i="15"/>
  <c r="J628" i="15" s="1" a="1"/>
  <c r="J628" i="15" s="1"/>
  <c r="H627" i="15"/>
  <c r="J627" i="15" s="1" a="1"/>
  <c r="J627" i="15" s="1"/>
  <c r="H626" i="15"/>
  <c r="J626" i="15" s="1" a="1"/>
  <c r="J626" i="15" s="1"/>
  <c r="H625" i="15"/>
  <c r="J625" i="15" s="1" a="1"/>
  <c r="J625" i="15" s="1"/>
  <c r="H624" i="15"/>
  <c r="J624" i="15" s="1" a="1"/>
  <c r="J624" i="15" s="1"/>
  <c r="H623" i="15"/>
  <c r="J623" i="15" s="1" a="1"/>
  <c r="J623" i="15" s="1"/>
  <c r="H622" i="15"/>
  <c r="J622" i="15" s="1" a="1"/>
  <c r="J622" i="15" s="1"/>
  <c r="H621" i="15"/>
  <c r="J621" i="15" s="1" a="1"/>
  <c r="J621" i="15" s="1"/>
  <c r="H620" i="15"/>
  <c r="J620" i="15" s="1" a="1"/>
  <c r="J620" i="15" s="1"/>
  <c r="H619" i="15"/>
  <c r="J619" i="15" s="1" a="1"/>
  <c r="J619" i="15" s="1"/>
  <c r="H618" i="15"/>
  <c r="J618" i="15" s="1" a="1"/>
  <c r="J618" i="15" s="1"/>
  <c r="H617" i="15"/>
  <c r="J617" i="15" s="1" a="1"/>
  <c r="J617" i="15" s="1"/>
  <c r="H616" i="15"/>
  <c r="J616" i="15" s="1" a="1"/>
  <c r="J616" i="15" s="1"/>
  <c r="H615" i="15"/>
  <c r="J615" i="15" s="1" a="1"/>
  <c r="J615" i="15" s="1"/>
  <c r="H614" i="15"/>
  <c r="J614" i="15" s="1" a="1"/>
  <c r="J614" i="15" s="1"/>
  <c r="H613" i="15"/>
  <c r="J613" i="15" s="1" a="1"/>
  <c r="J613" i="15" s="1"/>
  <c r="H612" i="15"/>
  <c r="J612" i="15" s="1" a="1"/>
  <c r="J612" i="15" s="1"/>
  <c r="H611" i="15"/>
  <c r="J611" i="15" s="1" a="1"/>
  <c r="J611" i="15" s="1"/>
  <c r="H610" i="15"/>
  <c r="J610" i="15" s="1" a="1"/>
  <c r="J610" i="15" s="1"/>
  <c r="H609" i="15"/>
  <c r="J609" i="15" s="1" a="1"/>
  <c r="J609" i="15" s="1"/>
  <c r="H608" i="15"/>
  <c r="J608" i="15" s="1" a="1"/>
  <c r="J608" i="15" s="1"/>
  <c r="H607" i="15"/>
  <c r="J607" i="15" s="1" a="1"/>
  <c r="J607" i="15" s="1"/>
  <c r="H606" i="15"/>
  <c r="J606" i="15" s="1" a="1"/>
  <c r="J606" i="15" s="1"/>
  <c r="H605" i="15"/>
  <c r="J605" i="15" s="1" a="1"/>
  <c r="J605" i="15" s="1"/>
  <c r="H604" i="15"/>
  <c r="J604" i="15" s="1" a="1"/>
  <c r="J604" i="15" s="1"/>
  <c r="H603" i="15"/>
  <c r="J603" i="15" s="1" a="1"/>
  <c r="J603" i="15" s="1"/>
  <c r="H602" i="15"/>
  <c r="J602" i="15" s="1" a="1"/>
  <c r="J602" i="15" s="1"/>
  <c r="H601" i="15"/>
  <c r="J601" i="15" s="1" a="1"/>
  <c r="J601" i="15" s="1"/>
  <c r="H600" i="15"/>
  <c r="J600" i="15" s="1" a="1"/>
  <c r="J600" i="15" s="1"/>
  <c r="H599" i="15"/>
  <c r="J599" i="15" s="1" a="1"/>
  <c r="J599" i="15" s="1"/>
  <c r="H598" i="15"/>
  <c r="J598" i="15" s="1" a="1"/>
  <c r="J598" i="15" s="1"/>
  <c r="H597" i="15"/>
  <c r="J597" i="15" s="1" a="1"/>
  <c r="J597" i="15" s="1"/>
  <c r="H596" i="15"/>
  <c r="J596" i="15" s="1" a="1"/>
  <c r="J596" i="15" s="1"/>
  <c r="H595" i="15"/>
  <c r="J595" i="15" s="1" a="1"/>
  <c r="J595" i="15" s="1"/>
  <c r="H594" i="15"/>
  <c r="J594" i="15" s="1" a="1"/>
  <c r="J594" i="15" s="1"/>
  <c r="H593" i="15"/>
  <c r="J593" i="15" s="1" a="1"/>
  <c r="J593" i="15" s="1"/>
  <c r="H592" i="15"/>
  <c r="J592" i="15" s="1" a="1"/>
  <c r="J592" i="15" s="1"/>
  <c r="H591" i="15"/>
  <c r="J591" i="15" s="1" a="1"/>
  <c r="J591" i="15" s="1"/>
  <c r="H590" i="15"/>
  <c r="J590" i="15" s="1" a="1"/>
  <c r="J590" i="15" s="1"/>
  <c r="H589" i="15"/>
  <c r="J589" i="15" s="1" a="1"/>
  <c r="J589" i="15" s="1"/>
  <c r="H588" i="15"/>
  <c r="J588" i="15" s="1" a="1"/>
  <c r="J588" i="15" s="1"/>
  <c r="H587" i="15"/>
  <c r="J587" i="15" s="1" a="1"/>
  <c r="J587" i="15" s="1"/>
  <c r="H586" i="15"/>
  <c r="J586" i="15" s="1" a="1"/>
  <c r="J586" i="15" s="1"/>
  <c r="H585" i="15"/>
  <c r="J585" i="15" s="1" a="1"/>
  <c r="J585" i="15" s="1"/>
  <c r="H584" i="15"/>
  <c r="J584" i="15" s="1" a="1"/>
  <c r="J584" i="15" s="1"/>
  <c r="H583" i="15"/>
  <c r="J583" i="15" s="1" a="1"/>
  <c r="J583" i="15" s="1"/>
  <c r="H582" i="15"/>
  <c r="J582" i="15" s="1" a="1"/>
  <c r="J582" i="15" s="1"/>
  <c r="H581" i="15"/>
  <c r="J581" i="15" s="1" a="1"/>
  <c r="J581" i="15" s="1"/>
  <c r="H580" i="15"/>
  <c r="J580" i="15" s="1" a="1"/>
  <c r="J580" i="15" s="1"/>
  <c r="H579" i="15"/>
  <c r="J579" i="15" s="1" a="1"/>
  <c r="J579" i="15" s="1"/>
  <c r="H578" i="15"/>
  <c r="J578" i="15" s="1" a="1"/>
  <c r="J578" i="15" s="1"/>
  <c r="H577" i="15"/>
  <c r="J577" i="15" s="1" a="1"/>
  <c r="J577" i="15" s="1"/>
  <c r="H576" i="15"/>
  <c r="J576" i="15" s="1" a="1"/>
  <c r="J576" i="15" s="1"/>
  <c r="H575" i="15"/>
  <c r="J575" i="15" s="1" a="1"/>
  <c r="J575" i="15" s="1"/>
  <c r="H574" i="15"/>
  <c r="J574" i="15" s="1" a="1"/>
  <c r="J574" i="15" s="1"/>
  <c r="H573" i="15"/>
  <c r="J573" i="15" s="1" a="1"/>
  <c r="J573" i="15" s="1"/>
  <c r="H572" i="15"/>
  <c r="J572" i="15" s="1" a="1"/>
  <c r="J572" i="15" s="1"/>
  <c r="H571" i="15"/>
  <c r="J571" i="15" s="1" a="1"/>
  <c r="J571" i="15" s="1"/>
  <c r="H570" i="15"/>
  <c r="J570" i="15" s="1" a="1"/>
  <c r="J570" i="15" s="1"/>
  <c r="H569" i="15"/>
  <c r="J569" i="15" s="1" a="1"/>
  <c r="J569" i="15" s="1"/>
  <c r="H568" i="15"/>
  <c r="J568" i="15" s="1" a="1"/>
  <c r="J568" i="15" s="1"/>
  <c r="H567" i="15"/>
  <c r="J567" i="15" s="1" a="1"/>
  <c r="J567" i="15" s="1"/>
  <c r="H566" i="15"/>
  <c r="J566" i="15" s="1" a="1"/>
  <c r="J566" i="15" s="1"/>
  <c r="H565" i="15"/>
  <c r="J565" i="15" s="1" a="1"/>
  <c r="J565" i="15" s="1"/>
  <c r="H564" i="15"/>
  <c r="J564" i="15" s="1" a="1"/>
  <c r="J564" i="15" s="1"/>
  <c r="H563" i="15"/>
  <c r="J563" i="15" s="1" a="1"/>
  <c r="J563" i="15" s="1"/>
  <c r="H562" i="15"/>
  <c r="J562" i="15" s="1" a="1"/>
  <c r="J562" i="15" s="1"/>
  <c r="H561" i="15"/>
  <c r="J561" i="15" s="1" a="1"/>
  <c r="J561" i="15" s="1"/>
  <c r="H560" i="15"/>
  <c r="J560" i="15" s="1" a="1"/>
  <c r="J560" i="15" s="1"/>
  <c r="H559" i="15"/>
  <c r="J559" i="15" s="1" a="1"/>
  <c r="J559" i="15" s="1"/>
  <c r="H558" i="15"/>
  <c r="J558" i="15" s="1" a="1"/>
  <c r="J558" i="15" s="1"/>
  <c r="H557" i="15"/>
  <c r="J557" i="15" s="1" a="1"/>
  <c r="J557" i="15" s="1"/>
  <c r="H556" i="15"/>
  <c r="J556" i="15" s="1" a="1"/>
  <c r="J556" i="15" s="1"/>
  <c r="H555" i="15"/>
  <c r="J555" i="15" s="1" a="1"/>
  <c r="J555" i="15" s="1"/>
  <c r="H554" i="15"/>
  <c r="J554" i="15" s="1" a="1"/>
  <c r="J554" i="15" s="1"/>
  <c r="H553" i="15"/>
  <c r="J553" i="15" s="1" a="1"/>
  <c r="J553" i="15" s="1"/>
  <c r="H552" i="15"/>
  <c r="J552" i="15" s="1" a="1"/>
  <c r="J552" i="15" s="1"/>
  <c r="H551" i="15"/>
  <c r="J551" i="15" s="1" a="1"/>
  <c r="J551" i="15" s="1"/>
  <c r="H550" i="15"/>
  <c r="J550" i="15" s="1" a="1"/>
  <c r="J550" i="15" s="1"/>
  <c r="H549" i="15"/>
  <c r="J549" i="15" s="1" a="1"/>
  <c r="J549" i="15" s="1"/>
  <c r="H548" i="15"/>
  <c r="J548" i="15" s="1" a="1"/>
  <c r="J548" i="15" s="1"/>
  <c r="H547" i="15"/>
  <c r="J547" i="15" s="1" a="1"/>
  <c r="J547" i="15" s="1"/>
  <c r="H546" i="15"/>
  <c r="J546" i="15" s="1" a="1"/>
  <c r="J546" i="15" s="1"/>
  <c r="H545" i="15"/>
  <c r="J545" i="15" s="1" a="1"/>
  <c r="J545" i="15" s="1"/>
  <c r="H544" i="15"/>
  <c r="J544" i="15" s="1" a="1"/>
  <c r="J544" i="15" s="1"/>
  <c r="H543" i="15"/>
  <c r="J543" i="15" s="1" a="1"/>
  <c r="J543" i="15" s="1"/>
  <c r="H542" i="15"/>
  <c r="J542" i="15" s="1" a="1"/>
  <c r="J542" i="15" s="1"/>
  <c r="H541" i="15"/>
  <c r="J541" i="15" s="1" a="1"/>
  <c r="J541" i="15" s="1"/>
  <c r="H540" i="15"/>
  <c r="J540" i="15" s="1" a="1"/>
  <c r="J540" i="15" s="1"/>
  <c r="H539" i="15"/>
  <c r="J539" i="15" s="1" a="1"/>
  <c r="J539" i="15" s="1"/>
  <c r="H538" i="15"/>
  <c r="J538" i="15" s="1" a="1"/>
  <c r="J538" i="15" s="1"/>
  <c r="H537" i="15"/>
  <c r="J537" i="15" s="1" a="1"/>
  <c r="J537" i="15" s="1"/>
  <c r="H536" i="15"/>
  <c r="J536" i="15" s="1" a="1"/>
  <c r="J536" i="15" s="1"/>
  <c r="H535" i="15"/>
  <c r="J535" i="15" s="1" a="1"/>
  <c r="J535" i="15" s="1"/>
  <c r="H534" i="15"/>
  <c r="J534" i="15" s="1" a="1"/>
  <c r="J534" i="15" s="1"/>
  <c r="H533" i="15"/>
  <c r="J533" i="15" s="1" a="1"/>
  <c r="J533" i="15" s="1"/>
  <c r="H532" i="15"/>
  <c r="J532" i="15" s="1" a="1"/>
  <c r="J532" i="15" s="1"/>
  <c r="H531" i="15"/>
  <c r="J531" i="15" s="1" a="1"/>
  <c r="J531" i="15" s="1"/>
  <c r="H530" i="15"/>
  <c r="J530" i="15" s="1" a="1"/>
  <c r="J530" i="15" s="1"/>
  <c r="H529" i="15"/>
  <c r="J529" i="15" s="1" a="1"/>
  <c r="J529" i="15" s="1"/>
  <c r="H528" i="15"/>
  <c r="J528" i="15" s="1" a="1"/>
  <c r="J528" i="15" s="1"/>
  <c r="H527" i="15"/>
  <c r="J527" i="15" s="1" a="1"/>
  <c r="J527" i="15" s="1"/>
  <c r="H526" i="15"/>
  <c r="J526" i="15" s="1" a="1"/>
  <c r="J526" i="15" s="1"/>
  <c r="H525" i="15"/>
  <c r="J525" i="15" s="1" a="1"/>
  <c r="J525" i="15" s="1"/>
  <c r="H524" i="15"/>
  <c r="J524" i="15" s="1" a="1"/>
  <c r="J524" i="15" s="1"/>
  <c r="H523" i="15"/>
  <c r="J523" i="15" s="1" a="1"/>
  <c r="J523" i="15" s="1"/>
  <c r="H522" i="15"/>
  <c r="J522" i="15" s="1" a="1"/>
  <c r="J522" i="15" s="1"/>
  <c r="H521" i="15"/>
  <c r="J521" i="15" s="1" a="1"/>
  <c r="J521" i="15" s="1"/>
  <c r="H520" i="15"/>
  <c r="J520" i="15" s="1" a="1"/>
  <c r="J520" i="15" s="1"/>
  <c r="H519" i="15"/>
  <c r="J519" i="15" s="1" a="1"/>
  <c r="J519" i="15" s="1"/>
  <c r="H518" i="15"/>
  <c r="J518" i="15" s="1" a="1"/>
  <c r="J518" i="15" s="1"/>
  <c r="H517" i="15"/>
  <c r="J517" i="15" s="1" a="1"/>
  <c r="J517" i="15" s="1"/>
  <c r="H516" i="15"/>
  <c r="J516" i="15" s="1" a="1"/>
  <c r="J516" i="15" s="1"/>
  <c r="H515" i="15"/>
  <c r="J515" i="15" s="1" a="1"/>
  <c r="J515" i="15" s="1"/>
  <c r="H514" i="15"/>
  <c r="J514" i="15" s="1" a="1"/>
  <c r="J514" i="15" s="1"/>
  <c r="H513" i="15"/>
  <c r="J513" i="15" s="1" a="1"/>
  <c r="J513" i="15" s="1"/>
  <c r="H512" i="15"/>
  <c r="J512" i="15" s="1" a="1"/>
  <c r="J512" i="15" s="1"/>
  <c r="H511" i="15"/>
  <c r="J511" i="15" s="1" a="1"/>
  <c r="J511" i="15" s="1"/>
  <c r="H510" i="15"/>
  <c r="J510" i="15" s="1" a="1"/>
  <c r="J510" i="15" s="1"/>
  <c r="H509" i="15"/>
  <c r="J509" i="15" s="1" a="1"/>
  <c r="J509" i="15" s="1"/>
  <c r="H508" i="15"/>
  <c r="J508" i="15" s="1" a="1"/>
  <c r="J508" i="15" s="1"/>
  <c r="H507" i="15"/>
  <c r="J507" i="15" s="1" a="1"/>
  <c r="J507" i="15" s="1"/>
  <c r="H506" i="15"/>
  <c r="J506" i="15" s="1" a="1"/>
  <c r="J506" i="15" s="1"/>
  <c r="H505" i="15"/>
  <c r="J505" i="15" s="1" a="1"/>
  <c r="J505" i="15" s="1"/>
  <c r="H504" i="15"/>
  <c r="J504" i="15" s="1" a="1"/>
  <c r="J504" i="15" s="1"/>
  <c r="H503" i="15"/>
  <c r="J503" i="15" s="1" a="1"/>
  <c r="J503" i="15" s="1"/>
  <c r="H502" i="15"/>
  <c r="J502" i="15" s="1" a="1"/>
  <c r="J502" i="15" s="1"/>
  <c r="H501" i="15"/>
  <c r="J501" i="15" s="1" a="1"/>
  <c r="J501" i="15" s="1"/>
  <c r="H500" i="15"/>
  <c r="J500" i="15" s="1" a="1"/>
  <c r="J500" i="15" s="1"/>
  <c r="H499" i="15"/>
  <c r="J499" i="15" s="1" a="1"/>
  <c r="J499" i="15" s="1"/>
  <c r="H498" i="15"/>
  <c r="J498" i="15" s="1" a="1"/>
  <c r="J498" i="15" s="1"/>
  <c r="H497" i="15"/>
  <c r="J497" i="15" s="1" a="1"/>
  <c r="J497" i="15" s="1"/>
  <c r="H496" i="15"/>
  <c r="J496" i="15" s="1" a="1"/>
  <c r="J496" i="15" s="1"/>
  <c r="H495" i="15"/>
  <c r="J495" i="15" s="1" a="1"/>
  <c r="J495" i="15" s="1"/>
  <c r="H494" i="15"/>
  <c r="J494" i="15" s="1" a="1"/>
  <c r="J494" i="15" s="1"/>
  <c r="H493" i="15"/>
  <c r="J493" i="15" s="1" a="1"/>
  <c r="J493" i="15" s="1"/>
  <c r="H492" i="15"/>
  <c r="J492" i="15" s="1" a="1"/>
  <c r="J492" i="15" s="1"/>
  <c r="H491" i="15"/>
  <c r="J491" i="15" s="1" a="1"/>
  <c r="J491" i="15" s="1"/>
  <c r="H490" i="15"/>
  <c r="J490" i="15" s="1" a="1"/>
  <c r="J490" i="15" s="1"/>
  <c r="H489" i="15"/>
  <c r="J489" i="15" s="1" a="1"/>
  <c r="J489" i="15" s="1"/>
  <c r="H488" i="15"/>
  <c r="J488" i="15" s="1" a="1"/>
  <c r="J488" i="15" s="1"/>
  <c r="H487" i="15"/>
  <c r="J487" i="15" s="1" a="1"/>
  <c r="J487" i="15" s="1"/>
  <c r="H486" i="15"/>
  <c r="J486" i="15" s="1" a="1"/>
  <c r="J486" i="15" s="1"/>
  <c r="H485" i="15"/>
  <c r="J485" i="15" s="1" a="1"/>
  <c r="J485" i="15" s="1"/>
  <c r="H484" i="15"/>
  <c r="J484" i="15" s="1" a="1"/>
  <c r="J484" i="15" s="1"/>
  <c r="H483" i="15"/>
  <c r="J483" i="15" s="1" a="1"/>
  <c r="J483" i="15" s="1"/>
  <c r="H482" i="15"/>
  <c r="J482" i="15" s="1" a="1"/>
  <c r="J482" i="15" s="1"/>
  <c r="H481" i="15"/>
  <c r="J481" i="15" s="1" a="1"/>
  <c r="J481" i="15" s="1"/>
  <c r="H480" i="15"/>
  <c r="J480" i="15" s="1" a="1"/>
  <c r="J480" i="15" s="1"/>
  <c r="H479" i="15"/>
  <c r="J479" i="15" s="1" a="1"/>
  <c r="J479" i="15" s="1"/>
  <c r="H478" i="15"/>
  <c r="J478" i="15" s="1" a="1"/>
  <c r="J478" i="15" s="1"/>
  <c r="H477" i="15"/>
  <c r="J477" i="15" s="1" a="1"/>
  <c r="J477" i="15" s="1"/>
  <c r="H476" i="15"/>
  <c r="J476" i="15" s="1" a="1"/>
  <c r="J476" i="15" s="1"/>
  <c r="H475" i="15"/>
  <c r="J475" i="15" s="1" a="1"/>
  <c r="J475" i="15" s="1"/>
  <c r="H474" i="15"/>
  <c r="J474" i="15" s="1" a="1"/>
  <c r="J474" i="15" s="1"/>
  <c r="H473" i="15"/>
  <c r="J473" i="15" s="1" a="1"/>
  <c r="J473" i="15" s="1"/>
  <c r="H472" i="15"/>
  <c r="J472" i="15" s="1" a="1"/>
  <c r="J472" i="15" s="1"/>
  <c r="H471" i="15"/>
  <c r="J471" i="15" s="1" a="1"/>
  <c r="J471" i="15" s="1"/>
  <c r="H470" i="15"/>
  <c r="J470" i="15" s="1" a="1"/>
  <c r="J470" i="15" s="1"/>
  <c r="H469" i="15"/>
  <c r="J469" i="15" s="1" a="1"/>
  <c r="J469" i="15" s="1"/>
  <c r="H468" i="15"/>
  <c r="J468" i="15" s="1" a="1"/>
  <c r="J468" i="15" s="1"/>
  <c r="H467" i="15"/>
  <c r="J467" i="15" s="1" a="1"/>
  <c r="J467" i="15" s="1"/>
  <c r="H466" i="15"/>
  <c r="J466" i="15" s="1" a="1"/>
  <c r="J466" i="15" s="1"/>
  <c r="H465" i="15"/>
  <c r="J465" i="15" s="1" a="1"/>
  <c r="J465" i="15" s="1"/>
  <c r="H464" i="15"/>
  <c r="J464" i="15" s="1" a="1"/>
  <c r="J464" i="15" s="1"/>
  <c r="H463" i="15"/>
  <c r="J463" i="15" s="1" a="1"/>
  <c r="J463" i="15" s="1"/>
  <c r="H462" i="15"/>
  <c r="J462" i="15" s="1" a="1"/>
  <c r="J462" i="15" s="1"/>
  <c r="H461" i="15"/>
  <c r="J461" i="15" s="1" a="1"/>
  <c r="J461" i="15" s="1"/>
  <c r="H460" i="15"/>
  <c r="J460" i="15" s="1" a="1"/>
  <c r="J460" i="15" s="1"/>
  <c r="H459" i="15"/>
  <c r="J459" i="15" s="1" a="1"/>
  <c r="J459" i="15" s="1"/>
  <c r="H458" i="15"/>
  <c r="J458" i="15" s="1" a="1"/>
  <c r="J458" i="15" s="1"/>
  <c r="H457" i="15"/>
  <c r="J457" i="15" s="1" a="1"/>
  <c r="J457" i="15" s="1"/>
  <c r="H456" i="15"/>
  <c r="J456" i="15" s="1" a="1"/>
  <c r="J456" i="15" s="1"/>
  <c r="H455" i="15"/>
  <c r="J455" i="15" s="1" a="1"/>
  <c r="J455" i="15" s="1"/>
  <c r="H454" i="15"/>
  <c r="J454" i="15" s="1" a="1"/>
  <c r="J454" i="15" s="1"/>
  <c r="H453" i="15"/>
  <c r="J453" i="15" s="1" a="1"/>
  <c r="J453" i="15" s="1"/>
  <c r="H452" i="15"/>
  <c r="J452" i="15" s="1" a="1"/>
  <c r="J452" i="15" s="1"/>
  <c r="H451" i="15"/>
  <c r="J451" i="15" s="1" a="1"/>
  <c r="J451" i="15" s="1"/>
  <c r="H450" i="15"/>
  <c r="J450" i="15" s="1" a="1"/>
  <c r="J450" i="15" s="1"/>
  <c r="H449" i="15"/>
  <c r="J449" i="15" s="1" a="1"/>
  <c r="J449" i="15" s="1"/>
  <c r="H448" i="15"/>
  <c r="J448" i="15" s="1" a="1"/>
  <c r="J448" i="15" s="1"/>
  <c r="H447" i="15"/>
  <c r="J447" i="15" s="1" a="1"/>
  <c r="J447" i="15" s="1"/>
  <c r="H446" i="15"/>
  <c r="J446" i="15" s="1" a="1"/>
  <c r="J446" i="15" s="1"/>
  <c r="H445" i="15"/>
  <c r="J445" i="15" s="1" a="1"/>
  <c r="J445" i="15" s="1"/>
  <c r="H444" i="15"/>
  <c r="J444" i="15" s="1" a="1"/>
  <c r="J444" i="15" s="1"/>
  <c r="H443" i="15"/>
  <c r="J443" i="15" s="1" a="1"/>
  <c r="J443" i="15" s="1"/>
  <c r="H442" i="15"/>
  <c r="J442" i="15" s="1" a="1"/>
  <c r="J442" i="15" s="1"/>
  <c r="H441" i="15"/>
  <c r="J441" i="15" s="1" a="1"/>
  <c r="J441" i="15" s="1"/>
  <c r="H440" i="15"/>
  <c r="J440" i="15" s="1" a="1"/>
  <c r="J440" i="15" s="1"/>
  <c r="H439" i="15"/>
  <c r="J439" i="15" s="1" a="1"/>
  <c r="J439" i="15" s="1"/>
  <c r="H438" i="15"/>
  <c r="J438" i="15" s="1" a="1"/>
  <c r="J438" i="15" s="1"/>
  <c r="H437" i="15"/>
  <c r="J437" i="15" s="1" a="1"/>
  <c r="J437" i="15" s="1"/>
  <c r="H436" i="15"/>
  <c r="J436" i="15" s="1" a="1"/>
  <c r="J436" i="15" s="1"/>
  <c r="H435" i="15"/>
  <c r="J435" i="15" s="1" a="1"/>
  <c r="J435" i="15" s="1"/>
  <c r="H434" i="15"/>
  <c r="J434" i="15" s="1" a="1"/>
  <c r="J434" i="15" s="1"/>
  <c r="H433" i="15"/>
  <c r="J433" i="15" s="1" a="1"/>
  <c r="J433" i="15" s="1"/>
  <c r="H432" i="15"/>
  <c r="J432" i="15" s="1" a="1"/>
  <c r="J432" i="15" s="1"/>
  <c r="H431" i="15"/>
  <c r="J431" i="15" s="1" a="1"/>
  <c r="J431" i="15" s="1"/>
  <c r="H430" i="15"/>
  <c r="J430" i="15" s="1" a="1"/>
  <c r="J430" i="15" s="1"/>
  <c r="H429" i="15"/>
  <c r="J429" i="15" s="1" a="1"/>
  <c r="J429" i="15" s="1"/>
  <c r="H428" i="15"/>
  <c r="J428" i="15" s="1" a="1"/>
  <c r="J428" i="15" s="1"/>
  <c r="H427" i="15"/>
  <c r="J427" i="15" s="1" a="1"/>
  <c r="J427" i="15" s="1"/>
  <c r="H426" i="15"/>
  <c r="J426" i="15" s="1" a="1"/>
  <c r="J426" i="15" s="1"/>
  <c r="H425" i="15"/>
  <c r="J425" i="15" s="1" a="1"/>
  <c r="J425" i="15" s="1"/>
  <c r="H424" i="15"/>
  <c r="J424" i="15" s="1" a="1"/>
  <c r="J424" i="15" s="1"/>
  <c r="H423" i="15"/>
  <c r="J423" i="15" s="1" a="1"/>
  <c r="J423" i="15" s="1"/>
  <c r="H422" i="15"/>
  <c r="J422" i="15" s="1" a="1"/>
  <c r="J422" i="15" s="1"/>
  <c r="H421" i="15"/>
  <c r="J421" i="15" s="1" a="1"/>
  <c r="J421" i="15" s="1"/>
  <c r="H420" i="15"/>
  <c r="J420" i="15" s="1" a="1"/>
  <c r="J420" i="15" s="1"/>
  <c r="H419" i="15"/>
  <c r="J419" i="15" s="1" a="1"/>
  <c r="J419" i="15" s="1"/>
  <c r="H418" i="15"/>
  <c r="J418" i="15" s="1" a="1"/>
  <c r="J418" i="15" s="1"/>
  <c r="H417" i="15"/>
  <c r="J417" i="15" s="1" a="1"/>
  <c r="J417" i="15" s="1"/>
  <c r="H416" i="15"/>
  <c r="J416" i="15" s="1" a="1"/>
  <c r="J416" i="15" s="1"/>
  <c r="H415" i="15"/>
  <c r="J415" i="15" s="1" a="1"/>
  <c r="J415" i="15" s="1"/>
  <c r="H414" i="15"/>
  <c r="J414" i="15" s="1" a="1"/>
  <c r="J414" i="15" s="1"/>
  <c r="H413" i="15"/>
  <c r="J413" i="15" s="1" a="1"/>
  <c r="J413" i="15" s="1"/>
  <c r="H412" i="15"/>
  <c r="J412" i="15" s="1" a="1"/>
  <c r="J412" i="15" s="1"/>
  <c r="H411" i="15"/>
  <c r="J411" i="15" s="1" a="1"/>
  <c r="J411" i="15" s="1"/>
  <c r="H410" i="15"/>
  <c r="J410" i="15" s="1" a="1"/>
  <c r="J410" i="15" s="1"/>
  <c r="H409" i="15"/>
  <c r="J409" i="15" s="1" a="1"/>
  <c r="J409" i="15" s="1"/>
  <c r="H408" i="15"/>
  <c r="J408" i="15" s="1" a="1"/>
  <c r="J408" i="15" s="1"/>
  <c r="H407" i="15"/>
  <c r="J407" i="15" s="1" a="1"/>
  <c r="J407" i="15" s="1"/>
  <c r="H406" i="15"/>
  <c r="J406" i="15" s="1" a="1"/>
  <c r="J406" i="15" s="1"/>
  <c r="H405" i="15"/>
  <c r="J405" i="15" s="1" a="1"/>
  <c r="J405" i="15" s="1"/>
  <c r="H404" i="15"/>
  <c r="J404" i="15" s="1" a="1"/>
  <c r="J404" i="15" s="1"/>
  <c r="H403" i="15"/>
  <c r="J403" i="15" s="1" a="1"/>
  <c r="J403" i="15" s="1"/>
  <c r="H402" i="15"/>
  <c r="J402" i="15" s="1" a="1"/>
  <c r="J402" i="15" s="1"/>
  <c r="H401" i="15"/>
  <c r="J401" i="15" s="1" a="1"/>
  <c r="J401" i="15" s="1"/>
  <c r="H400" i="15"/>
  <c r="J400" i="15" s="1" a="1"/>
  <c r="J400" i="15" s="1"/>
  <c r="H399" i="15"/>
  <c r="J399" i="15" s="1" a="1"/>
  <c r="J399" i="15" s="1"/>
  <c r="H398" i="15"/>
  <c r="J398" i="15" s="1" a="1"/>
  <c r="J398" i="15" s="1"/>
  <c r="H397" i="15"/>
  <c r="J397" i="15" s="1" a="1"/>
  <c r="J397" i="15" s="1"/>
  <c r="H396" i="15"/>
  <c r="J396" i="15" s="1" a="1"/>
  <c r="J396" i="15" s="1"/>
  <c r="H395" i="15"/>
  <c r="J395" i="15" s="1" a="1"/>
  <c r="J395" i="15" s="1"/>
  <c r="H394" i="15"/>
  <c r="J394" i="15" s="1" a="1"/>
  <c r="J394" i="15" s="1"/>
  <c r="H393" i="15"/>
  <c r="J393" i="15" s="1" a="1"/>
  <c r="J393" i="15" s="1"/>
  <c r="H392" i="15"/>
  <c r="J392" i="15" s="1" a="1"/>
  <c r="J392" i="15" s="1"/>
  <c r="H391" i="15"/>
  <c r="J391" i="15" s="1" a="1"/>
  <c r="J391" i="15" s="1"/>
  <c r="H390" i="15"/>
  <c r="J390" i="15" s="1" a="1"/>
  <c r="J390" i="15" s="1"/>
  <c r="H389" i="15"/>
  <c r="J389" i="15" s="1" a="1"/>
  <c r="J389" i="15" s="1"/>
  <c r="H388" i="15"/>
  <c r="J388" i="15" s="1" a="1"/>
  <c r="J388" i="15" s="1"/>
  <c r="H387" i="15"/>
  <c r="J387" i="15" s="1" a="1"/>
  <c r="J387" i="15" s="1"/>
  <c r="H386" i="15"/>
  <c r="J386" i="15" s="1" a="1"/>
  <c r="J386" i="15" s="1"/>
  <c r="H385" i="15"/>
  <c r="J385" i="15" s="1" a="1"/>
  <c r="J385" i="15" s="1"/>
  <c r="H384" i="15"/>
  <c r="J384" i="15" s="1" a="1"/>
  <c r="J384" i="15" s="1"/>
  <c r="H383" i="15"/>
  <c r="J383" i="15" s="1" a="1"/>
  <c r="J383" i="15" s="1"/>
  <c r="H382" i="15"/>
  <c r="J382" i="15" s="1" a="1"/>
  <c r="J382" i="15" s="1"/>
  <c r="H381" i="15"/>
  <c r="J381" i="15" s="1" a="1"/>
  <c r="J381" i="15" s="1"/>
  <c r="H380" i="15"/>
  <c r="J380" i="15" s="1" a="1"/>
  <c r="J380" i="15" s="1"/>
  <c r="H379" i="15"/>
  <c r="J379" i="15" s="1" a="1"/>
  <c r="J379" i="15" s="1"/>
  <c r="H378" i="15"/>
  <c r="J378" i="15" s="1" a="1"/>
  <c r="J378" i="15" s="1"/>
  <c r="H377" i="15"/>
  <c r="J377" i="15" s="1" a="1"/>
  <c r="J377" i="15" s="1"/>
  <c r="H376" i="15"/>
  <c r="J376" i="15" s="1" a="1"/>
  <c r="J376" i="15" s="1"/>
  <c r="H375" i="15"/>
  <c r="J375" i="15" s="1" a="1"/>
  <c r="J375" i="15" s="1"/>
  <c r="H374" i="15"/>
  <c r="J374" i="15" s="1" a="1"/>
  <c r="J374" i="15" s="1"/>
  <c r="H373" i="15"/>
  <c r="J373" i="15" s="1" a="1"/>
  <c r="J373" i="15" s="1"/>
  <c r="H372" i="15"/>
  <c r="J372" i="15" s="1" a="1"/>
  <c r="J372" i="15" s="1"/>
  <c r="H371" i="15"/>
  <c r="J371" i="15" s="1" a="1"/>
  <c r="J371" i="15" s="1"/>
  <c r="H370" i="15"/>
  <c r="J370" i="15" s="1" a="1"/>
  <c r="J370" i="15" s="1"/>
  <c r="H369" i="15"/>
  <c r="J369" i="15" s="1" a="1"/>
  <c r="J369" i="15" s="1"/>
  <c r="H368" i="15"/>
  <c r="J368" i="15" s="1" a="1"/>
  <c r="J368" i="15" s="1"/>
  <c r="H367" i="15"/>
  <c r="J367" i="15" s="1" a="1"/>
  <c r="J367" i="15" s="1"/>
  <c r="H366" i="15"/>
  <c r="J366" i="15" s="1" a="1"/>
  <c r="J366" i="15" s="1"/>
  <c r="H365" i="15"/>
  <c r="J365" i="15" s="1" a="1"/>
  <c r="J365" i="15" s="1"/>
  <c r="H364" i="15"/>
  <c r="J364" i="15" s="1" a="1"/>
  <c r="J364" i="15" s="1"/>
  <c r="H363" i="15"/>
  <c r="J363" i="15" s="1" a="1"/>
  <c r="J363" i="15" s="1"/>
  <c r="H362" i="15"/>
  <c r="J362" i="15" s="1" a="1"/>
  <c r="J362" i="15" s="1"/>
  <c r="H361" i="15"/>
  <c r="J361" i="15" s="1" a="1"/>
  <c r="J361" i="15" s="1"/>
  <c r="H360" i="15"/>
  <c r="J360" i="15" s="1" a="1"/>
  <c r="J360" i="15" s="1"/>
  <c r="H359" i="15"/>
  <c r="J359" i="15" s="1" a="1"/>
  <c r="J359" i="15" s="1"/>
  <c r="H358" i="15"/>
  <c r="J358" i="15" s="1" a="1"/>
  <c r="J358" i="15" s="1"/>
  <c r="H357" i="15"/>
  <c r="J357" i="15" s="1" a="1"/>
  <c r="J357" i="15" s="1"/>
  <c r="H356" i="15"/>
  <c r="J356" i="15" s="1" a="1"/>
  <c r="J356" i="15" s="1"/>
  <c r="H355" i="15"/>
  <c r="J355" i="15" s="1" a="1"/>
  <c r="J355" i="15" s="1"/>
  <c r="H354" i="15"/>
  <c r="J354" i="15" s="1" a="1"/>
  <c r="J354" i="15" s="1"/>
  <c r="H353" i="15"/>
  <c r="J353" i="15" s="1" a="1"/>
  <c r="J353" i="15" s="1"/>
  <c r="H352" i="15"/>
  <c r="J352" i="15" s="1" a="1"/>
  <c r="J352" i="15" s="1"/>
  <c r="H351" i="15"/>
  <c r="J351" i="15" s="1" a="1"/>
  <c r="J351" i="15" s="1"/>
  <c r="H350" i="15"/>
  <c r="J350" i="15" s="1" a="1"/>
  <c r="J350" i="15" s="1"/>
  <c r="H349" i="15"/>
  <c r="J349" i="15" s="1" a="1"/>
  <c r="J349" i="15" s="1"/>
  <c r="H348" i="15"/>
  <c r="J348" i="15" s="1" a="1"/>
  <c r="J348" i="15" s="1"/>
  <c r="H347" i="15"/>
  <c r="J347" i="15" s="1" a="1"/>
  <c r="J347" i="15" s="1"/>
  <c r="H346" i="15"/>
  <c r="J346" i="15" s="1" a="1"/>
  <c r="J346" i="15" s="1"/>
  <c r="H345" i="15"/>
  <c r="J345" i="15" s="1" a="1"/>
  <c r="J345" i="15" s="1"/>
  <c r="H344" i="15"/>
  <c r="J344" i="15" s="1" a="1"/>
  <c r="J344" i="15" s="1"/>
  <c r="H343" i="15"/>
  <c r="J343" i="15" s="1" a="1"/>
  <c r="J343" i="15" s="1"/>
  <c r="H342" i="15"/>
  <c r="J342" i="15" s="1" a="1"/>
  <c r="J342" i="15" s="1"/>
  <c r="H341" i="15"/>
  <c r="J341" i="15" s="1" a="1"/>
  <c r="J341" i="15" s="1"/>
  <c r="H340" i="15"/>
  <c r="J340" i="15" s="1" a="1"/>
  <c r="J340" i="15" s="1"/>
  <c r="H339" i="15"/>
  <c r="J339" i="15" s="1" a="1"/>
  <c r="J339" i="15" s="1"/>
  <c r="H338" i="15"/>
  <c r="J338" i="15" s="1" a="1"/>
  <c r="J338" i="15" s="1"/>
  <c r="H337" i="15"/>
  <c r="J337" i="15" s="1" a="1"/>
  <c r="J337" i="15" s="1"/>
  <c r="H336" i="15"/>
  <c r="J336" i="15" s="1" a="1"/>
  <c r="J336" i="15" s="1"/>
  <c r="H335" i="15"/>
  <c r="J335" i="15" s="1" a="1"/>
  <c r="J335" i="15" s="1"/>
  <c r="H334" i="15"/>
  <c r="J334" i="15" s="1" a="1"/>
  <c r="J334" i="15" s="1"/>
  <c r="H333" i="15"/>
  <c r="J333" i="15" s="1" a="1"/>
  <c r="J333" i="15" s="1"/>
  <c r="H332" i="15"/>
  <c r="J332" i="15" s="1" a="1"/>
  <c r="J332" i="15" s="1"/>
  <c r="H331" i="15"/>
  <c r="J331" i="15" s="1" a="1"/>
  <c r="J331" i="15" s="1"/>
  <c r="H330" i="15"/>
  <c r="J330" i="15" s="1" a="1"/>
  <c r="J330" i="15" s="1"/>
  <c r="H329" i="15"/>
  <c r="J329" i="15" s="1" a="1"/>
  <c r="J329" i="15" s="1"/>
  <c r="H328" i="15"/>
  <c r="J328" i="15" s="1" a="1"/>
  <c r="J328" i="15" s="1"/>
  <c r="H327" i="15"/>
  <c r="J327" i="15" s="1" a="1"/>
  <c r="J327" i="15" s="1"/>
  <c r="H326" i="15"/>
  <c r="J326" i="15" s="1" a="1"/>
  <c r="J326" i="15" s="1"/>
  <c r="H325" i="15"/>
  <c r="J325" i="15" s="1" a="1"/>
  <c r="J325" i="15" s="1"/>
  <c r="H324" i="15"/>
  <c r="J324" i="15" s="1" a="1"/>
  <c r="J324" i="15" s="1"/>
  <c r="H323" i="15"/>
  <c r="J323" i="15" s="1" a="1"/>
  <c r="J323" i="15" s="1"/>
  <c r="H322" i="15"/>
  <c r="J322" i="15" s="1" a="1"/>
  <c r="J322" i="15" s="1"/>
  <c r="H321" i="15"/>
  <c r="J321" i="15" s="1" a="1"/>
  <c r="J321" i="15" s="1"/>
  <c r="H320" i="15"/>
  <c r="J320" i="15" s="1" a="1"/>
  <c r="J320" i="15" s="1"/>
  <c r="H319" i="15"/>
  <c r="J319" i="15" s="1" a="1"/>
  <c r="J319" i="15" s="1"/>
  <c r="H318" i="15"/>
  <c r="J318" i="15" s="1" a="1"/>
  <c r="J318" i="15" s="1"/>
  <c r="H317" i="15"/>
  <c r="J317" i="15" s="1" a="1"/>
  <c r="J317" i="15" s="1"/>
  <c r="H316" i="15"/>
  <c r="J316" i="15" s="1" a="1"/>
  <c r="J316" i="15" s="1"/>
  <c r="H315" i="15"/>
  <c r="J315" i="15" s="1" a="1"/>
  <c r="J315" i="15" s="1"/>
  <c r="H314" i="15"/>
  <c r="J314" i="15" s="1" a="1"/>
  <c r="J314" i="15" s="1"/>
  <c r="H313" i="15"/>
  <c r="J313" i="15" s="1" a="1"/>
  <c r="J313" i="15" s="1"/>
  <c r="H312" i="15"/>
  <c r="J312" i="15" s="1" a="1"/>
  <c r="J312" i="15" s="1"/>
  <c r="H311" i="15"/>
  <c r="J311" i="15" s="1" a="1"/>
  <c r="J311" i="15" s="1"/>
  <c r="H310" i="15"/>
  <c r="J310" i="15" s="1" a="1"/>
  <c r="J310" i="15" s="1"/>
  <c r="H309" i="15"/>
  <c r="J309" i="15" s="1" a="1"/>
  <c r="J309" i="15" s="1"/>
  <c r="H308" i="15"/>
  <c r="J308" i="15" s="1" a="1"/>
  <c r="J308" i="15" s="1"/>
  <c r="H307" i="15"/>
  <c r="J307" i="15" s="1" a="1"/>
  <c r="J307" i="15" s="1"/>
  <c r="H306" i="15"/>
  <c r="J306" i="15" s="1" a="1"/>
  <c r="J306" i="15" s="1"/>
  <c r="H305" i="15"/>
  <c r="J305" i="15" s="1" a="1"/>
  <c r="J305" i="15" s="1"/>
  <c r="H304" i="15"/>
  <c r="J304" i="15" s="1" a="1"/>
  <c r="J304" i="15" s="1"/>
  <c r="H303" i="15"/>
  <c r="J303" i="15" s="1" a="1"/>
  <c r="J303" i="15" s="1"/>
  <c r="H302" i="15"/>
  <c r="J302" i="15" s="1" a="1"/>
  <c r="J302" i="15" s="1"/>
  <c r="H301" i="15"/>
  <c r="J301" i="15" s="1" a="1"/>
  <c r="J301" i="15" s="1"/>
  <c r="H300" i="15"/>
  <c r="J300" i="15" s="1" a="1"/>
  <c r="J300" i="15" s="1"/>
  <c r="H299" i="15"/>
  <c r="J299" i="15" s="1" a="1"/>
  <c r="J299" i="15" s="1"/>
  <c r="H298" i="15"/>
  <c r="J298" i="15" s="1" a="1"/>
  <c r="J298" i="15" s="1"/>
  <c r="H297" i="15"/>
  <c r="J297" i="15" s="1" a="1"/>
  <c r="J297" i="15" s="1"/>
  <c r="H296" i="15"/>
  <c r="J296" i="15" s="1" a="1"/>
  <c r="J296" i="15" s="1"/>
  <c r="H295" i="15"/>
  <c r="J295" i="15" s="1" a="1"/>
  <c r="J295" i="15" s="1"/>
  <c r="H294" i="15"/>
  <c r="J294" i="15" s="1" a="1"/>
  <c r="J294" i="15" s="1"/>
  <c r="H293" i="15"/>
  <c r="J293" i="15" s="1" a="1"/>
  <c r="J293" i="15" s="1"/>
  <c r="H292" i="15"/>
  <c r="J292" i="15" s="1" a="1"/>
  <c r="J292" i="15" s="1"/>
  <c r="H291" i="15"/>
  <c r="J291" i="15" s="1" a="1"/>
  <c r="J291" i="15" s="1"/>
  <c r="H290" i="15"/>
  <c r="J290" i="15" s="1" a="1"/>
  <c r="J290" i="15" s="1"/>
  <c r="H289" i="15"/>
  <c r="J289" i="15" s="1" a="1"/>
  <c r="J289" i="15" s="1"/>
  <c r="H288" i="15"/>
  <c r="J288" i="15" s="1" a="1"/>
  <c r="J288" i="15" s="1"/>
  <c r="H287" i="15"/>
  <c r="J287" i="15" s="1" a="1"/>
  <c r="J287" i="15" s="1"/>
  <c r="H286" i="15"/>
  <c r="J286" i="15" s="1" a="1"/>
  <c r="J286" i="15" s="1"/>
  <c r="H285" i="15"/>
  <c r="J285" i="15" s="1" a="1"/>
  <c r="J285" i="15" s="1"/>
  <c r="H284" i="15"/>
  <c r="J284" i="15" s="1" a="1"/>
  <c r="J284" i="15" s="1"/>
  <c r="H283" i="15"/>
  <c r="J283" i="15" s="1" a="1"/>
  <c r="J283" i="15" s="1"/>
  <c r="H282" i="15"/>
  <c r="J282" i="15" s="1" a="1"/>
  <c r="J282" i="15" s="1"/>
  <c r="H281" i="15"/>
  <c r="J281" i="15" s="1" a="1"/>
  <c r="J281" i="15" s="1"/>
  <c r="H280" i="15"/>
  <c r="J280" i="15" s="1" a="1"/>
  <c r="J280" i="15" s="1"/>
  <c r="H279" i="15"/>
  <c r="J279" i="15" s="1" a="1"/>
  <c r="J279" i="15" s="1"/>
  <c r="H278" i="15"/>
  <c r="J278" i="15" s="1" a="1"/>
  <c r="J278" i="15" s="1"/>
  <c r="H277" i="15"/>
  <c r="J277" i="15" s="1" a="1"/>
  <c r="J277" i="15" s="1"/>
  <c r="H276" i="15"/>
  <c r="J276" i="15" s="1" a="1"/>
  <c r="J276" i="15" s="1"/>
  <c r="H275" i="15"/>
  <c r="J275" i="15" s="1" a="1"/>
  <c r="J275" i="15" s="1"/>
  <c r="H274" i="15"/>
  <c r="J274" i="15" s="1" a="1"/>
  <c r="J274" i="15" s="1"/>
  <c r="H273" i="15"/>
  <c r="J273" i="15" s="1" a="1"/>
  <c r="J273" i="15" s="1"/>
  <c r="H272" i="15"/>
  <c r="J272" i="15" s="1" a="1"/>
  <c r="J272" i="15" s="1"/>
  <c r="H271" i="15"/>
  <c r="J271" i="15" s="1" a="1"/>
  <c r="J271" i="15" s="1"/>
  <c r="H270" i="15"/>
  <c r="J270" i="15" s="1" a="1"/>
  <c r="J270" i="15" s="1"/>
  <c r="H269" i="15"/>
  <c r="J269" i="15" s="1" a="1"/>
  <c r="J269" i="15" s="1"/>
  <c r="H268" i="15"/>
  <c r="J268" i="15" s="1" a="1"/>
  <c r="J268" i="15" s="1"/>
  <c r="H267" i="15"/>
  <c r="J267" i="15" s="1" a="1"/>
  <c r="J267" i="15" s="1"/>
  <c r="H266" i="15"/>
  <c r="J266" i="15" s="1" a="1"/>
  <c r="J266" i="15" s="1"/>
  <c r="H265" i="15"/>
  <c r="J265" i="15" s="1" a="1"/>
  <c r="J265" i="15" s="1"/>
  <c r="H264" i="15"/>
  <c r="J264" i="15" s="1" a="1"/>
  <c r="J264" i="15" s="1"/>
  <c r="H263" i="15"/>
  <c r="J263" i="15" s="1" a="1"/>
  <c r="J263" i="15" s="1"/>
  <c r="H262" i="15"/>
  <c r="J262" i="15" s="1" a="1"/>
  <c r="J262" i="15" s="1"/>
  <c r="H261" i="15"/>
  <c r="J261" i="15" s="1" a="1"/>
  <c r="J261" i="15" s="1"/>
  <c r="H260" i="15"/>
  <c r="J260" i="15" s="1" a="1"/>
  <c r="J260" i="15" s="1"/>
  <c r="H259" i="15"/>
  <c r="J259" i="15" s="1" a="1"/>
  <c r="J259" i="15" s="1"/>
  <c r="H258" i="15"/>
  <c r="J258" i="15" s="1" a="1"/>
  <c r="J258" i="15" s="1"/>
  <c r="H257" i="15"/>
  <c r="J257" i="15" s="1" a="1"/>
  <c r="J257" i="15" s="1"/>
  <c r="H256" i="15"/>
  <c r="J256" i="15" s="1" a="1"/>
  <c r="J256" i="15" s="1"/>
  <c r="H255" i="15"/>
  <c r="J255" i="15" s="1" a="1"/>
  <c r="J255" i="15" s="1"/>
  <c r="H254" i="15"/>
  <c r="J254" i="15" s="1" a="1"/>
  <c r="J254" i="15" s="1"/>
  <c r="H253" i="15"/>
  <c r="J253" i="15" s="1" a="1"/>
  <c r="J253" i="15" s="1"/>
  <c r="H252" i="15"/>
  <c r="J252" i="15" s="1" a="1"/>
  <c r="J252" i="15" s="1"/>
  <c r="H251" i="15"/>
  <c r="J251" i="15" s="1" a="1"/>
  <c r="J251" i="15" s="1"/>
  <c r="H250" i="15"/>
  <c r="J250" i="15" s="1" a="1"/>
  <c r="J250" i="15" s="1"/>
  <c r="H249" i="15"/>
  <c r="J249" i="15" s="1" a="1"/>
  <c r="J249" i="15" s="1"/>
  <c r="H248" i="15"/>
  <c r="J248" i="15" s="1" a="1"/>
  <c r="J248" i="15" s="1"/>
  <c r="H247" i="15"/>
  <c r="J247" i="15" s="1" a="1"/>
  <c r="J247" i="15" s="1"/>
  <c r="H246" i="15"/>
  <c r="J246" i="15" s="1" a="1"/>
  <c r="J246" i="15" s="1"/>
  <c r="H245" i="15"/>
  <c r="J245" i="15" s="1" a="1"/>
  <c r="J245" i="15" s="1"/>
  <c r="H244" i="15"/>
  <c r="J244" i="15" s="1" a="1"/>
  <c r="J244" i="15" s="1"/>
  <c r="H243" i="15"/>
  <c r="J243" i="15" s="1" a="1"/>
  <c r="J243" i="15" s="1"/>
  <c r="H242" i="15"/>
  <c r="J242" i="15" s="1" a="1"/>
  <c r="J242" i="15" s="1"/>
  <c r="H241" i="15"/>
  <c r="J241" i="15" s="1" a="1"/>
  <c r="J241" i="15" s="1"/>
  <c r="H240" i="15"/>
  <c r="J240" i="15" s="1" a="1"/>
  <c r="J240" i="15" s="1"/>
  <c r="H239" i="15"/>
  <c r="J239" i="15" s="1" a="1"/>
  <c r="J239" i="15" s="1"/>
  <c r="H238" i="15"/>
  <c r="J238" i="15" s="1" a="1"/>
  <c r="J238" i="15" s="1"/>
  <c r="H237" i="15"/>
  <c r="J237" i="15" s="1" a="1"/>
  <c r="J237" i="15" s="1"/>
  <c r="H236" i="15"/>
  <c r="J236" i="15" s="1" a="1"/>
  <c r="J236" i="15" s="1"/>
  <c r="H235" i="15"/>
  <c r="J235" i="15" s="1" a="1"/>
  <c r="J235" i="15" s="1"/>
  <c r="H234" i="15"/>
  <c r="J234" i="15" s="1" a="1"/>
  <c r="J234" i="15" s="1"/>
  <c r="H233" i="15"/>
  <c r="J233" i="15" s="1" a="1"/>
  <c r="J233" i="15" s="1"/>
  <c r="H232" i="15"/>
  <c r="J232" i="15" s="1" a="1"/>
  <c r="J232" i="15" s="1"/>
  <c r="H231" i="15"/>
  <c r="J231" i="15" s="1" a="1"/>
  <c r="J231" i="15" s="1"/>
  <c r="H230" i="15"/>
  <c r="J230" i="15" s="1" a="1"/>
  <c r="J230" i="15" s="1"/>
  <c r="H229" i="15"/>
  <c r="J229" i="15" s="1" a="1"/>
  <c r="J229" i="15" s="1"/>
  <c r="H228" i="15"/>
  <c r="J228" i="15" s="1" a="1"/>
  <c r="J228" i="15" s="1"/>
  <c r="H227" i="15"/>
  <c r="J227" i="15" s="1" a="1"/>
  <c r="J227" i="15" s="1"/>
  <c r="H226" i="15"/>
  <c r="J226" i="15" s="1" a="1"/>
  <c r="J226" i="15" s="1"/>
  <c r="H225" i="15"/>
  <c r="J225" i="15" s="1" a="1"/>
  <c r="J225" i="15" s="1"/>
  <c r="H224" i="15"/>
  <c r="J224" i="15" s="1" a="1"/>
  <c r="J224" i="15" s="1"/>
  <c r="H223" i="15"/>
  <c r="J223" i="15" s="1" a="1"/>
  <c r="J223" i="15" s="1"/>
  <c r="H222" i="15"/>
  <c r="J222" i="15" s="1" a="1"/>
  <c r="J222" i="15" s="1"/>
  <c r="H221" i="15"/>
  <c r="J221" i="15" s="1" a="1"/>
  <c r="J221" i="15" s="1"/>
  <c r="H220" i="15"/>
  <c r="J220" i="15" s="1" a="1"/>
  <c r="J220" i="15" s="1"/>
  <c r="H219" i="15"/>
  <c r="J219" i="15" s="1" a="1"/>
  <c r="J219" i="15" s="1"/>
  <c r="H218" i="15"/>
  <c r="J218" i="15" s="1" a="1"/>
  <c r="J218" i="15" s="1"/>
  <c r="H217" i="15"/>
  <c r="J217" i="15" s="1" a="1"/>
  <c r="J217" i="15" s="1"/>
  <c r="H216" i="15"/>
  <c r="J216" i="15" s="1" a="1"/>
  <c r="J216" i="15" s="1"/>
  <c r="H215" i="15"/>
  <c r="J215" i="15" s="1" a="1"/>
  <c r="J215" i="15" s="1"/>
  <c r="H214" i="15"/>
  <c r="J214" i="15" s="1" a="1"/>
  <c r="J214" i="15" s="1"/>
  <c r="H213" i="15"/>
  <c r="J213" i="15" s="1" a="1"/>
  <c r="J213" i="15" s="1"/>
  <c r="H212" i="15"/>
  <c r="J212" i="15" s="1" a="1"/>
  <c r="J212" i="15" s="1"/>
  <c r="H211" i="15"/>
  <c r="J211" i="15" s="1" a="1"/>
  <c r="J211" i="15" s="1"/>
  <c r="H210" i="15"/>
  <c r="J210" i="15" s="1" a="1"/>
  <c r="J210" i="15" s="1"/>
  <c r="H209" i="15"/>
  <c r="J209" i="15" s="1" a="1"/>
  <c r="J209" i="15" s="1"/>
  <c r="H208" i="15"/>
  <c r="J208" i="15" s="1" a="1"/>
  <c r="J208" i="15" s="1"/>
  <c r="H207" i="15"/>
  <c r="J207" i="15" s="1" a="1"/>
  <c r="J207" i="15" s="1"/>
  <c r="H206" i="15"/>
  <c r="J206" i="15" s="1" a="1"/>
  <c r="J206" i="15" s="1"/>
  <c r="H205" i="15"/>
  <c r="J205" i="15" s="1" a="1"/>
  <c r="J205" i="15" s="1"/>
  <c r="H204" i="15"/>
  <c r="J204" i="15" s="1" a="1"/>
  <c r="J204" i="15" s="1"/>
  <c r="H203" i="15"/>
  <c r="J203" i="15" s="1" a="1"/>
  <c r="J203" i="15" s="1"/>
  <c r="H202" i="15"/>
  <c r="J202" i="15" s="1" a="1"/>
  <c r="J202" i="15" s="1"/>
  <c r="H201" i="15"/>
  <c r="J201" i="15" s="1" a="1"/>
  <c r="J201" i="15" s="1"/>
  <c r="H200" i="15"/>
  <c r="J200" i="15" s="1" a="1"/>
  <c r="J200" i="15" s="1"/>
  <c r="H199" i="15"/>
  <c r="J199" i="15" s="1" a="1"/>
  <c r="J199" i="15" s="1"/>
  <c r="H198" i="15"/>
  <c r="J198" i="15" s="1" a="1"/>
  <c r="J198" i="15" s="1"/>
  <c r="H197" i="15"/>
  <c r="J197" i="15" s="1" a="1"/>
  <c r="J197" i="15" s="1"/>
  <c r="H196" i="15"/>
  <c r="J196" i="15" s="1" a="1"/>
  <c r="J196" i="15" s="1"/>
  <c r="H195" i="15"/>
  <c r="J195" i="15" s="1" a="1"/>
  <c r="J195" i="15" s="1"/>
  <c r="H194" i="15"/>
  <c r="J194" i="15" s="1" a="1"/>
  <c r="J194" i="15" s="1"/>
  <c r="H193" i="15"/>
  <c r="J193" i="15" s="1" a="1"/>
  <c r="J193" i="15" s="1"/>
  <c r="H192" i="15"/>
  <c r="J192" i="15" s="1" a="1"/>
  <c r="J192" i="15" s="1"/>
  <c r="H191" i="15"/>
  <c r="J191" i="15" s="1" a="1"/>
  <c r="J191" i="15" s="1"/>
  <c r="H190" i="15"/>
  <c r="J190" i="15" s="1" a="1"/>
  <c r="J190" i="15" s="1"/>
  <c r="H189" i="15"/>
  <c r="J189" i="15" s="1" a="1"/>
  <c r="J189" i="15" s="1"/>
  <c r="H188" i="15"/>
  <c r="J188" i="15" s="1" a="1"/>
  <c r="J188" i="15" s="1"/>
  <c r="H187" i="15"/>
  <c r="J187" i="15" s="1" a="1"/>
  <c r="J187" i="15" s="1"/>
  <c r="H186" i="15"/>
  <c r="J186" i="15" s="1" a="1"/>
  <c r="J186" i="15" s="1"/>
  <c r="H185" i="15"/>
  <c r="J185" i="15" s="1" a="1"/>
  <c r="J185" i="15" s="1"/>
  <c r="H184" i="15"/>
  <c r="J184" i="15" s="1" a="1"/>
  <c r="J184" i="15" s="1"/>
  <c r="H183" i="15"/>
  <c r="J183" i="15" s="1" a="1"/>
  <c r="J183" i="15" s="1"/>
  <c r="H182" i="15"/>
  <c r="J182" i="15" s="1" a="1"/>
  <c r="J182" i="15" s="1"/>
  <c r="H181" i="15"/>
  <c r="J181" i="15" s="1" a="1"/>
  <c r="J181" i="15" s="1"/>
  <c r="H180" i="15"/>
  <c r="J180" i="15" s="1" a="1"/>
  <c r="J180" i="15" s="1"/>
  <c r="H179" i="15"/>
  <c r="J179" i="15" s="1" a="1"/>
  <c r="J179" i="15" s="1"/>
  <c r="H178" i="15"/>
  <c r="J178" i="15" s="1" a="1"/>
  <c r="J178" i="15" s="1"/>
  <c r="H177" i="15"/>
  <c r="J177" i="15" s="1" a="1"/>
  <c r="J177" i="15" s="1"/>
  <c r="H176" i="15"/>
  <c r="J176" i="15" s="1" a="1"/>
  <c r="J176" i="15" s="1"/>
  <c r="H175" i="15"/>
  <c r="J175" i="15" s="1" a="1"/>
  <c r="J175" i="15" s="1"/>
  <c r="H174" i="15"/>
  <c r="J174" i="15" s="1" a="1"/>
  <c r="J174" i="15" s="1"/>
  <c r="H173" i="15"/>
  <c r="J173" i="15" s="1" a="1"/>
  <c r="J173" i="15" s="1"/>
  <c r="H172" i="15"/>
  <c r="J172" i="15" s="1" a="1"/>
  <c r="J172" i="15" s="1"/>
  <c r="H171" i="15"/>
  <c r="J171" i="15" s="1" a="1"/>
  <c r="J171" i="15" s="1"/>
  <c r="H170" i="15"/>
  <c r="J170" i="15" s="1" a="1"/>
  <c r="J170" i="15" s="1"/>
  <c r="H169" i="15"/>
  <c r="J169" i="15" s="1" a="1"/>
  <c r="J169" i="15" s="1"/>
  <c r="H168" i="15"/>
  <c r="J168" i="15" s="1" a="1"/>
  <c r="J168" i="15" s="1"/>
  <c r="H167" i="15"/>
  <c r="J167" i="15" s="1" a="1"/>
  <c r="J167" i="15" s="1"/>
  <c r="H166" i="15"/>
  <c r="J166" i="15" s="1" a="1"/>
  <c r="J166" i="15" s="1"/>
  <c r="H165" i="15"/>
  <c r="J165" i="15" s="1" a="1"/>
  <c r="J165" i="15" s="1"/>
  <c r="H164" i="15"/>
  <c r="J164" i="15" s="1" a="1"/>
  <c r="J164" i="15" s="1"/>
  <c r="H163" i="15"/>
  <c r="J163" i="15" s="1" a="1"/>
  <c r="J163" i="15" s="1"/>
  <c r="H162" i="15"/>
  <c r="J162" i="15" s="1" a="1"/>
  <c r="J162" i="15" s="1"/>
  <c r="H161" i="15"/>
  <c r="J161" i="15" s="1" a="1"/>
  <c r="J161" i="15" s="1"/>
  <c r="H160" i="15"/>
  <c r="J160" i="15" s="1" a="1"/>
  <c r="J160" i="15" s="1"/>
  <c r="H159" i="15"/>
  <c r="J159" i="15" s="1" a="1"/>
  <c r="J159" i="15" s="1"/>
  <c r="H158" i="15"/>
  <c r="J158" i="15" s="1" a="1"/>
  <c r="J158" i="15" s="1"/>
  <c r="H157" i="15"/>
  <c r="J157" i="15" s="1" a="1"/>
  <c r="J157" i="15" s="1"/>
  <c r="H156" i="15"/>
  <c r="J156" i="15" s="1" a="1"/>
  <c r="J156" i="15" s="1"/>
  <c r="H155" i="15"/>
  <c r="J155" i="15" s="1" a="1"/>
  <c r="J155" i="15" s="1"/>
  <c r="H154" i="15"/>
  <c r="J154" i="15" s="1" a="1"/>
  <c r="J154" i="15" s="1"/>
  <c r="H153" i="15"/>
  <c r="J153" i="15" s="1" a="1"/>
  <c r="J153" i="15" s="1"/>
  <c r="H152" i="15"/>
  <c r="J152" i="15" s="1" a="1"/>
  <c r="J152" i="15" s="1"/>
  <c r="H151" i="15"/>
  <c r="J151" i="15" s="1" a="1"/>
  <c r="J151" i="15" s="1"/>
  <c r="H150" i="15"/>
  <c r="J150" i="15" s="1" a="1"/>
  <c r="J150" i="15" s="1"/>
  <c r="H149" i="15"/>
  <c r="J149" i="15" s="1" a="1"/>
  <c r="J149" i="15" s="1"/>
  <c r="H148" i="15"/>
  <c r="J148" i="15" s="1" a="1"/>
  <c r="J148" i="15" s="1"/>
  <c r="H147" i="15"/>
  <c r="J147" i="15" s="1" a="1"/>
  <c r="J147" i="15" s="1"/>
  <c r="H146" i="15"/>
  <c r="J146" i="15" s="1" a="1"/>
  <c r="J146" i="15" s="1"/>
  <c r="H145" i="15"/>
  <c r="J145" i="15" s="1" a="1"/>
  <c r="J145" i="15" s="1"/>
  <c r="H144" i="15"/>
  <c r="J144" i="15" s="1" a="1"/>
  <c r="J144" i="15" s="1"/>
  <c r="H143" i="15"/>
  <c r="J143" i="15" s="1" a="1"/>
  <c r="J143" i="15" s="1"/>
  <c r="H142" i="15"/>
  <c r="J142" i="15" s="1" a="1"/>
  <c r="J142" i="15" s="1"/>
  <c r="H141" i="15"/>
  <c r="J141" i="15" s="1" a="1"/>
  <c r="J141" i="15" s="1"/>
  <c r="H140" i="15"/>
  <c r="J140" i="15" s="1" a="1"/>
  <c r="J140" i="15" s="1"/>
  <c r="H139" i="15"/>
  <c r="J139" i="15" s="1" a="1"/>
  <c r="J139" i="15" s="1"/>
  <c r="H138" i="15"/>
  <c r="J138" i="15" s="1" a="1"/>
  <c r="J138" i="15" s="1"/>
  <c r="H137" i="15"/>
  <c r="J137" i="15" s="1" a="1"/>
  <c r="J137" i="15" s="1"/>
  <c r="H136" i="15"/>
  <c r="J136" i="15" s="1" a="1"/>
  <c r="J136" i="15" s="1"/>
  <c r="H135" i="15"/>
  <c r="J135" i="15" s="1" a="1"/>
  <c r="J135" i="15" s="1"/>
  <c r="H134" i="15"/>
  <c r="J134" i="15" s="1" a="1"/>
  <c r="J134" i="15" s="1"/>
  <c r="H133" i="15"/>
  <c r="J133" i="15" s="1" a="1"/>
  <c r="J133" i="15" s="1"/>
  <c r="H132" i="15"/>
  <c r="J132" i="15" s="1" a="1"/>
  <c r="J132" i="15" s="1"/>
  <c r="H131" i="15"/>
  <c r="J131" i="15" s="1" a="1"/>
  <c r="J131" i="15" s="1"/>
  <c r="H130" i="15"/>
  <c r="J130" i="15" s="1" a="1"/>
  <c r="J130" i="15" s="1"/>
  <c r="H129" i="15"/>
  <c r="J129" i="15" s="1" a="1"/>
  <c r="J129" i="15" s="1"/>
  <c r="H128" i="15"/>
  <c r="J128" i="15" s="1" a="1"/>
  <c r="J128" i="15" s="1"/>
  <c r="H127" i="15"/>
  <c r="J127" i="15" s="1" a="1"/>
  <c r="J127" i="15" s="1"/>
  <c r="H126" i="15"/>
  <c r="J126" i="15" s="1" a="1"/>
  <c r="J126" i="15" s="1"/>
  <c r="H125" i="15"/>
  <c r="J125" i="15" s="1" a="1"/>
  <c r="J125" i="15" s="1"/>
  <c r="H124" i="15"/>
  <c r="J124" i="15" s="1" a="1"/>
  <c r="J124" i="15" s="1"/>
  <c r="H123" i="15"/>
  <c r="J123" i="15" s="1" a="1"/>
  <c r="J123" i="15" s="1"/>
  <c r="H122" i="15"/>
  <c r="J122" i="15" s="1" a="1"/>
  <c r="J122" i="15" s="1"/>
  <c r="H121" i="15"/>
  <c r="J121" i="15" s="1" a="1"/>
  <c r="J121" i="15" s="1"/>
  <c r="H120" i="15"/>
  <c r="J120" i="15" s="1" a="1"/>
  <c r="J120" i="15" s="1"/>
  <c r="H119" i="15"/>
  <c r="J119" i="15" s="1" a="1"/>
  <c r="J119" i="15" s="1"/>
  <c r="H118" i="15"/>
  <c r="J118" i="15" s="1" a="1"/>
  <c r="J118" i="15" s="1"/>
  <c r="H117" i="15"/>
  <c r="J117" i="15" s="1" a="1"/>
  <c r="J117" i="15" s="1"/>
  <c r="H116" i="15"/>
  <c r="J116" i="15" s="1" a="1"/>
  <c r="J116" i="15" s="1"/>
  <c r="H115" i="15"/>
  <c r="J115" i="15" s="1" a="1"/>
  <c r="J115" i="15" s="1"/>
  <c r="H114" i="15"/>
  <c r="J114" i="15" s="1" a="1"/>
  <c r="J114" i="15" s="1"/>
  <c r="H113" i="15"/>
  <c r="J113" i="15" s="1" a="1"/>
  <c r="J113" i="15" s="1"/>
  <c r="H112" i="15"/>
  <c r="J112" i="15" s="1" a="1"/>
  <c r="J112" i="15" s="1"/>
  <c r="H111" i="15"/>
  <c r="J111" i="15" s="1" a="1"/>
  <c r="J111" i="15" s="1"/>
  <c r="H110" i="15"/>
  <c r="J110" i="15" s="1" a="1"/>
  <c r="J110" i="15" s="1"/>
  <c r="H109" i="15"/>
  <c r="J109" i="15" s="1" a="1"/>
  <c r="J109" i="15" s="1"/>
  <c r="H108" i="15"/>
  <c r="J108" i="15" s="1" a="1"/>
  <c r="J108" i="15" s="1"/>
  <c r="H107" i="15"/>
  <c r="J107" i="15" s="1" a="1"/>
  <c r="J107" i="15" s="1"/>
  <c r="H106" i="15"/>
  <c r="J106" i="15" s="1" a="1"/>
  <c r="J106" i="15" s="1"/>
  <c r="H105" i="15"/>
  <c r="J105" i="15" s="1" a="1"/>
  <c r="J105" i="15" s="1"/>
  <c r="H104" i="15"/>
  <c r="J104" i="15" s="1" a="1"/>
  <c r="J104" i="15" s="1"/>
  <c r="H103" i="15"/>
  <c r="J103" i="15" s="1" a="1"/>
  <c r="J103" i="15" s="1"/>
  <c r="H102" i="15"/>
  <c r="J102" i="15" s="1" a="1"/>
  <c r="J102" i="15" s="1"/>
  <c r="H101" i="15"/>
  <c r="J101" i="15" s="1" a="1"/>
  <c r="J101" i="15" s="1"/>
  <c r="H100" i="15"/>
  <c r="J100" i="15" s="1" a="1"/>
  <c r="J100" i="15" s="1"/>
  <c r="H99" i="15"/>
  <c r="J99" i="15" s="1" a="1"/>
  <c r="J99" i="15" s="1"/>
  <c r="H98" i="15"/>
  <c r="J98" i="15" s="1" a="1"/>
  <c r="J98" i="15" s="1"/>
  <c r="H97" i="15"/>
  <c r="J97" i="15" s="1" a="1"/>
  <c r="J97" i="15" s="1"/>
  <c r="H96" i="15"/>
  <c r="J96" i="15" s="1" a="1"/>
  <c r="J96" i="15" s="1"/>
  <c r="H95" i="15"/>
  <c r="J95" i="15" s="1" a="1"/>
  <c r="J95" i="15" s="1"/>
  <c r="H94" i="15"/>
  <c r="J94" i="15" s="1" a="1"/>
  <c r="J94" i="15" s="1"/>
  <c r="H93" i="15"/>
  <c r="J93" i="15" s="1" a="1"/>
  <c r="J93" i="15" s="1"/>
  <c r="H92" i="15"/>
  <c r="J92" i="15" s="1" a="1"/>
  <c r="J92" i="15" s="1"/>
  <c r="H91" i="15"/>
  <c r="J91" i="15" s="1" a="1"/>
  <c r="J91" i="15" s="1"/>
  <c r="H90" i="15"/>
  <c r="J90" i="15" s="1" a="1"/>
  <c r="J90" i="15" s="1"/>
  <c r="H89" i="15"/>
  <c r="J89" i="15" s="1" a="1"/>
  <c r="J89" i="15" s="1"/>
  <c r="H88" i="15"/>
  <c r="J88" i="15" s="1" a="1"/>
  <c r="J88" i="15" s="1"/>
  <c r="H87" i="15"/>
  <c r="J87" i="15" s="1" a="1"/>
  <c r="J87" i="15" s="1"/>
  <c r="H86" i="15"/>
  <c r="J86" i="15" s="1" a="1"/>
  <c r="J86" i="15" s="1"/>
  <c r="H85" i="15"/>
  <c r="J85" i="15" s="1" a="1"/>
  <c r="J85" i="15" s="1"/>
  <c r="H84" i="15"/>
  <c r="J84" i="15" s="1" a="1"/>
  <c r="J84" i="15" s="1"/>
  <c r="H83" i="15"/>
  <c r="J83" i="15" s="1" a="1"/>
  <c r="J83" i="15" s="1"/>
  <c r="H82" i="15"/>
  <c r="J82" i="15" s="1" a="1"/>
  <c r="J82" i="15" s="1"/>
  <c r="H81" i="15"/>
  <c r="J81" i="15" s="1" a="1"/>
  <c r="J81" i="15" s="1"/>
  <c r="H80" i="15"/>
  <c r="J80" i="15" s="1" a="1"/>
  <c r="J80" i="15" s="1"/>
  <c r="H79" i="15"/>
  <c r="J79" i="15" s="1" a="1"/>
  <c r="J79" i="15" s="1"/>
  <c r="H78" i="15"/>
  <c r="J78" i="15" s="1" a="1"/>
  <c r="J78" i="15" s="1"/>
  <c r="H77" i="15"/>
  <c r="J77" i="15" s="1" a="1"/>
  <c r="J77" i="15" s="1"/>
  <c r="H76" i="15"/>
  <c r="J76" i="15" s="1" a="1"/>
  <c r="J76" i="15" s="1"/>
  <c r="H75" i="15"/>
  <c r="J75" i="15" s="1" a="1"/>
  <c r="J75" i="15" s="1"/>
  <c r="H74" i="15"/>
  <c r="J74" i="15" s="1" a="1"/>
  <c r="J74" i="15" s="1"/>
  <c r="H73" i="15"/>
  <c r="J73" i="15" s="1" a="1"/>
  <c r="J73" i="15" s="1"/>
  <c r="H72" i="15"/>
  <c r="J72" i="15" s="1" a="1"/>
  <c r="J72" i="15" s="1"/>
  <c r="H71" i="15"/>
  <c r="J71" i="15" s="1" a="1"/>
  <c r="J71" i="15" s="1"/>
  <c r="H70" i="15"/>
  <c r="J70" i="15" s="1" a="1"/>
  <c r="J70" i="15" s="1"/>
  <c r="H69" i="15"/>
  <c r="J69" i="15" s="1" a="1"/>
  <c r="J69" i="15" s="1"/>
  <c r="H68" i="15"/>
  <c r="J68" i="15" s="1" a="1"/>
  <c r="J68" i="15" s="1"/>
  <c r="H67" i="15"/>
  <c r="J67" i="15" s="1" a="1"/>
  <c r="J67" i="15" s="1"/>
  <c r="H66" i="15"/>
  <c r="J66" i="15" s="1" a="1"/>
  <c r="J66" i="15" s="1"/>
  <c r="H65" i="15"/>
  <c r="J65" i="15" s="1" a="1"/>
  <c r="J65" i="15" s="1"/>
  <c r="H64" i="15"/>
  <c r="J64" i="15" s="1" a="1"/>
  <c r="J64" i="15" s="1"/>
  <c r="H63" i="15"/>
  <c r="J63" i="15" s="1" a="1"/>
  <c r="J63" i="15" s="1"/>
  <c r="H62" i="15"/>
  <c r="J62" i="15" s="1" a="1"/>
  <c r="J62" i="15" s="1"/>
  <c r="H61" i="15"/>
  <c r="J61" i="15" s="1" a="1"/>
  <c r="J61" i="15" s="1"/>
  <c r="H60" i="15"/>
  <c r="J60" i="15" s="1" a="1"/>
  <c r="J60" i="15" s="1"/>
  <c r="H59" i="15"/>
  <c r="J59" i="15" s="1" a="1"/>
  <c r="J59" i="15" s="1"/>
  <c r="H58" i="15"/>
  <c r="J58" i="15" s="1" a="1"/>
  <c r="J58" i="15" s="1"/>
  <c r="H57" i="15"/>
  <c r="J57" i="15" s="1" a="1"/>
  <c r="J57" i="15" s="1"/>
  <c r="H56" i="15"/>
  <c r="J56" i="15" s="1" a="1"/>
  <c r="J56" i="15" s="1"/>
  <c r="H55" i="15"/>
  <c r="J55" i="15" s="1" a="1"/>
  <c r="J55" i="15" s="1"/>
  <c r="H54" i="15"/>
  <c r="J54" i="15" s="1" a="1"/>
  <c r="J54" i="15" s="1"/>
  <c r="H53" i="15"/>
  <c r="J53" i="15" s="1" a="1"/>
  <c r="J53" i="15" s="1"/>
  <c r="H52" i="15"/>
  <c r="J52" i="15" s="1" a="1"/>
  <c r="J52" i="15" s="1"/>
  <c r="H51" i="15"/>
  <c r="J51" i="15" s="1" a="1"/>
  <c r="J51" i="15" s="1"/>
  <c r="H50" i="15"/>
  <c r="J50" i="15" s="1" a="1"/>
  <c r="J50" i="15" s="1"/>
  <c r="H49" i="15"/>
  <c r="J49" i="15" s="1" a="1"/>
  <c r="J49" i="15" s="1"/>
  <c r="H48" i="15"/>
  <c r="J48" i="15" s="1" a="1"/>
  <c r="J48" i="15" s="1"/>
  <c r="H47" i="15"/>
  <c r="J47" i="15" s="1" a="1"/>
  <c r="J47" i="15" s="1"/>
  <c r="H46" i="15"/>
  <c r="J46" i="15" s="1" a="1"/>
  <c r="J46" i="15" s="1"/>
  <c r="H45" i="15"/>
  <c r="J45" i="15" s="1" a="1"/>
  <c r="J45" i="15" s="1"/>
  <c r="H44" i="15"/>
  <c r="J44" i="15" s="1" a="1"/>
  <c r="J44" i="15" s="1"/>
  <c r="H43" i="15"/>
  <c r="J43" i="15" s="1" a="1"/>
  <c r="J43" i="15" s="1"/>
  <c r="H42" i="15"/>
  <c r="J42" i="15" s="1" a="1"/>
  <c r="J42" i="15" s="1"/>
  <c r="H41" i="15"/>
  <c r="J41" i="15" s="1" a="1"/>
  <c r="J41" i="15" s="1"/>
  <c r="H40" i="15"/>
  <c r="J40" i="15" s="1" a="1"/>
  <c r="J40" i="15" s="1"/>
  <c r="H39" i="15"/>
  <c r="J39" i="15" s="1" a="1"/>
  <c r="J39" i="15" s="1"/>
  <c r="H38" i="15"/>
  <c r="J38" i="15" s="1" a="1"/>
  <c r="J38" i="15" s="1"/>
  <c r="H37" i="15"/>
  <c r="J37" i="15" s="1" a="1"/>
  <c r="J37" i="15" s="1"/>
  <c r="H36" i="15"/>
  <c r="J36" i="15" s="1" a="1"/>
  <c r="J36" i="15" s="1"/>
  <c r="H35" i="15"/>
  <c r="J35" i="15" s="1" a="1"/>
  <c r="J35" i="15" s="1"/>
  <c r="H34" i="15"/>
  <c r="J34" i="15" s="1" a="1"/>
  <c r="J34" i="15" s="1"/>
  <c r="H33" i="15"/>
  <c r="J33" i="15" s="1" a="1"/>
  <c r="J33" i="15" s="1"/>
  <c r="H32" i="15"/>
  <c r="J32" i="15" s="1" a="1"/>
  <c r="J32" i="15" s="1"/>
  <c r="H31" i="15"/>
  <c r="J31" i="15" s="1" a="1"/>
  <c r="J31" i="15" s="1"/>
  <c r="H30" i="15"/>
  <c r="J30" i="15" s="1" a="1"/>
  <c r="J30" i="15" s="1"/>
  <c r="H29" i="15"/>
  <c r="J29" i="15" s="1" a="1"/>
  <c r="J29" i="15" s="1"/>
  <c r="H28" i="15"/>
  <c r="J28" i="15" s="1" a="1"/>
  <c r="J28" i="15" s="1"/>
  <c r="H27" i="15"/>
  <c r="J27" i="15" s="1" a="1"/>
  <c r="J27" i="15" s="1"/>
  <c r="H26" i="15"/>
  <c r="J26" i="15" s="1" a="1"/>
  <c r="J26" i="15" s="1"/>
  <c r="H25" i="15"/>
  <c r="J25" i="15" s="1" a="1"/>
  <c r="J25" i="15" s="1"/>
  <c r="H24" i="15"/>
  <c r="J24" i="15" s="1" a="1"/>
  <c r="J24" i="15" s="1"/>
  <c r="H23" i="15"/>
  <c r="J23" i="15" s="1" a="1"/>
  <c r="J23" i="15" s="1"/>
  <c r="H22" i="15"/>
  <c r="J22" i="15" s="1" a="1"/>
  <c r="J22" i="15" s="1"/>
  <c r="H21" i="15"/>
  <c r="J21" i="15" s="1" a="1"/>
  <c r="J21" i="15" s="1"/>
  <c r="H20" i="15"/>
  <c r="J20" i="15" s="1" a="1"/>
  <c r="J20" i="15" s="1"/>
  <c r="H19" i="15"/>
  <c r="J19" i="15" s="1" a="1"/>
  <c r="J19" i="15" s="1"/>
  <c r="H18" i="15"/>
  <c r="J18" i="15" s="1" a="1"/>
  <c r="J18" i="15" s="1"/>
  <c r="H17" i="15"/>
  <c r="J17" i="15" s="1" a="1"/>
  <c r="J17" i="15" s="1"/>
  <c r="H16" i="15"/>
  <c r="J16" i="15" s="1" a="1"/>
  <c r="J16" i="15" s="1"/>
  <c r="H15" i="15"/>
  <c r="J15" i="15" s="1" a="1"/>
  <c r="J15" i="15" s="1"/>
  <c r="H14" i="15"/>
  <c r="J14" i="15" s="1" a="1"/>
  <c r="J14" i="15" s="1"/>
  <c r="H13" i="15"/>
  <c r="J13" i="15" s="1" a="1"/>
  <c r="J13" i="15" s="1"/>
  <c r="H12" i="15"/>
  <c r="J12" i="15" s="1" a="1"/>
  <c r="J12" i="15" s="1"/>
  <c r="H11" i="15"/>
  <c r="J11" i="15" s="1" a="1"/>
  <c r="J11" i="15" s="1"/>
  <c r="H10" i="15"/>
  <c r="J10" i="15" s="1" a="1"/>
  <c r="J10" i="15" s="1"/>
  <c r="H9" i="15"/>
  <c r="J9" i="15" s="1" a="1"/>
  <c r="J9" i="15" s="1"/>
  <c r="H8" i="15"/>
  <c r="J8" i="15" s="1" a="1"/>
  <c r="J8" i="15" s="1"/>
  <c r="H7" i="15"/>
  <c r="J7" i="15" s="1" a="1"/>
  <c r="J7" i="15" s="1"/>
  <c r="H6" i="15"/>
  <c r="J6" i="15" s="1" a="1"/>
  <c r="J6" i="15" s="1"/>
  <c r="H5" i="15"/>
  <c r="J5" i="15" s="1" a="1"/>
  <c r="J5" i="15" s="1"/>
  <c r="H4" i="15"/>
  <c r="J4" i="15" s="1" a="1"/>
  <c r="J4" i="15" s="1"/>
  <c r="H3" i="15"/>
  <c r="J3" i="15" s="1" a="1"/>
  <c r="J3" i="15" s="1"/>
  <c r="H2" i="15"/>
  <c r="J2" i="15" s="1" a="1"/>
  <c r="J2" i="15" s="1"/>
  <c r="D2" i="2" l="1"/>
  <c r="D3" i="2"/>
  <c r="D4" i="2"/>
  <c r="D5" i="2"/>
  <c r="D6" i="2"/>
  <c r="D7" i="2"/>
  <c r="D8" i="2"/>
  <c r="D9" i="2"/>
  <c r="D10" i="2"/>
  <c r="D11" i="2"/>
  <c r="D12" i="2"/>
  <c r="E5" i="2" s="1" a="1"/>
  <c r="E5" i="2" s="1"/>
  <c r="F5" i="2" s="1"/>
  <c r="G5" i="2" s="1" a="1"/>
  <c r="G5" i="2" s="1"/>
  <c r="D13" i="2"/>
  <c r="D14" i="2"/>
  <c r="D15" i="2"/>
  <c r="D16" i="2"/>
  <c r="D17" i="2"/>
  <c r="D18" i="2"/>
  <c r="D19" i="2"/>
  <c r="D20" i="2"/>
  <c r="D21" i="2"/>
  <c r="D22" i="2"/>
  <c r="D23" i="2"/>
  <c r="D24" i="2"/>
  <c r="D25" i="2"/>
  <c r="D26" i="2"/>
  <c r="D27" i="2"/>
  <c r="D28" i="2"/>
  <c r="D29" i="2"/>
  <c r="D30" i="2"/>
  <c r="D31" i="2"/>
  <c r="D32" i="2"/>
  <c r="D33" i="2"/>
  <c r="D34" i="2"/>
  <c r="D35" i="2"/>
  <c r="D36" i="2"/>
  <c r="E36" i="2" s="1" a="1"/>
  <c r="E36" i="2" s="1"/>
  <c r="F36" i="2" s="1"/>
  <c r="G36" i="2" s="1" a="1"/>
  <c r="G36" i="2" s="1"/>
  <c r="D37" i="2"/>
  <c r="D1" i="2"/>
  <c r="A14" i="2" s="1"/>
  <c r="E3" i="2" a="1"/>
  <c r="E3" i="2" s="1"/>
  <c r="F3" i="2" s="1"/>
  <c r="G3" i="2" s="1" a="1"/>
  <c r="G3" i="2" s="1"/>
  <c r="E14" i="2" a="1"/>
  <c r="E14" i="2" s="1"/>
  <c r="F14" i="2" s="1"/>
  <c r="G14" i="2" s="1" a="1"/>
  <c r="G14" i="2" s="1"/>
  <c r="E24" i="2" a="1"/>
  <c r="E24" i="2" s="1"/>
  <c r="F24" i="2" s="1"/>
  <c r="G24" i="2" s="1" a="1"/>
  <c r="G24" i="2" s="1"/>
  <c r="E35" i="2" a="1"/>
  <c r="E35" i="2" s="1"/>
  <c r="F35" i="2" s="1"/>
  <c r="G35" i="2" s="1" a="1"/>
  <c r="G35" i="2" s="1"/>
  <c r="D2" i="3"/>
  <c r="D3" i="3"/>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1" i="3"/>
  <c r="A3" i="3" s="1"/>
  <c r="F3" i="1"/>
  <c r="G3" i="1" s="1" a="1"/>
  <c r="G3" i="1" s="1"/>
  <c r="F4" i="1"/>
  <c r="G4" i="1" s="1" a="1"/>
  <c r="G4" i="1" s="1"/>
  <c r="F5" i="1"/>
  <c r="G5" i="1" a="1"/>
  <c r="G5" i="1" s="1"/>
  <c r="F6" i="1"/>
  <c r="G6" i="1" a="1"/>
  <c r="G6" i="1" s="1"/>
  <c r="F7" i="1"/>
  <c r="G7" i="1" s="1" a="1"/>
  <c r="G7" i="1" s="1"/>
  <c r="F8" i="1"/>
  <c r="G8" i="1" s="1" a="1"/>
  <c r="G8" i="1" s="1"/>
  <c r="F9" i="1"/>
  <c r="G9" i="1" a="1"/>
  <c r="G9" i="1" s="1"/>
  <c r="F10" i="1"/>
  <c r="G10" i="1" a="1"/>
  <c r="G10" i="1" s="1"/>
  <c r="F11" i="1"/>
  <c r="G11" i="1" a="1"/>
  <c r="G11" i="1" s="1"/>
  <c r="F12" i="1"/>
  <c r="G12" i="1" s="1" a="1"/>
  <c r="G12" i="1" s="1"/>
  <c r="F13" i="1"/>
  <c r="G13" i="1" a="1"/>
  <c r="G13" i="1" s="1"/>
  <c r="F14" i="1"/>
  <c r="G14" i="1" a="1"/>
  <c r="G14" i="1" s="1"/>
  <c r="F15" i="1"/>
  <c r="G15" i="1" a="1"/>
  <c r="G15" i="1" s="1"/>
  <c r="F16" i="1"/>
  <c r="G16" i="1" s="1" a="1"/>
  <c r="G16" i="1" s="1"/>
  <c r="F17" i="1"/>
  <c r="G17" i="1" a="1"/>
  <c r="G17" i="1" s="1"/>
  <c r="F18" i="1"/>
  <c r="G18" i="1" a="1"/>
  <c r="G18" i="1" s="1"/>
  <c r="F19" i="1"/>
  <c r="G19" i="1" a="1"/>
  <c r="G19" i="1" s="1"/>
  <c r="F20" i="1"/>
  <c r="G20" i="1" s="1" a="1"/>
  <c r="G20" i="1" s="1"/>
  <c r="F21" i="1"/>
  <c r="G21" i="1" a="1"/>
  <c r="G21" i="1" s="1"/>
  <c r="F22" i="1"/>
  <c r="G22" i="1" a="1"/>
  <c r="G22" i="1" s="1"/>
  <c r="F23" i="1"/>
  <c r="G23" i="1" a="1"/>
  <c r="G23" i="1" s="1"/>
  <c r="F24" i="1"/>
  <c r="G24" i="1" s="1" a="1"/>
  <c r="G24" i="1" s="1"/>
  <c r="F25" i="1"/>
  <c r="G25" i="1" a="1"/>
  <c r="G25" i="1" s="1"/>
  <c r="F26" i="1"/>
  <c r="G26" i="1" a="1"/>
  <c r="G26" i="1" s="1"/>
  <c r="F27" i="1"/>
  <c r="G27" i="1" a="1"/>
  <c r="G27" i="1" s="1"/>
  <c r="F28" i="1"/>
  <c r="G28" i="1" s="1" a="1"/>
  <c r="G28" i="1" s="1"/>
  <c r="F29" i="1"/>
  <c r="G29" i="1" a="1"/>
  <c r="G29" i="1" s="1"/>
  <c r="F30" i="1"/>
  <c r="G30" i="1" a="1"/>
  <c r="G30" i="1" s="1"/>
  <c r="F31" i="1"/>
  <c r="G31" i="1" a="1"/>
  <c r="G31" i="1" s="1"/>
  <c r="F32" i="1"/>
  <c r="G32" i="1" s="1" a="1"/>
  <c r="G32" i="1" s="1"/>
  <c r="F33" i="1"/>
  <c r="G33" i="1" a="1"/>
  <c r="G33" i="1" s="1"/>
  <c r="F34" i="1"/>
  <c r="G34" i="1" a="1"/>
  <c r="G34" i="1" s="1"/>
  <c r="F35" i="1"/>
  <c r="G35" i="1" a="1"/>
  <c r="G35" i="1" s="1"/>
  <c r="F36" i="1"/>
  <c r="G36" i="1" s="1" a="1"/>
  <c r="G36" i="1" s="1"/>
  <c r="F37" i="1"/>
  <c r="G37" i="1" a="1"/>
  <c r="G37" i="1" s="1"/>
  <c r="F2" i="1"/>
  <c r="G2" i="1" s="1" a="1"/>
  <c r="G2" i="1" s="1"/>
  <c r="E3" i="1" a="1"/>
  <c r="E3" i="1" s="1"/>
  <c r="E4" i="1" a="1"/>
  <c r="E4" i="1" s="1"/>
  <c r="E5" i="1" a="1"/>
  <c r="E5" i="1" s="1"/>
  <c r="E6" i="1" a="1"/>
  <c r="E6" i="1" s="1"/>
  <c r="E7" i="1" a="1"/>
  <c r="E7" i="1" s="1"/>
  <c r="E8" i="1" a="1"/>
  <c r="E8" i="1" s="1"/>
  <c r="E9" i="1" a="1"/>
  <c r="E9" i="1" s="1"/>
  <c r="E10" i="1" a="1"/>
  <c r="E10" i="1" s="1"/>
  <c r="E11" i="1" a="1"/>
  <c r="E11" i="1" s="1"/>
  <c r="E12" i="1" a="1"/>
  <c r="E12" i="1" s="1"/>
  <c r="E13" i="1" a="1"/>
  <c r="E13" i="1" s="1"/>
  <c r="E14" i="1" a="1"/>
  <c r="E14" i="1" s="1"/>
  <c r="E15" i="1" a="1"/>
  <c r="E15" i="1" s="1"/>
  <c r="E16" i="1" a="1"/>
  <c r="E16" i="1" s="1"/>
  <c r="E17" i="1" a="1"/>
  <c r="E17" i="1" s="1"/>
  <c r="E18" i="1" a="1"/>
  <c r="E18" i="1" s="1"/>
  <c r="E19" i="1" a="1"/>
  <c r="E19" i="1" s="1"/>
  <c r="E20" i="1" a="1"/>
  <c r="E20" i="1" s="1"/>
  <c r="E21" i="1" a="1"/>
  <c r="E21" i="1" s="1"/>
  <c r="E22" i="1" a="1"/>
  <c r="E22" i="1" s="1"/>
  <c r="E23" i="1" a="1"/>
  <c r="E23" i="1" s="1"/>
  <c r="E24" i="1" a="1"/>
  <c r="E24" i="1" s="1"/>
  <c r="E25" i="1" a="1"/>
  <c r="E25" i="1" s="1"/>
  <c r="E26" i="1" a="1"/>
  <c r="E26" i="1" s="1"/>
  <c r="E27" i="1" a="1"/>
  <c r="E27" i="1" s="1"/>
  <c r="E28" i="1" a="1"/>
  <c r="E28" i="1" s="1"/>
  <c r="E29" i="1" a="1"/>
  <c r="E29" i="1" s="1"/>
  <c r="E30" i="1" a="1"/>
  <c r="E30" i="1" s="1"/>
  <c r="E31" i="1" a="1"/>
  <c r="E31" i="1" s="1"/>
  <c r="E32" i="1" a="1"/>
  <c r="E32" i="1" s="1"/>
  <c r="E33" i="1" a="1"/>
  <c r="E33" i="1" s="1"/>
  <c r="E34" i="1" a="1"/>
  <c r="E34" i="1" s="1"/>
  <c r="E35" i="1" a="1"/>
  <c r="E35" i="1" s="1"/>
  <c r="E36" i="1" a="1"/>
  <c r="E36" i="1" s="1"/>
  <c r="E37" i="1" a="1"/>
  <c r="E37" i="1" s="1"/>
  <c r="E2" i="1" a="1"/>
  <c r="E2" i="1" s="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1" i="1"/>
  <c r="A2" i="2" l="1"/>
  <c r="A11" i="2"/>
  <c r="A2" i="1"/>
  <c r="A4" i="1"/>
  <c r="A16" i="1"/>
  <c r="A28" i="1"/>
  <c r="A17" i="1"/>
  <c r="A5" i="1"/>
  <c r="A6" i="1"/>
  <c r="A7" i="1"/>
  <c r="A8" i="1"/>
  <c r="A20" i="1"/>
  <c r="A32" i="1"/>
  <c r="A18" i="1"/>
  <c r="A9" i="1"/>
  <c r="A21" i="1"/>
  <c r="A33" i="1"/>
  <c r="A10" i="1"/>
  <c r="A22" i="1"/>
  <c r="A34" i="1"/>
  <c r="A30" i="1"/>
  <c r="A19" i="1"/>
  <c r="A11" i="1"/>
  <c r="A23" i="1"/>
  <c r="A35" i="1"/>
  <c r="A12" i="1"/>
  <c r="A24" i="1"/>
  <c r="A36" i="1"/>
  <c r="A13" i="1"/>
  <c r="A25" i="1"/>
  <c r="A37" i="1"/>
  <c r="A14" i="1"/>
  <c r="A26" i="1"/>
  <c r="A3" i="1"/>
  <c r="A15" i="1"/>
  <c r="A27" i="1"/>
  <c r="A29" i="1"/>
  <c r="A31" i="1"/>
  <c r="A12" i="2"/>
  <c r="A10" i="2"/>
  <c r="A37" i="2"/>
  <c r="A36" i="2"/>
  <c r="A27" i="2"/>
  <c r="A26" i="2"/>
  <c r="A25" i="2"/>
  <c r="A24" i="2"/>
  <c r="A13" i="2"/>
  <c r="A28" i="2"/>
  <c r="A15" i="2"/>
  <c r="A35" i="2"/>
  <c r="A23" i="2"/>
  <c r="A9" i="2"/>
  <c r="A34" i="2"/>
  <c r="A22" i="2"/>
  <c r="A8" i="2"/>
  <c r="A33" i="2"/>
  <c r="A21" i="2"/>
  <c r="A7" i="2"/>
  <c r="A32" i="2"/>
  <c r="A20" i="2"/>
  <c r="A6" i="2"/>
  <c r="A31" i="2"/>
  <c r="A19" i="2"/>
  <c r="A5" i="2"/>
  <c r="A30" i="2"/>
  <c r="A18" i="2"/>
  <c r="A3" i="2"/>
  <c r="A29" i="2"/>
  <c r="A17" i="2"/>
  <c r="E25" i="2" a="1"/>
  <c r="E25" i="2" s="1"/>
  <c r="F25" i="2" s="1"/>
  <c r="G25" i="2" s="1" a="1"/>
  <c r="G25" i="2" s="1"/>
  <c r="E4" i="2" a="1"/>
  <c r="E4" i="2" s="1"/>
  <c r="F4" i="2" s="1"/>
  <c r="G4" i="2" s="1" a="1"/>
  <c r="G4" i="2" s="1"/>
  <c r="E34" i="2" a="1"/>
  <c r="E34" i="2" s="1"/>
  <c r="F34" i="2" s="1"/>
  <c r="G34" i="2" s="1" a="1"/>
  <c r="G34" i="2" s="1"/>
  <c r="E23" i="2" a="1"/>
  <c r="E23" i="2" s="1"/>
  <c r="F23" i="2" s="1"/>
  <c r="G23" i="2" s="1" a="1"/>
  <c r="G23" i="2" s="1"/>
  <c r="E13" i="2" a="1"/>
  <c r="E13" i="2" s="1"/>
  <c r="F13" i="2" s="1"/>
  <c r="G13" i="2" s="1" a="1"/>
  <c r="G13" i="2" s="1"/>
  <c r="E33" i="2" a="1"/>
  <c r="E33" i="2" s="1"/>
  <c r="F33" i="2" s="1"/>
  <c r="G33" i="2" s="1" a="1"/>
  <c r="G33" i="2" s="1"/>
  <c r="E22" i="2" a="1"/>
  <c r="E22" i="2" s="1"/>
  <c r="F22" i="2" s="1"/>
  <c r="G22" i="2" s="1" a="1"/>
  <c r="G22" i="2" s="1"/>
  <c r="E12" i="2" a="1"/>
  <c r="E12" i="2" s="1"/>
  <c r="F12" i="2" s="1"/>
  <c r="G12" i="2" s="1" a="1"/>
  <c r="G12" i="2" s="1"/>
  <c r="E32" i="2" a="1"/>
  <c r="E32" i="2" s="1"/>
  <c r="F32" i="2" s="1"/>
  <c r="G32" i="2" s="1" a="1"/>
  <c r="G32" i="2" s="1"/>
  <c r="E21" i="2" a="1"/>
  <c r="E21" i="2" s="1"/>
  <c r="F21" i="2" s="1"/>
  <c r="G21" i="2" s="1" a="1"/>
  <c r="G21" i="2" s="1"/>
  <c r="E11" i="2" a="1"/>
  <c r="E11" i="2" s="1"/>
  <c r="F11" i="2" s="1"/>
  <c r="G11" i="2" s="1" a="1"/>
  <c r="G11" i="2" s="1"/>
  <c r="E31" i="2" a="1"/>
  <c r="E31" i="2" s="1"/>
  <c r="F31" i="2" s="1"/>
  <c r="G31" i="2" s="1" a="1"/>
  <c r="G31" i="2" s="1"/>
  <c r="E10" i="2" a="1"/>
  <c r="E10" i="2" s="1"/>
  <c r="F10" i="2" s="1"/>
  <c r="G10" i="2" s="1" a="1"/>
  <c r="G10" i="2" s="1"/>
  <c r="E30" i="2" a="1"/>
  <c r="E30" i="2" s="1"/>
  <c r="F30" i="2" s="1"/>
  <c r="G30" i="2" s="1" a="1"/>
  <c r="G30" i="2" s="1"/>
  <c r="E20" i="2" a="1"/>
  <c r="E20" i="2" s="1"/>
  <c r="F20" i="2" s="1"/>
  <c r="G20" i="2" s="1" a="1"/>
  <c r="G20" i="2" s="1"/>
  <c r="E9" i="2" a="1"/>
  <c r="E9" i="2" s="1"/>
  <c r="F9" i="2" s="1"/>
  <c r="G9" i="2" s="1" a="1"/>
  <c r="G9" i="2" s="1"/>
  <c r="E29" i="2" a="1"/>
  <c r="E29" i="2" s="1"/>
  <c r="F29" i="2" s="1"/>
  <c r="G29" i="2" s="1" a="1"/>
  <c r="G29" i="2" s="1"/>
  <c r="E19" i="2" a="1"/>
  <c r="E19" i="2" s="1"/>
  <c r="F19" i="2" s="1"/>
  <c r="G19" i="2" s="1" a="1"/>
  <c r="G19" i="2" s="1"/>
  <c r="E28" i="2" a="1"/>
  <c r="E28" i="2" s="1"/>
  <c r="F28" i="2" s="1"/>
  <c r="G28" i="2" s="1" a="1"/>
  <c r="G28" i="2" s="1"/>
  <c r="E18" i="2" a="1"/>
  <c r="E18" i="2" s="1"/>
  <c r="F18" i="2" s="1"/>
  <c r="G18" i="2" s="1" a="1"/>
  <c r="G18" i="2" s="1"/>
  <c r="E8" i="2" a="1"/>
  <c r="E8" i="2" s="1"/>
  <c r="F8" i="2" s="1"/>
  <c r="G8" i="2" s="1" a="1"/>
  <c r="G8" i="2" s="1"/>
  <c r="E27" i="2" a="1"/>
  <c r="E27" i="2" s="1"/>
  <c r="F27" i="2" s="1"/>
  <c r="G27" i="2" s="1" a="1"/>
  <c r="G27" i="2" s="1"/>
  <c r="E17" i="2" a="1"/>
  <c r="E17" i="2" s="1"/>
  <c r="F17" i="2" s="1"/>
  <c r="G17" i="2" s="1" a="1"/>
  <c r="G17" i="2" s="1"/>
  <c r="E7" i="2" a="1"/>
  <c r="E7" i="2" s="1"/>
  <c r="F7" i="2" s="1"/>
  <c r="G7" i="2" s="1" a="1"/>
  <c r="G7" i="2" s="1"/>
  <c r="E2" i="2" a="1"/>
  <c r="E2" i="2" s="1"/>
  <c r="F2" i="2" s="1"/>
  <c r="G2" i="2" s="1" a="1"/>
  <c r="G2" i="2" s="1"/>
  <c r="E16" i="2" a="1"/>
  <c r="E16" i="2" s="1"/>
  <c r="F16" i="2" s="1"/>
  <c r="G16" i="2" s="1" a="1"/>
  <c r="G16" i="2" s="1"/>
  <c r="E6" i="2" a="1"/>
  <c r="E6" i="2" s="1"/>
  <c r="F6" i="2" s="1"/>
  <c r="G6" i="2" s="1" a="1"/>
  <c r="G6" i="2" s="1"/>
  <c r="E37" i="2" a="1"/>
  <c r="E37" i="2" s="1"/>
  <c r="F37" i="2" s="1"/>
  <c r="G37" i="2" s="1" a="1"/>
  <c r="G37" i="2" s="1"/>
  <c r="E26" i="2" a="1"/>
  <c r="E26" i="2" s="1"/>
  <c r="F26" i="2" s="1"/>
  <c r="G26" i="2" s="1" a="1"/>
  <c r="G26" i="2" s="1"/>
  <c r="E15" i="2" a="1"/>
  <c r="E15" i="2" s="1"/>
  <c r="F15" i="2" s="1"/>
  <c r="G15" i="2" s="1" a="1"/>
  <c r="G15" i="2" s="1"/>
  <c r="A16" i="2"/>
  <c r="A4" i="2"/>
  <c r="K9" i="2"/>
  <c r="I9" i="2"/>
  <c r="DI37" i="3"/>
  <c r="DG37" i="3"/>
  <c r="DE37" i="3"/>
  <c r="DC37" i="3"/>
  <c r="DA37" i="3"/>
  <c r="CY37" i="3"/>
  <c r="CW37" i="3"/>
  <c r="CU37" i="3"/>
  <c r="CS37" i="3"/>
  <c r="CQ37" i="3"/>
  <c r="CO37" i="3"/>
  <c r="CM37" i="3"/>
  <c r="CK37" i="3"/>
  <c r="CI37" i="3"/>
  <c r="CG37" i="3"/>
  <c r="CE37" i="3"/>
  <c r="CC37" i="3"/>
  <c r="CA37" i="3"/>
  <c r="BY37" i="3"/>
  <c r="BW37" i="3"/>
  <c r="BU37" i="3"/>
  <c r="BS37" i="3"/>
  <c r="BQ37" i="3"/>
  <c r="BO37" i="3"/>
  <c r="BM37" i="3"/>
  <c r="BK37" i="3"/>
  <c r="BI37" i="3"/>
  <c r="BG37" i="3"/>
  <c r="BE37" i="3"/>
  <c r="BC37" i="3"/>
  <c r="BA37" i="3"/>
  <c r="AY37" i="3"/>
  <c r="AW37" i="3"/>
  <c r="AU37" i="3"/>
  <c r="AS37" i="3"/>
  <c r="AQ37" i="3"/>
  <c r="AO37" i="3"/>
  <c r="AM37" i="3"/>
  <c r="AK37" i="3"/>
  <c r="AI37" i="3"/>
  <c r="AG37" i="3"/>
  <c r="AE37" i="3"/>
  <c r="AC37" i="3"/>
  <c r="AA37" i="3"/>
  <c r="Y37" i="3"/>
  <c r="W37" i="3"/>
  <c r="U37" i="3"/>
  <c r="S37" i="3"/>
  <c r="Q37" i="3"/>
  <c r="O37" i="3"/>
  <c r="M37" i="3"/>
  <c r="DI36" i="3"/>
  <c r="DG36" i="3"/>
  <c r="DE36" i="3"/>
  <c r="DC36" i="3"/>
  <c r="DA36" i="3"/>
  <c r="CY36" i="3"/>
  <c r="CW36" i="3"/>
  <c r="CU36" i="3"/>
  <c r="CS36" i="3"/>
  <c r="CQ36" i="3"/>
  <c r="CO36" i="3"/>
  <c r="CM36" i="3"/>
  <c r="CK36" i="3"/>
  <c r="CI36" i="3"/>
  <c r="CG36" i="3"/>
  <c r="CE36" i="3"/>
  <c r="CC36" i="3"/>
  <c r="CA36" i="3"/>
  <c r="BY36" i="3"/>
  <c r="BW36" i="3"/>
  <c r="BU36" i="3"/>
  <c r="BS36" i="3"/>
  <c r="BQ36" i="3"/>
  <c r="BO36" i="3"/>
  <c r="BM36" i="3"/>
  <c r="BK36" i="3"/>
  <c r="BI36" i="3"/>
  <c r="BG36" i="3"/>
  <c r="BE36" i="3"/>
  <c r="BC36" i="3"/>
  <c r="BA36" i="3"/>
  <c r="AY36" i="3"/>
  <c r="AW36" i="3"/>
  <c r="AU36" i="3"/>
  <c r="AS36" i="3"/>
  <c r="AQ36" i="3"/>
  <c r="AO36" i="3"/>
  <c r="AM36" i="3"/>
  <c r="AK36" i="3"/>
  <c r="AI36" i="3"/>
  <c r="AG36" i="3"/>
  <c r="AE36" i="3"/>
  <c r="AC36" i="3"/>
  <c r="AA36" i="3"/>
  <c r="Y36" i="3"/>
  <c r="W36" i="3"/>
  <c r="U36" i="3"/>
  <c r="S36" i="3"/>
  <c r="Q36" i="3"/>
  <c r="O36" i="3"/>
  <c r="M36" i="3"/>
  <c r="DI35" i="3"/>
  <c r="DG35" i="3"/>
  <c r="DE35" i="3"/>
  <c r="DC35" i="3"/>
  <c r="DA35" i="3"/>
  <c r="CY35" i="3"/>
  <c r="CW35" i="3"/>
  <c r="CU35" i="3"/>
  <c r="CS35" i="3"/>
  <c r="CQ35" i="3"/>
  <c r="CO35" i="3"/>
  <c r="CM35" i="3"/>
  <c r="CK35" i="3"/>
  <c r="CI35" i="3"/>
  <c r="CG35" i="3"/>
  <c r="CE35" i="3"/>
  <c r="CC35" i="3"/>
  <c r="CA35" i="3"/>
  <c r="BY35" i="3"/>
  <c r="BW35" i="3"/>
  <c r="BU35" i="3"/>
  <c r="BS35" i="3"/>
  <c r="BQ35" i="3"/>
  <c r="BO35" i="3"/>
  <c r="BM35" i="3"/>
  <c r="BK35" i="3"/>
  <c r="BI35" i="3"/>
  <c r="BG35" i="3"/>
  <c r="BE35" i="3"/>
  <c r="BC35" i="3"/>
  <c r="BA35" i="3"/>
  <c r="AY35" i="3"/>
  <c r="AW35" i="3"/>
  <c r="AU35" i="3"/>
  <c r="AS35" i="3"/>
  <c r="AQ35" i="3"/>
  <c r="AO35" i="3"/>
  <c r="AM35" i="3"/>
  <c r="AK35" i="3"/>
  <c r="AI35" i="3"/>
  <c r="AG35" i="3"/>
  <c r="AE35" i="3"/>
  <c r="AC35" i="3"/>
  <c r="AA35" i="3"/>
  <c r="Y35" i="3"/>
  <c r="W35" i="3"/>
  <c r="U35" i="3"/>
  <c r="S35" i="3"/>
  <c r="Q35" i="3"/>
  <c r="O35" i="3"/>
  <c r="M35" i="3"/>
  <c r="DI34" i="3"/>
  <c r="DG34" i="3"/>
  <c r="DE34" i="3"/>
  <c r="DC34" i="3"/>
  <c r="DA34" i="3"/>
  <c r="CY34" i="3"/>
  <c r="CW34" i="3"/>
  <c r="CU34" i="3"/>
  <c r="CS34" i="3"/>
  <c r="CQ34" i="3"/>
  <c r="CO34" i="3"/>
  <c r="CM34" i="3"/>
  <c r="CK34" i="3"/>
  <c r="CI34" i="3"/>
  <c r="CG34" i="3"/>
  <c r="CE34" i="3"/>
  <c r="CC34" i="3"/>
  <c r="CA34" i="3"/>
  <c r="BY34" i="3"/>
  <c r="BW34" i="3"/>
  <c r="BU34" i="3"/>
  <c r="BS34" i="3"/>
  <c r="BQ34" i="3"/>
  <c r="BO34" i="3"/>
  <c r="BM34" i="3"/>
  <c r="BK34" i="3"/>
  <c r="BI34" i="3"/>
  <c r="BG34" i="3"/>
  <c r="BE34" i="3"/>
  <c r="BC34" i="3"/>
  <c r="BA34" i="3"/>
  <c r="AY34" i="3"/>
  <c r="AW34" i="3"/>
  <c r="AU34" i="3"/>
  <c r="AS34" i="3"/>
  <c r="AQ34" i="3"/>
  <c r="AO34" i="3"/>
  <c r="AM34" i="3"/>
  <c r="AK34" i="3"/>
  <c r="AI34" i="3"/>
  <c r="AG34" i="3"/>
  <c r="AE34" i="3"/>
  <c r="AC34" i="3"/>
  <c r="AA34" i="3"/>
  <c r="Y34" i="3"/>
  <c r="W34" i="3"/>
  <c r="U34" i="3"/>
  <c r="S34" i="3"/>
  <c r="Q34" i="3"/>
  <c r="O34" i="3"/>
  <c r="M34" i="3"/>
  <c r="DI33" i="3"/>
  <c r="DG33" i="3"/>
  <c r="DE33" i="3"/>
  <c r="DC33" i="3"/>
  <c r="DA33" i="3"/>
  <c r="CY33" i="3"/>
  <c r="CW33" i="3"/>
  <c r="CU33" i="3"/>
  <c r="CS33" i="3"/>
  <c r="CQ33" i="3"/>
  <c r="CO33" i="3"/>
  <c r="CM33" i="3"/>
  <c r="CK33" i="3"/>
  <c r="CI33" i="3"/>
  <c r="CG33" i="3"/>
  <c r="CE33" i="3"/>
  <c r="CC33" i="3"/>
  <c r="CA33" i="3"/>
  <c r="BY33" i="3"/>
  <c r="BW33" i="3"/>
  <c r="BU33" i="3"/>
  <c r="BS33" i="3"/>
  <c r="BQ33" i="3"/>
  <c r="BO33" i="3"/>
  <c r="BM33" i="3"/>
  <c r="BK33" i="3"/>
  <c r="BI33" i="3"/>
  <c r="BG33" i="3"/>
  <c r="BE33" i="3"/>
  <c r="BC33" i="3"/>
  <c r="BA33" i="3"/>
  <c r="AY33" i="3"/>
  <c r="AW33" i="3"/>
  <c r="AU33" i="3"/>
  <c r="AS33" i="3"/>
  <c r="AQ33" i="3"/>
  <c r="AO33" i="3"/>
  <c r="AM33" i="3"/>
  <c r="AK33" i="3"/>
  <c r="AI33" i="3"/>
  <c r="AG33" i="3"/>
  <c r="AE33" i="3"/>
  <c r="AC33" i="3"/>
  <c r="AA33" i="3"/>
  <c r="Y33" i="3"/>
  <c r="W33" i="3"/>
  <c r="U33" i="3"/>
  <c r="S33" i="3"/>
  <c r="Q33" i="3"/>
  <c r="O33" i="3"/>
  <c r="M33" i="3"/>
  <c r="DI32" i="3"/>
  <c r="DG32" i="3"/>
  <c r="DE32" i="3"/>
  <c r="DC32" i="3"/>
  <c r="DA32" i="3"/>
  <c r="CY32" i="3"/>
  <c r="CW32" i="3"/>
  <c r="CU32" i="3"/>
  <c r="CS32" i="3"/>
  <c r="CQ32" i="3"/>
  <c r="CO32" i="3"/>
  <c r="CM32" i="3"/>
  <c r="CK32" i="3"/>
  <c r="CI32" i="3"/>
  <c r="CG32" i="3"/>
  <c r="CE32" i="3"/>
  <c r="CC32" i="3"/>
  <c r="CA32" i="3"/>
  <c r="BY32" i="3"/>
  <c r="BW32" i="3"/>
  <c r="BU32" i="3"/>
  <c r="BS32" i="3"/>
  <c r="BQ32" i="3"/>
  <c r="BO32" i="3"/>
  <c r="BM32" i="3"/>
  <c r="BK32" i="3"/>
  <c r="BI32" i="3"/>
  <c r="BG32" i="3"/>
  <c r="BE32" i="3"/>
  <c r="BC32" i="3"/>
  <c r="BA32" i="3"/>
  <c r="AY32" i="3"/>
  <c r="AW32" i="3"/>
  <c r="AU32" i="3"/>
  <c r="AS32" i="3"/>
  <c r="AQ32" i="3"/>
  <c r="AO32" i="3"/>
  <c r="AM32" i="3"/>
  <c r="AK32" i="3"/>
  <c r="AI32" i="3"/>
  <c r="AG32" i="3"/>
  <c r="AE32" i="3"/>
  <c r="AC32" i="3"/>
  <c r="AA32" i="3"/>
  <c r="Y32" i="3"/>
  <c r="W32" i="3"/>
  <c r="U32" i="3"/>
  <c r="S32" i="3"/>
  <c r="Q32" i="3"/>
  <c r="O32" i="3"/>
  <c r="M32" i="3"/>
  <c r="DI31" i="3"/>
  <c r="DG31" i="3"/>
  <c r="DE31" i="3"/>
  <c r="DC31" i="3"/>
  <c r="DA31" i="3"/>
  <c r="CY31" i="3"/>
  <c r="CW31" i="3"/>
  <c r="CU31" i="3"/>
  <c r="CS31" i="3"/>
  <c r="CQ31" i="3"/>
  <c r="CO31" i="3"/>
  <c r="CM31" i="3"/>
  <c r="CK31" i="3"/>
  <c r="CI31" i="3"/>
  <c r="CG31" i="3"/>
  <c r="CE31" i="3"/>
  <c r="CC31" i="3"/>
  <c r="CA31" i="3"/>
  <c r="BY31" i="3"/>
  <c r="BW31" i="3"/>
  <c r="BU31" i="3"/>
  <c r="BS31" i="3"/>
  <c r="BQ31" i="3"/>
  <c r="BO31" i="3"/>
  <c r="BM31" i="3"/>
  <c r="BK31" i="3"/>
  <c r="BI31" i="3"/>
  <c r="BG31" i="3"/>
  <c r="BE31" i="3"/>
  <c r="BC31" i="3"/>
  <c r="BA31" i="3"/>
  <c r="AY31" i="3"/>
  <c r="AW31" i="3"/>
  <c r="AU31" i="3"/>
  <c r="AS31" i="3"/>
  <c r="AQ31" i="3"/>
  <c r="AO31" i="3"/>
  <c r="AM31" i="3"/>
  <c r="AK31" i="3"/>
  <c r="AI31" i="3"/>
  <c r="AG31" i="3"/>
  <c r="AE31" i="3"/>
  <c r="AC31" i="3"/>
  <c r="AA31" i="3"/>
  <c r="Y31" i="3"/>
  <c r="W31" i="3"/>
  <c r="U31" i="3"/>
  <c r="S31" i="3"/>
  <c r="Q31" i="3"/>
  <c r="O31" i="3"/>
  <c r="M31" i="3"/>
  <c r="DI30" i="3"/>
  <c r="DG30" i="3"/>
  <c r="DE30" i="3"/>
  <c r="DC30" i="3"/>
  <c r="DA30" i="3"/>
  <c r="CY30" i="3"/>
  <c r="CW30" i="3"/>
  <c r="CU30" i="3"/>
  <c r="CS30" i="3"/>
  <c r="CQ30" i="3"/>
  <c r="CO30" i="3"/>
  <c r="CM30" i="3"/>
  <c r="CK30" i="3"/>
  <c r="CI30" i="3"/>
  <c r="CG30" i="3"/>
  <c r="CE30" i="3"/>
  <c r="CC30" i="3"/>
  <c r="CA30" i="3"/>
  <c r="BY30" i="3"/>
  <c r="BW30" i="3"/>
  <c r="BU30" i="3"/>
  <c r="BS30" i="3"/>
  <c r="BQ30" i="3"/>
  <c r="BO30" i="3"/>
  <c r="BM30" i="3"/>
  <c r="BK30" i="3"/>
  <c r="BI30" i="3"/>
  <c r="BG30" i="3"/>
  <c r="BE30" i="3"/>
  <c r="BC30" i="3"/>
  <c r="BA30" i="3"/>
  <c r="AY30" i="3"/>
  <c r="AW30" i="3"/>
  <c r="AU30" i="3"/>
  <c r="AS30" i="3"/>
  <c r="AQ30" i="3"/>
  <c r="AO30" i="3"/>
  <c r="AM30" i="3"/>
  <c r="AK30" i="3"/>
  <c r="AI30" i="3"/>
  <c r="AG30" i="3"/>
  <c r="AE30" i="3"/>
  <c r="AC30" i="3"/>
  <c r="AA30" i="3"/>
  <c r="Y30" i="3"/>
  <c r="W30" i="3"/>
  <c r="U30" i="3"/>
  <c r="S30" i="3"/>
  <c r="Q30" i="3"/>
  <c r="O30" i="3"/>
  <c r="M30" i="3"/>
  <c r="DI29" i="3"/>
  <c r="DG29" i="3"/>
  <c r="DE29" i="3"/>
  <c r="DC29" i="3"/>
  <c r="DA29" i="3"/>
  <c r="CY29" i="3"/>
  <c r="CW29" i="3"/>
  <c r="CU29" i="3"/>
  <c r="CS29" i="3"/>
  <c r="CQ29" i="3"/>
  <c r="CO29" i="3"/>
  <c r="CM29" i="3"/>
  <c r="CK29" i="3"/>
  <c r="CI29" i="3"/>
  <c r="CG29" i="3"/>
  <c r="CE29" i="3"/>
  <c r="CC29" i="3"/>
  <c r="CA29" i="3"/>
  <c r="BY29" i="3"/>
  <c r="BW29" i="3"/>
  <c r="BU29" i="3"/>
  <c r="BS29" i="3"/>
  <c r="BQ29" i="3"/>
  <c r="BO29" i="3"/>
  <c r="BM29" i="3"/>
  <c r="BK29" i="3"/>
  <c r="BI29" i="3"/>
  <c r="BG29" i="3"/>
  <c r="BE29" i="3"/>
  <c r="BC29" i="3"/>
  <c r="BA29" i="3"/>
  <c r="AY29" i="3"/>
  <c r="AW29" i="3"/>
  <c r="AU29" i="3"/>
  <c r="AS29" i="3"/>
  <c r="AQ29" i="3"/>
  <c r="AO29" i="3"/>
  <c r="AM29" i="3"/>
  <c r="AK29" i="3"/>
  <c r="AI29" i="3"/>
  <c r="AG29" i="3"/>
  <c r="AE29" i="3"/>
  <c r="AC29" i="3"/>
  <c r="AA29" i="3"/>
  <c r="Y29" i="3"/>
  <c r="W29" i="3"/>
  <c r="U29" i="3"/>
  <c r="S29" i="3"/>
  <c r="Q29" i="3"/>
  <c r="O29" i="3"/>
  <c r="M29" i="3"/>
  <c r="DI28" i="3"/>
  <c r="DG28" i="3"/>
  <c r="DE28" i="3"/>
  <c r="DC28" i="3"/>
  <c r="DA28" i="3"/>
  <c r="CY28" i="3"/>
  <c r="CW28" i="3"/>
  <c r="CU28" i="3"/>
  <c r="CS28" i="3"/>
  <c r="CQ28" i="3"/>
  <c r="CO28" i="3"/>
  <c r="CM28" i="3"/>
  <c r="CK28" i="3"/>
  <c r="CI28" i="3"/>
  <c r="CG28" i="3"/>
  <c r="CE28" i="3"/>
  <c r="CC28" i="3"/>
  <c r="CA28" i="3"/>
  <c r="BY28" i="3"/>
  <c r="BW28" i="3"/>
  <c r="BU28" i="3"/>
  <c r="BS28" i="3"/>
  <c r="BQ28" i="3"/>
  <c r="BO28" i="3"/>
  <c r="BM28" i="3"/>
  <c r="BK28" i="3"/>
  <c r="BI28" i="3"/>
  <c r="BG28" i="3"/>
  <c r="BE28" i="3"/>
  <c r="BC28" i="3"/>
  <c r="BA28" i="3"/>
  <c r="AY28" i="3"/>
  <c r="AW28" i="3"/>
  <c r="AU28" i="3"/>
  <c r="AS28" i="3"/>
  <c r="AQ28" i="3"/>
  <c r="AO28" i="3"/>
  <c r="AM28" i="3"/>
  <c r="AK28" i="3"/>
  <c r="AI28" i="3"/>
  <c r="AG28" i="3"/>
  <c r="AE28" i="3"/>
  <c r="AC28" i="3"/>
  <c r="AA28" i="3"/>
  <c r="Y28" i="3"/>
  <c r="W28" i="3"/>
  <c r="U28" i="3"/>
  <c r="S28" i="3"/>
  <c r="Q28" i="3"/>
  <c r="O28" i="3"/>
  <c r="M28" i="3"/>
  <c r="DI27" i="3"/>
  <c r="DG27" i="3"/>
  <c r="DE27" i="3"/>
  <c r="DC27" i="3"/>
  <c r="DA27" i="3"/>
  <c r="CY27" i="3"/>
  <c r="CW27" i="3"/>
  <c r="CU27" i="3"/>
  <c r="CS27" i="3"/>
  <c r="CQ27" i="3"/>
  <c r="CO27" i="3"/>
  <c r="CM27" i="3"/>
  <c r="CK27" i="3"/>
  <c r="CI27" i="3"/>
  <c r="CG27" i="3"/>
  <c r="CE27" i="3"/>
  <c r="CC27" i="3"/>
  <c r="CA27" i="3"/>
  <c r="BY27" i="3"/>
  <c r="BW27" i="3"/>
  <c r="BU27" i="3"/>
  <c r="BS27" i="3"/>
  <c r="BQ27" i="3"/>
  <c r="BO27" i="3"/>
  <c r="BM27" i="3"/>
  <c r="BK27" i="3"/>
  <c r="BI27" i="3"/>
  <c r="BG27" i="3"/>
  <c r="BE27" i="3"/>
  <c r="BC27" i="3"/>
  <c r="BA27" i="3"/>
  <c r="AY27" i="3"/>
  <c r="AW27" i="3"/>
  <c r="AU27" i="3"/>
  <c r="AS27" i="3"/>
  <c r="AQ27" i="3"/>
  <c r="AO27" i="3"/>
  <c r="AM27" i="3"/>
  <c r="AK27" i="3"/>
  <c r="AI27" i="3"/>
  <c r="AG27" i="3"/>
  <c r="AE27" i="3"/>
  <c r="AC27" i="3"/>
  <c r="AA27" i="3"/>
  <c r="Y27" i="3"/>
  <c r="W27" i="3"/>
  <c r="U27" i="3"/>
  <c r="S27" i="3"/>
  <c r="Q27" i="3"/>
  <c r="O27" i="3"/>
  <c r="M27" i="3"/>
  <c r="DI26" i="3"/>
  <c r="DG26" i="3"/>
  <c r="DE26" i="3"/>
  <c r="DC26" i="3"/>
  <c r="DA26" i="3"/>
  <c r="CY26" i="3"/>
  <c r="CW26" i="3"/>
  <c r="CU26" i="3"/>
  <c r="CS26" i="3"/>
  <c r="CQ26" i="3"/>
  <c r="CO26" i="3"/>
  <c r="CM26" i="3"/>
  <c r="CK26" i="3"/>
  <c r="CI26" i="3"/>
  <c r="CG26" i="3"/>
  <c r="CE26" i="3"/>
  <c r="CC26" i="3"/>
  <c r="CA26" i="3"/>
  <c r="BY26" i="3"/>
  <c r="BW26" i="3"/>
  <c r="BU26" i="3"/>
  <c r="BS26" i="3"/>
  <c r="BQ26" i="3"/>
  <c r="BO26" i="3"/>
  <c r="BM26" i="3"/>
  <c r="BK26" i="3"/>
  <c r="BI26" i="3"/>
  <c r="BG26" i="3"/>
  <c r="BE26" i="3"/>
  <c r="BC26" i="3"/>
  <c r="BA26" i="3"/>
  <c r="AY26" i="3"/>
  <c r="AW26" i="3"/>
  <c r="AU26" i="3"/>
  <c r="AS26" i="3"/>
  <c r="AQ26" i="3"/>
  <c r="AO26" i="3"/>
  <c r="AM26" i="3"/>
  <c r="AK26" i="3"/>
  <c r="AI26" i="3"/>
  <c r="AG26" i="3"/>
  <c r="AE26" i="3"/>
  <c r="AC26" i="3"/>
  <c r="AA26" i="3"/>
  <c r="Y26" i="3"/>
  <c r="W26" i="3"/>
  <c r="U26" i="3"/>
  <c r="S26" i="3"/>
  <c r="Q26" i="3"/>
  <c r="O26" i="3"/>
  <c r="M26" i="3"/>
  <c r="DI25" i="3"/>
  <c r="DG25" i="3"/>
  <c r="DE25" i="3"/>
  <c r="DC25" i="3"/>
  <c r="DA25" i="3"/>
  <c r="CY25" i="3"/>
  <c r="CW25" i="3"/>
  <c r="CU25" i="3"/>
  <c r="CS25" i="3"/>
  <c r="CQ25" i="3"/>
  <c r="CO25" i="3"/>
  <c r="CM25" i="3"/>
  <c r="CK25" i="3"/>
  <c r="CI25" i="3"/>
  <c r="CG25" i="3"/>
  <c r="CE25" i="3"/>
  <c r="CC25" i="3"/>
  <c r="CA25" i="3"/>
  <c r="BY25" i="3"/>
  <c r="BW25" i="3"/>
  <c r="BU25" i="3"/>
  <c r="BS25" i="3"/>
  <c r="BQ25" i="3"/>
  <c r="BO25" i="3"/>
  <c r="BM25" i="3"/>
  <c r="BK25" i="3"/>
  <c r="BI25" i="3"/>
  <c r="BG25" i="3"/>
  <c r="BE25" i="3"/>
  <c r="BC25" i="3"/>
  <c r="BA25" i="3"/>
  <c r="AY25" i="3"/>
  <c r="AW25" i="3"/>
  <c r="AU25" i="3"/>
  <c r="AS25" i="3"/>
  <c r="AQ25" i="3"/>
  <c r="AO25" i="3"/>
  <c r="AM25" i="3"/>
  <c r="AK25" i="3"/>
  <c r="AI25" i="3"/>
  <c r="AG25" i="3"/>
  <c r="AE25" i="3"/>
  <c r="AC25" i="3"/>
  <c r="AA25" i="3"/>
  <c r="Y25" i="3"/>
  <c r="W25" i="3"/>
  <c r="U25" i="3"/>
  <c r="S25" i="3"/>
  <c r="Q25" i="3"/>
  <c r="O25" i="3"/>
  <c r="M25" i="3"/>
  <c r="DI24" i="3"/>
  <c r="DG24" i="3"/>
  <c r="DE24" i="3"/>
  <c r="DC24" i="3"/>
  <c r="DA24" i="3"/>
  <c r="CY24" i="3"/>
  <c r="CW24" i="3"/>
  <c r="CU24" i="3"/>
  <c r="CS24" i="3"/>
  <c r="CQ24" i="3"/>
  <c r="CO24" i="3"/>
  <c r="CM24" i="3"/>
  <c r="CK24" i="3"/>
  <c r="CI24" i="3"/>
  <c r="CG24" i="3"/>
  <c r="CE24" i="3"/>
  <c r="CC24" i="3"/>
  <c r="CA24" i="3"/>
  <c r="BY24" i="3"/>
  <c r="BW24" i="3"/>
  <c r="BU24" i="3"/>
  <c r="BS24" i="3"/>
  <c r="BQ24" i="3"/>
  <c r="BO24" i="3"/>
  <c r="BM24" i="3"/>
  <c r="BK24" i="3"/>
  <c r="BI24" i="3"/>
  <c r="BG24" i="3"/>
  <c r="BE24" i="3"/>
  <c r="BC24" i="3"/>
  <c r="BA24" i="3"/>
  <c r="AY24" i="3"/>
  <c r="AW24" i="3"/>
  <c r="AU24" i="3"/>
  <c r="AS24" i="3"/>
  <c r="AQ24" i="3"/>
  <c r="AO24" i="3"/>
  <c r="AM24" i="3"/>
  <c r="AK24" i="3"/>
  <c r="AI24" i="3"/>
  <c r="AG24" i="3"/>
  <c r="AE24" i="3"/>
  <c r="AC24" i="3"/>
  <c r="AA24" i="3"/>
  <c r="Y24" i="3"/>
  <c r="W24" i="3"/>
  <c r="U24" i="3"/>
  <c r="S24" i="3"/>
  <c r="Q24" i="3"/>
  <c r="O24" i="3"/>
  <c r="M24" i="3"/>
  <c r="DI23" i="3"/>
  <c r="DG23" i="3"/>
  <c r="DE23" i="3"/>
  <c r="DC23" i="3"/>
  <c r="DA23" i="3"/>
  <c r="CY23" i="3"/>
  <c r="CW23" i="3"/>
  <c r="CU23" i="3"/>
  <c r="CS23" i="3"/>
  <c r="CQ23" i="3"/>
  <c r="CO23" i="3"/>
  <c r="CM23" i="3"/>
  <c r="CK23" i="3"/>
  <c r="CI23" i="3"/>
  <c r="CG23" i="3"/>
  <c r="CE23" i="3"/>
  <c r="CC23" i="3"/>
  <c r="CA23" i="3"/>
  <c r="BY23" i="3"/>
  <c r="BW23" i="3"/>
  <c r="BU23" i="3"/>
  <c r="BS23" i="3"/>
  <c r="BQ23" i="3"/>
  <c r="BO23" i="3"/>
  <c r="BM23" i="3"/>
  <c r="BK23" i="3"/>
  <c r="BI23" i="3"/>
  <c r="BG23" i="3"/>
  <c r="BE23" i="3"/>
  <c r="BC23" i="3"/>
  <c r="BA23" i="3"/>
  <c r="AY23" i="3"/>
  <c r="AW23" i="3"/>
  <c r="AU23" i="3"/>
  <c r="AS23" i="3"/>
  <c r="AQ23" i="3"/>
  <c r="AO23" i="3"/>
  <c r="AM23" i="3"/>
  <c r="AK23" i="3"/>
  <c r="AI23" i="3"/>
  <c r="AG23" i="3"/>
  <c r="AE23" i="3"/>
  <c r="AC23" i="3"/>
  <c r="AA23" i="3"/>
  <c r="Y23" i="3"/>
  <c r="W23" i="3"/>
  <c r="U23" i="3"/>
  <c r="S23" i="3"/>
  <c r="Q23" i="3"/>
  <c r="O23" i="3"/>
  <c r="M23" i="3"/>
  <c r="DI22" i="3"/>
  <c r="DG22" i="3"/>
  <c r="DE22" i="3"/>
  <c r="DC22" i="3"/>
  <c r="DA22" i="3"/>
  <c r="CY22" i="3"/>
  <c r="CW22" i="3"/>
  <c r="CU22" i="3"/>
  <c r="CS22" i="3"/>
  <c r="CQ22" i="3"/>
  <c r="CO22" i="3"/>
  <c r="CM22" i="3"/>
  <c r="CK22" i="3"/>
  <c r="CI22" i="3"/>
  <c r="CG22" i="3"/>
  <c r="CE22" i="3"/>
  <c r="CC22" i="3"/>
  <c r="CA22" i="3"/>
  <c r="BY22" i="3"/>
  <c r="BW22" i="3"/>
  <c r="BU22" i="3"/>
  <c r="BS22" i="3"/>
  <c r="BQ22" i="3"/>
  <c r="BO22" i="3"/>
  <c r="BM22" i="3"/>
  <c r="BK22" i="3"/>
  <c r="BI22" i="3"/>
  <c r="BG22" i="3"/>
  <c r="BE22" i="3"/>
  <c r="BC22" i="3"/>
  <c r="BA22" i="3"/>
  <c r="AY22" i="3"/>
  <c r="AW22" i="3"/>
  <c r="AU22" i="3"/>
  <c r="AS22" i="3"/>
  <c r="AQ22" i="3"/>
  <c r="AO22" i="3"/>
  <c r="AM22" i="3"/>
  <c r="AK22" i="3"/>
  <c r="AI22" i="3"/>
  <c r="AG22" i="3"/>
  <c r="AE22" i="3"/>
  <c r="AC22" i="3"/>
  <c r="AA22" i="3"/>
  <c r="Y22" i="3"/>
  <c r="W22" i="3"/>
  <c r="U22" i="3"/>
  <c r="S22" i="3"/>
  <c r="Q22" i="3"/>
  <c r="O22" i="3"/>
  <c r="M22" i="3"/>
  <c r="DI21" i="3"/>
  <c r="DG21" i="3"/>
  <c r="DE21" i="3"/>
  <c r="DC21" i="3"/>
  <c r="DA21" i="3"/>
  <c r="CY21" i="3"/>
  <c r="CW21" i="3"/>
  <c r="CU21" i="3"/>
  <c r="CS21" i="3"/>
  <c r="CQ21" i="3"/>
  <c r="CO21" i="3"/>
  <c r="CM21" i="3"/>
  <c r="CK21" i="3"/>
  <c r="CI21" i="3"/>
  <c r="CG21" i="3"/>
  <c r="CE21" i="3"/>
  <c r="CC21" i="3"/>
  <c r="CA21" i="3"/>
  <c r="BY21" i="3"/>
  <c r="BW21" i="3"/>
  <c r="BU21" i="3"/>
  <c r="BS21" i="3"/>
  <c r="BQ21" i="3"/>
  <c r="BO21" i="3"/>
  <c r="BM21" i="3"/>
  <c r="BK21" i="3"/>
  <c r="BI21" i="3"/>
  <c r="BG21" i="3"/>
  <c r="BE21" i="3"/>
  <c r="BC21" i="3"/>
  <c r="BA21" i="3"/>
  <c r="AY21" i="3"/>
  <c r="AW21" i="3"/>
  <c r="AU21" i="3"/>
  <c r="AS21" i="3"/>
  <c r="AQ21" i="3"/>
  <c r="AO21" i="3"/>
  <c r="AM21" i="3"/>
  <c r="AK21" i="3"/>
  <c r="AI21" i="3"/>
  <c r="AG21" i="3"/>
  <c r="AE21" i="3"/>
  <c r="AC21" i="3"/>
  <c r="AA21" i="3"/>
  <c r="Y21" i="3"/>
  <c r="W21" i="3"/>
  <c r="U21" i="3"/>
  <c r="S21" i="3"/>
  <c r="Q21" i="3"/>
  <c r="O21" i="3"/>
  <c r="M21" i="3"/>
  <c r="DI20" i="3"/>
  <c r="DG20" i="3"/>
  <c r="DE20" i="3"/>
  <c r="DC20" i="3"/>
  <c r="DA20" i="3"/>
  <c r="CY20" i="3"/>
  <c r="CW20" i="3"/>
  <c r="CU20" i="3"/>
  <c r="CS20" i="3"/>
  <c r="CQ20" i="3"/>
  <c r="CO20" i="3"/>
  <c r="CM20" i="3"/>
  <c r="CK20" i="3"/>
  <c r="CI20" i="3"/>
  <c r="CG20" i="3"/>
  <c r="CE20" i="3"/>
  <c r="CC20" i="3"/>
  <c r="CA20" i="3"/>
  <c r="BY20" i="3"/>
  <c r="BW20" i="3"/>
  <c r="BU20" i="3"/>
  <c r="BS20" i="3"/>
  <c r="BQ20" i="3"/>
  <c r="BO20" i="3"/>
  <c r="BM20" i="3"/>
  <c r="BK20" i="3"/>
  <c r="BI20" i="3"/>
  <c r="BG20" i="3"/>
  <c r="BE20" i="3"/>
  <c r="BC20" i="3"/>
  <c r="BA20" i="3"/>
  <c r="AY20" i="3"/>
  <c r="AW20" i="3"/>
  <c r="AU20" i="3"/>
  <c r="AS20" i="3"/>
  <c r="AQ20" i="3"/>
  <c r="AO20" i="3"/>
  <c r="AM20" i="3"/>
  <c r="AK20" i="3"/>
  <c r="AI20" i="3"/>
  <c r="AG20" i="3"/>
  <c r="AE20" i="3"/>
  <c r="AC20" i="3"/>
  <c r="AA20" i="3"/>
  <c r="Y20" i="3"/>
  <c r="W20" i="3"/>
  <c r="U20" i="3"/>
  <c r="S20" i="3"/>
  <c r="Q20" i="3"/>
  <c r="O20" i="3"/>
  <c r="M20" i="3"/>
  <c r="DI19" i="3"/>
  <c r="DG19" i="3"/>
  <c r="DE19" i="3"/>
  <c r="DC19" i="3"/>
  <c r="DA19" i="3"/>
  <c r="CY19" i="3"/>
  <c r="CW19" i="3"/>
  <c r="CU19" i="3"/>
  <c r="CS19" i="3"/>
  <c r="CQ19" i="3"/>
  <c r="CO19" i="3"/>
  <c r="CM19" i="3"/>
  <c r="CK19" i="3"/>
  <c r="CI19" i="3"/>
  <c r="CG19" i="3"/>
  <c r="CE19" i="3"/>
  <c r="CC19" i="3"/>
  <c r="CA19" i="3"/>
  <c r="BY19" i="3"/>
  <c r="BW19" i="3"/>
  <c r="BU19" i="3"/>
  <c r="BS19" i="3"/>
  <c r="BQ19" i="3"/>
  <c r="BO19" i="3"/>
  <c r="BM19" i="3"/>
  <c r="BK19" i="3"/>
  <c r="BI19" i="3"/>
  <c r="BG19" i="3"/>
  <c r="BE19" i="3"/>
  <c r="BC19" i="3"/>
  <c r="BA19" i="3"/>
  <c r="AY19" i="3"/>
  <c r="AW19" i="3"/>
  <c r="AU19" i="3"/>
  <c r="AS19" i="3"/>
  <c r="AQ19" i="3"/>
  <c r="AO19" i="3"/>
  <c r="AM19" i="3"/>
  <c r="AK19" i="3"/>
  <c r="AI19" i="3"/>
  <c r="AG19" i="3"/>
  <c r="AE19" i="3"/>
  <c r="AC19" i="3"/>
  <c r="AA19" i="3"/>
  <c r="Y19" i="3"/>
  <c r="W19" i="3"/>
  <c r="U19" i="3"/>
  <c r="S19" i="3"/>
  <c r="Q19" i="3"/>
  <c r="O19" i="3"/>
  <c r="M19" i="3"/>
  <c r="DI18" i="3"/>
  <c r="DG18" i="3"/>
  <c r="DE18" i="3"/>
  <c r="DC18" i="3"/>
  <c r="DA18" i="3"/>
  <c r="CY18" i="3"/>
  <c r="CW18" i="3"/>
  <c r="CU18" i="3"/>
  <c r="CS18" i="3"/>
  <c r="CQ18" i="3"/>
  <c r="CO18" i="3"/>
  <c r="CM18" i="3"/>
  <c r="CK18" i="3"/>
  <c r="CI18" i="3"/>
  <c r="CG18" i="3"/>
  <c r="CE18" i="3"/>
  <c r="CC18" i="3"/>
  <c r="CA18" i="3"/>
  <c r="BY18" i="3"/>
  <c r="BW18" i="3"/>
  <c r="BU18" i="3"/>
  <c r="BS18" i="3"/>
  <c r="BQ18" i="3"/>
  <c r="BO18" i="3"/>
  <c r="BM18" i="3"/>
  <c r="BK18" i="3"/>
  <c r="BI18" i="3"/>
  <c r="BG18" i="3"/>
  <c r="BE18" i="3"/>
  <c r="BC18" i="3"/>
  <c r="BA18" i="3"/>
  <c r="AY18" i="3"/>
  <c r="AW18" i="3"/>
  <c r="AU18" i="3"/>
  <c r="AS18" i="3"/>
  <c r="AQ18" i="3"/>
  <c r="AO18" i="3"/>
  <c r="AM18" i="3"/>
  <c r="AK18" i="3"/>
  <c r="AI18" i="3"/>
  <c r="AG18" i="3"/>
  <c r="AE18" i="3"/>
  <c r="AC18" i="3"/>
  <c r="AA18" i="3"/>
  <c r="Y18" i="3"/>
  <c r="W18" i="3"/>
  <c r="U18" i="3"/>
  <c r="S18" i="3"/>
  <c r="Q18" i="3"/>
  <c r="O18" i="3"/>
  <c r="M18" i="3"/>
  <c r="DI17" i="3"/>
  <c r="DG17" i="3"/>
  <c r="DE17" i="3"/>
  <c r="DC17" i="3"/>
  <c r="DA17" i="3"/>
  <c r="CY17" i="3"/>
  <c r="CW17" i="3"/>
  <c r="CU17" i="3"/>
  <c r="CS17" i="3"/>
  <c r="CQ17" i="3"/>
  <c r="CO17" i="3"/>
  <c r="CM17" i="3"/>
  <c r="CK17" i="3"/>
  <c r="CI17" i="3"/>
  <c r="CG17" i="3"/>
  <c r="CE17" i="3"/>
  <c r="CC17" i="3"/>
  <c r="CA17" i="3"/>
  <c r="BY17" i="3"/>
  <c r="BW17" i="3"/>
  <c r="BU17" i="3"/>
  <c r="BS17" i="3"/>
  <c r="BQ17" i="3"/>
  <c r="BO17" i="3"/>
  <c r="BM17" i="3"/>
  <c r="BK17" i="3"/>
  <c r="BI17" i="3"/>
  <c r="BG17" i="3"/>
  <c r="BE17" i="3"/>
  <c r="BC17" i="3"/>
  <c r="BA17" i="3"/>
  <c r="AY17" i="3"/>
  <c r="AW17" i="3"/>
  <c r="AU17" i="3"/>
  <c r="AS17" i="3"/>
  <c r="AQ17" i="3"/>
  <c r="AO17" i="3"/>
  <c r="AM17" i="3"/>
  <c r="AK17" i="3"/>
  <c r="AI17" i="3"/>
  <c r="AG17" i="3"/>
  <c r="AE17" i="3"/>
  <c r="AC17" i="3"/>
  <c r="AA17" i="3"/>
  <c r="Y17" i="3"/>
  <c r="W17" i="3"/>
  <c r="U17" i="3"/>
  <c r="S17" i="3"/>
  <c r="Q17" i="3"/>
  <c r="O17" i="3"/>
  <c r="M17" i="3"/>
  <c r="DI16" i="3"/>
  <c r="DG16" i="3"/>
  <c r="DE16" i="3"/>
  <c r="DC16" i="3"/>
  <c r="DA16" i="3"/>
  <c r="CY16" i="3"/>
  <c r="CW16" i="3"/>
  <c r="CU16" i="3"/>
  <c r="CS16" i="3"/>
  <c r="CQ16" i="3"/>
  <c r="CO16" i="3"/>
  <c r="CM16" i="3"/>
  <c r="CK16" i="3"/>
  <c r="CI16" i="3"/>
  <c r="CG16" i="3"/>
  <c r="CE16" i="3"/>
  <c r="CC16" i="3"/>
  <c r="CA16" i="3"/>
  <c r="BY16" i="3"/>
  <c r="BW16" i="3"/>
  <c r="BU16" i="3"/>
  <c r="BS16" i="3"/>
  <c r="BQ16" i="3"/>
  <c r="BO16" i="3"/>
  <c r="BM16" i="3"/>
  <c r="BK16" i="3"/>
  <c r="BI16" i="3"/>
  <c r="BG16" i="3"/>
  <c r="BE16" i="3"/>
  <c r="BC16" i="3"/>
  <c r="BA16" i="3"/>
  <c r="AY16" i="3"/>
  <c r="AW16" i="3"/>
  <c r="AU16" i="3"/>
  <c r="AS16" i="3"/>
  <c r="AQ16" i="3"/>
  <c r="AO16" i="3"/>
  <c r="AM16" i="3"/>
  <c r="AK16" i="3"/>
  <c r="AI16" i="3"/>
  <c r="AG16" i="3"/>
  <c r="AE16" i="3"/>
  <c r="AC16" i="3"/>
  <c r="AA16" i="3"/>
  <c r="Y16" i="3"/>
  <c r="W16" i="3"/>
  <c r="U16" i="3"/>
  <c r="S16" i="3"/>
  <c r="Q16" i="3"/>
  <c r="O16" i="3"/>
  <c r="M16" i="3"/>
  <c r="DI15" i="3"/>
  <c r="DG15" i="3"/>
  <c r="DE15" i="3"/>
  <c r="DC15" i="3"/>
  <c r="DA15" i="3"/>
  <c r="CY15" i="3"/>
  <c r="CW15" i="3"/>
  <c r="CU15" i="3"/>
  <c r="CS15" i="3"/>
  <c r="CQ15" i="3"/>
  <c r="CO15" i="3"/>
  <c r="CM15" i="3"/>
  <c r="CK15" i="3"/>
  <c r="CI15" i="3"/>
  <c r="CG15" i="3"/>
  <c r="CE15" i="3"/>
  <c r="CC15" i="3"/>
  <c r="CA15" i="3"/>
  <c r="BY15" i="3"/>
  <c r="BW15" i="3"/>
  <c r="BU15" i="3"/>
  <c r="BS15" i="3"/>
  <c r="BQ15" i="3"/>
  <c r="BO15" i="3"/>
  <c r="BM15" i="3"/>
  <c r="BK15" i="3"/>
  <c r="BI15" i="3"/>
  <c r="BG15" i="3"/>
  <c r="BE15" i="3"/>
  <c r="BC15" i="3"/>
  <c r="BA15" i="3"/>
  <c r="AY15" i="3"/>
  <c r="AW15" i="3"/>
  <c r="AU15" i="3"/>
  <c r="AS15" i="3"/>
  <c r="AQ15" i="3"/>
  <c r="AO15" i="3"/>
  <c r="AM15" i="3"/>
  <c r="AK15" i="3"/>
  <c r="AI15" i="3"/>
  <c r="AG15" i="3"/>
  <c r="AE15" i="3"/>
  <c r="AC15" i="3"/>
  <c r="AA15" i="3"/>
  <c r="Y15" i="3"/>
  <c r="W15" i="3"/>
  <c r="U15" i="3"/>
  <c r="S15" i="3"/>
  <c r="Q15" i="3"/>
  <c r="O15" i="3"/>
  <c r="M15" i="3"/>
  <c r="DI14" i="3"/>
  <c r="DG14" i="3"/>
  <c r="DE14" i="3"/>
  <c r="DC14" i="3"/>
  <c r="DA14" i="3"/>
  <c r="CY14" i="3"/>
  <c r="CW14" i="3"/>
  <c r="CU14" i="3"/>
  <c r="CS14" i="3"/>
  <c r="CQ14" i="3"/>
  <c r="CO14" i="3"/>
  <c r="CM14" i="3"/>
  <c r="CK14" i="3"/>
  <c r="CI14" i="3"/>
  <c r="CG14" i="3"/>
  <c r="CE14" i="3"/>
  <c r="CC14" i="3"/>
  <c r="CA14" i="3"/>
  <c r="BY14" i="3"/>
  <c r="BW14" i="3"/>
  <c r="BU14" i="3"/>
  <c r="BS14" i="3"/>
  <c r="BQ14" i="3"/>
  <c r="BO14" i="3"/>
  <c r="BM14" i="3"/>
  <c r="BK14" i="3"/>
  <c r="BI14" i="3"/>
  <c r="BG14" i="3"/>
  <c r="BE14" i="3"/>
  <c r="BC14" i="3"/>
  <c r="BA14" i="3"/>
  <c r="AY14" i="3"/>
  <c r="AW14" i="3"/>
  <c r="AU14" i="3"/>
  <c r="AS14" i="3"/>
  <c r="AQ14" i="3"/>
  <c r="AO14" i="3"/>
  <c r="AM14" i="3"/>
  <c r="AK14" i="3"/>
  <c r="AI14" i="3"/>
  <c r="AG14" i="3"/>
  <c r="AE14" i="3"/>
  <c r="AC14" i="3"/>
  <c r="AA14" i="3"/>
  <c r="Y14" i="3"/>
  <c r="W14" i="3"/>
  <c r="U14" i="3"/>
  <c r="S14" i="3"/>
  <c r="Q14" i="3"/>
  <c r="O14" i="3"/>
  <c r="M14" i="3"/>
  <c r="DI13" i="3"/>
  <c r="DG13" i="3"/>
  <c r="DE13" i="3"/>
  <c r="DC13" i="3"/>
  <c r="DA13" i="3"/>
  <c r="CY13" i="3"/>
  <c r="CW13" i="3"/>
  <c r="CU13" i="3"/>
  <c r="CS13" i="3"/>
  <c r="CQ13" i="3"/>
  <c r="CO13" i="3"/>
  <c r="CM13" i="3"/>
  <c r="CK13" i="3"/>
  <c r="CI13" i="3"/>
  <c r="CG13" i="3"/>
  <c r="CE13" i="3"/>
  <c r="CC13" i="3"/>
  <c r="CA13" i="3"/>
  <c r="BY13" i="3"/>
  <c r="BW13" i="3"/>
  <c r="BU13" i="3"/>
  <c r="BS13" i="3"/>
  <c r="BQ13" i="3"/>
  <c r="BO13" i="3"/>
  <c r="BM13" i="3"/>
  <c r="BK13" i="3"/>
  <c r="BI13" i="3"/>
  <c r="BG13" i="3"/>
  <c r="BE13" i="3"/>
  <c r="BC13" i="3"/>
  <c r="BA13" i="3"/>
  <c r="AY13" i="3"/>
  <c r="AW13" i="3"/>
  <c r="AU13" i="3"/>
  <c r="AS13" i="3"/>
  <c r="AQ13" i="3"/>
  <c r="AO13" i="3"/>
  <c r="AM13" i="3"/>
  <c r="AK13" i="3"/>
  <c r="AI13" i="3"/>
  <c r="AG13" i="3"/>
  <c r="AE13" i="3"/>
  <c r="AC13" i="3"/>
  <c r="AA13" i="3"/>
  <c r="Y13" i="3"/>
  <c r="W13" i="3"/>
  <c r="U13" i="3"/>
  <c r="S13" i="3"/>
  <c r="Q13" i="3"/>
  <c r="O13" i="3"/>
  <c r="M13" i="3"/>
  <c r="DI12" i="3"/>
  <c r="DG12" i="3"/>
  <c r="DE12" i="3"/>
  <c r="DC12" i="3"/>
  <c r="DA12" i="3"/>
  <c r="CY12" i="3"/>
  <c r="CW12" i="3"/>
  <c r="CU12" i="3"/>
  <c r="CS12" i="3"/>
  <c r="CQ12" i="3"/>
  <c r="CO12" i="3"/>
  <c r="CM12" i="3"/>
  <c r="CK12" i="3"/>
  <c r="CI12" i="3"/>
  <c r="CG12" i="3"/>
  <c r="CE12" i="3"/>
  <c r="CC12" i="3"/>
  <c r="CA12" i="3"/>
  <c r="BY12" i="3"/>
  <c r="BW12" i="3"/>
  <c r="BU12" i="3"/>
  <c r="BS12" i="3"/>
  <c r="BQ12" i="3"/>
  <c r="BO12" i="3"/>
  <c r="BM12" i="3"/>
  <c r="BK12" i="3"/>
  <c r="BI12" i="3"/>
  <c r="BG12" i="3"/>
  <c r="BE12" i="3"/>
  <c r="BC12" i="3"/>
  <c r="BA12" i="3"/>
  <c r="AY12" i="3"/>
  <c r="AW12" i="3"/>
  <c r="AU12" i="3"/>
  <c r="AS12" i="3"/>
  <c r="AQ12" i="3"/>
  <c r="AO12" i="3"/>
  <c r="AM12" i="3"/>
  <c r="AK12" i="3"/>
  <c r="AI12" i="3"/>
  <c r="AG12" i="3"/>
  <c r="AE12" i="3"/>
  <c r="AC12" i="3"/>
  <c r="AA12" i="3"/>
  <c r="Y12" i="3"/>
  <c r="W12" i="3"/>
  <c r="U12" i="3"/>
  <c r="S12" i="3"/>
  <c r="Q12" i="3"/>
  <c r="O12" i="3"/>
  <c r="M12" i="3"/>
  <c r="DI11" i="3"/>
  <c r="DG11" i="3"/>
  <c r="DE11" i="3"/>
  <c r="DC11" i="3"/>
  <c r="DA11" i="3"/>
  <c r="CY11" i="3"/>
  <c r="CW11" i="3"/>
  <c r="CU11" i="3"/>
  <c r="CS11" i="3"/>
  <c r="CQ11" i="3"/>
  <c r="CO11" i="3"/>
  <c r="CM11" i="3"/>
  <c r="CK11" i="3"/>
  <c r="CI11" i="3"/>
  <c r="CG11" i="3"/>
  <c r="CE11" i="3"/>
  <c r="CC11" i="3"/>
  <c r="CA11" i="3"/>
  <c r="BY11" i="3"/>
  <c r="BW11" i="3"/>
  <c r="BU11" i="3"/>
  <c r="BS11" i="3"/>
  <c r="BQ11" i="3"/>
  <c r="BO11" i="3"/>
  <c r="BM11" i="3"/>
  <c r="BK11" i="3"/>
  <c r="BI11" i="3"/>
  <c r="BG11" i="3"/>
  <c r="BE11" i="3"/>
  <c r="BC11" i="3"/>
  <c r="BA11" i="3"/>
  <c r="AY11" i="3"/>
  <c r="AW11" i="3"/>
  <c r="AU11" i="3"/>
  <c r="AS11" i="3"/>
  <c r="AQ11" i="3"/>
  <c r="AO11" i="3"/>
  <c r="AM11" i="3"/>
  <c r="AK11" i="3"/>
  <c r="AI11" i="3"/>
  <c r="AG11" i="3"/>
  <c r="AE11" i="3"/>
  <c r="AC11" i="3"/>
  <c r="AA11" i="3"/>
  <c r="Y11" i="3"/>
  <c r="W11" i="3"/>
  <c r="U11" i="3"/>
  <c r="S11" i="3"/>
  <c r="Q11" i="3"/>
  <c r="O11" i="3"/>
  <c r="M11" i="3"/>
  <c r="DI10" i="3"/>
  <c r="DG10" i="3"/>
  <c r="DE10" i="3"/>
  <c r="DC10" i="3"/>
  <c r="DA10" i="3"/>
  <c r="CY10" i="3"/>
  <c r="CW10" i="3"/>
  <c r="CU10" i="3"/>
  <c r="CS10" i="3"/>
  <c r="CQ10" i="3"/>
  <c r="CO10" i="3"/>
  <c r="CM10" i="3"/>
  <c r="CK10" i="3"/>
  <c r="CI10" i="3"/>
  <c r="CG10" i="3"/>
  <c r="CE10" i="3"/>
  <c r="CC10" i="3"/>
  <c r="CA10" i="3"/>
  <c r="BY10" i="3"/>
  <c r="BW10" i="3"/>
  <c r="BU10" i="3"/>
  <c r="BS10" i="3"/>
  <c r="BQ10" i="3"/>
  <c r="BO10" i="3"/>
  <c r="BM10" i="3"/>
  <c r="BK10" i="3"/>
  <c r="BI10" i="3"/>
  <c r="BG10" i="3"/>
  <c r="BE10" i="3"/>
  <c r="BC10" i="3"/>
  <c r="BA10" i="3"/>
  <c r="AY10" i="3"/>
  <c r="AW10" i="3"/>
  <c r="AU10" i="3"/>
  <c r="AS10" i="3"/>
  <c r="AQ10" i="3"/>
  <c r="AO10" i="3"/>
  <c r="AM10" i="3"/>
  <c r="AK10" i="3"/>
  <c r="AI10" i="3"/>
  <c r="AG10" i="3"/>
  <c r="AE10" i="3"/>
  <c r="AC10" i="3"/>
  <c r="AA10" i="3"/>
  <c r="Y10" i="3"/>
  <c r="W10" i="3"/>
  <c r="U10" i="3"/>
  <c r="S10" i="3"/>
  <c r="Q10" i="3"/>
  <c r="O10" i="3"/>
  <c r="M10" i="3"/>
  <c r="DI9" i="3"/>
  <c r="DG9" i="3"/>
  <c r="DE9" i="3"/>
  <c r="DC9" i="3"/>
  <c r="DA9" i="3"/>
  <c r="CY9" i="3"/>
  <c r="CW9" i="3"/>
  <c r="CU9" i="3"/>
  <c r="CS9" i="3"/>
  <c r="CQ9" i="3"/>
  <c r="CO9" i="3"/>
  <c r="CM9" i="3"/>
  <c r="CK9" i="3"/>
  <c r="CI9" i="3"/>
  <c r="CG9" i="3"/>
  <c r="CE9" i="3"/>
  <c r="CC9" i="3"/>
  <c r="CA9" i="3"/>
  <c r="BY9" i="3"/>
  <c r="BW9" i="3"/>
  <c r="BU9" i="3"/>
  <c r="BS9" i="3"/>
  <c r="BQ9" i="3"/>
  <c r="BO9" i="3"/>
  <c r="BM9" i="3"/>
  <c r="BK9" i="3"/>
  <c r="BI9" i="3"/>
  <c r="BG9" i="3"/>
  <c r="BE9" i="3"/>
  <c r="BC9" i="3"/>
  <c r="BA9" i="3"/>
  <c r="AY9" i="3"/>
  <c r="AW9" i="3"/>
  <c r="AU9" i="3"/>
  <c r="AS9" i="3"/>
  <c r="AQ9" i="3"/>
  <c r="AO9" i="3"/>
  <c r="AM9" i="3"/>
  <c r="AK9" i="3"/>
  <c r="AI9" i="3"/>
  <c r="AG9" i="3"/>
  <c r="AE9" i="3"/>
  <c r="AC9" i="3"/>
  <c r="AA9" i="3"/>
  <c r="Y9" i="3"/>
  <c r="W9" i="3"/>
  <c r="U9" i="3"/>
  <c r="S9" i="3"/>
  <c r="Q9" i="3"/>
  <c r="O9" i="3"/>
  <c r="M9" i="3"/>
  <c r="DI8" i="3"/>
  <c r="DG8" i="3"/>
  <c r="DE8" i="3"/>
  <c r="DC8" i="3"/>
  <c r="DA8" i="3"/>
  <c r="CY8" i="3"/>
  <c r="CW8" i="3"/>
  <c r="CU8" i="3"/>
  <c r="CS8" i="3"/>
  <c r="CQ8" i="3"/>
  <c r="CO8" i="3"/>
  <c r="CM8" i="3"/>
  <c r="CK8" i="3"/>
  <c r="CI8" i="3"/>
  <c r="CG8" i="3"/>
  <c r="CE8" i="3"/>
  <c r="CC8" i="3"/>
  <c r="CA8" i="3"/>
  <c r="BY8" i="3"/>
  <c r="BW8" i="3"/>
  <c r="BU8" i="3"/>
  <c r="BS8" i="3"/>
  <c r="BQ8" i="3"/>
  <c r="BO8" i="3"/>
  <c r="BM8" i="3"/>
  <c r="BK8" i="3"/>
  <c r="BI8" i="3"/>
  <c r="BG8" i="3"/>
  <c r="BE8" i="3"/>
  <c r="BC8" i="3"/>
  <c r="BA8" i="3"/>
  <c r="AY8" i="3"/>
  <c r="AW8" i="3"/>
  <c r="AU8" i="3"/>
  <c r="AS8" i="3"/>
  <c r="AQ8" i="3"/>
  <c r="AO8" i="3"/>
  <c r="AM8" i="3"/>
  <c r="AK8" i="3"/>
  <c r="AI8" i="3"/>
  <c r="AG8" i="3"/>
  <c r="AE8" i="3"/>
  <c r="AC8" i="3"/>
  <c r="AA8" i="3"/>
  <c r="Y8" i="3"/>
  <c r="W8" i="3"/>
  <c r="U8" i="3"/>
  <c r="S8" i="3"/>
  <c r="Q8" i="3"/>
  <c r="O8" i="3"/>
  <c r="M8" i="3"/>
  <c r="DI7" i="3"/>
  <c r="DG7" i="3"/>
  <c r="DE7" i="3"/>
  <c r="DC7" i="3"/>
  <c r="DA7" i="3"/>
  <c r="CY7" i="3"/>
  <c r="CW7" i="3"/>
  <c r="CU7" i="3"/>
  <c r="CS7" i="3"/>
  <c r="CQ7" i="3"/>
  <c r="CO7" i="3"/>
  <c r="CM7" i="3"/>
  <c r="CK7" i="3"/>
  <c r="CI7" i="3"/>
  <c r="CG7" i="3"/>
  <c r="CE7" i="3"/>
  <c r="CC7" i="3"/>
  <c r="CA7" i="3"/>
  <c r="BY7" i="3"/>
  <c r="BW7" i="3"/>
  <c r="BU7" i="3"/>
  <c r="BS7" i="3"/>
  <c r="BQ7" i="3"/>
  <c r="BO7" i="3"/>
  <c r="BM7" i="3"/>
  <c r="BK7" i="3"/>
  <c r="BI7" i="3"/>
  <c r="BG7" i="3"/>
  <c r="BE7" i="3"/>
  <c r="BC7" i="3"/>
  <c r="BA7" i="3"/>
  <c r="AY7" i="3"/>
  <c r="AW7" i="3"/>
  <c r="AU7" i="3"/>
  <c r="AS7" i="3"/>
  <c r="AQ7" i="3"/>
  <c r="AO7" i="3"/>
  <c r="AM7" i="3"/>
  <c r="AK7" i="3"/>
  <c r="AI7" i="3"/>
  <c r="AG7" i="3"/>
  <c r="AE7" i="3"/>
  <c r="AC7" i="3"/>
  <c r="AA7" i="3"/>
  <c r="Y7" i="3"/>
  <c r="W7" i="3"/>
  <c r="U7" i="3"/>
  <c r="S7" i="3"/>
  <c r="Q7" i="3"/>
  <c r="O7" i="3"/>
  <c r="M7" i="3"/>
  <c r="DI6" i="3"/>
  <c r="DG6" i="3"/>
  <c r="DE6" i="3"/>
  <c r="DC6" i="3"/>
  <c r="DA6" i="3"/>
  <c r="CY6" i="3"/>
  <c r="CW6" i="3"/>
  <c r="CU6" i="3"/>
  <c r="CS6" i="3"/>
  <c r="CQ6" i="3"/>
  <c r="CO6" i="3"/>
  <c r="CM6" i="3"/>
  <c r="CK6" i="3"/>
  <c r="CI6" i="3"/>
  <c r="CG6" i="3"/>
  <c r="CE6" i="3"/>
  <c r="CC6" i="3"/>
  <c r="CA6" i="3"/>
  <c r="BY6" i="3"/>
  <c r="BW6" i="3"/>
  <c r="BU6" i="3"/>
  <c r="BS6" i="3"/>
  <c r="BQ6" i="3"/>
  <c r="BO6" i="3"/>
  <c r="BM6" i="3"/>
  <c r="BK6" i="3"/>
  <c r="BI6" i="3"/>
  <c r="BG6" i="3"/>
  <c r="BE6" i="3"/>
  <c r="BC6" i="3"/>
  <c r="BA6" i="3"/>
  <c r="AY6" i="3"/>
  <c r="AW6" i="3"/>
  <c r="AU6" i="3"/>
  <c r="AS6" i="3"/>
  <c r="AQ6" i="3"/>
  <c r="AO6" i="3"/>
  <c r="AM6" i="3"/>
  <c r="AK6" i="3"/>
  <c r="AI6" i="3"/>
  <c r="AG6" i="3"/>
  <c r="AE6" i="3"/>
  <c r="AC6" i="3"/>
  <c r="AA6" i="3"/>
  <c r="Y6" i="3"/>
  <c r="W6" i="3"/>
  <c r="U6" i="3"/>
  <c r="S6" i="3"/>
  <c r="Q6" i="3"/>
  <c r="O6" i="3"/>
  <c r="M6" i="3"/>
  <c r="DI5" i="3"/>
  <c r="DG5" i="3"/>
  <c r="DE5" i="3"/>
  <c r="DC5" i="3"/>
  <c r="DA5" i="3"/>
  <c r="CY5" i="3"/>
  <c r="CW5" i="3"/>
  <c r="CU5" i="3"/>
  <c r="CS5" i="3"/>
  <c r="CQ5" i="3"/>
  <c r="CO5" i="3"/>
  <c r="CM5" i="3"/>
  <c r="CK5" i="3"/>
  <c r="CI5" i="3"/>
  <c r="CG5" i="3"/>
  <c r="CE5" i="3"/>
  <c r="CC5" i="3"/>
  <c r="CA5" i="3"/>
  <c r="BY5" i="3"/>
  <c r="BW5" i="3"/>
  <c r="BU5" i="3"/>
  <c r="BS5" i="3"/>
  <c r="BQ5" i="3"/>
  <c r="BO5" i="3"/>
  <c r="BM5" i="3"/>
  <c r="BK5" i="3"/>
  <c r="BI5" i="3"/>
  <c r="BG5" i="3"/>
  <c r="BE5" i="3"/>
  <c r="BC5" i="3"/>
  <c r="BA5" i="3"/>
  <c r="AY5" i="3"/>
  <c r="AW5" i="3"/>
  <c r="AU5" i="3"/>
  <c r="AS5" i="3"/>
  <c r="AQ5" i="3"/>
  <c r="AO5" i="3"/>
  <c r="AM5" i="3"/>
  <c r="AK5" i="3"/>
  <c r="AI5" i="3"/>
  <c r="AG5" i="3"/>
  <c r="AE5" i="3"/>
  <c r="AC5" i="3"/>
  <c r="AA5" i="3"/>
  <c r="Y5" i="3"/>
  <c r="W5" i="3"/>
  <c r="U5" i="3"/>
  <c r="S5" i="3"/>
  <c r="Q5" i="3"/>
  <c r="O5" i="3"/>
  <c r="M5" i="3"/>
  <c r="DI4" i="3"/>
  <c r="DG4" i="3"/>
  <c r="DE4" i="3"/>
  <c r="DC4" i="3"/>
  <c r="DA4" i="3"/>
  <c r="CY4" i="3"/>
  <c r="CW4" i="3"/>
  <c r="CU4" i="3"/>
  <c r="CS4" i="3"/>
  <c r="CQ4" i="3"/>
  <c r="CO4" i="3"/>
  <c r="CM4" i="3"/>
  <c r="CK4" i="3"/>
  <c r="CI4" i="3"/>
  <c r="CG4" i="3"/>
  <c r="CE4" i="3"/>
  <c r="CC4" i="3"/>
  <c r="CA4" i="3"/>
  <c r="BY4" i="3"/>
  <c r="BW4" i="3"/>
  <c r="BU4" i="3"/>
  <c r="BS4" i="3"/>
  <c r="BQ4" i="3"/>
  <c r="BO4" i="3"/>
  <c r="BM4" i="3"/>
  <c r="BK4" i="3"/>
  <c r="BI4" i="3"/>
  <c r="BG4" i="3"/>
  <c r="BE4" i="3"/>
  <c r="BC4" i="3"/>
  <c r="BA4" i="3"/>
  <c r="AY4" i="3"/>
  <c r="AW4" i="3"/>
  <c r="AU4" i="3"/>
  <c r="AS4" i="3"/>
  <c r="AQ4" i="3"/>
  <c r="AO4" i="3"/>
  <c r="AM4" i="3"/>
  <c r="AK4" i="3"/>
  <c r="AI4" i="3"/>
  <c r="AG4" i="3"/>
  <c r="AE4" i="3"/>
  <c r="AC4" i="3"/>
  <c r="AA4" i="3"/>
  <c r="Y4" i="3"/>
  <c r="W4" i="3"/>
  <c r="U4" i="3"/>
  <c r="S4" i="3"/>
  <c r="Q4" i="3"/>
  <c r="O4" i="3"/>
  <c r="M4" i="3"/>
  <c r="DI3" i="3"/>
  <c r="DG3" i="3"/>
  <c r="DE3" i="3"/>
  <c r="DC3" i="3"/>
  <c r="DA3" i="3"/>
  <c r="CY3" i="3"/>
  <c r="CW3" i="3"/>
  <c r="CU3" i="3"/>
  <c r="CS3" i="3"/>
  <c r="CQ3" i="3"/>
  <c r="CO3" i="3"/>
  <c r="CM3" i="3"/>
  <c r="CK3" i="3"/>
  <c r="CI3" i="3"/>
  <c r="CG3" i="3"/>
  <c r="CE3" i="3"/>
  <c r="CC3" i="3"/>
  <c r="CA3" i="3"/>
  <c r="BY3" i="3"/>
  <c r="BW3" i="3"/>
  <c r="BU3" i="3"/>
  <c r="BS3" i="3"/>
  <c r="BQ3" i="3"/>
  <c r="BO3" i="3"/>
  <c r="BM3" i="3"/>
  <c r="BK3" i="3"/>
  <c r="BI3" i="3"/>
  <c r="BG3" i="3"/>
  <c r="BE3" i="3"/>
  <c r="BC3" i="3"/>
  <c r="BA3" i="3"/>
  <c r="AY3" i="3"/>
  <c r="AW3" i="3"/>
  <c r="AU3" i="3"/>
  <c r="AS3" i="3"/>
  <c r="AQ3" i="3"/>
  <c r="AO3" i="3"/>
  <c r="AM3" i="3"/>
  <c r="AK3" i="3"/>
  <c r="AI3" i="3"/>
  <c r="AG3" i="3"/>
  <c r="AE3" i="3"/>
  <c r="AC3" i="3"/>
  <c r="AA3" i="3"/>
  <c r="Y3" i="3"/>
  <c r="W3" i="3"/>
  <c r="U3" i="3"/>
  <c r="S3" i="3"/>
  <c r="Q3" i="3"/>
  <c r="O3" i="3"/>
  <c r="M3" i="3"/>
  <c r="DI2" i="3"/>
  <c r="DG2" i="3"/>
  <c r="DE2" i="3"/>
  <c r="DC2" i="3"/>
  <c r="DA2" i="3"/>
  <c r="CY2" i="3"/>
  <c r="CW2" i="3"/>
  <c r="CU2" i="3"/>
  <c r="CS2" i="3"/>
  <c r="CQ2" i="3"/>
  <c r="CO2" i="3"/>
  <c r="CM2" i="3"/>
  <c r="CK2" i="3"/>
  <c r="CI2" i="3"/>
  <c r="CG2" i="3"/>
  <c r="CE2" i="3"/>
  <c r="CC2" i="3"/>
  <c r="CA2" i="3"/>
  <c r="BY2" i="3"/>
  <c r="BW2" i="3"/>
  <c r="BU2" i="3"/>
  <c r="BS2" i="3"/>
  <c r="BQ2" i="3"/>
  <c r="BO2" i="3"/>
  <c r="BM2" i="3"/>
  <c r="BK2" i="3"/>
  <c r="BI2" i="3"/>
  <c r="BG2" i="3"/>
  <c r="BE2" i="3"/>
  <c r="BC2" i="3"/>
  <c r="BA2" i="3"/>
  <c r="AY2" i="3"/>
  <c r="AW2" i="3"/>
  <c r="AU2" i="3"/>
  <c r="AS2" i="3"/>
  <c r="AQ2" i="3"/>
  <c r="AO2" i="3"/>
  <c r="AM2" i="3"/>
  <c r="AK2" i="3"/>
  <c r="AI2" i="3"/>
  <c r="AG2" i="3"/>
  <c r="AE2" i="3"/>
  <c r="AC2" i="3"/>
  <c r="AA2" i="3"/>
  <c r="Y2" i="3"/>
  <c r="W2" i="3"/>
  <c r="U2" i="3"/>
  <c r="S2" i="3"/>
  <c r="Q2" i="3"/>
  <c r="O2" i="3"/>
  <c r="M2" i="3"/>
  <c r="GU37" i="1"/>
  <c r="GS37" i="1"/>
  <c r="GQ37" i="1"/>
  <c r="GO37" i="1"/>
  <c r="GM37" i="1"/>
  <c r="GK37" i="1"/>
  <c r="GI37" i="1"/>
  <c r="GG37" i="1"/>
  <c r="GE37" i="1"/>
  <c r="GC37" i="1"/>
  <c r="GA37" i="1"/>
  <c r="FY37" i="1"/>
  <c r="FW37" i="1"/>
  <c r="FU37" i="1"/>
  <c r="FS37" i="1"/>
  <c r="FQ37" i="1"/>
  <c r="FO37" i="1"/>
  <c r="FM37" i="1"/>
  <c r="FK37" i="1"/>
  <c r="FI37" i="1"/>
  <c r="FG37" i="1"/>
  <c r="FE37" i="1"/>
  <c r="FC37" i="1"/>
  <c r="FA37" i="1"/>
  <c r="EY37" i="1"/>
  <c r="EW37" i="1"/>
  <c r="EU37" i="1"/>
  <c r="ES37" i="1"/>
  <c r="EQ37" i="1"/>
  <c r="EO37" i="1"/>
  <c r="EM37" i="1"/>
  <c r="EK37" i="1"/>
  <c r="EI37" i="1"/>
  <c r="EG37" i="1"/>
  <c r="EE37" i="1"/>
  <c r="EC37" i="1"/>
  <c r="EA37" i="1"/>
  <c r="DY37" i="1"/>
  <c r="DW37" i="1"/>
  <c r="DU37" i="1"/>
  <c r="DS37" i="1"/>
  <c r="DQ37" i="1"/>
  <c r="DO37" i="1"/>
  <c r="DM37" i="1"/>
  <c r="DK37" i="1"/>
  <c r="DI37" i="1"/>
  <c r="DG37" i="1"/>
  <c r="DE37" i="1"/>
  <c r="DC37" i="1"/>
  <c r="DA37" i="1"/>
  <c r="CY37" i="1"/>
  <c r="CW37" i="1"/>
  <c r="CU37" i="1"/>
  <c r="CS37" i="1"/>
  <c r="CQ37" i="1"/>
  <c r="CO37" i="1"/>
  <c r="CM37" i="1"/>
  <c r="CK37" i="1"/>
  <c r="CI37" i="1"/>
  <c r="CG37" i="1"/>
  <c r="CE37" i="1"/>
  <c r="CC37" i="1"/>
  <c r="CA37" i="1"/>
  <c r="BY37" i="1"/>
  <c r="BW37" i="1"/>
  <c r="BU37" i="1"/>
  <c r="BS37" i="1"/>
  <c r="BQ37" i="1"/>
  <c r="BO37" i="1"/>
  <c r="BM37" i="1"/>
  <c r="BK37" i="1"/>
  <c r="BI37" i="1"/>
  <c r="BG37" i="1"/>
  <c r="BE37" i="1"/>
  <c r="BC37" i="1"/>
  <c r="BA37" i="1"/>
  <c r="AY37" i="1"/>
  <c r="AW37" i="1"/>
  <c r="AU37" i="1"/>
  <c r="AS37" i="1"/>
  <c r="AQ37" i="1"/>
  <c r="AM37" i="1"/>
  <c r="AK37" i="1"/>
  <c r="AI37" i="1"/>
  <c r="AG37" i="1"/>
  <c r="AE37" i="1"/>
  <c r="AC37" i="1"/>
  <c r="AA37" i="1"/>
  <c r="Y37" i="1"/>
  <c r="W37" i="1"/>
  <c r="U37" i="1"/>
  <c r="S37" i="1"/>
  <c r="Q37" i="1"/>
  <c r="O37" i="1"/>
  <c r="M37" i="1"/>
  <c r="GU36" i="1"/>
  <c r="GS36" i="1"/>
  <c r="GQ36" i="1"/>
  <c r="GO36" i="1"/>
  <c r="GM36" i="1"/>
  <c r="GK36" i="1"/>
  <c r="GI36" i="1"/>
  <c r="GG36" i="1"/>
  <c r="GE36" i="1"/>
  <c r="GC36" i="1"/>
  <c r="GA36" i="1"/>
  <c r="FY36" i="1"/>
  <c r="FW36" i="1"/>
  <c r="FU36" i="1"/>
  <c r="FS36" i="1"/>
  <c r="FQ36" i="1"/>
  <c r="FO36" i="1"/>
  <c r="FM36" i="1"/>
  <c r="FK36" i="1"/>
  <c r="FI36" i="1"/>
  <c r="FG36" i="1"/>
  <c r="FE36" i="1"/>
  <c r="FC36" i="1"/>
  <c r="FA36" i="1"/>
  <c r="EY36" i="1"/>
  <c r="EW36" i="1"/>
  <c r="EU36" i="1"/>
  <c r="ES36" i="1"/>
  <c r="EQ36" i="1"/>
  <c r="EO36" i="1"/>
  <c r="EM36" i="1"/>
  <c r="EK36" i="1"/>
  <c r="EI36" i="1"/>
  <c r="EG36" i="1"/>
  <c r="EE36" i="1"/>
  <c r="EC36" i="1"/>
  <c r="EA36" i="1"/>
  <c r="DY36" i="1"/>
  <c r="DW36" i="1"/>
  <c r="DU36" i="1"/>
  <c r="DS36" i="1"/>
  <c r="DQ36" i="1"/>
  <c r="DO36" i="1"/>
  <c r="DM36" i="1"/>
  <c r="DK36" i="1"/>
  <c r="DI36" i="1"/>
  <c r="DG36" i="1"/>
  <c r="DE36" i="1"/>
  <c r="DC36" i="1"/>
  <c r="DA36" i="1"/>
  <c r="CY36" i="1"/>
  <c r="CW36" i="1"/>
  <c r="CU36" i="1"/>
  <c r="CS36" i="1"/>
  <c r="CQ36" i="1"/>
  <c r="CO36" i="1"/>
  <c r="CM36" i="1"/>
  <c r="CK36" i="1"/>
  <c r="CI36" i="1"/>
  <c r="CG36" i="1"/>
  <c r="CE36" i="1"/>
  <c r="CC36" i="1"/>
  <c r="CA36" i="1"/>
  <c r="BY36" i="1"/>
  <c r="BW36" i="1"/>
  <c r="BU36" i="1"/>
  <c r="BS36" i="1"/>
  <c r="BQ36" i="1"/>
  <c r="BO36" i="1"/>
  <c r="BM36" i="1"/>
  <c r="BK36" i="1"/>
  <c r="BI36" i="1"/>
  <c r="BG36" i="1"/>
  <c r="BE36" i="1"/>
  <c r="BC36" i="1"/>
  <c r="BA36" i="1"/>
  <c r="AY36" i="1"/>
  <c r="AW36" i="1"/>
  <c r="AU36" i="1"/>
  <c r="AS36" i="1"/>
  <c r="AQ36" i="1"/>
  <c r="AM36" i="1"/>
  <c r="AK36" i="1"/>
  <c r="AI36" i="1"/>
  <c r="AG36" i="1"/>
  <c r="AE36" i="1"/>
  <c r="AC36" i="1"/>
  <c r="AA36" i="1"/>
  <c r="Y36" i="1"/>
  <c r="W36" i="1"/>
  <c r="U36" i="1"/>
  <c r="S36" i="1"/>
  <c r="Q36" i="1"/>
  <c r="O36" i="1"/>
  <c r="M36" i="1"/>
  <c r="GU35" i="1"/>
  <c r="GS35" i="1"/>
  <c r="GQ35" i="1"/>
  <c r="GO35" i="1"/>
  <c r="GM35" i="1"/>
  <c r="GK35" i="1"/>
  <c r="GI35" i="1"/>
  <c r="GG35" i="1"/>
  <c r="GE35" i="1"/>
  <c r="GC35" i="1"/>
  <c r="GA35" i="1"/>
  <c r="FY35" i="1"/>
  <c r="FW35" i="1"/>
  <c r="FU35" i="1"/>
  <c r="FS35" i="1"/>
  <c r="FQ35" i="1"/>
  <c r="FO35" i="1"/>
  <c r="FM35" i="1"/>
  <c r="FK35" i="1"/>
  <c r="FI35" i="1"/>
  <c r="FG35" i="1"/>
  <c r="FE35" i="1"/>
  <c r="FC35" i="1"/>
  <c r="FA35" i="1"/>
  <c r="EY35" i="1"/>
  <c r="EW35" i="1"/>
  <c r="EU35" i="1"/>
  <c r="ES35" i="1"/>
  <c r="EQ35" i="1"/>
  <c r="EO35" i="1"/>
  <c r="EM35" i="1"/>
  <c r="EK35" i="1"/>
  <c r="EI35" i="1"/>
  <c r="EG35" i="1"/>
  <c r="EE35" i="1"/>
  <c r="EC35" i="1"/>
  <c r="EA35" i="1"/>
  <c r="DY35" i="1"/>
  <c r="DW35" i="1"/>
  <c r="DU35" i="1"/>
  <c r="DS35" i="1"/>
  <c r="DQ35" i="1"/>
  <c r="DO35" i="1"/>
  <c r="DM35" i="1"/>
  <c r="DK35" i="1"/>
  <c r="DI35" i="1"/>
  <c r="DG35" i="1"/>
  <c r="DE35" i="1"/>
  <c r="DC35" i="1"/>
  <c r="DA35" i="1"/>
  <c r="CY35" i="1"/>
  <c r="CW35" i="1"/>
  <c r="CU35" i="1"/>
  <c r="CS35" i="1"/>
  <c r="CQ35" i="1"/>
  <c r="CO35" i="1"/>
  <c r="CM35" i="1"/>
  <c r="CK35" i="1"/>
  <c r="CI35" i="1"/>
  <c r="CG35" i="1"/>
  <c r="CE35" i="1"/>
  <c r="CC35" i="1"/>
  <c r="CA35" i="1"/>
  <c r="BY35" i="1"/>
  <c r="BW35" i="1"/>
  <c r="BU35" i="1"/>
  <c r="BS35" i="1"/>
  <c r="BQ35" i="1"/>
  <c r="BO35" i="1"/>
  <c r="BM35" i="1"/>
  <c r="BK35" i="1"/>
  <c r="BI35" i="1"/>
  <c r="BG35" i="1"/>
  <c r="BE35" i="1"/>
  <c r="BC35" i="1"/>
  <c r="BA35" i="1"/>
  <c r="AY35" i="1"/>
  <c r="AW35" i="1"/>
  <c r="AU35" i="1"/>
  <c r="AS35" i="1"/>
  <c r="AQ35" i="1"/>
  <c r="AM35" i="1"/>
  <c r="AK35" i="1"/>
  <c r="AI35" i="1"/>
  <c r="AG35" i="1"/>
  <c r="AE35" i="1"/>
  <c r="AC35" i="1"/>
  <c r="AA35" i="1"/>
  <c r="Y35" i="1"/>
  <c r="W35" i="1"/>
  <c r="U35" i="1"/>
  <c r="S35" i="1"/>
  <c r="Q35" i="1"/>
  <c r="O35" i="1"/>
  <c r="M35" i="1"/>
  <c r="GU34" i="1"/>
  <c r="GS34" i="1"/>
  <c r="GQ34" i="1"/>
  <c r="GO34" i="1"/>
  <c r="GM34" i="1"/>
  <c r="GK34" i="1"/>
  <c r="GI34" i="1"/>
  <c r="GG34" i="1"/>
  <c r="GE34" i="1"/>
  <c r="GC34" i="1"/>
  <c r="GA34" i="1"/>
  <c r="FY34" i="1"/>
  <c r="FW34" i="1"/>
  <c r="FU34" i="1"/>
  <c r="FS34" i="1"/>
  <c r="FQ34" i="1"/>
  <c r="FO34" i="1"/>
  <c r="FM34" i="1"/>
  <c r="FK34" i="1"/>
  <c r="FI34" i="1"/>
  <c r="FG34" i="1"/>
  <c r="FE34" i="1"/>
  <c r="FC34" i="1"/>
  <c r="FA34" i="1"/>
  <c r="EY34" i="1"/>
  <c r="EW34" i="1"/>
  <c r="EU34" i="1"/>
  <c r="ES34" i="1"/>
  <c r="EQ34" i="1"/>
  <c r="EO34" i="1"/>
  <c r="EM34" i="1"/>
  <c r="EK34" i="1"/>
  <c r="EI34" i="1"/>
  <c r="EG34" i="1"/>
  <c r="EE34" i="1"/>
  <c r="EC34" i="1"/>
  <c r="EA34" i="1"/>
  <c r="DY34" i="1"/>
  <c r="DW34" i="1"/>
  <c r="DU34" i="1"/>
  <c r="DS34" i="1"/>
  <c r="DQ34" i="1"/>
  <c r="DO34" i="1"/>
  <c r="DM34" i="1"/>
  <c r="DK34" i="1"/>
  <c r="DI34" i="1"/>
  <c r="DG34" i="1"/>
  <c r="DE34" i="1"/>
  <c r="DC34" i="1"/>
  <c r="DA34" i="1"/>
  <c r="CY34" i="1"/>
  <c r="CW34" i="1"/>
  <c r="CU34" i="1"/>
  <c r="CS34" i="1"/>
  <c r="CQ34" i="1"/>
  <c r="CO34" i="1"/>
  <c r="CM34" i="1"/>
  <c r="CK34" i="1"/>
  <c r="CI34" i="1"/>
  <c r="CG34" i="1"/>
  <c r="CE34" i="1"/>
  <c r="CC34" i="1"/>
  <c r="CA34" i="1"/>
  <c r="BY34" i="1"/>
  <c r="BW34" i="1"/>
  <c r="BU34" i="1"/>
  <c r="BS34" i="1"/>
  <c r="BQ34" i="1"/>
  <c r="BO34" i="1"/>
  <c r="BM34" i="1"/>
  <c r="BK34" i="1"/>
  <c r="BI34" i="1"/>
  <c r="BG34" i="1"/>
  <c r="BE34" i="1"/>
  <c r="BC34" i="1"/>
  <c r="BA34" i="1"/>
  <c r="AY34" i="1"/>
  <c r="AW34" i="1"/>
  <c r="AU34" i="1"/>
  <c r="AS34" i="1"/>
  <c r="AQ34" i="1"/>
  <c r="AM34" i="1"/>
  <c r="AK34" i="1"/>
  <c r="AI34" i="1"/>
  <c r="AG34" i="1"/>
  <c r="AE34" i="1"/>
  <c r="AC34" i="1"/>
  <c r="AA34" i="1"/>
  <c r="Y34" i="1"/>
  <c r="W34" i="1"/>
  <c r="U34" i="1"/>
  <c r="S34" i="1"/>
  <c r="Q34" i="1"/>
  <c r="O34" i="1"/>
  <c r="M34" i="1"/>
  <c r="GU33" i="1"/>
  <c r="GS33" i="1"/>
  <c r="GQ33" i="1"/>
  <c r="GO33" i="1"/>
  <c r="GM33" i="1"/>
  <c r="GK33" i="1"/>
  <c r="GI33" i="1"/>
  <c r="GG33" i="1"/>
  <c r="GE33" i="1"/>
  <c r="GC33" i="1"/>
  <c r="GA33" i="1"/>
  <c r="FY33" i="1"/>
  <c r="FW33" i="1"/>
  <c r="FU33" i="1"/>
  <c r="FS33" i="1"/>
  <c r="FQ33" i="1"/>
  <c r="FO33" i="1"/>
  <c r="FM33" i="1"/>
  <c r="FK33" i="1"/>
  <c r="FI33" i="1"/>
  <c r="FG33" i="1"/>
  <c r="FE33" i="1"/>
  <c r="FC33" i="1"/>
  <c r="FA33" i="1"/>
  <c r="EY33" i="1"/>
  <c r="EW33" i="1"/>
  <c r="EU33" i="1"/>
  <c r="ES33" i="1"/>
  <c r="EQ33" i="1"/>
  <c r="EO33" i="1"/>
  <c r="EM33" i="1"/>
  <c r="EK33" i="1"/>
  <c r="EI33" i="1"/>
  <c r="EG33" i="1"/>
  <c r="EE33" i="1"/>
  <c r="EC33" i="1"/>
  <c r="EA33" i="1"/>
  <c r="DY33" i="1"/>
  <c r="DW33" i="1"/>
  <c r="DU33" i="1"/>
  <c r="DS33" i="1"/>
  <c r="DQ33" i="1"/>
  <c r="DO33" i="1"/>
  <c r="DM33" i="1"/>
  <c r="DK33" i="1"/>
  <c r="DI33" i="1"/>
  <c r="DG33" i="1"/>
  <c r="DE33" i="1"/>
  <c r="DC33" i="1"/>
  <c r="DA33" i="1"/>
  <c r="CY33" i="1"/>
  <c r="CW33" i="1"/>
  <c r="CU33" i="1"/>
  <c r="CS33" i="1"/>
  <c r="CQ33" i="1"/>
  <c r="CO33" i="1"/>
  <c r="CM33" i="1"/>
  <c r="CK33" i="1"/>
  <c r="CI33" i="1"/>
  <c r="CG33" i="1"/>
  <c r="CE33" i="1"/>
  <c r="CC33" i="1"/>
  <c r="CA33" i="1"/>
  <c r="BY33" i="1"/>
  <c r="BW33" i="1"/>
  <c r="BU33" i="1"/>
  <c r="BS33" i="1"/>
  <c r="BQ33" i="1"/>
  <c r="BO33" i="1"/>
  <c r="BM33" i="1"/>
  <c r="BK33" i="1"/>
  <c r="BI33" i="1"/>
  <c r="BG33" i="1"/>
  <c r="BE33" i="1"/>
  <c r="BC33" i="1"/>
  <c r="BA33" i="1"/>
  <c r="AY33" i="1"/>
  <c r="AW33" i="1"/>
  <c r="AU33" i="1"/>
  <c r="AS33" i="1"/>
  <c r="AQ33" i="1"/>
  <c r="AM33" i="1"/>
  <c r="AK33" i="1"/>
  <c r="AI33" i="1"/>
  <c r="AG33" i="1"/>
  <c r="AE33" i="1"/>
  <c r="AC33" i="1"/>
  <c r="AA33" i="1"/>
  <c r="Y33" i="1"/>
  <c r="W33" i="1"/>
  <c r="U33" i="1"/>
  <c r="S33" i="1"/>
  <c r="Q33" i="1"/>
  <c r="O33" i="1"/>
  <c r="M33" i="1"/>
  <c r="GU32" i="1"/>
  <c r="GS32" i="1"/>
  <c r="GQ32" i="1"/>
  <c r="GO32" i="1"/>
  <c r="GM32" i="1"/>
  <c r="GK32" i="1"/>
  <c r="GI32" i="1"/>
  <c r="GG32" i="1"/>
  <c r="GE32" i="1"/>
  <c r="GC32" i="1"/>
  <c r="GA32" i="1"/>
  <c r="FY32" i="1"/>
  <c r="FW32" i="1"/>
  <c r="FU32" i="1"/>
  <c r="FS32" i="1"/>
  <c r="FQ32" i="1"/>
  <c r="FO32" i="1"/>
  <c r="FM32" i="1"/>
  <c r="FK32" i="1"/>
  <c r="FI32" i="1"/>
  <c r="FG32" i="1"/>
  <c r="FE32" i="1"/>
  <c r="FC32" i="1"/>
  <c r="FA32" i="1"/>
  <c r="EY32" i="1"/>
  <c r="EW32" i="1"/>
  <c r="EU32" i="1"/>
  <c r="ES32" i="1"/>
  <c r="EQ32" i="1"/>
  <c r="EO32" i="1"/>
  <c r="EM32" i="1"/>
  <c r="EK32" i="1"/>
  <c r="EI32" i="1"/>
  <c r="EG32" i="1"/>
  <c r="EE32" i="1"/>
  <c r="EC32" i="1"/>
  <c r="EA32" i="1"/>
  <c r="DY32" i="1"/>
  <c r="DW32" i="1"/>
  <c r="DU32" i="1"/>
  <c r="DS32" i="1"/>
  <c r="DQ32" i="1"/>
  <c r="DO32" i="1"/>
  <c r="DM32" i="1"/>
  <c r="DK32" i="1"/>
  <c r="DI32" i="1"/>
  <c r="DG32" i="1"/>
  <c r="DE32" i="1"/>
  <c r="DC32" i="1"/>
  <c r="DA32" i="1"/>
  <c r="CY32" i="1"/>
  <c r="CW32" i="1"/>
  <c r="CU32" i="1"/>
  <c r="CS32" i="1"/>
  <c r="CQ32" i="1"/>
  <c r="CO32" i="1"/>
  <c r="CM32" i="1"/>
  <c r="CK32" i="1"/>
  <c r="CI32" i="1"/>
  <c r="CG32" i="1"/>
  <c r="CE32" i="1"/>
  <c r="CC32" i="1"/>
  <c r="CA32" i="1"/>
  <c r="BY32" i="1"/>
  <c r="BW32" i="1"/>
  <c r="BU32" i="1"/>
  <c r="BS32" i="1"/>
  <c r="BQ32" i="1"/>
  <c r="BO32" i="1"/>
  <c r="BM32" i="1"/>
  <c r="BK32" i="1"/>
  <c r="BI32" i="1"/>
  <c r="BG32" i="1"/>
  <c r="BE32" i="1"/>
  <c r="BC32" i="1"/>
  <c r="BA32" i="1"/>
  <c r="AY32" i="1"/>
  <c r="AW32" i="1"/>
  <c r="AU32" i="1"/>
  <c r="AS32" i="1"/>
  <c r="AQ32" i="1"/>
  <c r="AM32" i="1"/>
  <c r="AK32" i="1"/>
  <c r="AI32" i="1"/>
  <c r="AG32" i="1"/>
  <c r="AE32" i="1"/>
  <c r="AC32" i="1"/>
  <c r="AA32" i="1"/>
  <c r="Y32" i="1"/>
  <c r="W32" i="1"/>
  <c r="U32" i="1"/>
  <c r="S32" i="1"/>
  <c r="Q32" i="1"/>
  <c r="O32" i="1"/>
  <c r="M32" i="1"/>
  <c r="GU31" i="1"/>
  <c r="GS31" i="1"/>
  <c r="GQ31" i="1"/>
  <c r="GO31" i="1"/>
  <c r="GM31" i="1"/>
  <c r="GK31" i="1"/>
  <c r="GI31" i="1"/>
  <c r="GG31" i="1"/>
  <c r="GE31" i="1"/>
  <c r="GC31" i="1"/>
  <c r="GA31" i="1"/>
  <c r="FY31" i="1"/>
  <c r="FW31" i="1"/>
  <c r="FU31" i="1"/>
  <c r="FS31" i="1"/>
  <c r="FQ31" i="1"/>
  <c r="FO31" i="1"/>
  <c r="FM31" i="1"/>
  <c r="FK31" i="1"/>
  <c r="FI31" i="1"/>
  <c r="FG31" i="1"/>
  <c r="FE31" i="1"/>
  <c r="FC31" i="1"/>
  <c r="FA31" i="1"/>
  <c r="EY31" i="1"/>
  <c r="EW31" i="1"/>
  <c r="EU31" i="1"/>
  <c r="ES31" i="1"/>
  <c r="EQ31" i="1"/>
  <c r="EO31" i="1"/>
  <c r="EM31" i="1"/>
  <c r="EK31" i="1"/>
  <c r="EI31" i="1"/>
  <c r="EG31" i="1"/>
  <c r="EE31" i="1"/>
  <c r="EC31" i="1"/>
  <c r="EA31" i="1"/>
  <c r="DY31" i="1"/>
  <c r="DW31" i="1"/>
  <c r="DU31" i="1"/>
  <c r="DS31" i="1"/>
  <c r="DQ31" i="1"/>
  <c r="DO31" i="1"/>
  <c r="DM31" i="1"/>
  <c r="DK31" i="1"/>
  <c r="DI31" i="1"/>
  <c r="DG31" i="1"/>
  <c r="DE31" i="1"/>
  <c r="DC31" i="1"/>
  <c r="DA31" i="1"/>
  <c r="CY31" i="1"/>
  <c r="CW31" i="1"/>
  <c r="CU31" i="1"/>
  <c r="CS31" i="1"/>
  <c r="CQ31" i="1"/>
  <c r="CO31" i="1"/>
  <c r="CM31" i="1"/>
  <c r="CK31" i="1"/>
  <c r="CI31" i="1"/>
  <c r="CG31" i="1"/>
  <c r="CE31" i="1"/>
  <c r="CC31" i="1"/>
  <c r="CA31" i="1"/>
  <c r="BY31" i="1"/>
  <c r="BW31" i="1"/>
  <c r="BU31" i="1"/>
  <c r="BS31" i="1"/>
  <c r="BQ31" i="1"/>
  <c r="BO31" i="1"/>
  <c r="BM31" i="1"/>
  <c r="BK31" i="1"/>
  <c r="BI31" i="1"/>
  <c r="BG31" i="1"/>
  <c r="BE31" i="1"/>
  <c r="BC31" i="1"/>
  <c r="BA31" i="1"/>
  <c r="AY31" i="1"/>
  <c r="AW31" i="1"/>
  <c r="AU31" i="1"/>
  <c r="AS31" i="1"/>
  <c r="AQ31" i="1"/>
  <c r="AM31" i="1"/>
  <c r="AK31" i="1"/>
  <c r="AI31" i="1"/>
  <c r="AG31" i="1"/>
  <c r="AE31" i="1"/>
  <c r="AC31" i="1"/>
  <c r="AA31" i="1"/>
  <c r="Y31" i="1"/>
  <c r="W31" i="1"/>
  <c r="U31" i="1"/>
  <c r="S31" i="1"/>
  <c r="Q31" i="1"/>
  <c r="O31" i="1"/>
  <c r="M31" i="1"/>
  <c r="GU30" i="1"/>
  <c r="GS30" i="1"/>
  <c r="GQ30" i="1"/>
  <c r="GO30" i="1"/>
  <c r="GM30" i="1"/>
  <c r="GK30" i="1"/>
  <c r="GI30" i="1"/>
  <c r="GG30" i="1"/>
  <c r="GE30" i="1"/>
  <c r="GC30" i="1"/>
  <c r="GA30" i="1"/>
  <c r="FY30" i="1"/>
  <c r="FW30" i="1"/>
  <c r="FU30" i="1"/>
  <c r="FS30" i="1"/>
  <c r="FQ30" i="1"/>
  <c r="FO30" i="1"/>
  <c r="FM30" i="1"/>
  <c r="FK30" i="1"/>
  <c r="FI30" i="1"/>
  <c r="FG30" i="1"/>
  <c r="FE30" i="1"/>
  <c r="FC30" i="1"/>
  <c r="FA30" i="1"/>
  <c r="EY30" i="1"/>
  <c r="EW30" i="1"/>
  <c r="EU30" i="1"/>
  <c r="ES30" i="1"/>
  <c r="EQ30" i="1"/>
  <c r="EO30" i="1"/>
  <c r="EM30" i="1"/>
  <c r="EK30" i="1"/>
  <c r="EI30" i="1"/>
  <c r="EG30" i="1"/>
  <c r="EE30" i="1"/>
  <c r="EC30" i="1"/>
  <c r="EA30" i="1"/>
  <c r="DY30" i="1"/>
  <c r="DW30" i="1"/>
  <c r="DU30" i="1"/>
  <c r="DS30" i="1"/>
  <c r="DQ30" i="1"/>
  <c r="DO30" i="1"/>
  <c r="DM30" i="1"/>
  <c r="DK30" i="1"/>
  <c r="DI30" i="1"/>
  <c r="DG30" i="1"/>
  <c r="DE30" i="1"/>
  <c r="DC30" i="1"/>
  <c r="DA30" i="1"/>
  <c r="CY30" i="1"/>
  <c r="CW30" i="1"/>
  <c r="CU30" i="1"/>
  <c r="CS30" i="1"/>
  <c r="CQ30" i="1"/>
  <c r="CO30" i="1"/>
  <c r="CM30" i="1"/>
  <c r="CK30" i="1"/>
  <c r="CI30" i="1"/>
  <c r="CG30" i="1"/>
  <c r="CE30" i="1"/>
  <c r="CC30" i="1"/>
  <c r="CA30" i="1"/>
  <c r="BY30" i="1"/>
  <c r="BW30" i="1"/>
  <c r="BU30" i="1"/>
  <c r="BS30" i="1"/>
  <c r="BQ30" i="1"/>
  <c r="BO30" i="1"/>
  <c r="BM30" i="1"/>
  <c r="BK30" i="1"/>
  <c r="BI30" i="1"/>
  <c r="BG30" i="1"/>
  <c r="BE30" i="1"/>
  <c r="BC30" i="1"/>
  <c r="BA30" i="1"/>
  <c r="AY30" i="1"/>
  <c r="AW30" i="1"/>
  <c r="AU30" i="1"/>
  <c r="AS30" i="1"/>
  <c r="AQ30" i="1"/>
  <c r="AM30" i="1"/>
  <c r="AK30" i="1"/>
  <c r="AI30" i="1"/>
  <c r="AG30" i="1"/>
  <c r="AE30" i="1"/>
  <c r="AC30" i="1"/>
  <c r="AA30" i="1"/>
  <c r="Y30" i="1"/>
  <c r="W30" i="1"/>
  <c r="U30" i="1"/>
  <c r="S30" i="1"/>
  <c r="Q30" i="1"/>
  <c r="O30" i="1"/>
  <c r="M30" i="1"/>
  <c r="GU29" i="1"/>
  <c r="GS29" i="1"/>
  <c r="GQ29" i="1"/>
  <c r="GO29" i="1"/>
  <c r="GM29" i="1"/>
  <c r="GK29" i="1"/>
  <c r="GI29" i="1"/>
  <c r="GG29" i="1"/>
  <c r="GE29" i="1"/>
  <c r="GC29" i="1"/>
  <c r="GA29" i="1"/>
  <c r="FY29" i="1"/>
  <c r="FW29" i="1"/>
  <c r="FU29" i="1"/>
  <c r="FS29" i="1"/>
  <c r="FQ29" i="1"/>
  <c r="FO29" i="1"/>
  <c r="FM29" i="1"/>
  <c r="FK29" i="1"/>
  <c r="FI29" i="1"/>
  <c r="FG29" i="1"/>
  <c r="FE29" i="1"/>
  <c r="FC29" i="1"/>
  <c r="FA29" i="1"/>
  <c r="EY29" i="1"/>
  <c r="EW29" i="1"/>
  <c r="EU29" i="1"/>
  <c r="ES29" i="1"/>
  <c r="EQ29" i="1"/>
  <c r="EO29" i="1"/>
  <c r="EM29" i="1"/>
  <c r="EK29" i="1"/>
  <c r="EI29" i="1"/>
  <c r="EG29" i="1"/>
  <c r="EE29" i="1"/>
  <c r="EC29" i="1"/>
  <c r="EA29" i="1"/>
  <c r="DY29" i="1"/>
  <c r="DW29" i="1"/>
  <c r="DU29" i="1"/>
  <c r="DS29" i="1"/>
  <c r="DQ29" i="1"/>
  <c r="DO29" i="1"/>
  <c r="DM29" i="1"/>
  <c r="DK29" i="1"/>
  <c r="DI29" i="1"/>
  <c r="DG29" i="1"/>
  <c r="DE29" i="1"/>
  <c r="DC29" i="1"/>
  <c r="DA29" i="1"/>
  <c r="CY29" i="1"/>
  <c r="CW29" i="1"/>
  <c r="CU29" i="1"/>
  <c r="CS29" i="1"/>
  <c r="CQ29" i="1"/>
  <c r="CO29" i="1"/>
  <c r="CM29" i="1"/>
  <c r="CK29" i="1"/>
  <c r="CI29" i="1"/>
  <c r="CG29" i="1"/>
  <c r="CE29" i="1"/>
  <c r="CC29" i="1"/>
  <c r="CA29" i="1"/>
  <c r="BY29" i="1"/>
  <c r="BW29" i="1"/>
  <c r="BU29" i="1"/>
  <c r="BS29" i="1"/>
  <c r="BQ29" i="1"/>
  <c r="BO29" i="1"/>
  <c r="BM29" i="1"/>
  <c r="BK29" i="1"/>
  <c r="BI29" i="1"/>
  <c r="BG29" i="1"/>
  <c r="BE29" i="1"/>
  <c r="BC29" i="1"/>
  <c r="BA29" i="1"/>
  <c r="AY29" i="1"/>
  <c r="AW29" i="1"/>
  <c r="AU29" i="1"/>
  <c r="AS29" i="1"/>
  <c r="AQ29" i="1"/>
  <c r="AM29" i="1"/>
  <c r="AK29" i="1"/>
  <c r="AI29" i="1"/>
  <c r="AG29" i="1"/>
  <c r="AE29" i="1"/>
  <c r="AC29" i="1"/>
  <c r="AA29" i="1"/>
  <c r="Y29" i="1"/>
  <c r="W29" i="1"/>
  <c r="U29" i="1"/>
  <c r="S29" i="1"/>
  <c r="Q29" i="1"/>
  <c r="O29" i="1"/>
  <c r="M29" i="1"/>
  <c r="GU28" i="1"/>
  <c r="GS28" i="1"/>
  <c r="GQ28" i="1"/>
  <c r="GO28" i="1"/>
  <c r="GM28" i="1"/>
  <c r="GK28" i="1"/>
  <c r="GI28" i="1"/>
  <c r="GG28" i="1"/>
  <c r="GE28" i="1"/>
  <c r="GC28" i="1"/>
  <c r="GA28" i="1"/>
  <c r="FY28" i="1"/>
  <c r="FW28" i="1"/>
  <c r="FU28" i="1"/>
  <c r="FS28" i="1"/>
  <c r="FQ28" i="1"/>
  <c r="FO28" i="1"/>
  <c r="FM28" i="1"/>
  <c r="FK28" i="1"/>
  <c r="FI28" i="1"/>
  <c r="FG28" i="1"/>
  <c r="FE28" i="1"/>
  <c r="FC28" i="1"/>
  <c r="FA28" i="1"/>
  <c r="EY28" i="1"/>
  <c r="EW28" i="1"/>
  <c r="EU28" i="1"/>
  <c r="ES28" i="1"/>
  <c r="EQ28" i="1"/>
  <c r="EO28" i="1"/>
  <c r="EM28" i="1"/>
  <c r="EK28" i="1"/>
  <c r="EI28" i="1"/>
  <c r="EG28" i="1"/>
  <c r="EE28" i="1"/>
  <c r="EC28" i="1"/>
  <c r="EA28" i="1"/>
  <c r="DY28" i="1"/>
  <c r="DW28" i="1"/>
  <c r="DU28" i="1"/>
  <c r="DS28" i="1"/>
  <c r="DQ28" i="1"/>
  <c r="DO28" i="1"/>
  <c r="DM28" i="1"/>
  <c r="DK28" i="1"/>
  <c r="DI28" i="1"/>
  <c r="DG28" i="1"/>
  <c r="DE28" i="1"/>
  <c r="DC28" i="1"/>
  <c r="DA28" i="1"/>
  <c r="CY28" i="1"/>
  <c r="CW28" i="1"/>
  <c r="CU28" i="1"/>
  <c r="CS28" i="1"/>
  <c r="CQ28" i="1"/>
  <c r="CO28" i="1"/>
  <c r="CM28" i="1"/>
  <c r="CK28" i="1"/>
  <c r="CI28" i="1"/>
  <c r="CG28" i="1"/>
  <c r="CE28" i="1"/>
  <c r="CC28" i="1"/>
  <c r="CA28" i="1"/>
  <c r="BY28" i="1"/>
  <c r="BW28" i="1"/>
  <c r="BU28" i="1"/>
  <c r="BS28" i="1"/>
  <c r="BQ28" i="1"/>
  <c r="BO28" i="1"/>
  <c r="BM28" i="1"/>
  <c r="BK28" i="1"/>
  <c r="BI28" i="1"/>
  <c r="BG28" i="1"/>
  <c r="BE28" i="1"/>
  <c r="BC28" i="1"/>
  <c r="BA28" i="1"/>
  <c r="AY28" i="1"/>
  <c r="AW28" i="1"/>
  <c r="AU28" i="1"/>
  <c r="AS28" i="1"/>
  <c r="AQ28" i="1"/>
  <c r="AM28" i="1"/>
  <c r="AK28" i="1"/>
  <c r="AI28" i="1"/>
  <c r="AG28" i="1"/>
  <c r="AE28" i="1"/>
  <c r="AC28" i="1"/>
  <c r="AA28" i="1"/>
  <c r="Y28" i="1"/>
  <c r="W28" i="1"/>
  <c r="U28" i="1"/>
  <c r="S28" i="1"/>
  <c r="Q28" i="1"/>
  <c r="O28" i="1"/>
  <c r="M28" i="1"/>
  <c r="GU27" i="1"/>
  <c r="GS27" i="1"/>
  <c r="GQ27" i="1"/>
  <c r="GO27" i="1"/>
  <c r="GM27" i="1"/>
  <c r="GK27" i="1"/>
  <c r="GI27" i="1"/>
  <c r="GG27" i="1"/>
  <c r="GE27" i="1"/>
  <c r="GC27" i="1"/>
  <c r="GA27" i="1"/>
  <c r="FY27" i="1"/>
  <c r="FW27" i="1"/>
  <c r="FU27" i="1"/>
  <c r="FS27" i="1"/>
  <c r="FQ27" i="1"/>
  <c r="FO27" i="1"/>
  <c r="FM27" i="1"/>
  <c r="FK27" i="1"/>
  <c r="FI27" i="1"/>
  <c r="FG27" i="1"/>
  <c r="FE27" i="1"/>
  <c r="FC27" i="1"/>
  <c r="FA27" i="1"/>
  <c r="EY27" i="1"/>
  <c r="EW27" i="1"/>
  <c r="EU27" i="1"/>
  <c r="ES27" i="1"/>
  <c r="EQ27" i="1"/>
  <c r="EO27" i="1"/>
  <c r="EM27" i="1"/>
  <c r="EK27" i="1"/>
  <c r="EI27" i="1"/>
  <c r="EG27" i="1"/>
  <c r="EE27" i="1"/>
  <c r="EC27" i="1"/>
  <c r="EA27" i="1"/>
  <c r="DY27" i="1"/>
  <c r="DW27" i="1"/>
  <c r="DU27" i="1"/>
  <c r="DS27" i="1"/>
  <c r="DQ27" i="1"/>
  <c r="DO27" i="1"/>
  <c r="DM27" i="1"/>
  <c r="DK27" i="1"/>
  <c r="DI27" i="1"/>
  <c r="DG27" i="1"/>
  <c r="DE27" i="1"/>
  <c r="DC27" i="1"/>
  <c r="DA27" i="1"/>
  <c r="CY27" i="1"/>
  <c r="CW27" i="1"/>
  <c r="CU27" i="1"/>
  <c r="CS27" i="1"/>
  <c r="CQ27" i="1"/>
  <c r="CO27" i="1"/>
  <c r="CM27" i="1"/>
  <c r="CK27" i="1"/>
  <c r="CI27" i="1"/>
  <c r="CG27" i="1"/>
  <c r="CE27" i="1"/>
  <c r="CC27" i="1"/>
  <c r="CA27" i="1"/>
  <c r="BY27" i="1"/>
  <c r="BW27" i="1"/>
  <c r="BU27" i="1"/>
  <c r="BS27" i="1"/>
  <c r="BQ27" i="1"/>
  <c r="BO27" i="1"/>
  <c r="BM27" i="1"/>
  <c r="BK27" i="1"/>
  <c r="BI27" i="1"/>
  <c r="BG27" i="1"/>
  <c r="BE27" i="1"/>
  <c r="BC27" i="1"/>
  <c r="BA27" i="1"/>
  <c r="AY27" i="1"/>
  <c r="AW27" i="1"/>
  <c r="AU27" i="1"/>
  <c r="AS27" i="1"/>
  <c r="AQ27" i="1"/>
  <c r="AM27" i="1"/>
  <c r="AK27" i="1"/>
  <c r="AI27" i="1"/>
  <c r="AG27" i="1"/>
  <c r="AE27" i="1"/>
  <c r="AC27" i="1"/>
  <c r="AA27" i="1"/>
  <c r="Y27" i="1"/>
  <c r="W27" i="1"/>
  <c r="U27" i="1"/>
  <c r="S27" i="1"/>
  <c r="Q27" i="1"/>
  <c r="O27" i="1"/>
  <c r="M27" i="1"/>
  <c r="GU26" i="1"/>
  <c r="GS26" i="1"/>
  <c r="GQ26" i="1"/>
  <c r="GO26" i="1"/>
  <c r="GM26" i="1"/>
  <c r="GK26" i="1"/>
  <c r="GI26" i="1"/>
  <c r="GG26" i="1"/>
  <c r="GE26" i="1"/>
  <c r="GC26" i="1"/>
  <c r="GA26" i="1"/>
  <c r="FY26" i="1"/>
  <c r="FW26" i="1"/>
  <c r="FU26" i="1"/>
  <c r="FS26" i="1"/>
  <c r="FQ26" i="1"/>
  <c r="FO26" i="1"/>
  <c r="FM26" i="1"/>
  <c r="FK26" i="1"/>
  <c r="FI26" i="1"/>
  <c r="FG26" i="1"/>
  <c r="FE26" i="1"/>
  <c r="FC26" i="1"/>
  <c r="FA26" i="1"/>
  <c r="EY26" i="1"/>
  <c r="EW26" i="1"/>
  <c r="EU26" i="1"/>
  <c r="ES26" i="1"/>
  <c r="EQ26" i="1"/>
  <c r="EO26" i="1"/>
  <c r="EM26" i="1"/>
  <c r="EK26" i="1"/>
  <c r="EI26" i="1"/>
  <c r="EG26" i="1"/>
  <c r="EE26" i="1"/>
  <c r="EC26" i="1"/>
  <c r="EA26" i="1"/>
  <c r="DY26" i="1"/>
  <c r="DW26" i="1"/>
  <c r="DU26" i="1"/>
  <c r="DS26" i="1"/>
  <c r="DQ26" i="1"/>
  <c r="DO26" i="1"/>
  <c r="DM26" i="1"/>
  <c r="DK26" i="1"/>
  <c r="DI26" i="1"/>
  <c r="DG26" i="1"/>
  <c r="DE26" i="1"/>
  <c r="DC26" i="1"/>
  <c r="DA26" i="1"/>
  <c r="CY26" i="1"/>
  <c r="CW26" i="1"/>
  <c r="CU26" i="1"/>
  <c r="CS26" i="1"/>
  <c r="CQ26" i="1"/>
  <c r="CO26" i="1"/>
  <c r="CM26" i="1"/>
  <c r="CK26" i="1"/>
  <c r="CI26" i="1"/>
  <c r="CG26" i="1"/>
  <c r="CE26" i="1"/>
  <c r="CC26" i="1"/>
  <c r="CA26" i="1"/>
  <c r="BY26" i="1"/>
  <c r="BW26" i="1"/>
  <c r="BU26" i="1"/>
  <c r="BS26" i="1"/>
  <c r="BQ26" i="1"/>
  <c r="BO26" i="1"/>
  <c r="BM26" i="1"/>
  <c r="BK26" i="1"/>
  <c r="BI26" i="1"/>
  <c r="BG26" i="1"/>
  <c r="BE26" i="1"/>
  <c r="BC26" i="1"/>
  <c r="BA26" i="1"/>
  <c r="AY26" i="1"/>
  <c r="AW26" i="1"/>
  <c r="AU26" i="1"/>
  <c r="AS26" i="1"/>
  <c r="AQ26" i="1"/>
  <c r="AM26" i="1"/>
  <c r="AK26" i="1"/>
  <c r="AI26" i="1"/>
  <c r="AG26" i="1"/>
  <c r="AE26" i="1"/>
  <c r="AC26" i="1"/>
  <c r="AA26" i="1"/>
  <c r="Y26" i="1"/>
  <c r="W26" i="1"/>
  <c r="U26" i="1"/>
  <c r="S26" i="1"/>
  <c r="Q26" i="1"/>
  <c r="O26" i="1"/>
  <c r="M26" i="1"/>
  <c r="GU25" i="1"/>
  <c r="GS25" i="1"/>
  <c r="GQ25" i="1"/>
  <c r="GO25" i="1"/>
  <c r="GM25" i="1"/>
  <c r="GK25" i="1"/>
  <c r="GI25" i="1"/>
  <c r="GG25" i="1"/>
  <c r="GE25" i="1"/>
  <c r="GC25" i="1"/>
  <c r="GA25" i="1"/>
  <c r="FY25" i="1"/>
  <c r="FW25" i="1"/>
  <c r="FU25" i="1"/>
  <c r="FS25" i="1"/>
  <c r="FQ25" i="1"/>
  <c r="FO25" i="1"/>
  <c r="FM25" i="1"/>
  <c r="FK25" i="1"/>
  <c r="FI25" i="1"/>
  <c r="FG25" i="1"/>
  <c r="FE25" i="1"/>
  <c r="FC25" i="1"/>
  <c r="FA25" i="1"/>
  <c r="EY25" i="1"/>
  <c r="EW25" i="1"/>
  <c r="EU25" i="1"/>
  <c r="ES25" i="1"/>
  <c r="EQ25" i="1"/>
  <c r="EO25" i="1"/>
  <c r="EM25" i="1"/>
  <c r="EK25" i="1"/>
  <c r="EI25" i="1"/>
  <c r="EG25" i="1"/>
  <c r="EE25" i="1"/>
  <c r="EC25" i="1"/>
  <c r="EA25" i="1"/>
  <c r="DY25" i="1"/>
  <c r="DW25" i="1"/>
  <c r="DU25" i="1"/>
  <c r="DS25" i="1"/>
  <c r="DQ25" i="1"/>
  <c r="DO25" i="1"/>
  <c r="DM25" i="1"/>
  <c r="DK25" i="1"/>
  <c r="DI25" i="1"/>
  <c r="DG25" i="1"/>
  <c r="DE25" i="1"/>
  <c r="DC25" i="1"/>
  <c r="DA25" i="1"/>
  <c r="CY25" i="1"/>
  <c r="CW25" i="1"/>
  <c r="CU25" i="1"/>
  <c r="CS25" i="1"/>
  <c r="CQ25" i="1"/>
  <c r="CO25" i="1"/>
  <c r="CM25" i="1"/>
  <c r="CK25" i="1"/>
  <c r="CI25" i="1"/>
  <c r="CG25" i="1"/>
  <c r="CE25" i="1"/>
  <c r="CC25" i="1"/>
  <c r="CA25" i="1"/>
  <c r="BY25" i="1"/>
  <c r="BW25" i="1"/>
  <c r="BU25" i="1"/>
  <c r="BS25" i="1"/>
  <c r="BQ25" i="1"/>
  <c r="BO25" i="1"/>
  <c r="BM25" i="1"/>
  <c r="BK25" i="1"/>
  <c r="BI25" i="1"/>
  <c r="BG25" i="1"/>
  <c r="BE25" i="1"/>
  <c r="BC25" i="1"/>
  <c r="BA25" i="1"/>
  <c r="AY25" i="1"/>
  <c r="AW25" i="1"/>
  <c r="AU25" i="1"/>
  <c r="AS25" i="1"/>
  <c r="AQ25" i="1"/>
  <c r="AM25" i="1"/>
  <c r="AK25" i="1"/>
  <c r="AI25" i="1"/>
  <c r="AG25" i="1"/>
  <c r="AE25" i="1"/>
  <c r="AC25" i="1"/>
  <c r="AA25" i="1"/>
  <c r="Y25" i="1"/>
  <c r="W25" i="1"/>
  <c r="U25" i="1"/>
  <c r="S25" i="1"/>
  <c r="Q25" i="1"/>
  <c r="O25" i="1"/>
  <c r="M25" i="1"/>
  <c r="GU24" i="1"/>
  <c r="GS24" i="1"/>
  <c r="GQ24" i="1"/>
  <c r="GO24" i="1"/>
  <c r="GM24" i="1"/>
  <c r="GK24" i="1"/>
  <c r="GI24" i="1"/>
  <c r="GG24" i="1"/>
  <c r="GE24" i="1"/>
  <c r="GC24" i="1"/>
  <c r="GA24" i="1"/>
  <c r="FY24" i="1"/>
  <c r="FW24" i="1"/>
  <c r="FU24" i="1"/>
  <c r="FS24" i="1"/>
  <c r="FQ24" i="1"/>
  <c r="FO24" i="1"/>
  <c r="FM24" i="1"/>
  <c r="FK24" i="1"/>
  <c r="FI24" i="1"/>
  <c r="FG24" i="1"/>
  <c r="FE24" i="1"/>
  <c r="FC24" i="1"/>
  <c r="FA24" i="1"/>
  <c r="EY24" i="1"/>
  <c r="EW24" i="1"/>
  <c r="EU24" i="1"/>
  <c r="ES24" i="1"/>
  <c r="EQ24" i="1"/>
  <c r="EO24" i="1"/>
  <c r="EM24" i="1"/>
  <c r="EK24" i="1"/>
  <c r="EI24" i="1"/>
  <c r="EG24" i="1"/>
  <c r="EE24" i="1"/>
  <c r="EC24" i="1"/>
  <c r="EA24" i="1"/>
  <c r="DY24" i="1"/>
  <c r="DW24" i="1"/>
  <c r="DU24" i="1"/>
  <c r="DS24" i="1"/>
  <c r="DQ24" i="1"/>
  <c r="DO24" i="1"/>
  <c r="DM24" i="1"/>
  <c r="DK24" i="1"/>
  <c r="DI24" i="1"/>
  <c r="DG24" i="1"/>
  <c r="DE24" i="1"/>
  <c r="DC24" i="1"/>
  <c r="DA24" i="1"/>
  <c r="CY24" i="1"/>
  <c r="CW24" i="1"/>
  <c r="CU24" i="1"/>
  <c r="CS24" i="1"/>
  <c r="CQ24" i="1"/>
  <c r="CO24" i="1"/>
  <c r="CM24" i="1"/>
  <c r="CK24" i="1"/>
  <c r="CI24" i="1"/>
  <c r="CG24" i="1"/>
  <c r="CE24" i="1"/>
  <c r="CC24" i="1"/>
  <c r="CA24" i="1"/>
  <c r="BY24" i="1"/>
  <c r="BW24" i="1"/>
  <c r="BU24" i="1"/>
  <c r="BS24" i="1"/>
  <c r="BQ24" i="1"/>
  <c r="BO24" i="1"/>
  <c r="BM24" i="1"/>
  <c r="BK24" i="1"/>
  <c r="BI24" i="1"/>
  <c r="BG24" i="1"/>
  <c r="BE24" i="1"/>
  <c r="BC24" i="1"/>
  <c r="BA24" i="1"/>
  <c r="AY24" i="1"/>
  <c r="AW24" i="1"/>
  <c r="AU24" i="1"/>
  <c r="AS24" i="1"/>
  <c r="AQ24" i="1"/>
  <c r="AM24" i="1"/>
  <c r="AK24" i="1"/>
  <c r="AI24" i="1"/>
  <c r="AG24" i="1"/>
  <c r="AE24" i="1"/>
  <c r="AC24" i="1"/>
  <c r="AA24" i="1"/>
  <c r="Y24" i="1"/>
  <c r="W24" i="1"/>
  <c r="U24" i="1"/>
  <c r="S24" i="1"/>
  <c r="Q24" i="1"/>
  <c r="O24" i="1"/>
  <c r="M24" i="1"/>
  <c r="GU23" i="1"/>
  <c r="GS23" i="1"/>
  <c r="GQ23" i="1"/>
  <c r="GO23" i="1"/>
  <c r="GM23" i="1"/>
  <c r="GK23" i="1"/>
  <c r="GI23" i="1"/>
  <c r="GG23" i="1"/>
  <c r="GE23" i="1"/>
  <c r="GC23" i="1"/>
  <c r="GA23" i="1"/>
  <c r="FY23" i="1"/>
  <c r="FW23" i="1"/>
  <c r="FU23" i="1"/>
  <c r="FS23" i="1"/>
  <c r="FQ23" i="1"/>
  <c r="FO23" i="1"/>
  <c r="FM23" i="1"/>
  <c r="FK23" i="1"/>
  <c r="FI23" i="1"/>
  <c r="FG23" i="1"/>
  <c r="FE23" i="1"/>
  <c r="FC23" i="1"/>
  <c r="FA23" i="1"/>
  <c r="EY23" i="1"/>
  <c r="EW23" i="1"/>
  <c r="EU23" i="1"/>
  <c r="ES23" i="1"/>
  <c r="EQ23" i="1"/>
  <c r="EO23" i="1"/>
  <c r="EM23" i="1"/>
  <c r="EK23" i="1"/>
  <c r="EI23" i="1"/>
  <c r="EG23" i="1"/>
  <c r="EE23" i="1"/>
  <c r="EC23" i="1"/>
  <c r="EA23" i="1"/>
  <c r="DY23" i="1"/>
  <c r="DW23" i="1"/>
  <c r="DU23" i="1"/>
  <c r="DS23" i="1"/>
  <c r="DQ23" i="1"/>
  <c r="DO23" i="1"/>
  <c r="DM23" i="1"/>
  <c r="DK23" i="1"/>
  <c r="DI23" i="1"/>
  <c r="DG23" i="1"/>
  <c r="DE23" i="1"/>
  <c r="DC23" i="1"/>
  <c r="DA23" i="1"/>
  <c r="CY23" i="1"/>
  <c r="CW23" i="1"/>
  <c r="CU23" i="1"/>
  <c r="CS23" i="1"/>
  <c r="CQ23" i="1"/>
  <c r="CO23" i="1"/>
  <c r="CM23" i="1"/>
  <c r="CK23" i="1"/>
  <c r="CI23" i="1"/>
  <c r="CG23" i="1"/>
  <c r="CE23" i="1"/>
  <c r="CC23" i="1"/>
  <c r="CA23" i="1"/>
  <c r="BY23" i="1"/>
  <c r="BW23" i="1"/>
  <c r="BU23" i="1"/>
  <c r="BS23" i="1"/>
  <c r="BQ23" i="1"/>
  <c r="BO23" i="1"/>
  <c r="BM23" i="1"/>
  <c r="BK23" i="1"/>
  <c r="BI23" i="1"/>
  <c r="BG23" i="1"/>
  <c r="BE23" i="1"/>
  <c r="BC23" i="1"/>
  <c r="BA23" i="1"/>
  <c r="AY23" i="1"/>
  <c r="AW23" i="1"/>
  <c r="AU23" i="1"/>
  <c r="AS23" i="1"/>
  <c r="AQ23" i="1"/>
  <c r="AM23" i="1"/>
  <c r="AK23" i="1"/>
  <c r="AI23" i="1"/>
  <c r="AG23" i="1"/>
  <c r="AE23" i="1"/>
  <c r="AC23" i="1"/>
  <c r="AA23" i="1"/>
  <c r="Y23" i="1"/>
  <c r="W23" i="1"/>
  <c r="U23" i="1"/>
  <c r="S23" i="1"/>
  <c r="Q23" i="1"/>
  <c r="O23" i="1"/>
  <c r="M23" i="1"/>
  <c r="GU22" i="1"/>
  <c r="GS22" i="1"/>
  <c r="GQ22" i="1"/>
  <c r="GO22" i="1"/>
  <c r="GM22" i="1"/>
  <c r="GK22" i="1"/>
  <c r="GI22" i="1"/>
  <c r="GG22" i="1"/>
  <c r="GE22" i="1"/>
  <c r="GC22" i="1"/>
  <c r="GA22" i="1"/>
  <c r="FY22" i="1"/>
  <c r="FW22" i="1"/>
  <c r="FU22" i="1"/>
  <c r="FS22" i="1"/>
  <c r="FQ22" i="1"/>
  <c r="FO22" i="1"/>
  <c r="FM22" i="1"/>
  <c r="FK22" i="1"/>
  <c r="FI22" i="1"/>
  <c r="FG22" i="1"/>
  <c r="FE22" i="1"/>
  <c r="FC22" i="1"/>
  <c r="FA22" i="1"/>
  <c r="EY22" i="1"/>
  <c r="EW22" i="1"/>
  <c r="EU22" i="1"/>
  <c r="ES22" i="1"/>
  <c r="EQ22" i="1"/>
  <c r="EO22" i="1"/>
  <c r="EM22" i="1"/>
  <c r="EK22" i="1"/>
  <c r="EI22" i="1"/>
  <c r="EG22" i="1"/>
  <c r="EE22" i="1"/>
  <c r="EC22" i="1"/>
  <c r="EA22" i="1"/>
  <c r="DY22" i="1"/>
  <c r="DW22" i="1"/>
  <c r="DU22" i="1"/>
  <c r="DS22" i="1"/>
  <c r="DQ22" i="1"/>
  <c r="DO22" i="1"/>
  <c r="DM22" i="1"/>
  <c r="DK22" i="1"/>
  <c r="DI22" i="1"/>
  <c r="DG22" i="1"/>
  <c r="DE22" i="1"/>
  <c r="DC22" i="1"/>
  <c r="DA22" i="1"/>
  <c r="CY22" i="1"/>
  <c r="CW22" i="1"/>
  <c r="CU22" i="1"/>
  <c r="CS22" i="1"/>
  <c r="CQ22" i="1"/>
  <c r="CO22" i="1"/>
  <c r="CM22" i="1"/>
  <c r="CK22" i="1"/>
  <c r="CI22" i="1"/>
  <c r="CG22" i="1"/>
  <c r="CE22" i="1"/>
  <c r="CC22" i="1"/>
  <c r="CA22" i="1"/>
  <c r="BY22" i="1"/>
  <c r="BW22" i="1"/>
  <c r="BU22" i="1"/>
  <c r="BS22" i="1"/>
  <c r="BQ22" i="1"/>
  <c r="BO22" i="1"/>
  <c r="BM22" i="1"/>
  <c r="BK22" i="1"/>
  <c r="BI22" i="1"/>
  <c r="BG22" i="1"/>
  <c r="BE22" i="1"/>
  <c r="BC22" i="1"/>
  <c r="BA22" i="1"/>
  <c r="AY22" i="1"/>
  <c r="AW22" i="1"/>
  <c r="AU22" i="1"/>
  <c r="AS22" i="1"/>
  <c r="AQ22" i="1"/>
  <c r="AM22" i="1"/>
  <c r="AK22" i="1"/>
  <c r="AI22" i="1"/>
  <c r="AG22" i="1"/>
  <c r="AE22" i="1"/>
  <c r="AC22" i="1"/>
  <c r="AA22" i="1"/>
  <c r="Y22" i="1"/>
  <c r="W22" i="1"/>
  <c r="U22" i="1"/>
  <c r="S22" i="1"/>
  <c r="Q22" i="1"/>
  <c r="O22" i="1"/>
  <c r="M22" i="1"/>
  <c r="GU21" i="1"/>
  <c r="GS21" i="1"/>
  <c r="GQ21" i="1"/>
  <c r="GO21" i="1"/>
  <c r="GM21" i="1"/>
  <c r="GK21" i="1"/>
  <c r="GI21" i="1"/>
  <c r="GG21" i="1"/>
  <c r="GE21" i="1"/>
  <c r="GC21" i="1"/>
  <c r="GA21" i="1"/>
  <c r="FY21" i="1"/>
  <c r="FW21" i="1"/>
  <c r="FU21" i="1"/>
  <c r="FS21" i="1"/>
  <c r="FQ21" i="1"/>
  <c r="FO21" i="1"/>
  <c r="FM21" i="1"/>
  <c r="FK21" i="1"/>
  <c r="FI21" i="1"/>
  <c r="FG21" i="1"/>
  <c r="FE21" i="1"/>
  <c r="FC21" i="1"/>
  <c r="FA21" i="1"/>
  <c r="EY21" i="1"/>
  <c r="EW21" i="1"/>
  <c r="EU21" i="1"/>
  <c r="ES21" i="1"/>
  <c r="EQ21" i="1"/>
  <c r="EO21" i="1"/>
  <c r="EM21" i="1"/>
  <c r="EK21" i="1"/>
  <c r="EI21" i="1"/>
  <c r="EG21" i="1"/>
  <c r="EE21" i="1"/>
  <c r="EC21" i="1"/>
  <c r="EA21" i="1"/>
  <c r="DY21" i="1"/>
  <c r="DW21" i="1"/>
  <c r="DU21" i="1"/>
  <c r="DS21" i="1"/>
  <c r="DQ21" i="1"/>
  <c r="DO21" i="1"/>
  <c r="DM21" i="1"/>
  <c r="DK21" i="1"/>
  <c r="DI21" i="1"/>
  <c r="DG21" i="1"/>
  <c r="DE21" i="1"/>
  <c r="DC21" i="1"/>
  <c r="DA21" i="1"/>
  <c r="CY21" i="1"/>
  <c r="CW21" i="1"/>
  <c r="CU21" i="1"/>
  <c r="CS21" i="1"/>
  <c r="CQ21" i="1"/>
  <c r="CO21" i="1"/>
  <c r="CM21" i="1"/>
  <c r="CK21" i="1"/>
  <c r="CI21" i="1"/>
  <c r="CG21" i="1"/>
  <c r="CE21" i="1"/>
  <c r="CC21" i="1"/>
  <c r="CA21" i="1"/>
  <c r="BY21" i="1"/>
  <c r="BW21" i="1"/>
  <c r="BU21" i="1"/>
  <c r="BS21" i="1"/>
  <c r="BQ21" i="1"/>
  <c r="BO21" i="1"/>
  <c r="BM21" i="1"/>
  <c r="BK21" i="1"/>
  <c r="BI21" i="1"/>
  <c r="BG21" i="1"/>
  <c r="BE21" i="1"/>
  <c r="BC21" i="1"/>
  <c r="BA21" i="1"/>
  <c r="AY21" i="1"/>
  <c r="AW21" i="1"/>
  <c r="AU21" i="1"/>
  <c r="AS21" i="1"/>
  <c r="AQ21" i="1"/>
  <c r="AM21" i="1"/>
  <c r="AK21" i="1"/>
  <c r="AI21" i="1"/>
  <c r="AG21" i="1"/>
  <c r="AE21" i="1"/>
  <c r="AC21" i="1"/>
  <c r="AA21" i="1"/>
  <c r="Y21" i="1"/>
  <c r="W21" i="1"/>
  <c r="U21" i="1"/>
  <c r="S21" i="1"/>
  <c r="Q21" i="1"/>
  <c r="O21" i="1"/>
  <c r="M21" i="1"/>
  <c r="GU20" i="1"/>
  <c r="GS20" i="1"/>
  <c r="GQ20" i="1"/>
  <c r="GO20" i="1"/>
  <c r="GM20" i="1"/>
  <c r="GK20" i="1"/>
  <c r="GI20" i="1"/>
  <c r="GG20" i="1"/>
  <c r="GE20" i="1"/>
  <c r="GC20" i="1"/>
  <c r="GA20" i="1"/>
  <c r="FY20" i="1"/>
  <c r="FW20" i="1"/>
  <c r="FU20" i="1"/>
  <c r="FS20" i="1"/>
  <c r="FQ20" i="1"/>
  <c r="FO20" i="1"/>
  <c r="FM20" i="1"/>
  <c r="FK20" i="1"/>
  <c r="FI20" i="1"/>
  <c r="FG20" i="1"/>
  <c r="FE20" i="1"/>
  <c r="FC20" i="1"/>
  <c r="FA20" i="1"/>
  <c r="EY20" i="1"/>
  <c r="EW20" i="1"/>
  <c r="EU20" i="1"/>
  <c r="ES20" i="1"/>
  <c r="EQ20" i="1"/>
  <c r="EO20" i="1"/>
  <c r="EM20" i="1"/>
  <c r="EK20" i="1"/>
  <c r="EI20" i="1"/>
  <c r="EG20" i="1"/>
  <c r="EE20" i="1"/>
  <c r="EC20" i="1"/>
  <c r="EA20" i="1"/>
  <c r="DY20" i="1"/>
  <c r="DW20" i="1"/>
  <c r="DU20" i="1"/>
  <c r="DS20" i="1"/>
  <c r="DQ20" i="1"/>
  <c r="DO20" i="1"/>
  <c r="DM20" i="1"/>
  <c r="DK20" i="1"/>
  <c r="DI20" i="1"/>
  <c r="DG20" i="1"/>
  <c r="DE20" i="1"/>
  <c r="DC20" i="1"/>
  <c r="DA20" i="1"/>
  <c r="CY20" i="1"/>
  <c r="CW20" i="1"/>
  <c r="CU20" i="1"/>
  <c r="CS20" i="1"/>
  <c r="CQ20" i="1"/>
  <c r="CO20" i="1"/>
  <c r="CM20" i="1"/>
  <c r="CK20" i="1"/>
  <c r="CI20" i="1"/>
  <c r="CG20" i="1"/>
  <c r="CE20" i="1"/>
  <c r="CC20" i="1"/>
  <c r="CA20" i="1"/>
  <c r="BY20" i="1"/>
  <c r="BW20" i="1"/>
  <c r="BU20" i="1"/>
  <c r="BS20" i="1"/>
  <c r="BQ20" i="1"/>
  <c r="BO20" i="1"/>
  <c r="BM20" i="1"/>
  <c r="BK20" i="1"/>
  <c r="BI20" i="1"/>
  <c r="BG20" i="1"/>
  <c r="BE20" i="1"/>
  <c r="BC20" i="1"/>
  <c r="BA20" i="1"/>
  <c r="AY20" i="1"/>
  <c r="AW20" i="1"/>
  <c r="AU20" i="1"/>
  <c r="AS20" i="1"/>
  <c r="AQ20" i="1"/>
  <c r="AM20" i="1"/>
  <c r="AK20" i="1"/>
  <c r="AI20" i="1"/>
  <c r="AG20" i="1"/>
  <c r="AE20" i="1"/>
  <c r="AC20" i="1"/>
  <c r="AA20" i="1"/>
  <c r="Y20" i="1"/>
  <c r="W20" i="1"/>
  <c r="U20" i="1"/>
  <c r="S20" i="1"/>
  <c r="Q20" i="1"/>
  <c r="O20" i="1"/>
  <c r="M20" i="1"/>
  <c r="GU19" i="1"/>
  <c r="GS19" i="1"/>
  <c r="GQ19" i="1"/>
  <c r="GO19" i="1"/>
  <c r="GM19" i="1"/>
  <c r="GK19" i="1"/>
  <c r="GI19" i="1"/>
  <c r="GG19" i="1"/>
  <c r="GE19" i="1"/>
  <c r="GC19" i="1"/>
  <c r="GA19" i="1"/>
  <c r="FY19" i="1"/>
  <c r="FW19" i="1"/>
  <c r="FU19" i="1"/>
  <c r="FS19" i="1"/>
  <c r="FQ19" i="1"/>
  <c r="FO19" i="1"/>
  <c r="FM19" i="1"/>
  <c r="FK19" i="1"/>
  <c r="FI19" i="1"/>
  <c r="FG19" i="1"/>
  <c r="FE19" i="1"/>
  <c r="FC19" i="1"/>
  <c r="FA19" i="1"/>
  <c r="EY19" i="1"/>
  <c r="EW19" i="1"/>
  <c r="EU19" i="1"/>
  <c r="ES19" i="1"/>
  <c r="EQ19" i="1"/>
  <c r="EO19" i="1"/>
  <c r="EM19" i="1"/>
  <c r="EK19" i="1"/>
  <c r="EI19" i="1"/>
  <c r="EG19" i="1"/>
  <c r="EE19" i="1"/>
  <c r="EC19" i="1"/>
  <c r="EA19" i="1"/>
  <c r="DY19" i="1"/>
  <c r="DW19" i="1"/>
  <c r="DU19" i="1"/>
  <c r="DS19" i="1"/>
  <c r="DQ19" i="1"/>
  <c r="DO19" i="1"/>
  <c r="DM19" i="1"/>
  <c r="DK19" i="1"/>
  <c r="DI19" i="1"/>
  <c r="DG19" i="1"/>
  <c r="DE19" i="1"/>
  <c r="DC19" i="1"/>
  <c r="DA19" i="1"/>
  <c r="CY19" i="1"/>
  <c r="CW19" i="1"/>
  <c r="CU19" i="1"/>
  <c r="CS19" i="1"/>
  <c r="CQ19" i="1"/>
  <c r="CO19" i="1"/>
  <c r="CM19" i="1"/>
  <c r="CK19" i="1"/>
  <c r="CI19" i="1"/>
  <c r="CG19" i="1"/>
  <c r="CE19" i="1"/>
  <c r="CC19" i="1"/>
  <c r="CA19" i="1"/>
  <c r="BY19" i="1"/>
  <c r="BW19" i="1"/>
  <c r="BU19" i="1"/>
  <c r="BS19" i="1"/>
  <c r="BQ19" i="1"/>
  <c r="BO19" i="1"/>
  <c r="BM19" i="1"/>
  <c r="BK19" i="1"/>
  <c r="BI19" i="1"/>
  <c r="BG19" i="1"/>
  <c r="BE19" i="1"/>
  <c r="BC19" i="1"/>
  <c r="BA19" i="1"/>
  <c r="AY19" i="1"/>
  <c r="AW19" i="1"/>
  <c r="AU19" i="1"/>
  <c r="AS19" i="1"/>
  <c r="AQ19" i="1"/>
  <c r="AM19" i="1"/>
  <c r="AK19" i="1"/>
  <c r="AI19" i="1"/>
  <c r="AG19" i="1"/>
  <c r="AE19" i="1"/>
  <c r="AC19" i="1"/>
  <c r="AA19" i="1"/>
  <c r="Y19" i="1"/>
  <c r="W19" i="1"/>
  <c r="U19" i="1"/>
  <c r="S19" i="1"/>
  <c r="Q19" i="1"/>
  <c r="O19" i="1"/>
  <c r="M19" i="1"/>
  <c r="GU18" i="1"/>
  <c r="GS18" i="1"/>
  <c r="GQ18" i="1"/>
  <c r="GO18" i="1"/>
  <c r="GM18" i="1"/>
  <c r="GK18" i="1"/>
  <c r="GI18" i="1"/>
  <c r="GG18" i="1"/>
  <c r="GE18" i="1"/>
  <c r="GC18" i="1"/>
  <c r="GA18" i="1"/>
  <c r="FY18" i="1"/>
  <c r="FW18" i="1"/>
  <c r="FU18" i="1"/>
  <c r="FS18" i="1"/>
  <c r="FQ18" i="1"/>
  <c r="FO18" i="1"/>
  <c r="FM18" i="1"/>
  <c r="FK18" i="1"/>
  <c r="FI18" i="1"/>
  <c r="FG18" i="1"/>
  <c r="FE18" i="1"/>
  <c r="FC18" i="1"/>
  <c r="FA18" i="1"/>
  <c r="EY18" i="1"/>
  <c r="EW18" i="1"/>
  <c r="EU18" i="1"/>
  <c r="ES18" i="1"/>
  <c r="EQ18" i="1"/>
  <c r="EO18" i="1"/>
  <c r="EM18" i="1"/>
  <c r="EK18" i="1"/>
  <c r="EI18" i="1"/>
  <c r="EG18" i="1"/>
  <c r="EE18" i="1"/>
  <c r="EC18" i="1"/>
  <c r="EA18" i="1"/>
  <c r="DY18" i="1"/>
  <c r="DW18" i="1"/>
  <c r="DU18" i="1"/>
  <c r="DS18" i="1"/>
  <c r="DQ18" i="1"/>
  <c r="DO18" i="1"/>
  <c r="DM18" i="1"/>
  <c r="DK18" i="1"/>
  <c r="DI18" i="1"/>
  <c r="DG18" i="1"/>
  <c r="DE18" i="1"/>
  <c r="DC18" i="1"/>
  <c r="DA18" i="1"/>
  <c r="CY18" i="1"/>
  <c r="CW18" i="1"/>
  <c r="CU18" i="1"/>
  <c r="CS18" i="1"/>
  <c r="CQ18" i="1"/>
  <c r="CO18" i="1"/>
  <c r="CM18" i="1"/>
  <c r="CK18" i="1"/>
  <c r="CI18" i="1"/>
  <c r="CG18" i="1"/>
  <c r="CE18" i="1"/>
  <c r="CC18" i="1"/>
  <c r="CA18" i="1"/>
  <c r="BY18" i="1"/>
  <c r="BW18" i="1"/>
  <c r="BU18" i="1"/>
  <c r="BS18" i="1"/>
  <c r="BQ18" i="1"/>
  <c r="BO18" i="1"/>
  <c r="BM18" i="1"/>
  <c r="BK18" i="1"/>
  <c r="BI18" i="1"/>
  <c r="BG18" i="1"/>
  <c r="BE18" i="1"/>
  <c r="BC18" i="1"/>
  <c r="BA18" i="1"/>
  <c r="AY18" i="1"/>
  <c r="AW18" i="1"/>
  <c r="AU18" i="1"/>
  <c r="AS18" i="1"/>
  <c r="AQ18" i="1"/>
  <c r="AM18" i="1"/>
  <c r="AK18" i="1"/>
  <c r="AI18" i="1"/>
  <c r="AG18" i="1"/>
  <c r="AE18" i="1"/>
  <c r="AC18" i="1"/>
  <c r="AA18" i="1"/>
  <c r="Y18" i="1"/>
  <c r="W18" i="1"/>
  <c r="U18" i="1"/>
  <c r="S18" i="1"/>
  <c r="Q18" i="1"/>
  <c r="O18" i="1"/>
  <c r="M18" i="1"/>
  <c r="GU17" i="1"/>
  <c r="GS17" i="1"/>
  <c r="GQ17" i="1"/>
  <c r="GO17" i="1"/>
  <c r="GM17" i="1"/>
  <c r="GK17" i="1"/>
  <c r="GI17" i="1"/>
  <c r="GG17" i="1"/>
  <c r="GE17" i="1"/>
  <c r="GC17" i="1"/>
  <c r="GA17" i="1"/>
  <c r="FY17" i="1"/>
  <c r="FW17" i="1"/>
  <c r="FU17" i="1"/>
  <c r="FS17" i="1"/>
  <c r="FQ17" i="1"/>
  <c r="FO17" i="1"/>
  <c r="FM17" i="1"/>
  <c r="FK17" i="1"/>
  <c r="FI17" i="1"/>
  <c r="FG17" i="1"/>
  <c r="FE17" i="1"/>
  <c r="FC17" i="1"/>
  <c r="FA17" i="1"/>
  <c r="EY17" i="1"/>
  <c r="EW17" i="1"/>
  <c r="EU17" i="1"/>
  <c r="ES17" i="1"/>
  <c r="EQ17" i="1"/>
  <c r="EO17" i="1"/>
  <c r="EM17" i="1"/>
  <c r="EK17" i="1"/>
  <c r="EI17" i="1"/>
  <c r="EG17" i="1"/>
  <c r="EE17" i="1"/>
  <c r="EC17" i="1"/>
  <c r="EA17" i="1"/>
  <c r="DY17" i="1"/>
  <c r="DW17" i="1"/>
  <c r="DU17" i="1"/>
  <c r="DS17" i="1"/>
  <c r="DQ17" i="1"/>
  <c r="DO17" i="1"/>
  <c r="DM17" i="1"/>
  <c r="DK17" i="1"/>
  <c r="DI17" i="1"/>
  <c r="DG17" i="1"/>
  <c r="DE17" i="1"/>
  <c r="DC17" i="1"/>
  <c r="DA17" i="1"/>
  <c r="CY17" i="1"/>
  <c r="CW17" i="1"/>
  <c r="CU17" i="1"/>
  <c r="CS17" i="1"/>
  <c r="CQ17" i="1"/>
  <c r="CO17" i="1"/>
  <c r="CM17" i="1"/>
  <c r="CK17" i="1"/>
  <c r="CI17" i="1"/>
  <c r="CG17" i="1"/>
  <c r="CE17" i="1"/>
  <c r="CC17" i="1"/>
  <c r="CA17" i="1"/>
  <c r="BY17" i="1"/>
  <c r="BW17" i="1"/>
  <c r="BU17" i="1"/>
  <c r="BS17" i="1"/>
  <c r="BQ17" i="1"/>
  <c r="BO17" i="1"/>
  <c r="BM17" i="1"/>
  <c r="BK17" i="1"/>
  <c r="BI17" i="1"/>
  <c r="BG17" i="1"/>
  <c r="BE17" i="1"/>
  <c r="BC17" i="1"/>
  <c r="BA17" i="1"/>
  <c r="AY17" i="1"/>
  <c r="AW17" i="1"/>
  <c r="AU17" i="1"/>
  <c r="AS17" i="1"/>
  <c r="AQ17" i="1"/>
  <c r="AM17" i="1"/>
  <c r="AK17" i="1"/>
  <c r="AI17" i="1"/>
  <c r="AG17" i="1"/>
  <c r="AE17" i="1"/>
  <c r="AC17" i="1"/>
  <c r="AA17" i="1"/>
  <c r="Y17" i="1"/>
  <c r="W17" i="1"/>
  <c r="U17" i="1"/>
  <c r="S17" i="1"/>
  <c r="Q17" i="1"/>
  <c r="O17" i="1"/>
  <c r="M17" i="1"/>
  <c r="GU16" i="1"/>
  <c r="GS16" i="1"/>
  <c r="GQ16" i="1"/>
  <c r="GO16" i="1"/>
  <c r="GM16" i="1"/>
  <c r="GK16" i="1"/>
  <c r="GI16" i="1"/>
  <c r="GG16" i="1"/>
  <c r="GE16" i="1"/>
  <c r="GC16" i="1"/>
  <c r="GA16" i="1"/>
  <c r="FY16" i="1"/>
  <c r="FW16" i="1"/>
  <c r="FU16" i="1"/>
  <c r="FS16" i="1"/>
  <c r="FQ16" i="1"/>
  <c r="FO16" i="1"/>
  <c r="FM16" i="1"/>
  <c r="FK16" i="1"/>
  <c r="FI16" i="1"/>
  <c r="FG16" i="1"/>
  <c r="FE16" i="1"/>
  <c r="FC16" i="1"/>
  <c r="FA16" i="1"/>
  <c r="EY16" i="1"/>
  <c r="EW16" i="1"/>
  <c r="EU16" i="1"/>
  <c r="ES16" i="1"/>
  <c r="EQ16" i="1"/>
  <c r="EO16" i="1"/>
  <c r="EM16" i="1"/>
  <c r="EK16" i="1"/>
  <c r="EI16" i="1"/>
  <c r="EG16" i="1"/>
  <c r="EE16" i="1"/>
  <c r="EC16" i="1"/>
  <c r="EA16" i="1"/>
  <c r="DY16" i="1"/>
  <c r="DW16" i="1"/>
  <c r="DU16" i="1"/>
  <c r="DS16" i="1"/>
  <c r="DQ16" i="1"/>
  <c r="DO16" i="1"/>
  <c r="DM16" i="1"/>
  <c r="DK16" i="1"/>
  <c r="DI16" i="1"/>
  <c r="DG16" i="1"/>
  <c r="DE16" i="1"/>
  <c r="DC16" i="1"/>
  <c r="DA16" i="1"/>
  <c r="CY16" i="1"/>
  <c r="CW16" i="1"/>
  <c r="CU16" i="1"/>
  <c r="CS16" i="1"/>
  <c r="CQ16" i="1"/>
  <c r="CO16" i="1"/>
  <c r="CM16" i="1"/>
  <c r="CK16" i="1"/>
  <c r="CI16" i="1"/>
  <c r="CG16" i="1"/>
  <c r="CE16" i="1"/>
  <c r="CC16" i="1"/>
  <c r="CA16" i="1"/>
  <c r="BY16" i="1"/>
  <c r="BW16" i="1"/>
  <c r="BU16" i="1"/>
  <c r="BS16" i="1"/>
  <c r="BQ16" i="1"/>
  <c r="BO16" i="1"/>
  <c r="BM16" i="1"/>
  <c r="BK16" i="1"/>
  <c r="BI16" i="1"/>
  <c r="BG16" i="1"/>
  <c r="BE16" i="1"/>
  <c r="BC16" i="1"/>
  <c r="BA16" i="1"/>
  <c r="AY16" i="1"/>
  <c r="AW16" i="1"/>
  <c r="AU16" i="1"/>
  <c r="AS16" i="1"/>
  <c r="AQ16" i="1"/>
  <c r="AM16" i="1"/>
  <c r="AK16" i="1"/>
  <c r="AI16" i="1"/>
  <c r="AG16" i="1"/>
  <c r="AE16" i="1"/>
  <c r="AC16" i="1"/>
  <c r="AA16" i="1"/>
  <c r="Y16" i="1"/>
  <c r="W16" i="1"/>
  <c r="U16" i="1"/>
  <c r="S16" i="1"/>
  <c r="Q16" i="1"/>
  <c r="O16" i="1"/>
  <c r="M16" i="1"/>
  <c r="GU15" i="1"/>
  <c r="GS15" i="1"/>
  <c r="GQ15" i="1"/>
  <c r="GO15" i="1"/>
  <c r="GM15" i="1"/>
  <c r="GK15" i="1"/>
  <c r="GI15" i="1"/>
  <c r="GG15" i="1"/>
  <c r="GE15" i="1"/>
  <c r="GC15" i="1"/>
  <c r="GA15" i="1"/>
  <c r="FY15" i="1"/>
  <c r="FW15" i="1"/>
  <c r="FU15" i="1"/>
  <c r="FS15" i="1"/>
  <c r="FQ15" i="1"/>
  <c r="FO15" i="1"/>
  <c r="FM15" i="1"/>
  <c r="FK15" i="1"/>
  <c r="FI15" i="1"/>
  <c r="FG15" i="1"/>
  <c r="FE15" i="1"/>
  <c r="FC15" i="1"/>
  <c r="FA15" i="1"/>
  <c r="EY15" i="1"/>
  <c r="EW15" i="1"/>
  <c r="EU15" i="1"/>
  <c r="ES15" i="1"/>
  <c r="EQ15" i="1"/>
  <c r="EO15" i="1"/>
  <c r="EM15" i="1"/>
  <c r="EK15" i="1"/>
  <c r="EI15" i="1"/>
  <c r="EG15" i="1"/>
  <c r="EE15" i="1"/>
  <c r="EC15" i="1"/>
  <c r="EA15" i="1"/>
  <c r="DY15" i="1"/>
  <c r="DW15" i="1"/>
  <c r="DU15" i="1"/>
  <c r="DS15" i="1"/>
  <c r="DQ15" i="1"/>
  <c r="DO15" i="1"/>
  <c r="DM15" i="1"/>
  <c r="DK15" i="1"/>
  <c r="DI15" i="1"/>
  <c r="DG15" i="1"/>
  <c r="DE15" i="1"/>
  <c r="DC15" i="1"/>
  <c r="DA15" i="1"/>
  <c r="CY15" i="1"/>
  <c r="CW15" i="1"/>
  <c r="CU15" i="1"/>
  <c r="CS15" i="1"/>
  <c r="CQ15" i="1"/>
  <c r="CO15" i="1"/>
  <c r="CM15" i="1"/>
  <c r="CK15" i="1"/>
  <c r="CI15" i="1"/>
  <c r="CG15" i="1"/>
  <c r="CE15" i="1"/>
  <c r="CC15" i="1"/>
  <c r="CA15" i="1"/>
  <c r="BY15" i="1"/>
  <c r="BW15" i="1"/>
  <c r="BU15" i="1"/>
  <c r="BS15" i="1"/>
  <c r="BQ15" i="1"/>
  <c r="BO15" i="1"/>
  <c r="BM15" i="1"/>
  <c r="BK15" i="1"/>
  <c r="BI15" i="1"/>
  <c r="BG15" i="1"/>
  <c r="BE15" i="1"/>
  <c r="BC15" i="1"/>
  <c r="BA15" i="1"/>
  <c r="AY15" i="1"/>
  <c r="AW15" i="1"/>
  <c r="AU15" i="1"/>
  <c r="AS15" i="1"/>
  <c r="AQ15" i="1"/>
  <c r="AM15" i="1"/>
  <c r="AK15" i="1"/>
  <c r="AI15" i="1"/>
  <c r="AG15" i="1"/>
  <c r="AE15" i="1"/>
  <c r="AC15" i="1"/>
  <c r="AA15" i="1"/>
  <c r="Y15" i="1"/>
  <c r="W15" i="1"/>
  <c r="U15" i="1"/>
  <c r="S15" i="1"/>
  <c r="Q15" i="1"/>
  <c r="O15" i="1"/>
  <c r="M15" i="1"/>
  <c r="GU14" i="1"/>
  <c r="GS14" i="1"/>
  <c r="GQ14" i="1"/>
  <c r="GO14" i="1"/>
  <c r="GM14" i="1"/>
  <c r="GK14" i="1"/>
  <c r="GI14" i="1"/>
  <c r="GG14" i="1"/>
  <c r="GE14" i="1"/>
  <c r="GC14" i="1"/>
  <c r="GA14" i="1"/>
  <c r="FY14" i="1"/>
  <c r="FW14" i="1"/>
  <c r="FU14" i="1"/>
  <c r="FS14" i="1"/>
  <c r="FQ14" i="1"/>
  <c r="FO14" i="1"/>
  <c r="FM14" i="1"/>
  <c r="FK14" i="1"/>
  <c r="FI14" i="1"/>
  <c r="FG14" i="1"/>
  <c r="FE14" i="1"/>
  <c r="FC14" i="1"/>
  <c r="FA14" i="1"/>
  <c r="EY14" i="1"/>
  <c r="EW14" i="1"/>
  <c r="EU14" i="1"/>
  <c r="ES14" i="1"/>
  <c r="EQ14" i="1"/>
  <c r="EO14" i="1"/>
  <c r="EM14" i="1"/>
  <c r="EK14" i="1"/>
  <c r="EI14" i="1"/>
  <c r="EG14" i="1"/>
  <c r="EE14" i="1"/>
  <c r="EC14" i="1"/>
  <c r="EA14" i="1"/>
  <c r="DY14" i="1"/>
  <c r="DW14" i="1"/>
  <c r="DU14" i="1"/>
  <c r="DS14" i="1"/>
  <c r="DQ14" i="1"/>
  <c r="DO14" i="1"/>
  <c r="DM14" i="1"/>
  <c r="DK14" i="1"/>
  <c r="DI14" i="1"/>
  <c r="DG14" i="1"/>
  <c r="DE14" i="1"/>
  <c r="DC14" i="1"/>
  <c r="DA14" i="1"/>
  <c r="CY14" i="1"/>
  <c r="CW14" i="1"/>
  <c r="CU14" i="1"/>
  <c r="CS14" i="1"/>
  <c r="CQ14" i="1"/>
  <c r="CO14" i="1"/>
  <c r="CM14" i="1"/>
  <c r="CK14" i="1"/>
  <c r="CI14" i="1"/>
  <c r="CG14" i="1"/>
  <c r="CE14" i="1"/>
  <c r="CC14" i="1"/>
  <c r="CA14" i="1"/>
  <c r="BY14" i="1"/>
  <c r="BW14" i="1"/>
  <c r="BU14" i="1"/>
  <c r="BS14" i="1"/>
  <c r="BQ14" i="1"/>
  <c r="BO14" i="1"/>
  <c r="BM14" i="1"/>
  <c r="BK14" i="1"/>
  <c r="BI14" i="1"/>
  <c r="BG14" i="1"/>
  <c r="BE14" i="1"/>
  <c r="BC14" i="1"/>
  <c r="BA14" i="1"/>
  <c r="AY14" i="1"/>
  <c r="AW14" i="1"/>
  <c r="AU14" i="1"/>
  <c r="AS14" i="1"/>
  <c r="AQ14" i="1"/>
  <c r="AM14" i="1"/>
  <c r="AK14" i="1"/>
  <c r="AI14" i="1"/>
  <c r="AG14" i="1"/>
  <c r="AE14" i="1"/>
  <c r="AC14" i="1"/>
  <c r="AA14" i="1"/>
  <c r="Y14" i="1"/>
  <c r="W14" i="1"/>
  <c r="U14" i="1"/>
  <c r="S14" i="1"/>
  <c r="Q14" i="1"/>
  <c r="O14" i="1"/>
  <c r="M14" i="1"/>
  <c r="GU13" i="1"/>
  <c r="GS13" i="1"/>
  <c r="GQ13" i="1"/>
  <c r="GO13" i="1"/>
  <c r="GM13" i="1"/>
  <c r="GK13" i="1"/>
  <c r="GI13" i="1"/>
  <c r="GG13" i="1"/>
  <c r="GE13" i="1"/>
  <c r="GC13" i="1"/>
  <c r="GA13" i="1"/>
  <c r="FY13" i="1"/>
  <c r="FW13" i="1"/>
  <c r="FU13" i="1"/>
  <c r="FS13" i="1"/>
  <c r="FQ13" i="1"/>
  <c r="FO13" i="1"/>
  <c r="FM13" i="1"/>
  <c r="FK13" i="1"/>
  <c r="FI13" i="1"/>
  <c r="FG13" i="1"/>
  <c r="FE13" i="1"/>
  <c r="FC13" i="1"/>
  <c r="FA13" i="1"/>
  <c r="EY13" i="1"/>
  <c r="EW13" i="1"/>
  <c r="EU13" i="1"/>
  <c r="ES13" i="1"/>
  <c r="EQ13" i="1"/>
  <c r="EO13" i="1"/>
  <c r="EM13" i="1"/>
  <c r="EK13" i="1"/>
  <c r="EI13" i="1"/>
  <c r="EG13" i="1"/>
  <c r="EE13" i="1"/>
  <c r="EC13" i="1"/>
  <c r="EA13" i="1"/>
  <c r="DY13" i="1"/>
  <c r="DW13" i="1"/>
  <c r="DU13" i="1"/>
  <c r="DS13" i="1"/>
  <c r="DQ13" i="1"/>
  <c r="DO13" i="1"/>
  <c r="DM13" i="1"/>
  <c r="DK13" i="1"/>
  <c r="DI13" i="1"/>
  <c r="DG13" i="1"/>
  <c r="DE13" i="1"/>
  <c r="DC13" i="1"/>
  <c r="DA13" i="1"/>
  <c r="CY13" i="1"/>
  <c r="CW13" i="1"/>
  <c r="CU13" i="1"/>
  <c r="CS13" i="1"/>
  <c r="CQ13" i="1"/>
  <c r="CO13" i="1"/>
  <c r="CM13" i="1"/>
  <c r="CK13" i="1"/>
  <c r="CI13" i="1"/>
  <c r="CG13" i="1"/>
  <c r="CE13" i="1"/>
  <c r="CC13" i="1"/>
  <c r="CA13" i="1"/>
  <c r="BY13" i="1"/>
  <c r="BW13" i="1"/>
  <c r="BU13" i="1"/>
  <c r="BS13" i="1"/>
  <c r="BQ13" i="1"/>
  <c r="BO13" i="1"/>
  <c r="BM13" i="1"/>
  <c r="BK13" i="1"/>
  <c r="BI13" i="1"/>
  <c r="BG13" i="1"/>
  <c r="BE13" i="1"/>
  <c r="BC13" i="1"/>
  <c r="BA13" i="1"/>
  <c r="AY13" i="1"/>
  <c r="AW13" i="1"/>
  <c r="AU13" i="1"/>
  <c r="AS13" i="1"/>
  <c r="AQ13" i="1"/>
  <c r="AM13" i="1"/>
  <c r="AK13" i="1"/>
  <c r="AI13" i="1"/>
  <c r="AG13" i="1"/>
  <c r="AE13" i="1"/>
  <c r="AC13" i="1"/>
  <c r="AA13" i="1"/>
  <c r="Y13" i="1"/>
  <c r="W13" i="1"/>
  <c r="U13" i="1"/>
  <c r="S13" i="1"/>
  <c r="Q13" i="1"/>
  <c r="O13" i="1"/>
  <c r="M13" i="1"/>
  <c r="GU12" i="1"/>
  <c r="GS12" i="1"/>
  <c r="GQ12" i="1"/>
  <c r="GO12" i="1"/>
  <c r="GM12" i="1"/>
  <c r="GK12" i="1"/>
  <c r="GI12" i="1"/>
  <c r="GG12" i="1"/>
  <c r="GE12" i="1"/>
  <c r="GC12" i="1"/>
  <c r="GA12" i="1"/>
  <c r="FY12" i="1"/>
  <c r="FW12" i="1"/>
  <c r="FU12" i="1"/>
  <c r="FS12" i="1"/>
  <c r="FQ12" i="1"/>
  <c r="FO12" i="1"/>
  <c r="FM12" i="1"/>
  <c r="FK12" i="1"/>
  <c r="FI12" i="1"/>
  <c r="FG12" i="1"/>
  <c r="FE12" i="1"/>
  <c r="FC12" i="1"/>
  <c r="FA12" i="1"/>
  <c r="EY12" i="1"/>
  <c r="EW12" i="1"/>
  <c r="EU12" i="1"/>
  <c r="ES12" i="1"/>
  <c r="EQ12" i="1"/>
  <c r="EO12" i="1"/>
  <c r="EM12" i="1"/>
  <c r="EK12" i="1"/>
  <c r="EI12" i="1"/>
  <c r="EG12" i="1"/>
  <c r="EE12" i="1"/>
  <c r="EC12" i="1"/>
  <c r="EA12" i="1"/>
  <c r="DY12" i="1"/>
  <c r="DW12" i="1"/>
  <c r="DU12" i="1"/>
  <c r="DS12" i="1"/>
  <c r="DQ12" i="1"/>
  <c r="DO12" i="1"/>
  <c r="DM12" i="1"/>
  <c r="DK12" i="1"/>
  <c r="DI12" i="1"/>
  <c r="DG12" i="1"/>
  <c r="DE12" i="1"/>
  <c r="DC12" i="1"/>
  <c r="DA12" i="1"/>
  <c r="CY12" i="1"/>
  <c r="CW12" i="1"/>
  <c r="CU12" i="1"/>
  <c r="CS12" i="1"/>
  <c r="CQ12" i="1"/>
  <c r="CO12" i="1"/>
  <c r="CM12" i="1"/>
  <c r="CK12" i="1"/>
  <c r="CI12" i="1"/>
  <c r="CG12" i="1"/>
  <c r="CE12" i="1"/>
  <c r="CC12" i="1"/>
  <c r="CA12" i="1"/>
  <c r="BY12" i="1"/>
  <c r="BW12" i="1"/>
  <c r="BU12" i="1"/>
  <c r="BS12" i="1"/>
  <c r="BQ12" i="1"/>
  <c r="BO12" i="1"/>
  <c r="BM12" i="1"/>
  <c r="BK12" i="1"/>
  <c r="BI12" i="1"/>
  <c r="BG12" i="1"/>
  <c r="BE12" i="1"/>
  <c r="BC12" i="1"/>
  <c r="BA12" i="1"/>
  <c r="AY12" i="1"/>
  <c r="AW12" i="1"/>
  <c r="AU12" i="1"/>
  <c r="AS12" i="1"/>
  <c r="AQ12" i="1"/>
  <c r="AM12" i="1"/>
  <c r="AK12" i="1"/>
  <c r="AI12" i="1"/>
  <c r="AG12" i="1"/>
  <c r="AE12" i="1"/>
  <c r="AC12" i="1"/>
  <c r="AA12" i="1"/>
  <c r="Y12" i="1"/>
  <c r="W12" i="1"/>
  <c r="U12" i="1"/>
  <c r="S12" i="1"/>
  <c r="Q12" i="1"/>
  <c r="O12" i="1"/>
  <c r="M12" i="1"/>
  <c r="GU11" i="1"/>
  <c r="GS11" i="1"/>
  <c r="GQ11" i="1"/>
  <c r="GO11" i="1"/>
  <c r="GM11" i="1"/>
  <c r="GK11" i="1"/>
  <c r="GI11" i="1"/>
  <c r="GG11" i="1"/>
  <c r="GE11" i="1"/>
  <c r="GC11" i="1"/>
  <c r="GA11" i="1"/>
  <c r="FY11" i="1"/>
  <c r="FW11" i="1"/>
  <c r="FU11" i="1"/>
  <c r="FS11" i="1"/>
  <c r="FQ11" i="1"/>
  <c r="FO11" i="1"/>
  <c r="FM11" i="1"/>
  <c r="FK11" i="1"/>
  <c r="FI11" i="1"/>
  <c r="FG11" i="1"/>
  <c r="FE11" i="1"/>
  <c r="FC11" i="1"/>
  <c r="FA11" i="1"/>
  <c r="EY11" i="1"/>
  <c r="EW11" i="1"/>
  <c r="EU11" i="1"/>
  <c r="ES11" i="1"/>
  <c r="EQ11" i="1"/>
  <c r="EO11" i="1"/>
  <c r="EM11" i="1"/>
  <c r="EK11" i="1"/>
  <c r="EI11" i="1"/>
  <c r="EG11" i="1"/>
  <c r="EE11" i="1"/>
  <c r="EC11" i="1"/>
  <c r="EA11" i="1"/>
  <c r="DY11" i="1"/>
  <c r="DW11" i="1"/>
  <c r="DU11" i="1"/>
  <c r="DS11" i="1"/>
  <c r="DQ11" i="1"/>
  <c r="DO11" i="1"/>
  <c r="DM11" i="1"/>
  <c r="DK11" i="1"/>
  <c r="DI11" i="1"/>
  <c r="DG11" i="1"/>
  <c r="DE11" i="1"/>
  <c r="DC11" i="1"/>
  <c r="DA11" i="1"/>
  <c r="CY11" i="1"/>
  <c r="CW11" i="1"/>
  <c r="CU11" i="1"/>
  <c r="CS11" i="1"/>
  <c r="CQ11" i="1"/>
  <c r="CO11" i="1"/>
  <c r="CM11" i="1"/>
  <c r="CK11" i="1"/>
  <c r="CI11" i="1"/>
  <c r="CG11" i="1"/>
  <c r="CE11" i="1"/>
  <c r="CC11" i="1"/>
  <c r="CA11" i="1"/>
  <c r="BY11" i="1"/>
  <c r="BW11" i="1"/>
  <c r="BU11" i="1"/>
  <c r="BS11" i="1"/>
  <c r="BQ11" i="1"/>
  <c r="BO11" i="1"/>
  <c r="BM11" i="1"/>
  <c r="BK11" i="1"/>
  <c r="BI11" i="1"/>
  <c r="BG11" i="1"/>
  <c r="BE11" i="1"/>
  <c r="BC11" i="1"/>
  <c r="BA11" i="1"/>
  <c r="AY11" i="1"/>
  <c r="AW11" i="1"/>
  <c r="AU11" i="1"/>
  <c r="AS11" i="1"/>
  <c r="AQ11" i="1"/>
  <c r="AM11" i="1"/>
  <c r="AK11" i="1"/>
  <c r="AI11" i="1"/>
  <c r="AG11" i="1"/>
  <c r="AE11" i="1"/>
  <c r="AC11" i="1"/>
  <c r="AA11" i="1"/>
  <c r="Y11" i="1"/>
  <c r="W11" i="1"/>
  <c r="U11" i="1"/>
  <c r="S11" i="1"/>
  <c r="Q11" i="1"/>
  <c r="O11" i="1"/>
  <c r="M11" i="1"/>
  <c r="GU10" i="1"/>
  <c r="GS10" i="1"/>
  <c r="GQ10" i="1"/>
  <c r="GO10" i="1"/>
  <c r="GM10" i="1"/>
  <c r="GK10" i="1"/>
  <c r="GI10" i="1"/>
  <c r="GG10" i="1"/>
  <c r="GE10" i="1"/>
  <c r="GC10" i="1"/>
  <c r="GA10" i="1"/>
  <c r="FY10" i="1"/>
  <c r="FW10" i="1"/>
  <c r="FU10" i="1"/>
  <c r="FS10" i="1"/>
  <c r="FQ10" i="1"/>
  <c r="FO10" i="1"/>
  <c r="FM10" i="1"/>
  <c r="FK10" i="1"/>
  <c r="FI10" i="1"/>
  <c r="FG10" i="1"/>
  <c r="FE10" i="1"/>
  <c r="FC10" i="1"/>
  <c r="FA10" i="1"/>
  <c r="EY10" i="1"/>
  <c r="EW10" i="1"/>
  <c r="EU10" i="1"/>
  <c r="ES10" i="1"/>
  <c r="EQ10" i="1"/>
  <c r="EO10" i="1"/>
  <c r="EM10" i="1"/>
  <c r="EK10" i="1"/>
  <c r="EI10" i="1"/>
  <c r="EG10" i="1"/>
  <c r="EE10" i="1"/>
  <c r="EC10" i="1"/>
  <c r="EA10" i="1"/>
  <c r="DY10" i="1"/>
  <c r="DW10" i="1"/>
  <c r="DU10" i="1"/>
  <c r="DS10" i="1"/>
  <c r="DQ10" i="1"/>
  <c r="DO10" i="1"/>
  <c r="DM10" i="1"/>
  <c r="DK10" i="1"/>
  <c r="DI10" i="1"/>
  <c r="DG10" i="1"/>
  <c r="DE10" i="1"/>
  <c r="DC10" i="1"/>
  <c r="DA10" i="1"/>
  <c r="CY10" i="1"/>
  <c r="CW10" i="1"/>
  <c r="CU10" i="1"/>
  <c r="CS10" i="1"/>
  <c r="CQ10" i="1"/>
  <c r="CO10" i="1"/>
  <c r="CM10" i="1"/>
  <c r="CK10" i="1"/>
  <c r="CI10" i="1"/>
  <c r="CG10" i="1"/>
  <c r="CE10" i="1"/>
  <c r="CC10" i="1"/>
  <c r="CA10" i="1"/>
  <c r="BY10" i="1"/>
  <c r="BW10" i="1"/>
  <c r="BU10" i="1"/>
  <c r="BS10" i="1"/>
  <c r="BQ10" i="1"/>
  <c r="BO10" i="1"/>
  <c r="BM10" i="1"/>
  <c r="BK10" i="1"/>
  <c r="BI10" i="1"/>
  <c r="BG10" i="1"/>
  <c r="BE10" i="1"/>
  <c r="BC10" i="1"/>
  <c r="BA10" i="1"/>
  <c r="AY10" i="1"/>
  <c r="AW10" i="1"/>
  <c r="AU10" i="1"/>
  <c r="AS10" i="1"/>
  <c r="AQ10" i="1"/>
  <c r="AM10" i="1"/>
  <c r="AK10" i="1"/>
  <c r="AI10" i="1"/>
  <c r="AG10" i="1"/>
  <c r="AE10" i="1"/>
  <c r="AC10" i="1"/>
  <c r="AA10" i="1"/>
  <c r="Y10" i="1"/>
  <c r="W10" i="1"/>
  <c r="U10" i="1"/>
  <c r="S10" i="1"/>
  <c r="Q10" i="1"/>
  <c r="O10" i="1"/>
  <c r="M10" i="1"/>
  <c r="GU9" i="1"/>
  <c r="GS9" i="1"/>
  <c r="GQ9" i="1"/>
  <c r="GO9" i="1"/>
  <c r="GM9" i="1"/>
  <c r="GK9" i="1"/>
  <c r="GI9" i="1"/>
  <c r="GG9" i="1"/>
  <c r="GE9" i="1"/>
  <c r="GC9" i="1"/>
  <c r="GA9" i="1"/>
  <c r="FY9" i="1"/>
  <c r="FW9" i="1"/>
  <c r="FU9" i="1"/>
  <c r="FS9" i="1"/>
  <c r="FQ9" i="1"/>
  <c r="FO9" i="1"/>
  <c r="FM9" i="1"/>
  <c r="FK9" i="1"/>
  <c r="FI9" i="1"/>
  <c r="FG9" i="1"/>
  <c r="FE9" i="1"/>
  <c r="FC9" i="1"/>
  <c r="FA9" i="1"/>
  <c r="EY9" i="1"/>
  <c r="EW9" i="1"/>
  <c r="EU9" i="1"/>
  <c r="ES9" i="1"/>
  <c r="EQ9" i="1"/>
  <c r="EO9" i="1"/>
  <c r="EM9" i="1"/>
  <c r="EK9" i="1"/>
  <c r="EI9" i="1"/>
  <c r="EG9" i="1"/>
  <c r="EE9" i="1"/>
  <c r="EC9" i="1"/>
  <c r="EA9" i="1"/>
  <c r="DY9" i="1"/>
  <c r="DW9" i="1"/>
  <c r="DU9" i="1"/>
  <c r="DS9" i="1"/>
  <c r="DQ9" i="1"/>
  <c r="DO9" i="1"/>
  <c r="DM9" i="1"/>
  <c r="DK9" i="1"/>
  <c r="DI9" i="1"/>
  <c r="DG9" i="1"/>
  <c r="DE9" i="1"/>
  <c r="DC9" i="1"/>
  <c r="DA9" i="1"/>
  <c r="CY9" i="1"/>
  <c r="CW9" i="1"/>
  <c r="CU9" i="1"/>
  <c r="CS9" i="1"/>
  <c r="CQ9" i="1"/>
  <c r="CO9" i="1"/>
  <c r="CM9" i="1"/>
  <c r="CK9" i="1"/>
  <c r="CI9" i="1"/>
  <c r="CG9" i="1"/>
  <c r="CE9" i="1"/>
  <c r="CC9" i="1"/>
  <c r="CA9" i="1"/>
  <c r="BY9" i="1"/>
  <c r="BW9" i="1"/>
  <c r="BU9" i="1"/>
  <c r="BS9" i="1"/>
  <c r="BQ9" i="1"/>
  <c r="BO9" i="1"/>
  <c r="BM9" i="1"/>
  <c r="BK9" i="1"/>
  <c r="BI9" i="1"/>
  <c r="BG9" i="1"/>
  <c r="BE9" i="1"/>
  <c r="BC9" i="1"/>
  <c r="BA9" i="1"/>
  <c r="AY9" i="1"/>
  <c r="AW9" i="1"/>
  <c r="AU9" i="1"/>
  <c r="AS9" i="1"/>
  <c r="AQ9" i="1"/>
  <c r="AM9" i="1"/>
  <c r="AK9" i="1"/>
  <c r="AI9" i="1"/>
  <c r="AG9" i="1"/>
  <c r="AE9" i="1"/>
  <c r="AC9" i="1"/>
  <c r="AA9" i="1"/>
  <c r="Y9" i="1"/>
  <c r="W9" i="1"/>
  <c r="U9" i="1"/>
  <c r="S9" i="1"/>
  <c r="Q9" i="1"/>
  <c r="O9" i="1"/>
  <c r="M9" i="1"/>
  <c r="GU8" i="1"/>
  <c r="GS8" i="1"/>
  <c r="GQ8" i="1"/>
  <c r="GO8" i="1"/>
  <c r="GM8" i="1"/>
  <c r="GK8" i="1"/>
  <c r="GI8" i="1"/>
  <c r="GG8" i="1"/>
  <c r="GE8" i="1"/>
  <c r="GC8" i="1"/>
  <c r="GA8" i="1"/>
  <c r="FY8" i="1"/>
  <c r="FW8" i="1"/>
  <c r="FU8" i="1"/>
  <c r="FS8" i="1"/>
  <c r="FQ8" i="1"/>
  <c r="FO8" i="1"/>
  <c r="FM8" i="1"/>
  <c r="FK8" i="1"/>
  <c r="FI8" i="1"/>
  <c r="FG8" i="1"/>
  <c r="FE8" i="1"/>
  <c r="FC8" i="1"/>
  <c r="FA8" i="1"/>
  <c r="EY8" i="1"/>
  <c r="EW8" i="1"/>
  <c r="EU8" i="1"/>
  <c r="ES8" i="1"/>
  <c r="EQ8" i="1"/>
  <c r="EO8" i="1"/>
  <c r="EM8" i="1"/>
  <c r="EK8" i="1"/>
  <c r="EI8" i="1"/>
  <c r="EG8" i="1"/>
  <c r="EE8" i="1"/>
  <c r="EC8" i="1"/>
  <c r="EA8" i="1"/>
  <c r="DY8" i="1"/>
  <c r="DW8" i="1"/>
  <c r="DU8" i="1"/>
  <c r="DS8" i="1"/>
  <c r="DQ8" i="1"/>
  <c r="DO8" i="1"/>
  <c r="DM8" i="1"/>
  <c r="DK8" i="1"/>
  <c r="DI8" i="1"/>
  <c r="DG8" i="1"/>
  <c r="DE8" i="1"/>
  <c r="DC8" i="1"/>
  <c r="DA8" i="1"/>
  <c r="CY8" i="1"/>
  <c r="CW8" i="1"/>
  <c r="CU8" i="1"/>
  <c r="CS8" i="1"/>
  <c r="CQ8" i="1"/>
  <c r="CO8" i="1"/>
  <c r="CM8" i="1"/>
  <c r="CK8" i="1"/>
  <c r="CI8" i="1"/>
  <c r="CG8" i="1"/>
  <c r="CE8" i="1"/>
  <c r="CC8" i="1"/>
  <c r="CA8" i="1"/>
  <c r="BY8" i="1"/>
  <c r="BW8" i="1"/>
  <c r="BU8" i="1"/>
  <c r="BS8" i="1"/>
  <c r="BQ8" i="1"/>
  <c r="BO8" i="1"/>
  <c r="BM8" i="1"/>
  <c r="BK8" i="1"/>
  <c r="BI8" i="1"/>
  <c r="BG8" i="1"/>
  <c r="BE8" i="1"/>
  <c r="BC8" i="1"/>
  <c r="BA8" i="1"/>
  <c r="AY8" i="1"/>
  <c r="AW8" i="1"/>
  <c r="AU8" i="1"/>
  <c r="AS8" i="1"/>
  <c r="AQ8" i="1"/>
  <c r="AM8" i="1"/>
  <c r="AK8" i="1"/>
  <c r="AI8" i="1"/>
  <c r="AG8" i="1"/>
  <c r="AE8" i="1"/>
  <c r="AC8" i="1"/>
  <c r="AA8" i="1"/>
  <c r="Y8" i="1"/>
  <c r="W8" i="1"/>
  <c r="U8" i="1"/>
  <c r="S8" i="1"/>
  <c r="Q8" i="1"/>
  <c r="O8" i="1"/>
  <c r="M8" i="1"/>
  <c r="GU7" i="1"/>
  <c r="GS7" i="1"/>
  <c r="GQ7" i="1"/>
  <c r="GO7" i="1"/>
  <c r="GM7" i="1"/>
  <c r="GK7" i="1"/>
  <c r="GI7" i="1"/>
  <c r="GG7" i="1"/>
  <c r="GE7" i="1"/>
  <c r="GC7" i="1"/>
  <c r="GA7" i="1"/>
  <c r="FY7" i="1"/>
  <c r="FW7" i="1"/>
  <c r="FU7" i="1"/>
  <c r="FS7" i="1"/>
  <c r="FQ7" i="1"/>
  <c r="FO7" i="1"/>
  <c r="FM7" i="1"/>
  <c r="FK7" i="1"/>
  <c r="FI7" i="1"/>
  <c r="FG7" i="1"/>
  <c r="FE7" i="1"/>
  <c r="FC7" i="1"/>
  <c r="FA7" i="1"/>
  <c r="EY7" i="1"/>
  <c r="EW7" i="1"/>
  <c r="EU7" i="1"/>
  <c r="ES7" i="1"/>
  <c r="EQ7" i="1"/>
  <c r="EO7" i="1"/>
  <c r="EM7" i="1"/>
  <c r="EK7" i="1"/>
  <c r="EI7" i="1"/>
  <c r="EG7" i="1"/>
  <c r="EE7" i="1"/>
  <c r="EC7" i="1"/>
  <c r="EA7" i="1"/>
  <c r="DY7" i="1"/>
  <c r="DW7" i="1"/>
  <c r="DU7" i="1"/>
  <c r="DS7" i="1"/>
  <c r="DQ7" i="1"/>
  <c r="DO7" i="1"/>
  <c r="DM7" i="1"/>
  <c r="DK7" i="1"/>
  <c r="DI7" i="1"/>
  <c r="DG7" i="1"/>
  <c r="DE7" i="1"/>
  <c r="DC7" i="1"/>
  <c r="DA7" i="1"/>
  <c r="CY7" i="1"/>
  <c r="CW7" i="1"/>
  <c r="CU7" i="1"/>
  <c r="CS7" i="1"/>
  <c r="CQ7" i="1"/>
  <c r="CO7" i="1"/>
  <c r="CM7" i="1"/>
  <c r="CK7" i="1"/>
  <c r="CI7" i="1"/>
  <c r="CG7" i="1"/>
  <c r="CE7" i="1"/>
  <c r="CC7" i="1"/>
  <c r="CA7" i="1"/>
  <c r="BY7" i="1"/>
  <c r="BW7" i="1"/>
  <c r="BU7" i="1"/>
  <c r="BS7" i="1"/>
  <c r="BQ7" i="1"/>
  <c r="BO7" i="1"/>
  <c r="BM7" i="1"/>
  <c r="BK7" i="1"/>
  <c r="BI7" i="1"/>
  <c r="BG7" i="1"/>
  <c r="BE7" i="1"/>
  <c r="BC7" i="1"/>
  <c r="BA7" i="1"/>
  <c r="AY7" i="1"/>
  <c r="AW7" i="1"/>
  <c r="AU7" i="1"/>
  <c r="AS7" i="1"/>
  <c r="AQ7" i="1"/>
  <c r="AM7" i="1"/>
  <c r="AK7" i="1"/>
  <c r="AI7" i="1"/>
  <c r="AG7" i="1"/>
  <c r="AE7" i="1"/>
  <c r="AC7" i="1"/>
  <c r="AA7" i="1"/>
  <c r="Y7" i="1"/>
  <c r="W7" i="1"/>
  <c r="U7" i="1"/>
  <c r="S7" i="1"/>
  <c r="Q7" i="1"/>
  <c r="O7" i="1"/>
  <c r="M7" i="1"/>
  <c r="GU6" i="1"/>
  <c r="GS6" i="1"/>
  <c r="GQ6" i="1"/>
  <c r="GO6" i="1"/>
  <c r="GM6" i="1"/>
  <c r="GK6" i="1"/>
  <c r="GI6" i="1"/>
  <c r="GG6" i="1"/>
  <c r="GE6" i="1"/>
  <c r="GC6" i="1"/>
  <c r="GA6" i="1"/>
  <c r="FY6" i="1"/>
  <c r="FW6" i="1"/>
  <c r="FU6" i="1"/>
  <c r="FS6" i="1"/>
  <c r="FQ6" i="1"/>
  <c r="FO6" i="1"/>
  <c r="FM6" i="1"/>
  <c r="FK6" i="1"/>
  <c r="FI6" i="1"/>
  <c r="FG6" i="1"/>
  <c r="FE6" i="1"/>
  <c r="FC6" i="1"/>
  <c r="FA6" i="1"/>
  <c r="EY6" i="1"/>
  <c r="EW6" i="1"/>
  <c r="EU6" i="1"/>
  <c r="ES6" i="1"/>
  <c r="EQ6" i="1"/>
  <c r="EO6" i="1"/>
  <c r="EM6" i="1"/>
  <c r="EK6" i="1"/>
  <c r="EI6" i="1"/>
  <c r="EG6" i="1"/>
  <c r="EE6" i="1"/>
  <c r="EC6" i="1"/>
  <c r="EA6" i="1"/>
  <c r="DY6" i="1"/>
  <c r="DW6" i="1"/>
  <c r="DU6" i="1"/>
  <c r="DS6" i="1"/>
  <c r="DQ6" i="1"/>
  <c r="DO6" i="1"/>
  <c r="DM6" i="1"/>
  <c r="DK6" i="1"/>
  <c r="DI6" i="1"/>
  <c r="DG6" i="1"/>
  <c r="DE6" i="1"/>
  <c r="DC6" i="1"/>
  <c r="DA6" i="1"/>
  <c r="CY6" i="1"/>
  <c r="CW6" i="1"/>
  <c r="CU6" i="1"/>
  <c r="CS6" i="1"/>
  <c r="CQ6" i="1"/>
  <c r="CO6" i="1"/>
  <c r="CM6" i="1"/>
  <c r="CK6" i="1"/>
  <c r="CI6" i="1"/>
  <c r="CG6" i="1"/>
  <c r="CE6" i="1"/>
  <c r="CC6" i="1"/>
  <c r="CA6" i="1"/>
  <c r="BY6" i="1"/>
  <c r="BW6" i="1"/>
  <c r="BU6" i="1"/>
  <c r="BS6" i="1"/>
  <c r="BQ6" i="1"/>
  <c r="BO6" i="1"/>
  <c r="BM6" i="1"/>
  <c r="BK6" i="1"/>
  <c r="BI6" i="1"/>
  <c r="BG6" i="1"/>
  <c r="BE6" i="1"/>
  <c r="BC6" i="1"/>
  <c r="BA6" i="1"/>
  <c r="AY6" i="1"/>
  <c r="AW6" i="1"/>
  <c r="AU6" i="1"/>
  <c r="AS6" i="1"/>
  <c r="AQ6" i="1"/>
  <c r="AM6" i="1"/>
  <c r="AK6" i="1"/>
  <c r="AI6" i="1"/>
  <c r="AG6" i="1"/>
  <c r="AE6" i="1"/>
  <c r="AC6" i="1"/>
  <c r="AA6" i="1"/>
  <c r="Y6" i="1"/>
  <c r="W6" i="1"/>
  <c r="U6" i="1"/>
  <c r="S6" i="1"/>
  <c r="Q6" i="1"/>
  <c r="O6" i="1"/>
  <c r="M6" i="1"/>
  <c r="GU5" i="1"/>
  <c r="GS5" i="1"/>
  <c r="GQ5" i="1"/>
  <c r="GO5" i="1"/>
  <c r="GM5" i="1"/>
  <c r="GK5" i="1"/>
  <c r="GI5" i="1"/>
  <c r="GG5" i="1"/>
  <c r="GE5" i="1"/>
  <c r="GC5" i="1"/>
  <c r="GA5" i="1"/>
  <c r="FY5" i="1"/>
  <c r="FW5" i="1"/>
  <c r="FU5" i="1"/>
  <c r="FS5" i="1"/>
  <c r="FQ5" i="1"/>
  <c r="FO5" i="1"/>
  <c r="FM5" i="1"/>
  <c r="FK5" i="1"/>
  <c r="FI5" i="1"/>
  <c r="FG5" i="1"/>
  <c r="FE5" i="1"/>
  <c r="FC5" i="1"/>
  <c r="FA5" i="1"/>
  <c r="EY5" i="1"/>
  <c r="EW5" i="1"/>
  <c r="EU5" i="1"/>
  <c r="ES5" i="1"/>
  <c r="EQ5" i="1"/>
  <c r="EO5" i="1"/>
  <c r="EM5" i="1"/>
  <c r="EK5" i="1"/>
  <c r="EI5" i="1"/>
  <c r="EG5" i="1"/>
  <c r="EE5" i="1"/>
  <c r="EC5" i="1"/>
  <c r="EA5" i="1"/>
  <c r="DY5" i="1"/>
  <c r="DW5" i="1"/>
  <c r="DU5" i="1"/>
  <c r="DS5" i="1"/>
  <c r="DQ5" i="1"/>
  <c r="DO5" i="1"/>
  <c r="DM5" i="1"/>
  <c r="DK5" i="1"/>
  <c r="DI5" i="1"/>
  <c r="DG5" i="1"/>
  <c r="DE5" i="1"/>
  <c r="DC5" i="1"/>
  <c r="DA5" i="1"/>
  <c r="CY5" i="1"/>
  <c r="CW5" i="1"/>
  <c r="CU5" i="1"/>
  <c r="CS5" i="1"/>
  <c r="CQ5" i="1"/>
  <c r="CO5" i="1"/>
  <c r="CM5" i="1"/>
  <c r="CK5" i="1"/>
  <c r="CI5" i="1"/>
  <c r="CG5" i="1"/>
  <c r="CE5" i="1"/>
  <c r="CC5" i="1"/>
  <c r="CA5" i="1"/>
  <c r="BY5" i="1"/>
  <c r="BW5" i="1"/>
  <c r="BU5" i="1"/>
  <c r="BS5" i="1"/>
  <c r="BQ5" i="1"/>
  <c r="BO5" i="1"/>
  <c r="BM5" i="1"/>
  <c r="BK5" i="1"/>
  <c r="BI5" i="1"/>
  <c r="BG5" i="1"/>
  <c r="BE5" i="1"/>
  <c r="BC5" i="1"/>
  <c r="BA5" i="1"/>
  <c r="AY5" i="1"/>
  <c r="AW5" i="1"/>
  <c r="AU5" i="1"/>
  <c r="AS5" i="1"/>
  <c r="AQ5" i="1"/>
  <c r="AM5" i="1"/>
  <c r="AK5" i="1"/>
  <c r="AI5" i="1"/>
  <c r="AG5" i="1"/>
  <c r="AE5" i="1"/>
  <c r="AC5" i="1"/>
  <c r="AA5" i="1"/>
  <c r="Y5" i="1"/>
  <c r="W5" i="1"/>
  <c r="U5" i="1"/>
  <c r="S5" i="1"/>
  <c r="Q5" i="1"/>
  <c r="O5" i="1"/>
  <c r="M5" i="1"/>
  <c r="GU4" i="1"/>
  <c r="GS4" i="1"/>
  <c r="GQ4" i="1"/>
  <c r="GO4" i="1"/>
  <c r="GM4" i="1"/>
  <c r="GK4" i="1"/>
  <c r="GI4" i="1"/>
  <c r="GG4" i="1"/>
  <c r="GE4" i="1"/>
  <c r="GC4" i="1"/>
  <c r="GA4" i="1"/>
  <c r="FY4" i="1"/>
  <c r="FW4" i="1"/>
  <c r="FU4" i="1"/>
  <c r="FS4" i="1"/>
  <c r="FQ4" i="1"/>
  <c r="FO4" i="1"/>
  <c r="FM4" i="1"/>
  <c r="FK4" i="1"/>
  <c r="FI4" i="1"/>
  <c r="FG4" i="1"/>
  <c r="FE4" i="1"/>
  <c r="FC4" i="1"/>
  <c r="FA4" i="1"/>
  <c r="EY4" i="1"/>
  <c r="EW4" i="1"/>
  <c r="EU4" i="1"/>
  <c r="ES4" i="1"/>
  <c r="EQ4" i="1"/>
  <c r="EO4" i="1"/>
  <c r="EM4" i="1"/>
  <c r="EK4" i="1"/>
  <c r="EI4" i="1"/>
  <c r="EG4" i="1"/>
  <c r="EE4" i="1"/>
  <c r="EC4" i="1"/>
  <c r="EA4" i="1"/>
  <c r="DY4" i="1"/>
  <c r="DW4" i="1"/>
  <c r="DU4" i="1"/>
  <c r="DS4" i="1"/>
  <c r="DQ4" i="1"/>
  <c r="DO4" i="1"/>
  <c r="DM4" i="1"/>
  <c r="DK4" i="1"/>
  <c r="DI4" i="1"/>
  <c r="DG4" i="1"/>
  <c r="DE4" i="1"/>
  <c r="DC4" i="1"/>
  <c r="DA4" i="1"/>
  <c r="CY4" i="1"/>
  <c r="CW4" i="1"/>
  <c r="CU4" i="1"/>
  <c r="CS4" i="1"/>
  <c r="CQ4" i="1"/>
  <c r="CO4" i="1"/>
  <c r="CM4" i="1"/>
  <c r="CK4" i="1"/>
  <c r="CI4" i="1"/>
  <c r="CG4" i="1"/>
  <c r="CE4" i="1"/>
  <c r="CC4" i="1"/>
  <c r="CA4" i="1"/>
  <c r="BY4" i="1"/>
  <c r="BW4" i="1"/>
  <c r="BU4" i="1"/>
  <c r="BS4" i="1"/>
  <c r="BQ4" i="1"/>
  <c r="BO4" i="1"/>
  <c r="BM4" i="1"/>
  <c r="BK4" i="1"/>
  <c r="BI4" i="1"/>
  <c r="BG4" i="1"/>
  <c r="BE4" i="1"/>
  <c r="BC4" i="1"/>
  <c r="BA4" i="1"/>
  <c r="AY4" i="1"/>
  <c r="AW4" i="1"/>
  <c r="AU4" i="1"/>
  <c r="AS4" i="1"/>
  <c r="AQ4" i="1"/>
  <c r="AM4" i="1"/>
  <c r="AK4" i="1"/>
  <c r="AI4" i="1"/>
  <c r="AG4" i="1"/>
  <c r="AE4" i="1"/>
  <c r="AC4" i="1"/>
  <c r="AA4" i="1"/>
  <c r="Y4" i="1"/>
  <c r="W4" i="1"/>
  <c r="U4" i="1"/>
  <c r="S4" i="1"/>
  <c r="Q4" i="1"/>
  <c r="O4" i="1"/>
  <c r="M4" i="1"/>
  <c r="GU3" i="1"/>
  <c r="GS3" i="1"/>
  <c r="GQ3" i="1"/>
  <c r="GO3" i="1"/>
  <c r="GM3" i="1"/>
  <c r="GK3" i="1"/>
  <c r="GI3" i="1"/>
  <c r="GG3" i="1"/>
  <c r="GE3" i="1"/>
  <c r="GC3" i="1"/>
  <c r="GA3" i="1"/>
  <c r="FY3" i="1"/>
  <c r="FW3" i="1"/>
  <c r="FU3" i="1"/>
  <c r="FS3" i="1"/>
  <c r="FQ3" i="1"/>
  <c r="FO3" i="1"/>
  <c r="FM3" i="1"/>
  <c r="FK3" i="1"/>
  <c r="FI3" i="1"/>
  <c r="FG3" i="1"/>
  <c r="FE3" i="1"/>
  <c r="FC3" i="1"/>
  <c r="FA3" i="1"/>
  <c r="EY3" i="1"/>
  <c r="EW3" i="1"/>
  <c r="EU3" i="1"/>
  <c r="ES3" i="1"/>
  <c r="EQ3" i="1"/>
  <c r="EO3" i="1"/>
  <c r="EM3" i="1"/>
  <c r="EK3" i="1"/>
  <c r="EI3" i="1"/>
  <c r="EG3" i="1"/>
  <c r="EE3" i="1"/>
  <c r="EC3" i="1"/>
  <c r="EA3" i="1"/>
  <c r="DY3" i="1"/>
  <c r="DW3" i="1"/>
  <c r="DU3" i="1"/>
  <c r="DS3" i="1"/>
  <c r="DQ3" i="1"/>
  <c r="DO3" i="1"/>
  <c r="DM3" i="1"/>
  <c r="DK3" i="1"/>
  <c r="DI3" i="1"/>
  <c r="DG3" i="1"/>
  <c r="DE3" i="1"/>
  <c r="DC3" i="1"/>
  <c r="DA3" i="1"/>
  <c r="CY3" i="1"/>
  <c r="CW3" i="1"/>
  <c r="CU3" i="1"/>
  <c r="CS3" i="1"/>
  <c r="CQ3" i="1"/>
  <c r="CO3" i="1"/>
  <c r="CM3" i="1"/>
  <c r="CK3" i="1"/>
  <c r="CI3" i="1"/>
  <c r="CG3" i="1"/>
  <c r="CE3" i="1"/>
  <c r="CC3" i="1"/>
  <c r="CA3" i="1"/>
  <c r="BY3" i="1"/>
  <c r="BW3" i="1"/>
  <c r="BU3" i="1"/>
  <c r="BS3" i="1"/>
  <c r="BQ3" i="1"/>
  <c r="BO3" i="1"/>
  <c r="BM3" i="1"/>
  <c r="BK3" i="1"/>
  <c r="BI3" i="1"/>
  <c r="BG3" i="1"/>
  <c r="BE3" i="1"/>
  <c r="BC3" i="1"/>
  <c r="BA3" i="1"/>
  <c r="AY3" i="1"/>
  <c r="AW3" i="1"/>
  <c r="AU3" i="1"/>
  <c r="AS3" i="1"/>
  <c r="AQ3" i="1"/>
  <c r="AM3" i="1"/>
  <c r="AK3" i="1"/>
  <c r="AI3" i="1"/>
  <c r="AG3" i="1"/>
  <c r="AE3" i="1"/>
  <c r="AC3" i="1"/>
  <c r="AA3" i="1"/>
  <c r="Y3" i="1"/>
  <c r="W3" i="1"/>
  <c r="U3" i="1"/>
  <c r="S3" i="1"/>
  <c r="Q3" i="1"/>
  <c r="O3" i="1"/>
  <c r="M3" i="1"/>
  <c r="GU2" i="1"/>
  <c r="GS2" i="1"/>
  <c r="GQ2" i="1"/>
  <c r="GO2" i="1"/>
  <c r="GM2" i="1"/>
  <c r="GK2" i="1"/>
  <c r="GI2" i="1"/>
  <c r="GG2" i="1"/>
  <c r="GE2" i="1"/>
  <c r="GC2" i="1"/>
  <c r="GA2" i="1"/>
  <c r="FY2" i="1"/>
  <c r="FW2" i="1"/>
  <c r="FU2" i="1"/>
  <c r="FS2" i="1"/>
  <c r="FQ2" i="1"/>
  <c r="FO2" i="1"/>
  <c r="FM2" i="1"/>
  <c r="FK2" i="1"/>
  <c r="FI2" i="1"/>
  <c r="FG2" i="1"/>
  <c r="FE2" i="1"/>
  <c r="FC2" i="1"/>
  <c r="FA2" i="1"/>
  <c r="EY2" i="1"/>
  <c r="EW2" i="1"/>
  <c r="EU2" i="1"/>
  <c r="ES2" i="1"/>
  <c r="EQ2" i="1"/>
  <c r="EO2" i="1"/>
  <c r="EM2" i="1"/>
  <c r="EK2" i="1"/>
  <c r="EI2" i="1"/>
  <c r="EG2" i="1"/>
  <c r="EE2" i="1"/>
  <c r="EC2" i="1"/>
  <c r="EA2" i="1"/>
  <c r="DY2" i="1"/>
  <c r="DW2" i="1"/>
  <c r="DU2" i="1"/>
  <c r="DS2" i="1"/>
  <c r="DQ2" i="1"/>
  <c r="DO2" i="1"/>
  <c r="DM2" i="1"/>
  <c r="DK2" i="1"/>
  <c r="DI2" i="1"/>
  <c r="DG2" i="1"/>
  <c r="DE2" i="1"/>
  <c r="DC2" i="1"/>
  <c r="DA2" i="1"/>
  <c r="CY2" i="1"/>
  <c r="CW2" i="1"/>
  <c r="CU2" i="1"/>
  <c r="CS2" i="1"/>
  <c r="CQ2" i="1"/>
  <c r="CO2" i="1"/>
  <c r="CM2" i="1"/>
  <c r="CK2" i="1"/>
  <c r="CI2" i="1"/>
  <c r="CG2" i="1"/>
  <c r="CE2" i="1"/>
  <c r="CC2" i="1"/>
  <c r="CA2" i="1"/>
  <c r="BY2" i="1"/>
  <c r="BW2" i="1"/>
  <c r="BU2" i="1"/>
  <c r="BS2" i="1"/>
  <c r="BQ2" i="1"/>
  <c r="BO2" i="1"/>
  <c r="BM2" i="1"/>
  <c r="BK2" i="1"/>
  <c r="BI2" i="1"/>
  <c r="BG2" i="1"/>
  <c r="BE2" i="1"/>
  <c r="BC2" i="1"/>
  <c r="BA2" i="1"/>
  <c r="AY2" i="1"/>
  <c r="AW2" i="1"/>
  <c r="AU2" i="1"/>
  <c r="AS2" i="1"/>
  <c r="AQ2" i="1"/>
  <c r="AM2" i="1"/>
  <c r="AK2" i="1"/>
  <c r="AI2" i="1"/>
  <c r="AG2" i="1"/>
  <c r="AE2" i="1"/>
  <c r="AC2" i="1"/>
  <c r="AA2" i="1"/>
  <c r="Y2" i="1"/>
  <c r="W2" i="1"/>
  <c r="U2" i="1"/>
  <c r="S2" i="1"/>
  <c r="Q2" i="1"/>
  <c r="O2" i="1"/>
  <c r="M2" i="1"/>
  <c r="E37" i="3" l="1" a="1"/>
  <c r="E37" i="3" s="1"/>
  <c r="F37" i="3" s="1"/>
  <c r="G37" i="3" s="1" a="1"/>
  <c r="G37" i="3" s="1"/>
  <c r="A4" i="3"/>
  <c r="E7" i="3" a="1"/>
  <c r="E7" i="3" s="1"/>
  <c r="F7" i="3" s="1"/>
  <c r="G7" i="3" s="1" a="1"/>
  <c r="G7" i="3" s="1"/>
  <c r="E10" i="3" a="1"/>
  <c r="E10" i="3" s="1"/>
  <c r="F10" i="3" s="1"/>
  <c r="G10" i="3" s="1" a="1"/>
  <c r="G10" i="3" s="1"/>
  <c r="E19" i="3" a="1"/>
  <c r="E19" i="3" s="1"/>
  <c r="F19" i="3" s="1"/>
  <c r="G19" i="3" s="1" a="1"/>
  <c r="G19" i="3" s="1"/>
  <c r="E11" i="3" a="1"/>
  <c r="E11" i="3" s="1"/>
  <c r="F11" i="3" s="1"/>
  <c r="G11" i="3" s="1" a="1"/>
  <c r="G11" i="3" s="1"/>
  <c r="E34" i="3" a="1"/>
  <c r="E34" i="3" s="1"/>
  <c r="F34" i="3" s="1"/>
  <c r="G34" i="3" s="1" a="1"/>
  <c r="G34" i="3" s="1"/>
  <c r="E5" i="3" a="1"/>
  <c r="E5" i="3" s="1"/>
  <c r="F5" i="3" s="1"/>
  <c r="G5" i="3" s="1" a="1"/>
  <c r="G5" i="3" s="1"/>
  <c r="E14" i="3" a="1"/>
  <c r="E14" i="3" s="1"/>
  <c r="F14" i="3" s="1"/>
  <c r="G14" i="3" s="1" a="1"/>
  <c r="G14" i="3" s="1"/>
  <c r="E17" i="3" a="1"/>
  <c r="E17" i="3" s="1"/>
  <c r="F17" i="3" s="1"/>
  <c r="G17" i="3" s="1" a="1"/>
  <c r="G17" i="3" s="1"/>
  <c r="E20" i="3" a="1"/>
  <c r="E20" i="3" s="1"/>
  <c r="F20" i="3" s="1"/>
  <c r="G20" i="3" s="1" a="1"/>
  <c r="G20" i="3" s="1"/>
  <c r="E26" i="3" a="1"/>
  <c r="E26" i="3" s="1"/>
  <c r="F26" i="3" s="1"/>
  <c r="G26" i="3" s="1" a="1"/>
  <c r="G26" i="3" s="1"/>
  <c r="E29" i="3" a="1"/>
  <c r="E29" i="3" s="1"/>
  <c r="F29" i="3" s="1"/>
  <c r="G29" i="3" s="1" a="1"/>
  <c r="G29" i="3" s="1"/>
  <c r="E32" i="3" a="1"/>
  <c r="E32" i="3" s="1"/>
  <c r="F32" i="3" s="1"/>
  <c r="G32" i="3" s="1" a="1"/>
  <c r="G32" i="3" s="1"/>
  <c r="E22" i="3" a="1"/>
  <c r="E22" i="3" s="1"/>
  <c r="F22" i="3" s="1"/>
  <c r="G22" i="3" s="1" a="1"/>
  <c r="G22" i="3" s="1"/>
  <c r="A5" i="3"/>
  <c r="A6" i="3"/>
  <c r="E13" i="3" a="1"/>
  <c r="E13" i="3" s="1"/>
  <c r="F13" i="3" s="1"/>
  <c r="G13" i="3" s="1" a="1"/>
  <c r="G13" i="3" s="1"/>
  <c r="E35" i="3" a="1"/>
  <c r="E35" i="3" s="1"/>
  <c r="F35" i="3" s="1"/>
  <c r="G35" i="3" s="1" a="1"/>
  <c r="G35" i="3" s="1"/>
  <c r="E6" i="3" a="1"/>
  <c r="E6" i="3" s="1"/>
  <c r="F6" i="3" s="1"/>
  <c r="G6" i="3" s="1" a="1"/>
  <c r="G6" i="3" s="1"/>
  <c r="E9" i="3" a="1"/>
  <c r="E9" i="3" s="1"/>
  <c r="F9" i="3" s="1"/>
  <c r="G9" i="3" s="1" a="1"/>
  <c r="G9" i="3" s="1"/>
  <c r="E15" i="3" a="1"/>
  <c r="E15" i="3" s="1"/>
  <c r="F15" i="3" s="1"/>
  <c r="G15" i="3" s="1" a="1"/>
  <c r="G15" i="3" s="1"/>
  <c r="E18" i="3" a="1"/>
  <c r="E18" i="3" s="1"/>
  <c r="F18" i="3" s="1"/>
  <c r="G18" i="3" s="1" a="1"/>
  <c r="G18" i="3" s="1"/>
  <c r="E21" i="3" a="1"/>
  <c r="E21" i="3" s="1"/>
  <c r="F21" i="3" s="1"/>
  <c r="G21" i="3" s="1" a="1"/>
  <c r="G21" i="3" s="1"/>
  <c r="E24" i="3" a="1"/>
  <c r="E24" i="3" s="1"/>
  <c r="F24" i="3" s="1"/>
  <c r="G24" i="3" s="1" a="1"/>
  <c r="G24" i="3" s="1"/>
  <c r="E27" i="3" a="1"/>
  <c r="E27" i="3" s="1"/>
  <c r="F27" i="3" s="1"/>
  <c r="G27" i="3" s="1" a="1"/>
  <c r="G27" i="3" s="1"/>
  <c r="E30" i="3" a="1"/>
  <c r="E30" i="3" s="1"/>
  <c r="F30" i="3" s="1"/>
  <c r="G30" i="3" s="1" a="1"/>
  <c r="G30" i="3" s="1"/>
  <c r="E33" i="3" a="1"/>
  <c r="E33" i="3" s="1"/>
  <c r="F33" i="3" s="1"/>
  <c r="G33" i="3" s="1" a="1"/>
  <c r="G33" i="3" s="1"/>
  <c r="E36" i="3" a="1"/>
  <c r="E36" i="3" s="1"/>
  <c r="F36" i="3" s="1"/>
  <c r="G36" i="3" s="1" a="1"/>
  <c r="G36" i="3" s="1"/>
  <c r="E28" i="3" a="1"/>
  <c r="E28" i="3" s="1"/>
  <c r="F28" i="3" s="1"/>
  <c r="G28" i="3" s="1" a="1"/>
  <c r="G28" i="3" s="1"/>
  <c r="E3" i="3" a="1"/>
  <c r="E3" i="3" s="1"/>
  <c r="F3" i="3" s="1"/>
  <c r="G3" i="3" s="1" a="1"/>
  <c r="G3" i="3" s="1"/>
  <c r="E31" i="3" a="1"/>
  <c r="E31" i="3" s="1"/>
  <c r="F31" i="3" s="1"/>
  <c r="G31" i="3" s="1" a="1"/>
  <c r="G31" i="3" s="1"/>
  <c r="E23" i="3" a="1"/>
  <c r="E23" i="3" s="1"/>
  <c r="F23" i="3" s="1"/>
  <c r="G23" i="3" s="1" a="1"/>
  <c r="G23" i="3" s="1"/>
  <c r="E12" i="3" a="1"/>
  <c r="E12" i="3" s="1"/>
  <c r="F12" i="3" s="1"/>
  <c r="G12" i="3" s="1" a="1"/>
  <c r="G12" i="3" s="1"/>
  <c r="E8" i="3" a="1"/>
  <c r="E8" i="3" s="1"/>
  <c r="F8" i="3" s="1"/>
  <c r="G8" i="3" s="1" a="1"/>
  <c r="G8" i="3" s="1"/>
  <c r="A16" i="3"/>
  <c r="A28" i="3"/>
  <c r="A36" i="3"/>
  <c r="A17" i="3"/>
  <c r="A29" i="3"/>
  <c r="A18" i="3"/>
  <c r="A30" i="3"/>
  <c r="A15" i="3"/>
  <c r="A19" i="3"/>
  <c r="A31" i="3"/>
  <c r="A12" i="3"/>
  <c r="A26" i="3"/>
  <c r="A7" i="3"/>
  <c r="A20" i="3"/>
  <c r="A32" i="3"/>
  <c r="A11" i="3"/>
  <c r="A8" i="3"/>
  <c r="A21" i="3"/>
  <c r="A33" i="3"/>
  <c r="A9" i="3"/>
  <c r="A22" i="3"/>
  <c r="A34" i="3"/>
  <c r="A24" i="3"/>
  <c r="A25" i="3"/>
  <c r="A13" i="3"/>
  <c r="A10" i="3"/>
  <c r="A23" i="3"/>
  <c r="A35" i="3"/>
  <c r="A14" i="3"/>
  <c r="A27" i="3"/>
  <c r="A2" i="3"/>
  <c r="A37" i="3"/>
  <c r="E25" i="3" a="1"/>
  <c r="E25" i="3" s="1"/>
  <c r="F25" i="3" s="1"/>
  <c r="G25" i="3" s="1" a="1"/>
  <c r="G25" i="3" s="1"/>
  <c r="E16" i="3" a="1"/>
  <c r="E16" i="3" s="1"/>
  <c r="F16" i="3" s="1"/>
  <c r="G16" i="3" s="1" a="1"/>
  <c r="G16" i="3" s="1"/>
  <c r="E4" i="3" a="1"/>
  <c r="E4" i="3" s="1"/>
  <c r="F4" i="3" s="1"/>
  <c r="G4" i="3" s="1" a="1"/>
  <c r="G4" i="3" s="1"/>
  <c r="E2" i="3" a="1"/>
  <c r="E2" i="3" s="1"/>
  <c r="F2" i="3" s="1"/>
  <c r="G2" i="3" s="1" a="1"/>
  <c r="G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<sst xmlns="http://schemas.openxmlformats.org/spreadsheetml/2006/main" count="6341" uniqueCount="313">
  <si>
    <t>West Bengal</t>
  </si>
  <si>
    <t>Uttarakhand</t>
  </si>
  <si>
    <t>Uttar Pradesh</t>
  </si>
  <si>
    <t>Tripura</t>
  </si>
  <si>
    <t>Telangana</t>
  </si>
  <si>
    <t>Tamil Nadu</t>
  </si>
  <si>
    <t>Sikkim</t>
  </si>
  <si>
    <t>Rajasthan</t>
  </si>
  <si>
    <t>Punjab</t>
  </si>
  <si>
    <t>Puducherry</t>
  </si>
  <si>
    <t>Odisha</t>
  </si>
  <si>
    <t>Nagaland</t>
  </si>
  <si>
    <t>Mizoram</t>
  </si>
  <si>
    <t>Meghalaya</t>
  </si>
  <si>
    <t>Manipur</t>
  </si>
  <si>
    <t>Maharashtra</t>
  </si>
  <si>
    <t>Madhya Pradesh</t>
  </si>
  <si>
    <t>Lakshadweep</t>
  </si>
  <si>
    <t>Ladakh</t>
  </si>
  <si>
    <t>Kerala</t>
  </si>
  <si>
    <t>Karnataka</t>
  </si>
  <si>
    <t>Jharkhand</t>
  </si>
  <si>
    <t>Jammu and Kashmir</t>
  </si>
  <si>
    <t>Himachal Pradesh</t>
  </si>
  <si>
    <t>Haryana</t>
  </si>
  <si>
    <t>Gujarat</t>
  </si>
  <si>
    <t>Goa</t>
  </si>
  <si>
    <t>Delhi</t>
  </si>
  <si>
    <t>Chhattisgarh</t>
  </si>
  <si>
    <t>Chandigarh</t>
  </si>
  <si>
    <t>Bihar</t>
  </si>
  <si>
    <t>Assam</t>
  </si>
  <si>
    <t>Arunachal Pradesh</t>
  </si>
  <si>
    <t>Andhra Pradesh</t>
  </si>
  <si>
    <t>Andaman and Nicobar Islands</t>
  </si>
  <si>
    <t>Male</t>
  </si>
  <si>
    <t>Female</t>
  </si>
  <si>
    <t>Population</t>
  </si>
  <si>
    <t>State or Union Territory</t>
  </si>
  <si>
    <t>Code</t>
  </si>
  <si>
    <t>Murder</t>
  </si>
  <si>
    <t>Culpable Homicide not amounting to Murder</t>
  </si>
  <si>
    <t>Death due to Negligence</t>
  </si>
  <si>
    <t>Death due to Road Accidents</t>
  </si>
  <si>
    <t>Abetment of Suicide</t>
  </si>
  <si>
    <t>Attempted Murder</t>
  </si>
  <si>
    <t>Attempt to commit Culpable Homicide</t>
  </si>
  <si>
    <t>Attempted Suicide</t>
  </si>
  <si>
    <t>Miscarriage, Infanticide, Foeticide and Abandonment</t>
  </si>
  <si>
    <t>Injuries due to Individuals</t>
  </si>
  <si>
    <t>Voluntary Injuries caused</t>
  </si>
  <si>
    <t>Voluntary Injuries caused by Dangerous Weapons</t>
  </si>
  <si>
    <t>Voluntarily Causing hurt/Force to deter public servant from his duty</t>
  </si>
  <si>
    <t>Causing Hurt by act endangering life/safety of others</t>
  </si>
  <si>
    <t>Other Injuries</t>
  </si>
  <si>
    <t>Simple Injuries</t>
  </si>
  <si>
    <t>Grievous Injuries</t>
  </si>
  <si>
    <t>Wrongful Restraint/ Confinement</t>
  </si>
  <si>
    <t>Assault on Women with Intent to Outrage her Modesty</t>
  </si>
  <si>
    <t>Assault on Women</t>
  </si>
  <si>
    <t>Sexual Harassment</t>
  </si>
  <si>
    <t>Sexual Harassment at Work/Office Poremises</t>
  </si>
  <si>
    <t>Sexual Harassment in Public Transport</t>
  </si>
  <si>
    <t>Sexual Harassment in Shelter Homes</t>
  </si>
  <si>
    <t>Assault or use of Criminal Force on women with intent to Disrobe</t>
  </si>
  <si>
    <t>Voyeurism</t>
  </si>
  <si>
    <t>Stalking</t>
  </si>
  <si>
    <t>Kidnapping and Abduction</t>
  </si>
  <si>
    <t xml:space="preserve">Kidnapping and Abduction of Missing Children Deemed as Kidnapped </t>
  </si>
  <si>
    <t xml:space="preserve">Kidnapping and Abduction of Other Kidnapping &amp; Abduction </t>
  </si>
  <si>
    <t>Kidnapping and Abduction for the Purpose of Begging</t>
  </si>
  <si>
    <t>Kidnapping and Abduction in order to Murder</t>
  </si>
  <si>
    <t>Kidnapping for Ransom</t>
  </si>
  <si>
    <t xml:space="preserve"> Kidnapping and Abduction of Women to compel her for marriage</t>
  </si>
  <si>
    <t>Procuration of Minor Girls</t>
  </si>
  <si>
    <t>Importation of Girls from Foreign Country</t>
  </si>
  <si>
    <t>Human Trafficking</t>
  </si>
  <si>
    <t>Exploitation of Trafficked Person</t>
  </si>
  <si>
    <t>Selling of Minors for Prostitution</t>
  </si>
  <si>
    <t>Buying of Minors for Prostitution</t>
  </si>
  <si>
    <t>Rape</t>
  </si>
  <si>
    <t>Attempted Rape</t>
  </si>
  <si>
    <t>Unnatural Offences</t>
  </si>
  <si>
    <t>Offences against State</t>
  </si>
  <si>
    <t>Unlawful Assembly</t>
  </si>
  <si>
    <t>Rioting</t>
  </si>
  <si>
    <t>Offences promoting enmity between different groups</t>
  </si>
  <si>
    <t>Imputation, assertions prejudicial to national integration</t>
  </si>
  <si>
    <t>Affray (Physical Conflict)</t>
  </si>
  <si>
    <t>Theft</t>
  </si>
  <si>
    <t>Vehicle Theft</t>
  </si>
  <si>
    <t>Other Theft</t>
  </si>
  <si>
    <t>Burgulary</t>
  </si>
  <si>
    <t>Burgulary at Day</t>
  </si>
  <si>
    <t>Burgulary at Night</t>
  </si>
  <si>
    <t>Extortion &amp; Blackmailing</t>
  </si>
  <si>
    <t>Robbery</t>
  </si>
  <si>
    <t>Attempted Dacoity/Robbery</t>
  </si>
  <si>
    <t>Dacoity</t>
  </si>
  <si>
    <t>Dacoity w/ Murder</t>
  </si>
  <si>
    <t xml:space="preserve">Preparation and Assembly for committing Dacoity </t>
  </si>
  <si>
    <t>Criminal Misappropriation of Property</t>
  </si>
  <si>
    <t>Embezzlement</t>
  </si>
  <si>
    <t>Dishonestly Receiving/Dealing-in Stolen Property</t>
  </si>
  <si>
    <t>Counterfeiting</t>
  </si>
  <si>
    <t>Fraud</t>
  </si>
  <si>
    <t>Cheating</t>
  </si>
  <si>
    <t>Forgery</t>
  </si>
  <si>
    <t>Disobedience to public order</t>
  </si>
  <si>
    <t>Harbouring an Offender</t>
  </si>
  <si>
    <t>Offences relating to Adulteration or Sale of Food/Drugs</t>
  </si>
  <si>
    <t>Rash Driving</t>
  </si>
  <si>
    <t>Obstructing Public</t>
  </si>
  <si>
    <t>Sale of obscene Books/Objects</t>
  </si>
  <si>
    <t>Religious Offences</t>
  </si>
  <si>
    <t>Cheating by Impersonation</t>
  </si>
  <si>
    <t>Offences related to Mischief</t>
  </si>
  <si>
    <t>Arson</t>
  </si>
  <si>
    <t>Trespassing</t>
  </si>
  <si>
    <t>Familial Cruelty</t>
  </si>
  <si>
    <t>Criminal Intimidation</t>
  </si>
  <si>
    <t>Insult to the Modesty of Women</t>
  </si>
  <si>
    <t>Number of Criminal Cases Pending</t>
  </si>
  <si>
    <t>Number of Civil Cases Pending</t>
  </si>
  <si>
    <t xml:space="preserve">Fake News /Rumours/ False News Circulation </t>
  </si>
  <si>
    <t>Obscene Acts and Songs at Public Places</t>
  </si>
  <si>
    <t>Voluntarily Causing Simple Hurt</t>
  </si>
  <si>
    <t>Voluntarily causing simple hurt by Dangerous weapons or means</t>
  </si>
  <si>
    <t>Voluntarily Causing simple hurt/Force to deter public servant from his duty</t>
  </si>
  <si>
    <t>Other Simple Hurt</t>
  </si>
  <si>
    <t>Voluntarily causing grievous hurt</t>
  </si>
  <si>
    <t>Voluntarily causing grievous hurt by dangerous weapons or means</t>
  </si>
  <si>
    <t>Acid Attack</t>
  </si>
  <si>
    <t>Attempt to Acid Attack</t>
  </si>
  <si>
    <t>Voluntarily Causing Grievous hurt/Force to deter public servant from his duty</t>
  </si>
  <si>
    <t>Causing Grievous Hurt by act endangering life/safety of others</t>
  </si>
  <si>
    <t>Other Grievous Hurt</t>
  </si>
  <si>
    <t>Dowry Cases</t>
  </si>
  <si>
    <t>Domestic Violence (W)</t>
  </si>
  <si>
    <t xml:space="preserve"> Indecent Representation (W)</t>
  </si>
  <si>
    <t>Sexual Offenses against Children</t>
  </si>
  <si>
    <t>Juvenile Justice Care and Protection of Children Act</t>
  </si>
  <si>
    <t>Child Marriage</t>
  </si>
  <si>
    <t>Child Selection through Prenatal Diagnostics</t>
  </si>
  <si>
    <t>Child Labour</t>
  </si>
  <si>
    <t>Unlawful Abortions</t>
  </si>
  <si>
    <t>Crimes against SCs</t>
  </si>
  <si>
    <t>Crimes against STs</t>
  </si>
  <si>
    <t>Public Property Damage</t>
  </si>
  <si>
    <t>Unlawful Atrocities</t>
  </si>
  <si>
    <t>Unlwaful Dissemination of Secrets</t>
  </si>
  <si>
    <t>Crime using Arms</t>
  </si>
  <si>
    <t>Crime using Explosives</t>
  </si>
  <si>
    <t>Crime using Explosive Substances</t>
  </si>
  <si>
    <t>Crime using Explosives/Arms</t>
  </si>
  <si>
    <t>IT Crimes</t>
  </si>
  <si>
    <t>Copyright Crimes</t>
  </si>
  <si>
    <t>Trademark Crimes</t>
  </si>
  <si>
    <t>Gambling</t>
  </si>
  <si>
    <t>Chit Gambling</t>
  </si>
  <si>
    <t>Illegal Mining of Resources</t>
  </si>
  <si>
    <t>Economic Corruption</t>
  </si>
  <si>
    <t>Crime due to sale, consumption, and production of alcohol</t>
  </si>
  <si>
    <t>Crime due to production, distribution, and sale of alcohol, tobacco products, and petroleum products.</t>
  </si>
  <si>
    <t>Possession of Drugs</t>
  </si>
  <si>
    <t>Foreigner Registration and Regulation Violation</t>
  </si>
  <si>
    <t>Passport Violations</t>
  </si>
  <si>
    <t>Emigration Violations</t>
  </si>
  <si>
    <t>Citizenship Violations</t>
  </si>
  <si>
    <t>Crimes regarding Indian Raiways</t>
  </si>
  <si>
    <t>Unlawful Possession of Railway Property</t>
  </si>
  <si>
    <t>Crimes related to Indian Telegraph</t>
  </si>
  <si>
    <t>Unlawful Possession of Telegraph</t>
  </si>
  <si>
    <t>Crimes related to Cinematography</t>
  </si>
  <si>
    <t>Crimes related to Unlawful usage of TV</t>
  </si>
  <si>
    <t>Organised Crimes</t>
  </si>
  <si>
    <t>Unlawful Possessionn and Usage of Antiques</t>
  </si>
  <si>
    <t>Manipulation of Elections</t>
  </si>
  <si>
    <t>Bonded Labour (SC)</t>
  </si>
  <si>
    <t>Bonded Labour (ST)</t>
  </si>
  <si>
    <t>Bonded Labour (Others)</t>
  </si>
  <si>
    <t>Insult to the Nation</t>
  </si>
  <si>
    <t>Deface-ment of Public Property</t>
  </si>
  <si>
    <t xml:space="preserve">Unlawful Transplantation of Human Organs </t>
  </si>
  <si>
    <t>Crime against Transgender Rights</t>
  </si>
  <si>
    <t>Crimes related to Mental Health</t>
  </si>
  <si>
    <t>Licensing of Vehicles</t>
  </si>
  <si>
    <t>Value</t>
  </si>
  <si>
    <t>Source</t>
  </si>
  <si>
    <t>Description</t>
  </si>
  <si>
    <t>Murder per 100,000</t>
  </si>
  <si>
    <t>Processed Value</t>
  </si>
  <si>
    <t>Final Value</t>
  </si>
  <si>
    <t>NCRB(IPCCrimes-2022)/Census(2011)</t>
  </si>
  <si>
    <t>Score</t>
  </si>
  <si>
    <t>Culpable Homicide not amounting to Murder per 100,000</t>
  </si>
  <si>
    <t>Death due to Negligence per 100,000</t>
  </si>
  <si>
    <t>Abetment of Suicide per 100,000</t>
  </si>
  <si>
    <t>Attempted Murder per 100,000</t>
  </si>
  <si>
    <t>Attempt to commit Culpable Homicide per 100,000</t>
  </si>
  <si>
    <t>Attempted Suicide per 100,000</t>
  </si>
  <si>
    <t>Miscarriage, Infanticide, Foeticide and Abandonment per 100,000</t>
  </si>
  <si>
    <t>Injuries due to Individuals per 100,000</t>
  </si>
  <si>
    <t>Voluntary Injuries caused per 100,000</t>
  </si>
  <si>
    <t>Voluntary Injuries caused by Dangerous Weapons per 100,000</t>
  </si>
  <si>
    <t>Voluntarily Causing hurt/Force to deter public servant from his duty per 100,000</t>
  </si>
  <si>
    <t>Causing Hurt by act endangering life/safety of others per 100,000</t>
  </si>
  <si>
    <t>Other Injuries per 100,000</t>
  </si>
  <si>
    <t>Wrongful Restraint/ Confinement per 100,000</t>
  </si>
  <si>
    <t>Assault on Women with Intent to Outrage her Modesty per 100,000</t>
  </si>
  <si>
    <t>Assault on Women per 100,000</t>
  </si>
  <si>
    <t>Kidnapping and Abduction per 100,000</t>
  </si>
  <si>
    <t>Rape per 100,000</t>
  </si>
  <si>
    <t>Attempted Rape per 100,000</t>
  </si>
  <si>
    <t>Offences against State per 100,000</t>
  </si>
  <si>
    <t>Unlawful Assembly per 100,000</t>
  </si>
  <si>
    <t>Rioting per 100,000</t>
  </si>
  <si>
    <t>Offences promoting enmity between different groups per 100,000</t>
  </si>
  <si>
    <t>Imputation, assertions prejudicial to national integration per 100,000</t>
  </si>
  <si>
    <t>Affray (Physical Conflict) per 100,000</t>
  </si>
  <si>
    <t>Theft per 100,000</t>
  </si>
  <si>
    <t>Burgulary per 100,000</t>
  </si>
  <si>
    <t>Extortion &amp; Blackmailing per 100,000</t>
  </si>
  <si>
    <t>Attempted Dacoity/Robbery per 100,000</t>
  </si>
  <si>
    <t>Dacoity per 100,000</t>
  </si>
  <si>
    <t>Criminal Misappropriation of Property per 100,000</t>
  </si>
  <si>
    <t>Embezzlement per 100,000</t>
  </si>
  <si>
    <t>Dishonestly Receiving/Dealing-in Stolen Property per 100,000</t>
  </si>
  <si>
    <t>Counterfeiting per 100,000</t>
  </si>
  <si>
    <t>Fraud per 100,000</t>
  </si>
  <si>
    <t>Cheating per 100,000</t>
  </si>
  <si>
    <t>Forgery per 100,000</t>
  </si>
  <si>
    <t>Disobedience to public order per 100,000</t>
  </si>
  <si>
    <t>Trespassing per 100,000</t>
  </si>
  <si>
    <t>Familial Cruelty per 100,000</t>
  </si>
  <si>
    <t>Fake News /Rumours/ False News Circulation per 100,000</t>
  </si>
  <si>
    <t>Criminal Intimidation per 100,000</t>
  </si>
  <si>
    <t>Insult to the Modesty of Women per 100,000</t>
  </si>
  <si>
    <t>Death due to Road Accidents per 100,000</t>
  </si>
  <si>
    <t>Number of Civil Cases Pending per 100,000</t>
  </si>
  <si>
    <t>Number of Criminal Cases Pending per 100,000</t>
  </si>
  <si>
    <t>green</t>
  </si>
  <si>
    <t>red</t>
  </si>
  <si>
    <t>orange</t>
  </si>
  <si>
    <t>Dadra and Nagar Haveli and Daman and Diu</t>
  </si>
  <si>
    <t>yellow</t>
  </si>
  <si>
    <t>St. Code</t>
  </si>
  <si>
    <t>Row Labels</t>
  </si>
  <si>
    <t>Grand Total</t>
  </si>
  <si>
    <t>Dowry Cases per 100,000</t>
  </si>
  <si>
    <t>NCRB(SLLCrimes-2022)/Census(2011)</t>
  </si>
  <si>
    <t>Domestic Violence (W) per 100,000</t>
  </si>
  <si>
    <t>Sexual Offenses against Children per 100,000</t>
  </si>
  <si>
    <t>Child Labour per 100,000</t>
  </si>
  <si>
    <t>Crimes against SCs per 100,000</t>
  </si>
  <si>
    <t>Crimes against STs per 100,000</t>
  </si>
  <si>
    <t>Crime using Arms per 100,000</t>
  </si>
  <si>
    <t>Crime using Explosives per 100,000</t>
  </si>
  <si>
    <t>Crime using Explosive Substances per 100,000</t>
  </si>
  <si>
    <t>Economic Corruption per 100,000</t>
  </si>
  <si>
    <t>Manipulation of Elections per 100,000</t>
  </si>
  <si>
    <t>Bonded Labour (SC) per 100,000</t>
  </si>
  <si>
    <t>Bonded Labour (ST) per 100,000</t>
  </si>
  <si>
    <t>Bonded Labour (Others) per 100,000</t>
  </si>
  <si>
    <t>Insult to the Nation per 100,000</t>
  </si>
  <si>
    <t>Deface-ment of Public Property per 100,000</t>
  </si>
  <si>
    <t>Average of Final Value</t>
  </si>
  <si>
    <t>Column Labels</t>
  </si>
  <si>
    <t>End abuse, exploitation, trafficking and all forms of violence and torture against women and children</t>
  </si>
  <si>
    <t>Promote and enforce non-discriminatory practices for all</t>
  </si>
  <si>
    <t>End the illicit and unlawful usage of arms and explosives</t>
  </si>
  <si>
    <t>End all forms of violence and related death rates everywhere</t>
  </si>
  <si>
    <t>End all forms of offences against property and related documentation</t>
  </si>
  <si>
    <t>Provide timely  and non-discriminatory judicial services to all</t>
  </si>
  <si>
    <t>Develop effective, accountable and transparent institutions for all</t>
  </si>
  <si>
    <t>Target Number</t>
  </si>
  <si>
    <t>Indicator Number</t>
  </si>
  <si>
    <t>Targets and Indicators</t>
  </si>
  <si>
    <t>India</t>
  </si>
  <si>
    <t>State Code</t>
  </si>
  <si>
    <t>Total Score</t>
  </si>
  <si>
    <t>Total Index Score</t>
  </si>
  <si>
    <t>Index Score</t>
  </si>
  <si>
    <t>India/State/Union Territory</t>
  </si>
  <si>
    <t>Indicator 1 (Overall)</t>
  </si>
  <si>
    <t>Indicator 2 (Overall)</t>
  </si>
  <si>
    <t>Indicator 3 (Overall)</t>
  </si>
  <si>
    <t>Indicator 4 (Overall)</t>
  </si>
  <si>
    <t>Indicator 6 (Overall)</t>
  </si>
  <si>
    <t>Indicator 7 (Overall)</t>
  </si>
  <si>
    <t>Indicator 8 (Overall)</t>
  </si>
  <si>
    <t>Map Score</t>
  </si>
  <si>
    <t>Country</t>
  </si>
  <si>
    <t>State/Union Territories</t>
  </si>
  <si>
    <t>Developing SDG Frameworks and Dashboards Using National Public Datasets</t>
  </si>
  <si>
    <t>Sustainable Development Goal 16: Peace, Justice and Strong Institutions</t>
  </si>
  <si>
    <t>NJDG(2/3/2024)/Census(2011)</t>
  </si>
  <si>
    <t>This excel workbook thus aims to address all the needs above and uses data from national public datasets such as National Crime Records Bureau and National Judicial Data Grid to create a localised framework which can be further expanded to accommodate districts and further smaller units to understand the needs of the people and create targeted initiatives for problems to be solved.</t>
  </si>
  <si>
    <t>Legend</t>
  </si>
  <si>
    <t>Indicators -&gt;</t>
  </si>
  <si>
    <t xml:space="preserve"> Goal Achievement</t>
  </si>
  <si>
    <t xml:space="preserve"> Challenges remain</t>
  </si>
  <si>
    <t xml:space="preserve"> Significant challenges</t>
  </si>
  <si>
    <t xml:space="preserve"> Major challenges</t>
  </si>
  <si>
    <t>References</t>
  </si>
  <si>
    <t>https://ncrb.gov.in/crime-in-india.html</t>
  </si>
  <si>
    <t>https://njdg.ecourts.gov.in/njdgnew/index.php</t>
  </si>
  <si>
    <t>NCRB -</t>
  </si>
  <si>
    <t>NJDG -</t>
  </si>
  <si>
    <t>India has many different states, some bigger and more diverse than some countries. But due to this diversity, we also often see conflict due to various diverse backgrounds. This country is also the largest in terms of population as of 2024, and along with it comes the hard task of administering and managuing such a huge diverse population. Thus it is important to not only gain detailed information but also information which is detailed in nature, which raises the need of a localised framework for measuring and collecting data. Also with countries around the world obligated to create sustainable development reports, and also gain information which can help towards equitable and sustainable development, there also raises a need for a framework which can accomodate such diversity and detail.</t>
  </si>
  <si>
    <t>Promote peaceful and inclusive societies for all</t>
  </si>
  <si>
    <t>Sustainable Development Analytics</t>
  </si>
  <si>
    <t>K. R. Hari Krishna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</si>
</sst>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1"/>
      <name val="Calibri"/>
      <family val="2"/>
      <scheme val="minor"/>
    </font>
    <font>
      <sz val="8"/>
      <name val="Calibri"/>
      <family val="2"/>
      <scheme val="minor"/>
    </font>
    <font>
      <b/>
      <sz val="11"/>
      <color theme="0"/>
      <name val="Calibri"/>
      <family val="2"/>
      <scheme val="minor"/>
    </font>
    <font>
      <sz val="11"/>
      <color theme="0"/>
      <name val="Calibri"/>
      <family val="2"/>
      <scheme val="minor"/>
    </font>
    <font>
      <sz val="14"/>
      <color theme="1"/>
      <name val="Cambria"/>
      <family val="1"/>
      <scheme val="major"/>
    </font>
    <font>
      <b/>
      <sz val="11"/>
      <name val="Calibri"/>
      <family val="2"/>
      <scheme val="minor"/>
    </font>
    <font>
      <sz val="11"/>
      <name val="Calibri"/>
      <family val="2"/>
      <scheme val="minor"/>
    </font>
    <font>
      <sz val="11"/>
      <color theme="1"/>
      <name val="Playbill"/>
      <family val="5"/>
    </font>
    <font>
      <b/>
      <sz val="12"/>
      <color theme="0"/>
      <name val="Calibri"/>
      <family val="2"/>
      <scheme val="minor"/>
    </font>
    <font>
      <sz val="11"/>
      <color rgb="FF00689D"/>
      <name val="Calibri"/>
      <family val="2"/>
      <scheme val="minor"/>
    </font>
    <font>
      <b/>
      <sz val="12"/>
      <color rgb="FF00689D"/>
      <name val="Calibri"/>
      <family val="2"/>
      <scheme val="minor"/>
    </font>
    <font>
      <sz val="12"/>
      <color rgb="FF00689D"/>
      <name val="Calibri"/>
      <family val="2"/>
      <scheme val="minor"/>
    </font>
    <font>
      <b/>
      <sz val="12"/>
      <color theme="1"/>
      <name val="Calibri"/>
      <family val="2"/>
      <scheme val="minor"/>
    </font>
    <font>
      <sz val="12"/>
      <color theme="1"/>
      <name val="Playbill"/>
      <family val="5"/>
    </font>
    <font>
      <sz val="14"/>
      <color rgb="FF00689D"/>
      <name val="Cambria"/>
      <family val="1"/>
      <scheme val="major"/>
    </font>
    <font>
      <sz val="26"/>
      <color rgb="FF000000"/>
      <name val="Cambria"/>
      <family val="1"/>
      <scheme val="major"/>
    </font>
    <font>
      <sz val="11"/>
      <name val="Calibri"/>
      <family val="2"/>
    </font>
  </fonts>
  <fills count="4">
    <fill>
      <patternFill patternType="none"/>
    </fill>
    <fill>
      <patternFill patternType="gray125"/>
    </fill>
    <fill>
      <patternFill patternType="solid">
        <fgColor rgb="FFFFFF00"/>
        <bgColor indexed="64"/>
      </patternFill>
    </fill>
    <fill>
      <patternFill patternType="solid">
        <fgColor rgb="FF00689D"/>
        <bgColor indexed="64"/>
      </patternFill>
    </fill>
  </fills>
  <borders count="11">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right/>
      <top style="thin">
        <color indexed="64"/>
      </top>
      <bottom/>
      <diagonal/>
    </border>
    <border>
      <left style="thin">
        <color theme="0"/>
      </left>
      <right style="thin">
        <color indexed="64"/>
      </right>
      <top style="thin">
        <color theme="0"/>
      </top>
      <bottom/>
      <diagonal/>
    </border>
    <border>
      <left style="thin">
        <color indexed="64"/>
      </left>
      <right style="thin">
        <color theme="0"/>
      </right>
      <top style="thin">
        <color theme="0"/>
      </top>
      <bottom/>
      <diagonal/>
    </border>
    <border>
      <left style="thin">
        <color theme="0"/>
      </left>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s>
  <cellStyleXfs count="2">
    <xf numFmtId="0" fontId="0" fillId="0" borderId="0"/>
    <xf numFmtId="0" fontId="17" fillId="0" borderId="0"/>
  </cellStyleXfs>
  <cellXfs count="62">
    <xf numFmtId="0" fontId="0" fillId="0" borderId="0" xfId="0"/>
    <xf numFmtId="0" fontId="0" fillId="0" borderId="0" xfId="0" applyAlignment="1">
      <alignment horizontal="left"/>
    </xf>
    <xf numFmtId="0" fontId="1" fillId="0" borderId="0" xfId="0" applyFont="1" applyAlignment="1">
      <alignment horizontal="left" vertical="center" wrapText="1"/>
    </xf>
    <xf numFmtId="2" fontId="0" fillId="0" borderId="0" xfId="0" applyNumberFormat="1"/>
    <xf numFmtId="1" fontId="0" fillId="0" borderId="0" xfId="0" applyNumberFormat="1"/>
    <xf numFmtId="0" fontId="1" fillId="0" borderId="0" xfId="0" applyFont="1" applyAlignment="1">
      <alignment vertical="center" wrapText="1"/>
    </xf>
    <xf numFmtId="0" fontId="1" fillId="2" borderId="0" xfId="0" applyFont="1" applyFill="1" applyAlignment="1">
      <alignment vertical="center" wrapText="1"/>
    </xf>
    <xf numFmtId="0" fontId="1" fillId="0" borderId="0" xfId="0" applyFont="1"/>
    <xf numFmtId="2" fontId="0" fillId="0" borderId="0" xfId="0" applyNumberFormat="1" applyAlignment="1">
      <alignment horizontal="center"/>
    </xf>
    <xf numFmtId="0" fontId="0" fillId="0" borderId="0" xfId="0" applyAlignment="1">
      <alignment vertical="center"/>
    </xf>
    <xf numFmtId="2" fontId="0" fillId="0" borderId="0" xfId="0" applyNumberFormat="1" applyAlignment="1">
      <alignment vertical="center"/>
    </xf>
    <xf numFmtId="0" fontId="1" fillId="0" borderId="0" xfId="0" applyFont="1" applyAlignment="1">
      <alignment wrapText="1"/>
    </xf>
    <xf numFmtId="2" fontId="0" fillId="0" borderId="0" xfId="0" applyNumberFormat="1" applyAlignment="1">
      <alignment horizontal="center"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2" fontId="0" fillId="0" borderId="0" xfId="0" applyNumberFormat="1" applyAlignment="1">
      <alignment horizontal="left"/>
    </xf>
    <xf numFmtId="0" fontId="0" fillId="0" borderId="0" xfId="0" applyAlignment="1">
      <alignment horizontal="center"/>
    </xf>
    <xf numFmtId="0" fontId="1" fillId="0" borderId="0" xfId="0" applyFont="1" applyAlignment="1">
      <alignment horizontal="center" wrapText="1"/>
    </xf>
    <xf numFmtId="0" fontId="6" fillId="0" borderId="0" xfId="0" applyFont="1" applyAlignment="1">
      <alignment horizontal="center" vertical="center" wrapText="1"/>
    </xf>
    <xf numFmtId="0" fontId="3" fillId="3" borderId="1"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3" borderId="0" xfId="0" applyFont="1" applyFill="1" applyAlignment="1">
      <alignment horizontal="center" vertical="center"/>
    </xf>
    <xf numFmtId="0" fontId="3" fillId="3" borderId="0" xfId="0" applyFont="1" applyFill="1" applyAlignment="1">
      <alignment horizontal="left" vertical="center"/>
    </xf>
    <xf numFmtId="2" fontId="3" fillId="3" borderId="0" xfId="0" applyNumberFormat="1" applyFont="1" applyFill="1" applyAlignment="1">
      <alignment horizontal="center"/>
    </xf>
    <xf numFmtId="2" fontId="3" fillId="3" borderId="0" xfId="0" applyNumberFormat="1" applyFont="1" applyFill="1" applyAlignment="1">
      <alignment horizontal="center" vertical="center"/>
    </xf>
    <xf numFmtId="0" fontId="0" fillId="0" borderId="5" xfId="0" applyBorder="1" applyAlignment="1">
      <alignment horizontal="center" vertical="center"/>
    </xf>
    <xf numFmtId="0" fontId="4" fillId="0" borderId="0" xfId="0" applyFont="1"/>
    <xf numFmtId="0" fontId="7" fillId="0" borderId="0" xfId="0" applyFont="1"/>
    <xf numFmtId="0" fontId="8" fillId="0" borderId="0" xfId="0" applyFont="1" applyAlignment="1">
      <alignment horizontal="left" vertical="center"/>
    </xf>
    <xf numFmtId="2" fontId="0" fillId="0" borderId="0" xfId="0" applyNumberFormat="1" applyAlignment="1">
      <alignment horizontal="left" vertical="center"/>
    </xf>
    <xf numFmtId="0" fontId="9" fillId="3" borderId="7" xfId="0" applyFont="1" applyFill="1" applyBorder="1" applyAlignment="1">
      <alignment horizontal="center" vertical="center"/>
    </xf>
    <xf numFmtId="0" fontId="9" fillId="3" borderId="6" xfId="0" applyFont="1" applyFill="1" applyBorder="1" applyAlignment="1">
      <alignment horizontal="left" vertical="center"/>
    </xf>
    <xf numFmtId="0" fontId="9" fillId="3" borderId="8" xfId="0" applyFont="1" applyFill="1" applyBorder="1" applyAlignment="1">
      <alignment horizontal="left" vertical="center"/>
    </xf>
    <xf numFmtId="0" fontId="9" fillId="3" borderId="7" xfId="0" applyFont="1" applyFill="1" applyBorder="1" applyAlignment="1">
      <alignment horizontal="left" vertical="center"/>
    </xf>
    <xf numFmtId="0" fontId="0" fillId="3" borderId="0" xfId="0" applyFill="1"/>
    <xf numFmtId="0" fontId="4" fillId="3" borderId="0" xfId="0" applyFont="1" applyFill="1"/>
    <xf numFmtId="0" fontId="10" fillId="3" borderId="0" xfId="0" applyFont="1" applyFill="1"/>
    <xf numFmtId="0" fontId="11" fillId="3" borderId="0" xfId="0" applyFont="1" applyFill="1" applyAlignment="1">
      <alignment horizontal="left"/>
    </xf>
    <xf numFmtId="0" fontId="12" fillId="3" borderId="0" xfId="0" applyFont="1" applyFill="1" applyAlignment="1">
      <alignment horizontal="left"/>
    </xf>
    <xf numFmtId="0" fontId="10" fillId="3" borderId="0" xfId="0" applyFont="1" applyFill="1" applyAlignment="1">
      <alignment horizontal="left"/>
    </xf>
    <xf numFmtId="0" fontId="12" fillId="3" borderId="0" xfId="0" applyFont="1" applyFill="1"/>
    <xf numFmtId="0" fontId="13" fillId="0" borderId="0" xfId="0" applyFont="1"/>
    <xf numFmtId="2" fontId="13" fillId="0" borderId="0" xfId="0" applyNumberFormat="1" applyFont="1" applyAlignment="1">
      <alignment horizontal="left" vertical="center"/>
    </xf>
    <xf numFmtId="0" fontId="14" fillId="0" borderId="0" xfId="0" applyFont="1" applyAlignment="1">
      <alignment horizontal="left" vertical="center"/>
    </xf>
    <xf numFmtId="2" fontId="15" fillId="0" borderId="0" xfId="0" applyNumberFormat="1" applyFont="1" applyAlignment="1">
      <alignment vertical="center"/>
    </xf>
    <xf numFmtId="0" fontId="16" fillId="0" borderId="0" xfId="0" applyFont="1" applyAlignment="1">
      <alignment vertical="center"/>
    </xf>
    <xf numFmtId="0" fontId="5" fillId="0" borderId="0" xfId="0" applyFont="1" applyAlignment="1">
      <alignment horizontal="left" vertical="center"/>
    </xf>
    <xf numFmtId="2" fontId="1" fillId="0" borderId="0" xfId="0" applyNumberFormat="1" applyFont="1" applyAlignment="1">
      <alignment vertical="center"/>
    </xf>
    <xf numFmtId="2" fontId="17" fillId="0" borderId="0" xfId="1" applyNumberFormat="1" applyAlignment="1">
      <alignment horizontal="center"/>
    </xf>
    <xf numFmtId="0" fontId="17" fillId="0" borderId="0" xfId="1"/>
    <xf numFmtId="0" fontId="0" fillId="0" borderId="0" xfId="0" applyAlignment="1">
      <alignment horizontal="left" vertical="center" wrapText="1"/>
    </xf>
    <xf numFmtId="0" fontId="0" fillId="0" borderId="0" xfId="0" applyAlignment="1">
      <alignment vertical="top" wrapText="1"/>
    </xf>
    <xf numFmtId="0" fontId="0" fillId="0" borderId="0" xfId="0" applyAlignment="1">
      <alignment horizontal="center" vertical="center"/>
    </xf>
    <xf numFmtId="0" fontId="12" fillId="3" borderId="0" xfId="0" applyFont="1" applyFill="1" applyAlignment="1">
      <alignment horizontal="center"/>
    </xf>
    <xf numFmtId="0" fontId="3" fillId="3" borderId="2" xfId="0" applyFont="1" applyFill="1" applyBorder="1" applyAlignment="1">
      <alignment horizontal="center" vertical="center" wrapText="1"/>
    </xf>
    <xf numFmtId="0" fontId="3" fillId="3" borderId="3"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3" fillId="3" borderId="10"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0" fillId="0" borderId="0" xfId="0" applyAlignment="1">
      <alignment horizontal="left" vertical="center"/>
    </xf>
  </cellXfs>
  <cellStyles count="2">
    <cellStyle name="Normal" xfId="0" builtinId="0"/>
    <cellStyle name="Normal 2 2" xfId="1" xr:uid="{CC82C1B0-499B-47FD-B241-9CD5F7F2D34A}"/>
  </cellStyles>
  <dxfs count="67">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dxf>
    <dxf>
      <fill>
        <patternFill>
          <bgColor rgb="FFFFC000"/>
        </patternFill>
      </fill>
    </dxf>
    <dxf>
      <fill>
        <patternFill>
          <bgColor rgb="FFFFFF00"/>
        </patternFill>
      </fill>
    </dxf>
    <dxf>
      <fill>
        <patternFill>
          <bgColor rgb="FF00B050"/>
        </patternFill>
      </fill>
    </dxf>
    <dxf>
      <fill>
        <patternFill>
          <bgColor theme="0" tint="-0.24994659260841701"/>
        </patternFill>
      </fill>
    </dxf>
    <dxf>
      <fill>
        <patternFill>
          <bgColor rgb="FFFF00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00B050"/>
        </patternFill>
      </fill>
      <border>
        <left style="thin">
          <color auto="1"/>
        </left>
        <right style="thin">
          <color auto="1"/>
        </right>
        <top style="thin">
          <color auto="1"/>
        </top>
        <bottom style="thin">
          <color auto="1"/>
        </bottom>
      </border>
    </dxf>
    <dxf>
      <fill>
        <patternFill>
          <bgColor theme="0" tint="-0.24994659260841701"/>
        </patternFill>
      </fill>
    </dxf>
    <dxf>
      <font>
        <color rgb="FFFF0000"/>
      </font>
    </dxf>
    <dxf>
      <font>
        <color rgb="FFFFC000"/>
      </font>
    </dxf>
    <dxf>
      <font>
        <color rgb="FFFFFF00"/>
      </font>
    </dxf>
    <dxf>
      <font>
        <color rgb="FF00B050"/>
      </font>
    </dxf>
    <dxf>
      <fill>
        <patternFill>
          <bgColor rgb="FFFF00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00B050"/>
        </patternFill>
      </fill>
      <border>
        <left style="thin">
          <color auto="1"/>
        </left>
        <right style="thin">
          <color auto="1"/>
        </right>
        <top style="thin">
          <color auto="1"/>
        </top>
        <bottom style="thin">
          <color auto="1"/>
        </bottom>
      </border>
    </dxf>
    <dxf>
      <fill>
        <patternFill>
          <bgColor theme="0" tint="-0.24994659260841701"/>
        </patternFill>
      </fill>
    </dxf>
    <dxf>
      <fill>
        <patternFill>
          <bgColor rgb="FFFF00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00B050"/>
        </patternFill>
      </fill>
      <border>
        <left style="thin">
          <color auto="1"/>
        </left>
        <right style="thin">
          <color auto="1"/>
        </right>
        <top style="thin">
          <color auto="1"/>
        </top>
        <bottom style="thin">
          <color auto="1"/>
        </bottom>
      </border>
    </dxf>
    <dxf>
      <fill>
        <patternFill>
          <bgColor theme="0" tint="-0.24994659260841701"/>
        </patternFill>
      </fill>
    </dxf>
    <dxf>
      <font>
        <color rgb="FFFF0000"/>
      </font>
    </dxf>
    <dxf>
      <font>
        <color rgb="FFFFC000"/>
      </font>
    </dxf>
    <dxf>
      <font>
        <color rgb="FFFFFF00"/>
      </font>
    </dxf>
    <dxf>
      <font>
        <color rgb="FF00B050"/>
      </font>
    </dxf>
    <dxf>
      <fill>
        <patternFill>
          <bgColor rgb="FFFF00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00B050"/>
        </patternFill>
      </fill>
      <border>
        <left style="thin">
          <color auto="1"/>
        </left>
        <right style="thin">
          <color auto="1"/>
        </right>
        <top style="thin">
          <color auto="1"/>
        </top>
        <bottom style="thin">
          <color auto="1"/>
        </bottom>
      </border>
    </dxf>
    <dxf>
      <fill>
        <patternFill>
          <bgColor theme="0" tint="-0.24994659260841701"/>
        </patternFill>
      </fill>
    </dxf>
    <dxf>
      <fill>
        <patternFill>
          <bgColor rgb="FF00B05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rgb="FFFFFF00"/>
        </patternFill>
      </fill>
      <border>
        <left style="thin">
          <color auto="1"/>
        </left>
        <right style="thin">
          <color auto="1"/>
        </right>
        <top style="thin">
          <color auto="1"/>
        </top>
        <bottom style="thin">
          <color auto="1"/>
        </bottom>
      </border>
    </dxf>
    <dxf>
      <fill>
        <patternFill>
          <bgColor rgb="FFFFC000"/>
        </patternFill>
      </fill>
      <border>
        <left style="thin">
          <color auto="1"/>
        </left>
        <right style="thin">
          <color auto="1"/>
        </right>
        <top style="thin">
          <color auto="1"/>
        </top>
        <bottom style="thin">
          <color auto="1"/>
        </bottom>
      </border>
    </dxf>
    <dxf>
      <fill>
        <patternFill>
          <bgColor theme="2" tint="-0.24994659260841701"/>
        </patternFill>
      </fill>
      <border>
        <left style="thin">
          <color auto="1"/>
        </left>
        <right style="thin">
          <color auto="1"/>
        </right>
        <top style="thin">
          <color auto="1"/>
        </top>
        <bottom style="thin">
          <color auto="1"/>
        </bottom>
      </border>
    </dxf>
    <dxf>
      <font>
        <b/>
        <i val="0"/>
        <u/>
        <color theme="9" tint="-0.24994659260841701"/>
      </font>
      <fill>
        <patternFill patternType="solid">
          <bgColor auto="1"/>
        </patternFill>
      </fill>
      <border>
        <left style="thin">
          <color auto="1"/>
        </left>
        <right style="thin">
          <color auto="1"/>
        </right>
        <top style="thin">
          <color auto="1"/>
        </top>
        <bottom style="thin">
          <color auto="1"/>
        </bottom>
        <vertical/>
        <horizontal/>
      </border>
    </dxf>
    <dxf>
      <font>
        <b/>
        <i val="0"/>
        <u/>
        <color theme="7" tint="-0.24994659260841701"/>
      </font>
      <fill>
        <patternFill patternType="none">
          <bgColor auto="1"/>
        </patternFill>
      </fill>
      <border>
        <left style="thin">
          <color auto="1"/>
        </left>
        <right style="thin">
          <color auto="1"/>
        </right>
        <top style="thin">
          <color auto="1"/>
        </top>
        <bottom style="thin">
          <color auto="1"/>
        </bottom>
        <vertical/>
        <horizontal/>
      </border>
    </dxf>
    <dxf>
      <font>
        <b/>
        <i val="0"/>
        <u/>
        <color rgb="FFEA6B14"/>
      </font>
      <fill>
        <patternFill patternType="none">
          <bgColor auto="1"/>
        </patternFill>
      </fill>
      <border>
        <left style="thin">
          <color auto="1"/>
        </left>
        <right style="thin">
          <color auto="1"/>
        </right>
        <top style="thin">
          <color auto="1"/>
        </top>
        <bottom style="thin">
          <color auto="1"/>
        </bottom>
        <vertical/>
        <horizontal/>
      </border>
    </dxf>
    <dxf>
      <font>
        <b/>
        <i val="0"/>
        <u/>
        <color rgb="FFC00000"/>
      </font>
      <fill>
        <patternFill patternType="solid">
          <bgColor auto="1"/>
        </patternFill>
      </fill>
      <border>
        <left style="thin">
          <color auto="1"/>
        </left>
        <right style="thin">
          <color auto="1"/>
        </right>
        <top style="thin">
          <color auto="1"/>
        </top>
        <bottom style="thin">
          <color auto="1"/>
        </bottom>
        <vertical/>
        <horizontal/>
      </border>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
      <font>
        <color rgb="FF00689D"/>
      </font>
      <fill>
        <patternFill patternType="solid">
          <fgColor indexed="64"/>
          <bgColor rgb="FF00689D"/>
        </patternFill>
      </fill>
    </dxf>
  </dxfs>
  <tableStyles count="0" defaultTableStyle="TableStyleMedium2" defaultPivotStyle="PivotStyleLight16"/>
  <colors>
    <mruColors>
      <color rgb="FF00689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[SDA_Data_SDG16.xlsx]Interactive Dashboard!PivotTable10</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'Interactive Dashboard'!$Z$1:$Z$2</c:f>
              <c:strCache>
                <c:ptCount val="1"/>
                <c:pt idx="0">
                  <c:v>Abetment of Suicide per 100,000</c:v>
                </c:pt>
              </c:strCache>
            </c:strRef>
          </c:tx>
          <c:spPr>
            <a:solidFill>
              <a:schemeClr val="accent1"/>
            </a:solidFill>
            <a:ln>
              <a:noFill/>
            </a:ln>
            <a:effectLst/>
          </c:spPr>
          <c:invertIfNegative val="0"/>
          <c:cat>
            <c:strRef>
              <c:f>'Interactive Dashboard'!$Y$3:$Y$39</c:f>
              <c:strCache>
                <c:ptCount val="36"/>
                <c:pt idx="0">
                  <c:v>Andaman and Nicobar Islands</c:v>
                </c:pt>
                <c:pt idx="1">
                  <c:v>Andhra Pradesh</c:v>
                </c:pt>
                <c:pt idx="2">
                  <c:v>Arunachal Pradesh</c:v>
                </c:pt>
                <c:pt idx="3">
                  <c:v>Assam</c:v>
                </c:pt>
                <c:pt idx="4">
                  <c:v>Bihar</c:v>
                </c:pt>
                <c:pt idx="5">
                  <c:v>Chandigarh</c:v>
                </c:pt>
                <c:pt idx="6">
                  <c:v>Chhattisgarh</c:v>
                </c:pt>
                <c:pt idx="7">
                  <c:v>Dadra and Nagar Haveli and Daman and Diu</c:v>
                </c:pt>
                <c:pt idx="8">
                  <c:v>Delhi</c:v>
                </c:pt>
                <c:pt idx="9">
                  <c:v>Goa</c:v>
                </c:pt>
                <c:pt idx="10">
                  <c:v>Gujarat</c:v>
                </c:pt>
                <c:pt idx="11">
                  <c:v>Haryana</c:v>
                </c:pt>
                <c:pt idx="12">
                  <c:v>Himachal Pradesh</c:v>
                </c:pt>
                <c:pt idx="13">
                  <c:v>Jammu and Kashmir</c:v>
                </c:pt>
                <c:pt idx="14">
                  <c:v>Jharkhand</c:v>
                </c:pt>
                <c:pt idx="15">
                  <c:v>Karnataka</c:v>
                </c:pt>
                <c:pt idx="16">
                  <c:v>Kerala</c:v>
                </c:pt>
                <c:pt idx="17">
                  <c:v>Ladakh</c:v>
                </c:pt>
                <c:pt idx="18">
                  <c:v>Lakshadweep</c:v>
                </c:pt>
                <c:pt idx="19">
                  <c:v>Madhya Pradesh</c:v>
                </c:pt>
                <c:pt idx="20">
                  <c:v>Maharashtra</c:v>
                </c:pt>
                <c:pt idx="21">
                  <c:v>Manipur</c:v>
                </c:pt>
                <c:pt idx="22">
                  <c:v>Meghalaya</c:v>
                </c:pt>
                <c:pt idx="23">
                  <c:v>Mizoram</c:v>
                </c:pt>
                <c:pt idx="24">
                  <c:v>Nagaland</c:v>
                </c:pt>
                <c:pt idx="25">
                  <c:v>Odisha</c:v>
                </c:pt>
                <c:pt idx="26">
                  <c:v>Puducherry</c:v>
                </c:pt>
                <c:pt idx="27">
                  <c:v>Punjab</c:v>
                </c:pt>
                <c:pt idx="28">
                  <c:v>Rajasthan</c:v>
                </c:pt>
                <c:pt idx="29">
                  <c:v>Sikkim</c:v>
                </c:pt>
                <c:pt idx="30">
                  <c:v>Tamil Nadu</c:v>
                </c:pt>
                <c:pt idx="31">
                  <c:v>Telangana</c:v>
                </c:pt>
                <c:pt idx="32">
                  <c:v>Tripura</c:v>
                </c:pt>
                <c:pt idx="33">
                  <c:v>Uttar Pradesh</c:v>
                </c:pt>
                <c:pt idx="34">
                  <c:v>Uttarakhand</c:v>
                </c:pt>
                <c:pt idx="35">
                  <c:v>West Bengal</c:v>
                </c:pt>
              </c:strCache>
            </c:strRef>
          </c:cat>
          <c:val>
            <c:numRef>
              <c:f>'Interactive Dashboard'!$Z$3:$Z$39</c:f>
              <c:numCache>
                <c:formatCode>General</c:formatCode>
                <c:ptCount val="36"/>
                <c:pt idx="0">
                  <c:v>36.496431490874592</c:v>
                </c:pt>
                <c:pt idx="1">
                  <c:v>48.062513944302495</c:v>
                </c:pt>
                <c:pt idx="2">
                  <c:v>89.652515107374271</c:v>
                </c:pt>
                <c:pt idx="3">
                  <c:v>76.089393493614494</c:v>
                </c:pt>
                <c:pt idx="4">
                  <c:v>99.366937321852035</c:v>
                </c:pt>
                <c:pt idx="5">
                  <c:v>63.429310985109289</c:v>
                </c:pt>
                <c:pt idx="6">
                  <c:v>58.046839780350354</c:v>
                </c:pt>
                <c:pt idx="7">
                  <c:v>91.88582676460274</c:v>
                </c:pt>
                <c:pt idx="8">
                  <c:v>79.087434297314331</c:v>
                </c:pt>
                <c:pt idx="9">
                  <c:v>90.191421514485398</c:v>
                </c:pt>
                <c:pt idx="10">
                  <c:v>60.391920338986473</c:v>
                </c:pt>
                <c:pt idx="11">
                  <c:v>0</c:v>
                </c:pt>
                <c:pt idx="12">
                  <c:v>48.627838428770097</c:v>
                </c:pt>
                <c:pt idx="13">
                  <c:v>82.777479207152624</c:v>
                </c:pt>
                <c:pt idx="14">
                  <c:v>80.768505971164629</c:v>
                </c:pt>
                <c:pt idx="15">
                  <c:v>46.066290510660949</c:v>
                </c:pt>
                <c:pt idx="16">
                  <c:v>88.263802984390964</c:v>
                </c:pt>
                <c:pt idx="17">
                  <c:v>100</c:v>
                </c:pt>
                <c:pt idx="18">
                  <c:v>100</c:v>
                </c:pt>
                <c:pt idx="19">
                  <c:v>21.361356912325935</c:v>
                </c:pt>
                <c:pt idx="20">
                  <c:v>40.866850420592939</c:v>
                </c:pt>
                <c:pt idx="21">
                  <c:v>88.847071097406143</c:v>
                </c:pt>
                <c:pt idx="22">
                  <c:v>90.358714214710247</c:v>
                </c:pt>
                <c:pt idx="23">
                  <c:v>100</c:v>
                </c:pt>
                <c:pt idx="24">
                  <c:v>100</c:v>
                </c:pt>
                <c:pt idx="25">
                  <c:v>91.961699103464539</c:v>
                </c:pt>
                <c:pt idx="26">
                  <c:v>76.860768555255106</c:v>
                </c:pt>
                <c:pt idx="27">
                  <c:v>1.4744393026054075</c:v>
                </c:pt>
                <c:pt idx="28">
                  <c:v>75.628795723485027</c:v>
                </c:pt>
                <c:pt idx="29">
                  <c:v>84.285748680820078</c:v>
                </c:pt>
                <c:pt idx="30">
                  <c:v>80.747814471709972</c:v>
                </c:pt>
                <c:pt idx="31">
                  <c:v>12.114272626878163</c:v>
                </c:pt>
                <c:pt idx="32">
                  <c:v>80.374080686411745</c:v>
                </c:pt>
                <c:pt idx="33">
                  <c:v>75.640262706748459</c:v>
                </c:pt>
                <c:pt idx="34">
                  <c:v>73.254520809507696</c:v>
                </c:pt>
                <c:pt idx="35">
                  <c:v>61.563046665418561</c:v>
                </c:pt>
              </c:numCache>
            </c:numRef>
          </c:val>
          <c:extLst>
            <c:ext xmlns:c16="http://schemas.microsoft.com/office/drawing/2014/chart" uri="{C3380CC4-5D6E-409C-BE32-E72D297353CC}">
              <c16:uniqueId val="{00000000-F64F-4C78-B8E2-B9B45018F4C4}"/>
            </c:ext>
          </c:extLst>
        </c:ser>
        <c:dLbls>
          <c:showLegendKey val="0"/>
          <c:showVal val="0"/>
          <c:showCatName val="0"/>
          <c:showSerName val="0"/>
          <c:showPercent val="0"/>
          <c:showBubbleSize val="0"/>
        </c:dLbls>
        <c:gapWidth val="219"/>
        <c:overlap val="-27"/>
        <c:axId val="2016647040"/>
        <c:axId val="259209728"/>
      </c:barChart>
      <c:catAx>
        <c:axId val="2016647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9209728"/>
        <c:crosses val="autoZero"/>
        <c:auto val="1"/>
        <c:lblAlgn val="ctr"/>
        <c:lblOffset val="100"/>
        <c:noMultiLvlLbl val="0"/>
      </c:catAx>
      <c:valAx>
        <c:axId val="2592097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16647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series layoutId="regionMap" uniqueId="{B04751E0-B9E0-457B-88EA-6A70865CA7C4}">
          <cx:tx>
            <cx:txData>
              <cx:f>_xlchart.v5.2</cx:f>
              <cx:v>Abetment of Suicide per 100,000</cx:v>
            </cx:txData>
          </cx:tx>
          <cx:dataId val="0"/>
          <cx:layoutPr>
            <cx:geography cultureLanguage="en-US" cultureRegion="IN" attribution="Powered by Bing">
              <cx:geoCache provider="{E9337A44-BEBE-4D9F-B70C-5C5E7DAFC167}">
                <cx:binary>3HxZd9y4kuZf8fHDPA1VAImNPV1zToPMfZEsy+sLT9qSSZAEwQVcf32HLMtXykq3dafUZ/pKD6qy
MpEZwIeI+OILgP/+dfi3r/nNoX416Lxo/u3r8OfrxNry3/74o/ma3OhDc6bV19o05ps9+2r0H+bb
N/X15o/r+tCrIv7DRZj88TU51PZmeP1//x0+Lb4xW/P1YJUp3rQ39Xh507S5bf6L106+9OqraQt7
OzyGT/rz9aq4VofXrw7XWhWhamytvlr85+v/KK4P+lC8OhTXr/bqq/kCM1k1Ofyzef3qprDKjldj
efPn60cDX7/64/hL/2LgqxzmYNtrGIvdM4YQcgUir1/lpoh//N13z4SHXSY85N/93H/n/qBh3P+j
cd9NO1xf1zdNAxP+/t/ffNij2cF7969/sX6qMcHdwgbmdmoreCesxR+PgfvLH2B1jt7yANvjpfzd
S78w7dEc7qBN6sOri/pwfdMk9yv7DGjSM04pxcL/B2oPQOX+mc8owdQnd5h691/9E9QnmvVLHB+N
fzRtgO7iJUBXt8UBokL+/Oi5/Iz6nid8isElb73ysUuyM4y4x9k9tuwIvX/Gsl8A+NePOMbw8u9i
+NgdH4QiV5x5/HZf4tuIBD/48fTJGaXwKmzwu83r/0tO/yjW/P+IPkGSHKxVTXyonzH2uPjMZUwQ
n7qn4BPuGSLY5fR2V99lr7ug81RrTu/Yx6OPNmtw9Xc36/8AtMIDEJI7EnAAxF4tD91Nrr7/IfzJ
D0LV3q/q388iLjrDru8S7D/mBNyDAISIS/kPhOHlh0g+2ZzTUB4NP8IyXP4LYvmQpT0iff8kS3Pd
M4+6FAnq/Yx9j/O6xzwmKPuROOhjYH4QzF9bcxqQH8MeGf6Trf4Lsa0gAc6snjfaeeiMu75HiTiZ
rDg74wJRzOn3jObfetJDV3maSadheTj2yEmCf0UneTSHW3LcNAd9v1zPEM0Y+A4BVgWs+O7nMa2A
QgeyEhDmH651zIl/Z81pkH5M4tHcYGpv/wWD2KM5AD6bQ10c7CGDkvVhRHn0tn8yvmFyxjFkFkJO
cgfwJsy4j6l3GqMnWXQapwdDH00ApvkfLwArqUC/eD6cXHoGOAgKSJzkePAy8hkj/hHH+60Zp8H5
MewIGPm3S5D/CazuJk/UMwIjzhgB70DsdDriZxhTwgG5uxB4VDqGv7PmND4/hh3hE25fgOMszHOG
N3oG/Mz1fPdkCuLkDFGX+cx179A5om+/seU0Nt8HHSGzeAkhbdGmh/pgn9F3QAL1YfnxD6rmg7Dw
kFxjUGU48gS85Z4/PKRyT7DnFwjdT+QYpfUL8J/loR4PxTP6kOufYV9ASQrO8RAdYHcEuQQRcZeR
jiLbE+w4jc7PgUfoLF9C9lkq/d+kYXr4zHc9CkLQaSbHz1yPuRiK1dNw/ROG/QK3v3zCMYAvQYVe
H7Ruv2tAm0OTaPWMHM/zziiQPErRD65wFA7prQrNgGecphJ3lv2vgy7/z6sn2HYaxJMfcoTjevMC
wuQa6Hl2K088YzrzzhgIQa4vfhRL4lHAFBTgJdiD1t5dNjtSJp5k0S9Q+8dkjrF6CbrETk2mflZl
wjvzEIdmj/cYou+9V4ZcH51u0z3BkNMA/Rx4BM/u8wtwpc1NfcifkXBgdEZg/TH8/OR9j4kHQcAJ
yX236qjk/b05pzG6H3cE0eYlFFUfbhr7St4U8SF/1ngnbnvaiPPHgY6f+Rw4O7mXzI+qqicacxql
R4OPoPogX4A3bQ/Xhyx5PpSAVfgYYeHeHz04YhXQ+gZxggCPv+OFRyrs7805jdP9uCOIti+hEL46
aJW/2h+u2+eDCeMzhG+7SOJxSuLijCCOXETByR5Wv08z4jQ4D8ceAXT1Ek75bA9Zkxyu+5ub8n7R
/n47AxByOUQ1/xghEJGI6zPBj+LcE604DdGjwUcYbcMXEOd2h+tk/G84ieVCFeUJ6P/RH4UufpSc
wJ9cIXzmeT/IxVG8e7pZp3E7Hn8E3e4l1MDvrIXjEM9+hs5ldwoG/tFLPzqGJBDUTwy68ffl1RFy
T7bqNHBHw49we/cScNsdoE4E1cLWz8nW/TMCB4+ACfp3BALo+GO2jpHwCcJHNP2JxpwG69HgI6h2
L6LkPRSqbOvny14uNHo9AmdVHhwrfgCT750J6C9CTXyvxd9/9d1Zsd3v7fkVUj8mcozSS+AZu5sY
zqMexmd0J2j0Ujg1gT1+Xz09cif/loRw4BrodE/kSRb9Aql/TOYYq5dQAl8e0kNjQfG739h/nxFC
wqKCQHsRXOe+QfXAp+DUngAt1wUychcZj/jhkyw6jdWDoUdYXb6EHtYezlveXrd4VqgQwwJ6Iyc1
JZ+cEQY4wdGxu5+jYuspBp1G6h8jj4DavwSnuroBmOJnbTdifgYgMAqnxh5FPrhCgZB/e8r5hzYL
Lz+qh59iymmMHsziCKSrxQuotM6vFVTD96v1DGEPiDj2ECHeP+4DPAh7AnzJBToIRONk2Pu9OadR
uh93BNH55QuA6KK9buFmXF2PzwcT6BXCdzFzvdMNYf8MeITLoYN/9wN18kN/eppJp6F6OPYIrotP
LwKuIj18uV+vv+9RcKZZEBcTent874ErcXoGXQ7hEjhp8f3niEFctL+z41f43I07xka+AGzeqixT
z3mKGQRy4G8eSLCnSJ4AfZbDgXQ4eXkH0dExmN+bcxqi+3FHEL19Cb33q/q2tn3OjOSdcUIRnH95
3NyAaokTl8OZlx/gHPnPEww5jc7PgUfwXL2EZPRdCYMe1LMScAhxcPQBwUW1H4XrX9gdtDg8j1OI
gA/T0BONOQ3To8FHUL17CZ60qAGkV1fG/r6ve3T0+tF96l+/9vMGewgXD2bfr74/GPlfv/odE7i5
fzT0B7wns+Yd8qvrP18T6FhCKP15pf72Qx5tjEcS4F/G3UCt/+drkIzhGAEIKQIEFZAoby8D9dAK
//M1h6OnUEdQyqGgwJhjCByFqW3y52u48oXgxhcVHOQyj8P1ldevGtPevoThmD2+vQULZ4pd5mFB
fj6e4MLkY2yKnyvy49+vilZfGFXYBqZEBXxLeffG2znCFxBBCMce3D2GY12Ew4zLr4dLeAgCvB//
b7cdxWBdZ5ixMVFBPSl/bW9/9S4Vd7+aNM0CzMhiMixbZaV9Ewutt0zZd2qIzdohs3QSROZRIi5x
muOwccvQjTneudTMRNqLPUsNPP6ANl7YYzcQ3dhewALgADJeLuGpCFk4GUQDYxK0z2lFZr0dVzrN
rqMyG3clH8zc7Uk8S1wW2IHmn+nYvWmqia4tadEiKatNIZxyU6G4mI9i+kK1bTZl2mJZMdklRK8n
0Wcz0En8mc3pIP2kb2ZJ3b0vctKc1yWaxbTZR9hO6xQN/dbr/Pc4m8SK9Xi8oDGRJmvLsGWFWfJU
f5hIXa/cti1k7idiNsAiL7kexLwkCZ218AgIiTXtdp7XB0XN1Tw1brrMiDOtRr88t2PlbLqGtOtB
5EE+DnpPGjzOcv+qQrxZ0sorFtxexC1BlyrC+XKIgoqzMnAmwd72KWouW+c6x1YaRw/r0rPlpqjC
mNB2N9WTvzO6/PGrNZmasWjqAkehXCajcuc5zW/0QM2izON2m6YqDykdVGA7QFTnXiASJQKmxCZi
DV0oSsYwGdM4TJ2CLf1c0e2UsC6I8zbatwh7QVXm79JRZ1ud+el2SNJ3uY/b+ei0zdrVtQk67sS7
2IvzcCpN9bnwywVmff6ht86N6xWhi616O5DuPPG1X0kmik9R2l7aqig+tjFZ1LmnAq8tpvmABFrk
Yy/mE0Llm9LFtewbNG0EzUUA++q9TcZ42fLeXETFmK8xsjeGHPpSjZ9T0utQYCG1aadZFHt1WJAk
UDkZb/yqlH1B3yAPm93gdkPIek/mGi3Kvvmm/Gqa14TvvMKNA9uIeGV2Yz6ZGXUo3xk4prL8LJCK
Z7Cryy2x4ycmtNiIlF7QymlW8K16U3h5sYna7EPEaFArrzpvYQuuorYdFokv+kvDCJFei8rr3m5p
Vbc3uiyNVKZ1ZVLzdJNNfTXLc6ddDIbuG1O0u6HE/XwY00y6GSZbv4/dTQN703hjsUJJs+5J4gTV
mFfbMeKDtFXVzuI+rda8SVY2FnJkA9+g21/1NIXZaLgJCp6EnAzpnhaFv+AsLgLPNPV65PxNYmrY
t6b35sw00SxHyTKrSrq3TH+tIifawkYCn4mwH1alKRatMQSecDJesEZfdEOr3yd5GWqcNYEecfaZ
i+TceqmzGMqxlGMeZVs6sm4O/3NeD9iEYuB81euMhQzneoaRdrYe3nddlMrWGe0n0fNvaWQ30UjM
jI+jmTdftGvbTSeycdOi2ptRa5Cs05GfR+6wolm5jKe8/+hB6JBZ00HoSEs7z+p8zrwef2wmfZV1
cb8fmO6kMbHERSm+jCrauf6+GwX+hMekWrQt6jZVR7J5kXRFmMMRzYAmabvrEDqf/B7+nvUqwI6t
pE/G/A0kiyRUaRXWuG63FpQo6U5uJa0fSWfi8ToZWjpzinxcsGL0pEVkGKSjin4+qUnLnFR2jrPS
lQrF2cJrUifsi2iet2WyoH1lA8dQZ9tQez6a2WS7LrCa03kxxb3061HLqqvHVY/P4aYS2bHeyt6H
PVZkTR+UOrnJENthx1UBEszK3FDplt3HyoyLfKC1xCp2gylC1yNttlPVwTucZM0iIe0oArgJQzeq
4sspZhcGldK3rVr4WUQCVV2iEReLguk3Luu3zItD2NxeMKCqChTSq8Gpt4Nq0hlFsObJVMYyLvcI
F1EATds+GARKgpwuBR76jZcYiafmysa2DxQd3zHg/TJvGA51ukpr3oSuUpH0Grprp+Gzq3y1cAcT
BUPXh6pUV70aFp6XNtJtNw0Tzbxk7n70aCc91H/yVPEFO70fuDq94Y6VbuxR2XXTt1E5ECKxEwpl
uay9LNBd6km/w0TC5eDzvMm/Vuq8n1IcxHXXLzs0zkbWvjdu8mHKM8n8rAjqSHkSotLnLhmWXa5L
qVNlAiZYItv8uu4ILF7kZrKN8RwbWOskTbepdt73OJM2ymM5+ByclwzrHu8rlaTrXGQ7TqoFaW+3
TMK+4Swu16NbKPm2GwLf13WgMpHIWKC5GCsjswRxsJxMm76mH0Vl2oArQULHT9YYMoMc074P6jFK
gjKfvnVTGkul3XrWV18qoTNJcyXmLSxiUra5dLXYV3E5zkuNKxi2zlN00fvd1cDZpfHZehiiLkjr
bYdLyHxdJ6NykH1Ul291H8mM1ESOkRvAHnzDq0bJydYQJGJ81ZrpwvOzueeXpaQpXikRH5iD30w2
XpRx5oexLazMcha0XK887dLN2HZhZrp8zWqRyrGgaWjAN+atUV4wdkjNPRGxsOxLchlHGZI96Zpl
mufruizIez2Q0KSse8/cXHok9mdJI9AM7nOtSC3IHD70M69wP+tJ5cxjPmWL2FXFvsvzbNe372Nf
461NvHaDuF3n7efcM9V51g3Dha+8WYGLNuxiki2Z6/jryNah4bVaKLfOQ51P0QaS2OcCoWThJ7iy
UvvlEDhN64Zp6i4MbLfQJkW7j0T/zplQtiCD58ii9uxlkWIZtc3Xivr1JfXcBDL/ZMIq4q7MqmLe
OYmWhcbTfIRdt8yyYoDAAvzATHbfcy+do2GtW1y+b+nFMJbFIi+qboGiGAfCc8Bny55sS09/cTvx
KXNNN4/w0Fy14qMZkimAyDjsU02s7Go9hX3v6YVCqyQn5jDxZpgVvO3XqccPqNVs52d0gdtbHkmd
/gJpVgfAFz92jhGL0TbzDOksKBsLyXMYJpn0pQVakprAZYWeZxlXAUFeLbMI00WsejtjFLatEmZP
COOhb4RdczsImRLJEmbfKFWiN7AxcDRzys752CB1iXi/Nw7uQzsMIhiUkCLCGbDWslowVH1WhtZr
tx9i6WlHzDJi/U0SZ7tY61xCvBazgrR72hB1PrA+kxxI09pqFABVHveMxmGlvfpciFI2KFIbFyDf
+NE89guxtmLIZzz3b+OMpUHsdSrshHUWuONsMTrlB2+Ih4vBrWXq1OWFSMo5pFQ665qSy8LVSdDw
oQ5gfQbpYsU+4ChCEsVvQOJDC8qvmS3xJuaOu0Ve0618YpZTlqqNRu6V04pshVXjzzWOQ53VzUw1
bn3eE7I0TtteDtXUwc6vwjHDC9s1BThEJ+bFKJyA92P5NqrqIAOK6qp8uBqpFQtkhiIc/SggToze
+d5t/aCjremaPe1HI91kROBjbdCnZRsY7TmbGJVA9v14bbgVgSnSJqhj5ofOVLGwKFUj0ejXa3JL
RNIKUQiQXj2roxZJ3rYt+KdTzVvRtPOpFkstnM2kC3OV9/gDHWF7ZWXaXMZZmcANZB3vVFekq4kP
qaxhXUIu4i6oUHU5Il0ta4eJxaDWLmX9Vd+D1cVAN5MPUQL3/MKwd50uyrUPRpWu9Ta5K7722rFr
ndF25TDvokfWCVvM6HyCx69d+X6E5oWgWUDb4QOfbLlixpiLosxNkMNXzkvfr8JOuVs7bXMPdh53
xvMWAeGJE7REyeDPpspZiQz3FwWl45w3bRzwKt7508QuB7tkbVqee6VbB425qa3XnA+6dIL4PZRL
3r4f9NpWGd+NMTBxr8ha2cRxG7h10wUdiYC8lvF4FRdv66pD83Gs8yXRxTAbaetsB7dMNzxKdQil
xDyFA3CLIa5NqGso5lIDtVbSJiTwe/HOc6kO/Jz6yz41pVQxeNDA+zLottxU4rxz0DRzsnnqxrIf
k0WSeP1Kf0NN6chqKmHivFvhJHWDoaDfHPJtQnG87YZsPG+EuY6Tjwhl720Ei0GTcVxG7cBnset9
6LB/5TrWXaSwPpfRTiATLXTFgZrTaaHaCYH3ZG+t03/ItJ8FUVTlsk99NEu5XZZYb8rYDgs/h9uf
ZRDrDL8ZcHWTMvqFEZ2Eo+KfSg+iL+yfcZlk7pKKLp/5uNom/uTM0jjdK7fo9uM4JVLHWS8FMNZl
S4yd9RMle8+KUUL55IRu1b9h+STeF9Gn6YMd4vQC25GFHS2coEztKhI52dUt2vlJ618UXVxIB3AM
wc3BXM22jc7eUdvrXSS6NR7SfAkSQzZ3oiRaoCRHshT++6IvvTdVlC5GKDRnXesDGU0qIFsDFUGC
2QFB9X/OLNBLMkRb1+gK9oJJ38SVUgElM9szb+s2FZ71jdkncZ5t8yrvw/p2T7bWX9VNXCxZjA7K
TvnK4Gpcp10bxgMXOzf1/K1TaEkHx1kWUJHNctF3C0Fad06I2tk4XZeZl286ly5Ym2Sz0vDqoimm
hTOU04qW3ULntygyPc8zZfZs8goJKTxfeD5TstdvaTd5lzmNUwmhhgVZX/nnA+1w4Ik2WpS8dPam
cTYpK+qliEy1SeoUdn0WZzNNeb5BHQfmoBq9NNjZV6Ss1rmP8mU3cCpzBJEkvoJtqfdQMHcQYaEu
HMs+YH3krfHIlXTdNp9luoWY7yb+yvfIJ9zVeFfgpL0odT+DnByveio2pkz8rUjYR8qLaQ3ZLsih
ws3KNXe9/uCLTgTWjfIlGs0HmO2whYcD+RKV9qKIeSxpwtG5irrylpMX84ZM9aJoRL4dNMOrOLXZ
suiLRdo2ahYpUrztYwj1npsXUpgk3WFR0WWF7Y07TFClQrHBaDejUe9uGFfVqnCSRQfPYlt3rNgm
ZYNlyzENfOusGNhrRLnFVOnQq5OtR4pkoUcQcfCYLSoaZUESe6tO6W3ZfvEj8TbNoy2ChZMt5jdZ
6bWgxvRvJqgsp9zUsulT2ZkknhdRzSTvlmNeD2HVqYs8quLAYfhd3nhQdhC2Z55VsjDT26wv+UW7
zHoBxXklqDQjj2SCUijXxTTnsdhReJTe3MEGB7paV3nXzKDQLUHe+CT8UUnqTcuiextrumbA33Mf
QktfiE+jmytZJvG1k6uFzXQEckCeS9Gx1QAke9Xn8cbiJnQ08ldtYxeJO3DZmzwLVFoE1B1vsEiE
jFRSBCQDNUJkoA6xrJKN66WLmhWp1L3aK2CX4US8JCgUC3mKPvMYiwCr4X2ajgvEJjVry5nTekDU
vfptpAseqJp8EUP5prNhN5UfK+y1YaPz913XvXPHJeh7bpjVE9RHubNxqvJb4/TzOM28sJmsGwKL
3GGU6EVUeN+cxJ7ToZRYFBD329hfgvjxjXt6WrgRcqQWUzzjcZVvXEoWWVPGK+I0uyHrxDLS6Iux
Q7TvHB7tMxyJsCyYmpHET2U2NmN4GxMC0lEFFQYEm7bldketXoFOmH8q8kxIJy3cIB6qVpJ8ata+
CSKoetYsz849a/ZwH7zZpRSdN7FPApEmZsZI6YfY6GzfjFW98vJ0X4giNXJ03XiTwdNaoRak3Yaj
gc5JB4Van2QF1JvVDUNESyeL+nNURWTmfPK4FhJ2+xb3w9uqMWKjuavnqah54PVAgUqbgw9HFQoy
S/CySTsblNQlc+0M+IKPmzh22vMMCvc2jRwQ2+wUWBzbmc5GMsPatyFpDETCVl2COnrwsrzY2gjl
sz5totA0WQ51f52GNbhGhSL/SrXqAjjuhuu0+zSIOA1E77AAklMZIGWSyynJmNS8tFeQSEL4gGom
MBsXLWhEazJ0od86RdAqWP4U+Jey3rxsCP8Y2+TSrZ3LxIVS3KZRvaxZq0JceIsuwp/SnA87qAWk
yyACTgIWhjpdL7NsWU31HOzr556KUFCUw7QYClZJ7ECYHaH+AQKom7C21QhbSNeyXXdT/KnBArI8
yhMQWRmkImNr6USg67klDV1qv8SqvIjqju9YCk40XYsBEi3cuPODvE0/4Cb52lHehyLyPmUUZNxY
eIHvxr7Mk3xTNK2aiYGUS8CjDCve+ECmyiYoRhK/1ZHzUUdtYEWWfqQdvaycIpZFnxZL4Z3Tnuh9
3dhJFq0D2lLlQWZodGAgb1/2TcDiPJ7BTpp3KC7ndWHe6JKycyWaIZxYYFBPQuGxNwlijkSUlgFs
02oD3b9NVwO/F0m1AvKsg9zW8axL8qtKAMGaUJsuneaLyxxI38A8a92pq7YBjafIKix7Rc75yNGF
SpplrW2y4CNgbftVDlXRJnMsDvqCzDNmugAi7rSoBNuI87Fu2QflI8gJw+TNpyjLA1o3ySeH0jn3
vC2u0QFcr5hFE6g2IDn7+3ZgkkxKOnZKz5NkVUBcWjCWzTKvaYDCuSKsxxxyi8fgkbtQvkrj44Vi
MSif5ipRY7wrMiWHuOi3XQXEjpq8WML2hqAKLFAmuUMDW+Nh3rc+gTAisjmm7JsHstvc2vzzEJdi
lY3FXkRuBKKa8Jdm2vOa7+u4HmeZyVBYxVG5Lp3GCaZ6iHeTGsdwjEI6GrvX5UQkPLXjo607TzKS
fQD2ngV17sgRkkms0Feexu3MEtAFPVjXGHiwcsMiidgCV7BlTCwAvT5b06I3QdZemIJ4KwRSZeBG
dM3LadtlFs+7yh/njtbrQQOHy8d6kzc4WsTGvSXO84iW7wancgI1qlaaXiDJuu5t0kV0Xrlvis4P
DUh20vNoKqe2EkGpOCiItRP0lq1021HZIj5r+hiCYIaZhKpYTjgGMTuprsYRVBlQKt5DTohlh1Ut
64RejirdxmwCZdovK5Dx+yBtW3CcAoQnqMlHk3ky0vZLHaXexqHtOyjATRhRKoe2Mst0TvqxmLng
gXXZsWVdBI3SagY9iXYx1oYEDeyRIkbr0ckh3FjRz3cQ2IYZeJuAvAeBwM/5Os7wN8aTSjrx1Mk0
alRQuS2o9sqpoVHQfYD6yJmLjtwQMzZBk/rXeqzrDfBCloFSVJIcxMKpYUGndRXiRA1hN1zk1UCD
bhIi6Eo3nbfTGEvLIOr6IFylYo5JOc0wyHRjyz4TZrI5Z9cDoctxKt/XBK/KGNpRui03qsukgGzQ
iXjJUQ5ZouRItpMyklU0k3qwICtUkdT5osn7bWTBqrhHh9pPRtBAID3Y0QS9k19lfYRD5iRLNYlm
qYBXycmVNY7MBiTarzUGlp+X76e2SSXOunlKaLLENFuk0Aq6TBIUUGcCcNQF9+f5VKgtdEEueCvM
1gUqA1vCfKvUVMxIBjoF5JOPaEjXTMPSV/W8jW187vWolkODd1ltWpC7VRZCrv2cNJ277DxouRkM
O6EWIBVmNcDpdHhb8VIFPMntGtl8F4PcBPJr1UHpoIDfpdA3Ype97sZVGX0ZRm0kBB8uoOOFlH9L
oEc56ggE65y5mzpp9lDFhQYkr+Yidho+U2NUyJLTXYUNSPekBs6VmuVQmEiWFEse0VWt3DFIAeC5
X/fhSDy+hlMsu6hOPrZKi9BLsv8k6cyWHdWZJfxERCAkENwyeJ7W0GvoG6KHvyUhBIhR8PQnvc+N
o3d0bLcNUqky8ytM9w2NUgxwkJwL76MRciyIq9Ot9u1hCMLPsqu/x7b7R5Qndh5zQxYiS2xwQvFl
ObZ6+4P0qYd74bU5FfwhW698JG90GP89/YB31QwwFxW5KAE/dBsLHQXjuZrFW0eT9daToUdvq3FI
BJPJ/Rke90SWIcXzivc03BoIq7LZe5Ftcmrqb0tJtXcIu/Zy2L4aEpmTnNvXAR3hYYE1XwmTHLHj
Xxc1ztd4ngpiS/HY4rreNSHvipK2LiOD0xfIsJPdTAkbL95QZieWWVYNH5ohxGrzxArzsXRDecKh
3+eClrqQzRbn5pmyjd72fHe7NyV05Ehkn7GJT0UXhWvRG1mgTZ13SvU6m0nzOlOPnS2fr55K1qz3
Fi9v7YK94A00o6WvDpVZHzA9yj33PX3opuoMc377YUcf1aw2+9hzYkfHsv/0yqjJROnxg+oqnkte
FtzBUI6Z7o8mGrYzllGCMAE54KCbfHJ0uRu6dtdKNVvq2JLkgZ5NPrXN/9qGqtwfouE61OOvMYH2
NQPbry5kDxNLfqd9/7IlbsZRyTlal5FcbRnpQzl6P1b/2tBB/q5l4aTxUkZr++56mo0j/4r67uSh
+YH/rlHrS6PP2BH+cfBCxLib28VORLnuQnhaW3Wo13pO+1jXB8Q+SAmfQUZP2oNN4iBdwy0VPIwL
z+LuJceaVfVPTwRXAadDQ5rtqgSprYnshaGvmQIq0tVXy97fRI7YdDzYaTjOE6Gn/16GLvncIjIf
QhWqe0eQBeAAqXZrUFV3CmncI4ZllS9yrQdWoMs6TUkjIVCr7oUlsqid7YtOS5mbxax5GOMSjB4i
Lv0s06v24JVJG+S9sv8aLeKHN492t+iVHipWxUdSC3KQCRJVpDz7ZQvovZ6W1zlGdgQr3ByUpvFu
hq2H3YiWYSQzgyDyXuKtHY8VS07GzFuqx6Tdk6QW+RaM5NJa8QmaQP1vdZDVcHVTMQX22MOrf3Sx
I8U2uRNKtcudT9zebBt87E71WWfNlROirl3VFC5R9oIasORlPbgM/UJ1UeFLHITVNRij/wWjG3dx
3U15JAKTlTLarkx3r902wWtvp3xr/LSOa3VzTQAHOvIuYwNtwJbXtR733YQQrH8KoqArvV1oJ35N
evQGpBpetjZQpzHofqOK0nMcBJdeVElGFtjfunWwzxv6gxnlv/TwHeqY7w1n8Xnwaj+b9YTsJvLi
i1R6eosYTv2yvydxBHmt4TZQrLrrfy8la70UOUo2e9Qv6sBf7g3rUxr503UJtHcyKNSig7cgbIVL
MLmwWDjkesvdl9WRd5CUo1diA45MlXNat9eklSflwaAqywGihiIwe1q7I1PJfhXslnTGx1LDNun8
luWsEePJeXBtsbH3BvnwYYJJgrUyvUd9eGKQFtC15B7IZb72bf/bH+guXPvxzYzdmsesSoo+CR5K
1QE2G9z9VhF/B0kSfAGOyJot2AO6mD95RVVR9wQuuVexc+XNZVGVLkiXOpa7QdbxwZsQKFKszDMj
3KZCsl9rsh29LvhJkfqkTaz+6JI+pTZMDA9LMUjqjIttJ4LmpnnEi2bBnps5/6Ymeomnqs7gH32N
yuZL3RYJ43dlZpOWM7yXFsVndhuEPeL5fh5+QfDyqH7hTH4KdWiRlqeEuSZFG75luodUjkea6rC+
z5R+rAMJU6H9FlI+SPazNyEfJfoiqvaxJhRHq8MB0kRLITrkerN8jbSr9qoe8e7+kaMfEzZG0iV3
nGj09kmEUGfSJzvBiqyauoIkjP18q5Ipk+s/T5OgCGQ4ZQIxZaCTaGdQk4umhrXYqr+wgquRvbO5
+0gItEIkx7+8Kd8Y7Ny9V5Kvtg7jlLQ6a2QT7UfyqxtHd6LQkuk8+h/JM7l1g1fEQ/jXSZsnxqa8
87+sW34HoT6X4yCL2Iu61P2Oox98pcNujhQOxAZQwYp2Q/QF6raX1mpbnqntt13KDJlY6rO2SX0f
OafDZHtmPQTfDTnXroRtF/KcgyV5+rGHMRwva6Uys2ABxCuAEm6zDZcU53xejzhsyihbzOIKzrf3
rQuGjAj/CtvawQnkSBFpW1915f9oAy9jMGFmK8sremEvVdWDK4SwbULHNG4aIEe2w7WfPhFzqMI2
/usWxamvqzGFnDqRsPuMzbLtJ2FY6qoRrviwZmQNOezS6bgFw0PRbk29of4A+yFhyr0j73rTI39h
Fq68GKYhHda3QMQkVSPMz0qRn2Tg74svzyx53SApbERgNuHk3Dbm3yT6XQ9shjDfZQ2hOLZWZcMI
dbctAh55IOyzuux8D13eZjeVbfM4ps57do4dwk8/MTczoWr5K9R8g9ZrZeX7QP/U1TQWqx6RAKKK
i4H8qFgAWEYmu3EOf5dNNKUVDcNs6oP3SfMJ11+QlJBO7EeG9B2aMxt9A7qrrwoPtwzZblinnd5E
JiLnp2XMH/2GiucItWntot1qsYYIW9+bJPiogqDPmUCWHxgf9532606x+vdk4FILrKQ0Cdq0CCg9
YbMlu0qsyJGb5/dM2C/ln+VTNdteX7Xe4EMjgO7GKI/rIYd58+WLqUxDAWNfkjZl4doV2gkYZ8v0
k7M7k9BOsnI2lQiXMq+xai+mVRWJky10ZffFQYtli1QpaJd/3eDt4Lw0+Lc5TcWsH7EvlpwDZ5nr
6I9nyG2QQKWo9u/TFF11uNPzr24wPwCkfYa+ji5YNN76R1cM2XiEn67pQ/2bBS7Kun7aa6+/b/Um
DnFkblsCNRB9lhaYmOhwy6QYvtSK+IesIHrKUuZ+2OyTTXysJrw1oLUyK5yX+1afw0iGOetgck5J
C/yidnlXo5T58/tI2oy/bgaC0sanaZ1lFjfoAAVODhcdAWNcWmHeVrKtRVlvR7WxCVFBGO/QXZ9q
lcRo/Hux29CZgKqy52Hr9rOvxx0wBT9beLevbUmyFvSN3Aa2I337v2omBd+W29guiJcDLN9wkUPu
5mBLw2UBERXgvJTBeLIWaA/Ez4JsOAJUFW/qyOxLXTJEbMxuzygwq5dGXGogQkWwQY3Mfe2fK0lJ
rpgns6lRqlAtoD4AA+xTAvNbgswAwnwDz3XdupodhEOsJqsw2Sf2FeMPy4eNtEKmM8bXARmpI+LZ
bm1P3ogcHHolPxyxgEUyISZ9vviDDP7/T3TOvUVAaY9NeC/HOY2nld9Uh+6LWIBxybgM15gurxM+
4yGgkzqqmr45+DAPpir2CAdEUMibbFLJq0a8ta99nO1DS4NLB/d03gLy6hZASf1mlmxq0XbNUajy
QIpjoqLfmKSpU9AXVx+XMFuWFpKMwiGRRUeCF+i0omNeDauN3Sq7vSi+XHjfV6mKGwu+JTosfIYT
sY5FhVqaB+2TPExw/Gxdn5mAXrgQ9w3qKAPw0F/qEiG1MfxBS7oWTVWGl3A/1e0J3FTBiVj3fIHt
PvfblM1NEByatac50J+wQykb+C+N5u80RO2hbRpggRnjy72MotTFpf0kegHTMYljvU1/DGmu3BdI
EZIqW6upPSAW0rdQUoNShNVuVYziNxny2CSCXaTmh35g/TFBn8kbo5BVmOBpk+LwbpszLBP/VLd2
vpU6NlhZVqdK2WUfD5XdxRs9JTNNbtSfnuvUn7FBz6vcHEiBasl1IPxM1jQ+e4k/pQ7Dt7ljjmdB
sNKCkQZOICDIVRhaDM5bUrqGSxHGwXZwc7tv/Eof8TyCrA05SaPIqkuSwBnDji4Pnj/9ioL+MIAW
vJMpQEiwkWvPqb+bQ7Kf4x5GdbgqZBxAlhrCj32UoDeuvJ2nh+nQ4EHCJ6yy/iRmnEmuu2gB6yWc
HxQJyr3WnZ8NcA7wW2NrcIDIouBaG5FJqugl2fhrNAzdrYM7km+cX1Z86x8KPhCl/rAPfJ5kW6Rh
6hkAMD7aO/UpGpXcIuxhVPqoLmwZIMwDFNSxWD5mSr6bZiA7hH1vshrXW8cEsuoSumGkJkmjZkF6
zsmZrONJWmLyFo+3uelgq7NZ2DzsGottGtNT77q3DXzNEid8Z9iAHUWrDT2i2s2qbO5rFChUY48c
43bh5ySWoIPKl+f00ls78s+4dt0piJprW3XDe4ufGDpTvn2ydULVAOFYTGSDhVaO6iYNwjMhu2k3
obs8W9en8RYlB0eTP37o0x8m2e7JrPrfakBYWPl5jCcbZIGr2HUEi5J79VLlaulE0Yrme8VJRmsI
eLjiW2i+EDh/aarbnd+ZnWzWNm+nEoexQ9qD/ucf7+FTxlI8RtqgwqrpMYgQHhJf/D3wizIfGkQr
rLcn0xKeUyf10ScTNBYvLfzfOB02RPPamQ80N+ERj9uYskSWNRxjz3/txdXAfOKTZ7J5RqrfxjAI
1SovrFrXPSWnuU6itPPWk25GVyDsXg8MEqsexEMNCuQVZbvOmw9bm8B3Rn+4KJpbbz9H5CFWO116
psa8cfO1TeaPhVUsW4J8bjWKW63+ofj46Yxfs5N4FMQ5OMq1q/CRRwAJoEgtjKq4W93O1L/6KvzT
Dy4+JPIQL/4HJXUu9cYOHauia+yZM6Cz5rsYmKg+sXWjtP5Vh5P+GS925zp8izVYgrew4qwI+oYC
JfWDbFFd+fB85HZ9gGraEMIOI7bvVFKJDmRajugg3kUYaGArU33pSxNeqq1pIbHqYV9VokxXt7av
uv4i6sOD5SmRrbwGfv9b9CXP1o1GWPosXbZ4LlzEogINRLVnDQNGHVl4H2bosmGVdOeep1bwXIRy
RJ9YwSmEiGq6yzRx6PZ2YLkDZJZRQEB6SYJbCGaeymk99WLb93OzZGO7kiOQJDVacQrbaXlpwu7h
ay3PSMQ8Pd3FNsnX0AwarK0RMHNjEH8KucTGbs/E6/bfn+IehQAatcocUhXCYnJGMPYTsKXa0xW2
x9hfOdBis8V/7FrNb3FH32IyvRnayQvsqe9hs+bUl7HKyt6O+9KrL2Ipb+NQFxgJiAAb8PkOghJS
1zXTYwx+y26M30vNBzCHPugQhCbpEGt+b+qAF9JB/QpT7jpO2xSRUfeAQwOVAKIi75lG18nL8W6k
9wMZe5jL2vSHZRUYRfB0mij95PPcReIihgwMZEnQ7zSjd609/22Yon5XButtNqIHKlp6hfA6jeBK
NVfMbH3VZPOPXojeYWnsfvSwudYm/qWe9E3S20/RruOZT/2/0q1238u6vlEJxIk1ZZvXOuCn6vmy
JLreGxG8bU1ob+1a9TdZxvthZsDTp25HlsDboR4VSxgUiTX9g8jSnVhYflRJOz6SQEHgrps6jMDk
wlb/oLBhUrNCp8TPnq4uG+zkSkEDWCt3RI2Fmpa4CKL+Txiqw+I3Hkxk+TPyZogOgbwQbXpseZAL
FX8NK/NTh+af4611pxEBdQDPATEpwJQIVaBsA6nPxsAamCJIoDJpc0SbCvnB9jain8nmPoRf0fPU
L+Ojk75JFaCtTpMJXiKHrY6itwr4NdRPGx+fXs0r8tKhwLryNKotM+J1rvDzNsQhSEMSXDPvZnRb
pSjkWz43G7guEEK+R/sD6vrBDeoLxPt2XMa9q0L1OVB4qVoQk8Hm8dNVlvMXSk4W2w33INrIgQxv
EFr6PXbDZaIx0KixD4/AdkHCDOMvzy/9R4VJiskLx8MmWzDltZwf0OpvCGSqVxa7MwrAcCw147DU
fP9r66yD+VAjDFrIv9ZvmpMugy8P0EGcBpVUuah8WSTK17vS4rzrnS3aOPjjCch5atflHf2r2qml
wpYwXQ6uAnWfQ0aGen0gOgeVT7a4sCPGO1bqvkXTPvwWUGzoc1XQXvOTCuBgL7DTW2RETM1tEfjt
ayt73Clcqt1mgB1WXtznJkbFtjOwwCgw8TGckfPJieadUNMBJy22bUeybqXkgXw72IWOM4Sjur8o
i5UqKiNSjZa/TZPzXE1b1vE/NS3dbkDZv8JWwJpBq5dG2xMQMuxjteVtk0F5gqGA4o+Hf58IJhHY
PAZg9YMmQyF7tN3ArzVg1CcZ1XT6okZZvY1d32K0IjrhJPyzMH00szS7sYt31lujIh6/JjPWx2iI
0bfW6zFYLM9XO6+IJps1TdYNgeAQ54nnvgHSoSRoLwOW0x1d3H0OiQdsYNonvvcz2Mafc2cHNGuY
YhGCm0zRv8xb4lOCPL7O8IWRcT8pFh2sL5PE6ICqPqQxNztfSY0QFTlflZbAELHmG4RHvexfOgJl
UkdRk4OeekFlWo6aIhfCk8vQ5aWBVyqUdqHSEfB2OAFmdAJ47YK+IdNqhhnrV68cxnrgj+/htvSp
EGw+Y12O70vlhiJkgd2R5rywZNpX1vsZUgQjVPP+5GPSIplAVA0RhEcyPQOoLqPNrA911J7budrZ
psoXmO7Fah3Na+VmOAtQa31gEVRG4KTBkqdS1z91GGH7LltK50XmdfRgIO/M6gEo6LPSH489euug
OSHY/AiZe7duBlM9wWSt0EFokzcxvSG2fe/LGoDF/FfXyUmbCnyu8DHXE9MrLET8c6X3U6nx7Er/
rnuMIxgDfGzAbFy2BfX7MiHgQ25vim2zLgu6OLr3TbeTCK0KH0AnLDKg6c807mBLMDBlB2BexQZj
a2RRSEfpfDyvtfryeLhfmqtfdhGQbP+kIagx8iJ2ztERWCbM40TsdGnxlYOk4NMif2AExq7q4fi8
4xYzYHX7UlczUHmPItFb+Vs8j6cW8PSRD0vuzSG9DPFgc+Zvaw71HN46zIgpFnevlg3w5YQUv4MB
M3QVY3tZrnS/6RYjVZDhWfiEZwPWT/cEvJVBF++mxh31vJyG2sobB7iDvAEsU0yJuDmBJHi15CwX
jq9FgemN0OxxsEJaOP+dLqiTOPbMYWZKpcQu6TJNXtFH8gD0cwDQWvuniLKjSQQ4qqDNh4iW3/FI
UmlyS10ICMZr3+nc5Zu3JhlP9Ji1iJCu29QP1yZB4KJX8huIEVrNYfaKic7fiZJTarlQp5h0P8sh
GfJxQq9XA3fFMMpSe6fGusLM7z4k5LmFyXFsI/NLTAb+c7d8g3+Co961fW6BBKcIMb8VyK1LYqs+
bdiMTE6Il/9ecP/xsXT49zkinw1MTzvUo2NX9dGtSS4Gk3iFq4WXV7bbDuOGdg+kVwHRsH5WW/uN
Y2DnTOs+wjA8JejKzkstIQV9dvLL9q0LwIJIR+4lIkQNsPUGJj5IMcBIr0kAgzzeFsTHIgFVtlSn
qRbm7sGC2OFsPqzj/LQZtAHUqcLcY0KA7AxbdBFBXIQFD4VOGevgKQmMZgCBJDBfwUluce/2bhDv
yeSzHKGs9xaEU5+Hbu73C6YbHtxhYZK2BPkfBu0hHDRG2p5RfbDZYtEoEED6vskQLiA5iE1t66+p
Slp+cbUXXdwI505v1ZR6yzhdog2TQLNTyS5ZThJDezxexntd07/zGkTX2icmhbvX5J7UqY+QCwa+
F2TtpL+N7YeXAbo7opt5BDXSGTOPU4Hu575+UhkdMXPGf5EQKRXrgkOExu0YuVC9muZah767axcX
5VqVx1pPMp0DIy7NwGHDhs9pDq/mqCFwB5LyCdwtcirmNXRn0qB7CABrImLebuPmbSdH1Vs8Nd0+
IonZ+VHt5051STqzYTiQGqwI7em+V2rXYkj1KOaUPCswUeQ9KFu+DxDFww2T4y6o8Vvhij7iRkTH
mnC567vtNyonlrz/TE4dLNWZ4jDuYUIF3nGGbQtWvwouAIpmjKS9bxDVuBtDHj7JsqHDZUx4BEKH
9/4l9hOCrDE8EkyePf57AVv3HWldouRJl/cYK4GTjP9U4RIdrKfho1fbqQmVvKtluAMPWs/Q7LCo
kj/B1gGFoAO6L38154qBFmp5Nq41e3EdQuaNjMd6jv+YafRO8Fw/Ro6ZUgi0O6OGpxubHagkVu9V
lfxcyjH4VU+/JbMFmcr6c8T0G2h+bJ+AJO2XA14jGV1/khqji37Dch1KhMEMfe0w1xc9RIDCE4xk
IugOG5juRKJlkZFxtzq27PScStr6qr55graFMpC/fj2qC5iEnWa41Z5D51v1bN/F6Ih4qK4ruubM
6/tD6RN4ddMjnCi6lhirm3+bYMBkoJiu0vl/5bSBFW0UNEFzHFltsgYtI+bPOALms4vUvRlAXcRw
9lLU8JxqOe49BUuLce85WjjuMYlmMqf/jZLsg2bVOXqmoehQA1vQ7BSiuhvaqkDu/otZ3mSb8f91
67z3lne5iEe5gGGKnjM084qzqavEY+qZd188Ia8uLAESjhW0npjSekrggIayu1f+IfSin73PPIwk
Bs/rKvdT3P38z6UB6DVfpbYPUAbrYVkAgfWoSYkU6jJ3n54/AFNN4mPVhuN3iZ6yl6jf2AVNscwW
I24SEwm6uqyRi1+i0vuODSzlDaPmGH+OcVqTgIHzGzANo9dpR2HnX2F1v9OyFydEcmh96xCeNy3j
G+tgD7ZhXsoR6Rardu2Gn7AHxAlPFGl9X/Z+bjAntmsFa66iHYA3BeZoDQa8x753D7Wg9oAuW6F8
6+tSRXU21loeiZPP8Ug6Zrxs6mNnEUlZ7Yui7pbrENsyizxQr6DQHl1XoaTx8a0zs808W35tJZAz
K8IuxWzeczC0mD0E9UGD+Zdy+OBa/e1HDWpTspOpIHUBEjzVhwqBt0QXbTUp8PCWCgNi9BXGwFBU
SferXcp/M12+pv7okfhtdZgTUXR9ExTwDtTanxDsLndwWOBkdrmv8fdNMl+XYTvW9XwmYK7FffQY
ReqHzbzEK9CQ7a29g9pf9olCOgw6AyeBQBs2Uf9bdPiKnZtSWCkunUvp0pY5i+tC8JHBhKposWio
PcxRJdUbWRB4hHE+zklY1JUDmPScADQLnMp+GF6WajdP7lUl/e96iv5nquVTcHAIUoGnH/28wwMC
UuhzHpu78iO4A3FAsqap00mRm2K46BvZ/g5S7Kuu/ldWvQPg1H764Nxar7r5w3xJfE5QfdTrXG66
sEuz7JcSMw+xwoZpaZKWQYoJCothFDSWDGNT++c18Gd8rZYvoIkj3gELah32/PNryH+kQ1ofIxPp
l3k5i0bvaw+YZ1KXt2VTUTGO6JOWtopTvnocUyapL/C/c5D3eWsWDXdqbI/eaosqsAVXk5dRg7Cu
dfzvokPoi247eVvNAWTrqBj66Nyw6kfClgYONlKh2Kub00jMcaoorGxm/ZxyiNKeC3PUwRIiQ7df
vcs6f7DZWFlRuLKymSPbVwsvovSfmq6SXY4aOcQs2HGf/+rcWxWcXYJxKbrKGQJAA0zUHtovtE8m
1mi7u+k6kH+swYwtaCM/J6a3KWrI3WjxN2JDmdUy/DO2HPxKjDHQyOAezQxGfALqbpHrmy+qEMuN
vo19A0AZp2DQTn4OJSExuB+hVCbtvY3fTV9/hAqrLHjugilSfxdSgjoLABLDKnHYP3AZ4UaNMBlQ
H+VS/WWregdGi/EXh3HbyTXAYu0didxvE+LDDnYy2YotBd8pWwf2BiLYHEuroRib+idmrV7jPvEP
eviG+0EzSC7EEIN24OOqLlc+EVCD/q6WzT1w5E1qzz9Q4WRGMUoBHJd84gEZmIDeIKhEMzw8mLo5
xnMx3BuTKg0EHJg49O7SX24dIoYcT3Vpi9WDvRwg1E6gRDLcWweusi+c7x9G0mSr+Fox75sl5dO/
mR3SK8n3XG08RQC4n6TAvdSg+RCtXGAMFl0SrqlVK6QYDo4M9hYCqjQs2Y+4qv4422CTNfYUL+h5
sSfvpTf+8crmnT9vX+v6fHDTcB+jfyVGPwrrYlPE4BxluNmsIRgZMiXeX/YwrUpUMqarXUfD61Yi
rvS53pOh8XNuX4Qbune2RNetrrItMfxnlRxnXn57QeRfrIX5DDog2S+9vHom4mcCd8xQy19ac5pN
W6Fpw1ig0dW97gTG1WiY+6Qds5XUXQFhhOGUbldSLI8QP9JwACmX+Rz5LaYhhgJKuvAqCXgfTREH
tUUSLzNTuLd9K4qQjwAS8eSJRmPaF2P3eLRGybbcCfUXThpCnH9TFECfOrsbpxhISBe9NpguyDgM
kZSNfDeARCmYj9XR9aZYBXIv7JNmh/Gd1KLtTZE5AIHpSaqnaEjd0gFND9QX8F2ZtRt0vi+il2Xl
+Yx3ybTrnuaESvHkAnxpVYFY7eATND2yMYUdPiWAwsphPIsOack6xP6BRLjS6K0hf8bhUlF5kCs/
OYyM5HTDOQvLMJsCPzxgOLHP/MAEaRmZEnglYI5mxEwHJlF3Lh5G9A3ex2RR6xE76v3zly92OAjt
KWpeFXKineor8F1+9QPZ9xMSwWhPs1YutSQZCqcVA+QYvc5JcwDeAxuf4+SjCciwrsIYuvwrQ4/B
KhOPxck/uBR+rlEAM8yB/x9lZ7YbuZJl2S9igZNxaDT6wZ30Qe6ueX4hQqEIzpORNCP59b1cmVXZ
VUA1uoGE8urqKkLiYHbOPnsvMzdp0ZFeTFBQOw/nx/WlkfX0ZbV6r9Zt2GAktorlattPVuS87KFP
2SLX3mLZg5cy20G5X/U0Y+p2oEKguo6WjLPw5E6Z92Dy8GLYDjdlO2E594yFmquXUTAWgtl3nNX9
5+hNzj3l6m5phaASFviuyBV3Xoerm2j6PmiHvR8az+RCmFDP+blS9oeBNL5XFKWbMpyjgLTXotoj
fpIn7TEjngpemCXpG4ATHeWOE9yUpvs6FeOn0ckdWR3Fo9P/CrLkBYyMc3Qs59ckwvu5Vsk2uL7u
P4/z9bnuS0bhrpBqN3nX+jZdNsy2h7iV+4JW6trcIncSVNsS9X2jBP3I8vy3NIvvdWZnr8l7RsXL
Gk6Xq5JJMeURLZpKBvcre6iY+BCVax+SWhywMqI1UV9XVJJcdT/YkilIt3Ov32crwNKVJe+J1i7K
TCpwL5pP9KPTJrWaCCtvGocTN3+cjRu0qQ+jYf91MyZ34TwHeIzWZtfgOAjV+NEm8/uckbjou+SP
nUwELhymDWnHj9wzf9tMfb/nMQkj/BDdki1xQdTeXxPKC00kCS4E9ACXqncCjpDaVFAi57Eeezz8
VVkzKid7COeH2N0SqHtNPLdnHxpnXMVyynne+Ja5hhlj9ubzT03AlLaiH6V1lSHbCj01RZvgj6oE
758/ksnFdWEFlrlNkW/SivewNIzH2aLs5QiM7dh48x7xvt06Et/o6iUiDkyPbaHiaqUM5jZORfQg
Vn8yOZv7YXJTbBrL/mdXbrOl3ywSMsaClWNtkj2B02Jrtc6zEbQX/ECUlqIm9ntTdAx1fnbHtFZo
3B7FPiK3iC1bfg5Bxn1leagp9ABx3CxzQZYKg06e1995krENUiqqnMXIGsxPiAh7C99FODmE/BiF
/FwMJ0m+aUp/9mWjkD4veRQChonTwGawTYnWBhAwmBYeSyvfZ+XVhjyvcmuI+d029MWcrOCxMKto
Esq4lC7r0ToQ773WugbLR9Yv2KhYl2Rhvnszm/yU2cwe6NC7w+yRj0m81Nj9dOS2GpPzWFl3P59h
JYIHQKEbgGnxvHnYtR2VRRH7Y2XuHFv2vOHjdlr6m6Sfyq1h8XcmQj8v/oDb5lrnLaW9D8XaHZFs
cWX6OBJFuwv6jpuSUMda3fRYrs29btNvXNfAVmrjOGUoKjCB2HQYSROLL0lVd3TCpns7EoLbSG3d
XCvMYlnfV2kyTJDtSVNERiJF7cibYx+Q+s4dXomhTdvdJI4FOzMTCFZ57GY0/tmA1snlca9VHdnz
DFmpZA9pMRKavnFXttW3YbE4VeqqhloMmw3SY8Q5SQH5vY/3kjVu+1PilaZ5HBOWPgezd+S1+ESc
kiGgxK/nNPVN0JgDBceWS4KvjoQDjICoabeG2wd7q8KhpKZNwv0sO/ImpO1j5fKmju5DEM7AfDCL
0q8a0WDSPYx0BI1MB5AV4x5DyLcren8bvnjp+p5mlCF1wkK1pOEjcde7DPbINLXLlpzgdrapsyfn
WvYnzFVtlxCZ/1qAbCoD1IKQnGJgPDk9dbshKF1ExrURZXCyiEmOmhoX5lO2xaeNjOg88nbcjiBd
YpswEjvzcekQ83HcRQPgCOxWmP0pCndmG7SRUdQM+EL/sReVe21+ZxbGIrwXLYqLVx3rsvxMremG
ofN721HLpxqMTyuyXWrk21LN48/qGAgehFHel7qZtwoFPpLOhzSCjInWRi0K9VRSkBtB8W2kRJ59
3oKEovbn/bJZGFA6TjUsJIZeFARDGl9fCUHduAnL+WUo8JW7wT6rxzNZNp6TcOImj1w3ZbOZ5rm+
2gnRJKQ61Jn3eyiprFc93pv6KidlPLRVl3//7LC9wVVg8g5VQlzr6rmHk6LW337nbmfWUEyFlIdE
5NzcfQprRZ3ecXnxEdLuNSyKcLe+EWpACBCF7xTbZTMwrlYthpjFZTsLeBq2c8tKo4YaA70fGwy1
tuy7XD+TIgzf3s7LFYm2OmCPuHaasgQoEBoN3m7Locj08Vo4omGzhP5U5rdtL2mtxvpvjc6K4bPD
xdkkbGghSZAAAN2GGUbtLu9d6J8S173tbcpz6fv1ZmRytEpesZIvq9WVsRPkz7loCClM72AozsnE
FFqPy58mrG5lxzcKxfCwTuebgqeNvkHhN6W4AtUyxG5d74wMEA1mK8BxyMhxCynJdVusgh7TAVM3
CPMk6ha1vsy5qi65fynr+pcYTRTzhlEmzrz5ORS3uRLmTrMQxpqDE/yQpzG3wJn1BKgOoixjHqLf
zTrR4pUD7Tw5s2bhbQq1OE1j9bS6PFYqhwc1jIX3j5a1pJVEhwnwZ+vytp/Xlxqy3Gbt2Zy7ZCFV
DHNiy14BqKTczgnRMadUDTZcYnXzZA4R1g/7jig2uyYdMS/rWy1axF0tU0oQoQ5GpszbtM80Yu1r
IOwwkky5iEPSTptdduKt+kf94Qdcd/yP2ab6K50Tq1+J9Rb7f7GZBb+s01UUEvYxoHHPPLke544U
kLW2OBKHzIgqU/Kp6Q/7Jecm6CR4xWMwswEsT0Je57+Lv1vXQu16/9nUdLd10HANhxGOkYI31Tt/
+yAtIVGwNuX2F4A+Xi5ifKhnxzy3NoHdTc8EUMLHhALL5eX52aQQDril09IguvoMipGlXGwAEjya
r38PgW8e5tak1jf9Pxi9LrzO0w7YyKZ0JqSw3AiRsGWEvY8qwqVlyoeUMU0r2z2R4JcuNyzWEduO
B5qube4H8zGXA89c1+H7tFzrqXSZSWAQvScj1tKD9gxd2ZfkVAd7w6in0+QsR3MI5V1qsZLh0trP
UuYXP1lY7W02fd933RjZLdyahQVtTrPNVyN1ucHzvhslUo8WkpF4QbBynn34axzNEDPuLW9tOsKk
NaG9A5z8Jw3zPxEdf7fdInPiT/8APP7Hp//rua3538/3/Otf/s/f8//412cXKtR2aP+O/9f/av+n
vR61MvzX/+j60/zHn8Xf/s+f7srD/E+fxP8Vzvnf4Dcf/wyEsf+bL/6/sTmd0IbS+t+jOWG3/JL/
jnG9gi7/8Q3/ZHIGnL0KOR78pocrD5jfvzM5A+ffMLpxcqTHOdaOIJf6LyYnEGbOGKLutDi7i9Ml
OZ/hn0xO2/03voNGzTFpLnzLDP9/mJxU3zBB/xOTk7+HuR7qo/g50kjwq/6fTM5eeRWLWu0wGiJv
o/UuYMIfFSlt9WqGG9G307nqjKNlQN5JvHzAf2nE7fKTdPbvCbGWN2Z+dY8uxhUxCGmgId1cWhgz
XLsGn8EQdasCbYGScpabVnry2AtM4Hph2+y7+WTXKs7ICF2ql/ygHOz3XZ/2VDXZoXXwktiWXZ0q
tnijM6djq5c7axY6mu1lvV1G66C94g8xE/HS1fa3TaOPA299BGvwBwHHO3W69U9Ll8fYwecj8vgB
WYsP8/JVChIYBpa84RroyDWqZTvPEYeplXdh0kE5KDYeZe/tZICDgIYn7h2WQxdPaWhP4tJdBx0m
cjXG0ThkSW5wqporuLIgOTWh7A51QmookM55cpfmjXTeg1pvoXSY94HbMvpPpAUbsb6bADjgmDAW
gtcM3lM8JWDciku4LDne19w+mKmIZBVi+RzINg1gzaZB96fQr84VrW2w5CrqezM/epNdxkmH+JRl
I1O1AugCQYs+tsFNbjwXN3jJ8GdTWQF7RAakbMaKtKl8JzvDLhmvZAlQd86Unuzc/INdpdsH+Fwo
N0uGxzhUNrhUmR35uctiRtfZdanY1wPxF2yJ990EBg3khMVsliATQLKzSMJdS5z33l1M6x6vwe86
D/3YG91DX1fGQc+rtW9tC2YM6YGeATY0Sae/6a5cPnlVo3BKowAsdH+VJATSld17meeMFRbjaW6L
ft9aaRKF1UB+Dl1t5zhuQT40C2k8YVMO81LeGtTfdksqGPs+H8TwdxHFckZBbjfJsMs6qDqiYDas
/FadgRcxZw3XQ27aMEHqxN9w4MpuXKYaKbaKvAzCbF3hQ6yNFc9jw7hhbFdijr77RQaHnyEFsTiv
rT5RR2zL1vR2HeSgKJMurTBj/MhLMvsYBozcbTdA7fICosAyufNkjRocCN6jdp3POmOrI5x+k5g+
MJmaktgMtRv31/ZmSZ3pJrNB/tl+eg5VVe5q5iwbJqR4HYzGwnJSN5ElGML0V2MXllXr6K3ZpVjn
9bYqZXAQCaHlFhwbDK9Lk+I2hGKAuwoq3DlrgjuCaN5NwiS1Js11Rvb4SmnIdirz9a7zihrjyqlm
N8F5mXpQ0ZL5gJfTOE8tgN5RYBNoPPl9DfHmPEfjTM6om8rDtFbDL3cZUkRUczox3O9v89n7bgqG
4NgY6kf6grcm+MoLEriGF16YmhWXxJL0ccE0HnLCA1HtovAyQcczuniva2XReeZ1Bw2F6f8gxW07
sndOujgFTn5p8zHfwlEUx85pHz0IgRIDlkVw/Cw6PyagdZ6xa547mftRkOYPkE5Z93h2ofNRuqqD
u+BIkZhppFR73+h1bBrFyrKImCcqkg1LdvBI245Yo2qiaFs5gsTC0q4wqsvL7PT2xin86aYZnrte
pI9QXOk5kE9iDw5K7Rch7jyzi9eFZVLUDnSpvkDVqfM9efDmxg4nTFOBkTxl4toV516+B+sqD/1b
V83LuRraZ1Mx6lSif2hgGd1PrkWXpvCKO0F9yRk53vRzqk9MVwCzuN526MFcZu38q7DG6VmRh2hw
OKLxH3XTqUhb7vNk5QG5AXSoTHTML5va2fhWy6o1hL/FIpZj1RLdVQuXgJGDOuFQEEH7YBvBXoT1
69CK8nkU3w0x8CinxL5x4K3uwjJ8LyeRYtCpvlRIuE4kZh9lrPxxaxGP8YplOGTu4m3MTKL1koYl
PB/YTFnPQ0j8xLB5djr0awo2WL+rY762M8Wh44T65GIz2BXSCk8oWr+Lmj0lr/r6FNAaKagIx2bx
1s0wJb+SNO3uyUFvUxAE0WSOL1PqLYdwsBbGAgADZd90sUKhmcmKRNBUfy9Z/VxQwq2JBeeClJ0d
jvsqFAernz6RLvRhCQXgx8Y/5/IWr9c1NBmii1LHMnTrGFQ3w0XUJom0vLj0iBhb8EXrYfBPuVFs
R3yV0aRM9+DOGUFu0BLgadBeOeVk2Lo6lVv/6sfziM1v094LKev5MNkDqftgXcmXjcHhCtbZDbON
Wru449atFgad+L/vlilLjlScBgOhoiZ+UbP9Yg1jmzNvJPDBfWcDccTNlZCAsZZonfFVt2A3RZea
BzsJ3vrBIbGXYdloZRI3wd5lkAxACdNm2rf7daWwSN/KycCpUMw3mZHStBgplUIHt9Ybp2XLvKpE
CS3LnRSkxWu6OU8MH8KYjS3L/wqcVaiImB/RnWJ+tadAMwX3kTkDxHJfc0nN+8XBfO07LrNKuSBI
MvksG8M6deSo8frSrIDsPlhtkz/jJM/ymFQlqtbiMl2o1mUDFSa8TdpvABbLsQGwHg1V4LyvnnpN
CvTCekpOxtX2UZTmpa5gpCXVvbYK7wjKMr3Lp/GhySyGFtcPqZ4f4IUkm0Kp7GYZlmM7C7CFJXpN
boaHFf7iHSyNfEwOheygnmH1hT1h4zD1lerunTmYeAPksTSGj0r3H9gLMPk1tb78fKidaVsMXn6w
qxCanBWb4Oo2zqpuATJg9ySJmwXmu10Dw/ExiWm7fpRuiV7HPI3M9kr6sHwCR4oCdDKrlRhv5+1J
THl4BwESA3s6pqisiKkt1p1lxjGSvy9vYXjTWa++b4JedPUTc0qQsQAvMIyNe8Z4SFN19wlrJa7T
J+LXbI9NHWHFzA7CM1vWQOd1XmYd5/yE2pSfk6o2M7sBeFlyeY5vE4019dEzGaH0BiHz6lBloKo9
r+VBdV6cRQJ2hC6buCMlZ+k/AbMl+pA+D521kvFP33q0u1l6XE7HgqojnrrJeTFyHJDlw3LxF/GG
yJjfQqeOZ0vMX2zj3kYPbv3kGsGILdURp6wf3ssaCEyNJnUvkM83rIJgQbWjYwM7xY0xkT/Ee1O9
yKlT+6wnlzTW1Y7QTn/SXYjmUbJSYpbjNyq9L/hixOPRK+XiPDZZ95mjX0cG+TIrAcEZrp0AT9tH
ndncIvHsbELkZVncZIMVRMC/gc0mQHjHhtywHZ4YUp0Xv/iam/xvtrZZfMXMblRas9lM9rFIiNqb
i4G5DLB2iGVCO8WvguZ0bUiziPp19d2LPXh7yFVznPPiPJY+CWNvKLeDVae4xiqYWhaZZ7/FPirQ
WiO3VMc16Dym4XhQWE5vHcO+b1u0TKeYT4bJb15QS+OPwhtjVM6NaepxW/nNcmNY6cUjM3+GqTLR
O1ORWXb4Yss/6WxXR5aSUzBUy5mREtGl+SGzu+WhI0kQkTSycb4iko1FKh+VicLrF4LDpeRL+jhN
dneutdnd/3zoQwbChbo3iMTc4kgsKVrkskf1sB5yVJ9tp4eRTp8gy2J/yGy1f2cBLDUJN+POxmrJ
Kr5Vdptf2HVbAH7lljgpFeEPF6C0HNAZMPRJzpDW7MGPHBxQwA/SqXMOAFAvvKvzndnZ6P/2iP4P
dQsXnl4u2mLIE1bcjsEM1vtCOz7m2R5S2/XThongfUMiYacCB5GIwbz0jRuTiBv4iRUcR8bQrUxf
LKCQmHNSRLSOYisPP/O6gVesWZcRelnVJIGGvlp3DgNIk7TulUt2mevxw2ReGedms63H4hnQHC4A
6a9bGlbovl26w8ZD2M3P5KVes50OeCA9PGB7xxaPxSg+pQZkQ8pq26jqvV2HlJX20vfNbZVyegJ5
haiqw+ngtXnNPHeeCde6j20dFlFCJ7bxtDXGZpX2LO7zZnAgTpJfoxTm708G0sADLJLUTcgxLxZ5
EhmNsHsIcvj1cwUwhkxXx1wCU5OGcWfnUp20fbOmvOTZhHWLlWEbusmFQi7hZImmjJxa31GzfGHW
7E90XM5myNDHC6ffkXu6l7oFza+WNB5KYW3DfjkERfKB5LpEMxDAacDwOxEC2S+4pDeYZrARGAtY
FErO3C7HjTDEtxMO06UqCZD5lnfFJnPURFJREM5/Xad5a4bq3Wy7uB708rowsy6EPgvZfKremOmz
CkLuuQdz1mHRWu5m3L8wL3c4gSbsawPxarZE/NMXlYfDXtbftjhysy8UewL7wPqmZPLtVsMdRjy9
w+X52GkHlwzCdVYtL7MG0tGYTBgSCzJNSdJM0fowjXV/4zHheenVO55akmL0AEse7Pm92kgx9o1c
gjm5yOAtKcA8ZtHoQ02+nryWOvNwQ6TMX2uJzMVeIcqU2X86/4WIDo/KSe/ayg43RTmewR7nmwnv
45UVZO8rf9ytmY+7s7taJ4zxa2xlgWdjfXTpuS05KkC45sYinHumv7Iktcrq22C+SDuqxgWyXILV
So0/AmgEdxrY3uwyR4TDBdxTAkckdz1Gyxoukc+hE4dEby2eTzzyJSW7cs6cNgISXCfviCzs6B5f
Cv03LJtX2FR6Iv8Ru0v25STpsYAff8hFetJ9JrbNyM4jZMmgSEA88ttXWk29DQEBImBn4pDYyiOP
UF5w5VX4IMZnOIzByU7RFUKuIH/u8NEUDa63mWkPd/I5Ty3rAOQWMn+4xk6r5VZ7E6c84KGQ+TwC
U/fveG3OrTYetEn2nDQOO0FjLBFOaYckH/uHmbomCPprQCF3z3lz7tPVgVjS45zxDpaLI7AtVbvr
vczYp67zHo67zIJsPAbBR7GQmwQ3DqUHVxF7OeacJHVxbw5XSml2ygc13udBGRUTCeHeofoIHdJg
gep7rnE77hqH7DiZLMaTeQn8rcbGkqWKo1Umwm/mbT5lRJJKjOYKHSWQuPxyBm4ckcEsZbI5J8Ad
PnKA7wDNDb3V6YHUvCvTWwXM8or6eTRFX+zWZr3rZ/Zr1U/gA4V78KnyTmaddSdV1bcB9p/r/2eF
zj9ctlwviNM05cyYgoBC79VtnL74eOvDofbYtJ86YWMq79mgFr/On8uEAHppoXNlBgiNhtyoJiAS
w9pKpiB9tL7wKAoNDlAqO903yil38GQ5bqSe/1a99cdRLJDAbisceAV2/PR3X2YTg0LzV2aat4OH
UCHGBr4h3unDSM7DXukGKzeddoz4gYOSLvNzXMKNhSuSjrx2yQU0/Vih2cwk/Btc2MlUMR3RFf7p
TgQHz7ZgCXkYpVSzH6f57yCEeunn3oelWB5FKsqog3ofkMa7zyZuV5uho6QuC3E25IDF3IoxFDEF
bBHer9GVV0pTQe54BAagkjPLQUp4FuKJnj+kWWagRgTJLlgMrkdS3VS8I3O15S6DMoGYSCQNGSYA
aDr0Yaza4E1my+OMXY05toL0cq4ZOdCgIQbQPCQR6AsKfu6FG2gnwikFrdszYwvMO0+73OVifGkk
abGwSD8wMOqocKHP+sT78mpLQfM0VNiWQ7MgfF+fBmcg766RjzIVj0FOsjTIeFigENYrXLwO6vrW
H1K6pGI0dhnOKnT05X7lWcoYhdT4znkPXKhknrnXc/KpWUritGjuWtR+LJgSoIyEQqucJh7UkOwo
G199U/j7rPCeQBLUkTTBzPj6XimnP7QhcljoYhwNxf2KJ+EyTj77aqqeqzc3e02qBImQnrjsSXYQ
WzaPIcYWq2ThgnfyjDVuxfO44kgZs0+/anaBS9IGf2DG9XW/MYF9ZnhIitnANpMuRN06vLtVEAlL
nQqHS4utROHVM9qNIBCFP4u3shvjtX2lmftjpVyl0qXOkIk6eA37Ylnrb9nTexr9rZcoh2gAx8YA
9ak2ORtEOin/UIbuvu1XmKpGhR03yBEBiIjSgTClHkums6DAmpkAxCB5NlKNz6spxM4TDEIsL2wY
MBJQrj2whRpnNSWjOrOM1sd6NmKUTEbqfpVEjYMAhe375JR9EFt0N+xL1SEk6/Y4jpwvY/ljzbFF
GLJrohQmPpWbqTz2QA0Zyg61U8V2STy9+yK+woYS5KR/qkNLO8G0uG9zmLvXw4NIXFPkcIIDHVWH
nwvHZA8GJZk9lrZqPIedc5snsGcsZ4HIsn5wCtxHEtTD1p4YqNZzCmqSE5rS7sFo7eTgi+nbn0bK
q0wdMyztW9/4NCXsYYOaFD8YKpuJo7112x3wbU2s+YaELzSSYQ9+Buaj+5JU9WNTs0unBDTISRF+
W+i76nRfF0h8CJ3ulv3/kgYk+bS0IWZUK6yGbr6dcvjXjTzVCVQNJ6zuV1XcSSIj8eI0L/nImqbh
0G5WA/ZV7YxhHHT1hBdQd/t+psQcwwyIHxE+4U787OGbD6k7JsMmoALXnInjfzSzGTGO+lB5Rosw
tVExApW2V+ssaRzFoAlBjPjtEpMYztg/9v1oozclMvJq58m2E+MxZ7k9AW57T0O6OZcVF8PkjqNq
XtJ8oNC2ZtZllIPU0p8A+J3tddotg3fPBKcBDYJponyQhv1giPaumZKWkmC6XvuzrJ17oxfDIUyK
g8lbEF4B9p7JZHdkK12SM/cR6246RG3iA0Aj9196T7BP8cSWGmscu2uuGLen46OgYqcSQovLtc8+
YnbR4ncomQAOl9CI6TRl3LCxxbC79dvCF7dKi4FDGxSQkJpm3W0fu6HWt7XNwR51pm4s2/di12c9
Kd3cuHhkHZrKamKlTU5iaV0BfK8ElmT7K8SuJEJbgAEP5TtJ1nvwb0NUDMNtB5+PMxyaqdka1ZIw
AAwuhVlM2EQSRBgGoHOOgzB1fvukYM7oSkC4eoC4DudVNbLfE1/CIt4xIsgKyPL9AaAwlBrjejpa
8FrlRRXJJLkLBm88c8LXBvCCix7FLty58LTLId/VDKcnH5EhtVEAJ4n5Cslb49Rj2myJSE/NPVSE
dmtRiGAhfpmKsj2M2FimhXMcmhrNNPT7Z+ZCauOVIa4HZasr6w17RH70MzKAQ81bVxW2H+WVfq8B
OejyODYhqiCg7aXSHsc+cchMrXghkZNuzCsUw8Lq548QdezxDpvLitLVd1EfVCnx1A3MWNzm06Wb
yIB5pLq2/LrUmj7EbVQLbGTWIZj0B9zehXgk+CCzax4CToGhqo/7Pgd1N6vtINxulxukRddkinzD
fTDWMppGBhLzgNeByQbYqJxhka6oP4PCnciImozK4eBuhxI8KkGzqKjHuAZOB8EK/d2SDDiIvqws
/ZhJ0rhZZwbCfpah59uxHCAxMW4od6Wlngt7+M5p3M6BLHa1sRyDwa5jwGRV7Ei8oB0edcDJ1xPg
fvusjQttwzIZRKw5kcgiMYFqyQqpyt2cc+iV2Rb0PsSR6tw45uyFXZENZN/eErP8qiyObIGPBKii
a3F/Butfy22w5rkuTBNOxgNvDUHNSCWnls31Y9e14nUg9R4XmFuQTNpbe3AsVt5Cxrkwwz3DN8oY
1LCnAtfjoME+IXBCZZsLTnPDYc7Ugogm6/OoEjjQnM3FIRfhPXXrZR6Xj8ohZGNZb6qUXmzhkMqW
nMC2YJQ+jiGVDVQPO/1ttNxlw3MOjV+8UUtuFI8OpxK12YFZO8Ehims2OxS1flt5JKrKgExH4jK6
0BAVhv7ZJh6AkuWXh9ww3nmswuDOhL/GAscMUB/kxXoF5o5eTmVCtH87dAnElqm9RTznaSzbeLCB
3XuMHTLvacISsLHn/E6DgAuWAOQSA1QKD/EwDXBnTRtKK3Qm+l5a5ubYMYrYWLCVtqaRn6wpixdc
Cka2EFMf/D/atG8YX5EJZYPZIEmHefAVXCOO1wdGGe6XqNdf/Ww82MH4qR0UggnhaaMV0FSwSSv0
JoDojxBRnXPlshFPlv/pBvZNbnXzB/IN5zDQCneu7z6X2X1dy5KkoSNvAhu6SgmoP+qYaj56XfKQ
K34nZifiVpareObkjDgo1xeHaujAwR9cRpyeseCou5NLG7GxldFvnGU0Ho2s2ZUVSyql3JFJTHD0
h5YzgRx9WZpsvvz8EwrpfJkkxlyQqod/fTG1lR2Fegi2yFb+rXltjCpqB06d+uNR9t5w7hVgeqIx
2LbH9EFmKtsRwOhvwbDBiPXfhRjxX9LF7eYVodHiWMojthOXetOcHrHIq8ckSQ8ANGENps86Bznf
rKTphL2zM4rTTdaU5gGyJianUb0VrXWTyoBWEJL8XVhpE7LZGmxXbduIT7yd8wIktA0KvI1aM/9V
KJ5OhtGUAxOo0lXGwShDvfddnd0F9sFpDPtuxptzzsvxAr3Nvqt989zpRZ6dVHyNqw53kznt4NbG
0HFtPNl6l4ROFhHk3TcrJx6NTF8nGARbbXHUTsW7gFoeI9RcwBrdNm0BaW5E65cOC6TqdqgbzZHc
aLKxde3dZwBbC12RxjbC4mFIWUGZ9uCFs5+8mjkWNwERg3kRt2L8YiZ45DTHjBX2s6jcei/mkkCQ
qDEzIcUOkLo2K7P1uOTMQE7Vmp6GoXw3mNIEa1lxZVCj8Wn+7gcqd9HVL+RwBAePbFS+WExkAvMI
s5fjBMbkWHTmTWFAFO8gfvQSxFQoOaqunZBibf9oTVMHkz3Ve7SD3Gz920yziRSv6+xieHDaaadM
9WBwyEeUdYqDXjrA1eNJODivOgVzupufu85x9lbqptupsG6DcHoprEnvHe2qAyNVCL9dRgBJN+u9
nCCNp5y56Wkc6stS7Atzes90+Yg/fNgzZQNSHBaHyYUXTdqIorpSN8mvRSfJrk4wWizj2kR9Clgc
qOCz76zdqVNHMyieUm3NMcttuvEmcHRqdKp9qqcdRNnnsVZPpcD2nPrdxMiEeSbsugdC7MbW0B1T
A7ssI7dyqvPKQVKwvY32nK6g+TgrlsFEfqZOTe44ClFtHfSjXZ0yBDYwcg7tL5X11WND56l8403V
CwnV1eTwH5O5tQdQ0cFsi8Al6IwgmaDXAVmeV87xA/rgG69M/2neOtLVyzWQXS3hpm5OwseBZiCm
mfi3AHHsO9p+nI4cTeXCx05JOcVAWOB0wTECpzZs/LT5nYfAIxTqGWexbuETkaO32fdtg44jT6sB
iAm2ClXDRWWlROzW+1GvoJ2BsMZd5tJYIRuRWNIofNOVDR2i7o7YqvoS/4Q5Y80rreH882GQS7cv
6wbNShLHbHMmXWTNH0ZVqJs1J7yakOtE3Oa0EKipMkw/p47cg533+HwrefGGz9JJuq/UT24YB2Px
k4Jo2fSOgQBwGCCXKRRvpAIZDTjl12gRLK1o9jmttYSHDez1otVHnqKCjOFyxxBsZ6ayi92hBqVY
2njsJSzQdICGdj1xBG9DG5Twx0socnTKHJN5WdQYPmmV/PUXb1+gSm84Lcvbm24o/jd7Z7IcOZIt
2V9pqXUjBIbJYIva0OeRTtI5biDhQRLzPOPr30FmtlRW9XvZXfvapERGBIOk0wHY1at6dBnKW102
80lIr9fZIWf4cuqBwN1UtvBT0T2NkD1VPeE51LAu6hXluH7or+uGY5hJ6wdC9pLORuyFhHl08lVs
zabHKUtpQG3IUNOhtcojfD1EuEoygc6AysE4WOb8LzUD3ClRjWPMjOAcOFqnWWnQK+mgCNloAgMb
rtjKPwgPvbddLbHYlL9Urh4ma9CQDZonkg54Wlr/VSts7BuEfHlZ4YZ6n7y00Qp2B71s4UyG4ido
2e30FFK2gDZo6Qt+C+20inhuIcqAwnqpe6CehAs/ZaUmuGRAAFNBFWqVPIFQR6kHxEs4mLAeS12N
0zQeYPMCWHXbV/JtMt6EFd7onuW7LAIEAPY2GIrVWUasD1gLeMu4rnH/1Sej4AljdXl6V4CWWajq
1WUdokKUMdoT+jcHVsUiD4Mj0L+dp8BeD6P6Iojg3+lhdU8j40ssP1zpMrdlzkeXBTVQbp3iOG3N
XXJasREtkJNXXUvDGxaXwTKOWZMs6d7YxGN/Cq3g1dNQbquWLzKh3gHaBP9r9z7ULSxNfkMdFECy
jxyd5i6v710TGQvKUGtlSyyY9CuzDcBMZKTT2Q5jFHT++bq2TsILI1BB1ckvSx40iKhMCKSOatz0
nBsJZexDeJHGDPiEU7yCwffi4EAv7GPLSNEaiFkdHsxQD5d94F+TgCizBMBl6hLKn9R3lExTrGK/
0nBFdwJu3pyYtj5TRTQKQqdHmNfEnfe0FOHp0hyKTRmFlq1WvRuOePUI6rKTmmF2ZokvGNsMkMCP
UFR3pdo4dMKirC4zH5IqU9FhiNkwswmLQFpSu7YbvapCvPJvgBAXGflsVtD1WQ3HZDYd05VY3XWu
do10bGb5MIsrY8RfHNQuar1tFclNZLYs4oa5I47VvvA4b5m/GuMxSVM6EYojVc8cIO8xsMLXq7D4
k5WUNgzuethirjkb+ISCEdaRJH0bTYAMNGlu8law+0P3VBGf2U08DEmz3ybQPHwbyU6GJHt7kbwX
yqNe0VPLccmpd9Gib/JI4bI2WXDjs7Vfpho8WPHTBK+xUKT/Fh5wAOZbhgepn5J5n5mDusVLQQmG
LhiN4a1MzNM8E3eqdWCgoH/pdKtGUXffReWll8GzTs1NBpkDNwNhhIKm1gZsFnDIY0fKtcmGh8hl
84nHhcYXy2dRRIy/otwqrjg1aBaxhMYFa5PfF63DRK81H2HZRcAbTOswI7ERV4fqqAnvY7Dq6uBI
88DeJbu2fDWgqsuIFJ6A1+e2+wHg9HEg57GraWfkls8mqHJestyd9iTzIFkqbzc55g1/sbEOG+uZ
W0S5D9la4dHmq87mnLmdnKYZOMljat5akpq+tqw2rMFnwAqZ/NNtwSaYVxfck2tlh0mwoWyHNYhH
zvD+cKvcgT1DOlEsS2Cd8wq5+JWMKCek2SZb60ZmANZVwBfr3eC8mrDlt+bQ53tzhDVdhT06Q1I+
UzEbbopOxM9NoH9kNc8GGk7btat3mBFkHW51073mgBEnEYb7eMB2LWlUwusR028ykK03SkgFY0Ny
tFPV2Rq+8lRYT8SHWYg6077xWV6JwXGWg/KNJfUrYJKwT0aTfgL6HJ4Vyw0w84/JwJPFCw32mbjY
2rjHpJDfY3lqNvywjJtrYWEvdf2iQBNQXVTiWavuK+a+A0nsUK9QF2ry9UUJZ8NgBhcAprAXdgyP
zVgd9Az0zYwRZSGBtBjuvMlfMxhrmzBtr6yqtQv9etQfVv1W74GChWxyqpkUnyrcqCavSjH6tyJO
uMVMxraET0dqaylbeuxk3jwJrIeHymc4LFi5R+AQt/h8sDmm9HYPViHWTjwl1HpFHAycJtkjs+o9
h2wrq6nplFx3mhD1PuqsHo1tRoBbCtIWYB+VfdNasacMHlv9GN6GwP0lrRAAF8MT8vyTrXcby3cX
VkfHZxoW7hbP+KkEKVIQjsAbwcxEbq3Xxa7ngcTS+rlykJGKYzbP/dVmLJ1Dp0+3QHNeuglDW2Ig
gT9qNr4CXAL2eQgQVke2HaTaFxWa1xq6oL+EYLhry9fexMAXA+tbelI+kvUAaIw7dQgtOKMOqqoV
Jj9LGnItUZ/8Js12eTemy8Q1voxisld5IZOVI0K2F2C3dl3cLcZwSI6ymaOxBSj3QZn3uZ6c3KHB
1mOwT7AlbzxSM/6mtZKEwar6Hil0OyZBSsMIeFywOXiCyq0WtsnGsW0Yk3o1kCu+FckotzYD5B3M
Hg6E+Bme7YgLTpAjb0yC2X7Xvdo1G9c2Hh5lFK7yRIXUjvkcvaluWOkiYsXPwTqXpnupM7I5BXLw
jrbcBSl2WgENcAtmwwzpFJ9pxpJRI74OSgTdpeERGtE9+h/v/W8O/utYfP39bz8/U3geBDuq8Ffz
Zyu90AUWeYX//X/231/ZKrfVz//+w3534SsDrz2PcaG7JuYtU9r/x4WvxA+BvGRYjsufS+G6/3Dh
Wz943zh49/kQ1zEN/qhG0gz+/jfD+KEMpVuubeLpd3Xd/Xdc+PB4Mdnnyejn2ZwXkARJTccy+QcJ
A9iO0gkJ/NmE78etgNIi2i1WqSd6Ot+6pFxHkfkR6qzyq0K/jiiFwEtOxMYoKZ+Xvx3+BEDjlLGz
/SyLYN8fWILAuHHdt2jEItxx7OqFQJ1pMPUVFhWZRcoiGkZoXJqch1smcyZojFKf/mz5LR/iwLw2
g9MuRYRjMu1/+o/KmAF53GkPeU3xSPUFWmkmxaQLR+UrDSgJ1cL3iTFsJDTROfHWYpTf13q6Do1B
X9Vu8xzyRLkbvJ/Ee94LW9vVAGJXkz0+RPJZx3a40Ef5Mo72Qc3mBy17rFEhCLcVT9xIPGJnBXf9
D903b9XgraZY+7R882wmqOaAKwbEMvmKyFDf2XTrLgOSQK39aTvdsI1TbgXIbl4D81zPiZk5mcZU
43egSJOtNgFfsL3qUJEq2EBLKTFtpY5/8cVHP1klLkCJ8a6jWzUaKD3xxLlJGmdvuQDuKGILoMRt
w4bvTpZACCXEd8aZcBuW8VLo3qZ1WVCkAA3gLWg0C3QWsVpMeZkK2QqXRvFQCbFM+nbr0nyXdiAg
6o4eGCrSCfgcPCc/JX5MyXKATjdJ6jG7rkHY8OJLRLM5nwOpPYMKXroc+GhD47SKA6iwVbjrc4yF
jvQflKIqiCQDR38wtNTW4h8dh5aFWIyXyiSr7zjmTqfdjKnIn+k+SwVKmcpZ0vt0BpExpRZGOf0J
1vZ5sp+xTOlHjD7ixHDSLzsXYMFYNMGa7VhzR8U8xURsayhCwjE9IB7D2FlYDtPVXN7XlqG640bA
vriQX6jTu2Ksk3VjEKGVEUzJse6qJS1EzWy7heqTFMkuicZbVwhrE43N3Ll5CeW09/r0UDmlgRcy
ua8ZQ9ZFEcz7NAaoUfiQxWO60kg+sKknEuVXnKYbACsK9EfKKIW9+VW10TnVVjR8kK9DVtjQLZmQ
Qg9Y4ZcvRqN95FMACEugJvKwX2Qco/nppoT4CiZwYGEAZpLNNEgWKTnwcPKTd6KBfOklzl7CoMvp
XMBV3W/8QjJakjxAPF6DdqQIzdF+zUMohgeKPBLqu+8Ex3pBunVh4J0mIQeAJA4y0pENLs3SpXDN
dLJkg6f+OQRK2duzcW76xGxIeziruAXC9WNnM30rlt9IBGbADzR4ZT36xPl30WkavxGzLQkz9+Ko
9pDW+tEq45Z1VNosAHJCbdcgW3TJtx210Yr4CJsVagJz9SHmvkFYm4syDU8YLMhNgmoNOna2bdId
O1e2Rwx7/aauOXnHgXfrUp1ybYe2vyp3OUUwzLVjCLi8Ke4wLm5DmVxDx7laqsIbkDQ7ScELneEk
gjtrN1YCmchjDo0qbneqCH8amJ03Yvqyy+BnIVmQlPSW5Qakg74JyPH36jsnbTvFylw5HtsXMo/+
7LCIaK8qvuTowWtMpmvZD+GyltEmiRr4Q/p4ZjQoF+lEdjTHVkSAgRVyX5T7ITKXkw3nmjYmr2tJ
KkqYsy2qSRIFL0RkO3gO1atXjzSkZtxIyQI+kBoeNV0e6nI8mFQc8tHmMubufYd2ivzwxn38JnyF
gYROnHVh9F9a82Q77mM3qus0RJfM1HiruYfRpBdRsL4EpoajVGcH7OWU9VS21HaJByUa+3/FeZwt
tSs2aI/RLnHQO2tuw+Bx3U0PE+3e6V0QcPToPONnQ2cpnPQXLACgxQ2oKsSRFT3SjxXdjbhfMEn6
DiYTCL0EuDVef10bYNVr95VktuVHwwMohvmgKpzvWfjQaFQf6lnfreMZ9uta9VNu+f2uSsy1Wedw
hTO4/27L3r2MsNs1Lu9UX99QwBtvwqkeIDQFPOhxuTEjlaSXTmz6xZYqt5NfoM6BcW5XVWMtEBko
b7c9Dy7SO4/tkFMwJ0qtwUZgUGoB0b5+GYT37EPM3RiCgz7I4mQ9Ng6QzYgIb+PuyH69NJbznFQx
JhU10GySXCFlDGfDdFhrgLnPtf5gT8iEnua/08LYbByST+y0yVg2AkaAbx1I8+CM77Br9cbCA5AI
bbb296VvbjXLKh+cqgzoiE+0RVv0+LICus7cul4WZcVKssv3zKdfbuqb85uCtnSy2znIHZRJ/Igm
7IkK1Bj9JHiBCcuhf0oQ3BnRoDAsaQcLr0St35va2TuTN+6bhGWiVVJLOKy7htS369EkBjzCWocC
vSycHpj0AxaajNBpACzC96K1kg3JoTh3nvF619p2sqfXAFb1udDxC0NED6DoMLeLPLrHW8VTfZwe
0PtufSo+KQdE8+KUvGiVvp9viLqCXVSDuMAsGywijEO552pPWobvv4e+1JKmEbSTMHW3G69zXbQ3
RiJWLfQ0xUW0S5OU/qyKR0dBYAvGgLFpbbOje8e6jO1QL1XeOUuTMbT1Wwwo3BaqyEoOlJt5d4ku
vYWOPaiaw1ky5S+JmKbNSKVIHc3FmlgMS82lPx6dXbftdA8Nf+lziGDRHJkYW26AH+pHK0ifMDHl
1FOSHksn6Ps4US8DL8o+GY4gehgYQuLbPirbDGdOV0YRfBYZNg1KuC1IH8PK0YdTQE2yxxTE+nK4
KDfWNk2IXqdBcT2YQKaTXEC1UxjpnbJn7RWJtbRAnpKAHDbgjfFStd9tGr12ukVMysXD7LiayWbV
7s+qPmuaUR/iaLLXGZ0T0OI4EMo8AKhJQp7zxMjOOQ82DW6XxcREPyAP8hMjJFZwRmlluWttVCUF
TF4zBEz31vgChOZzDgHp66lsFyA0xC71qaOGH1XamFhxJwPDz944pSFg+8z3DcVKKcwaGms53qhM
shnPgyezQ3CcJn1aiNFFHg6iXRfhW6u1scZZbgOjqR3eInp71NR76WXGeswiUPU6b5NyZlwPYrzy
Hlh3GRXOPdn8evSrnVNkX1nv3QDKkTWoR4gqiJes68ijvKrMo17J9xcTSYNy8vmmm5LTs+Vt2KOw
rI7a+0TjtKNPJVvQTCxJzdBEOzg/49hehcWwcCfObgJOV0BbMua5ZlnY9mMbTxSBewpriM17luMn
bbHNI1U7/lDqK3g1lD7SPBv6jJONNf5kx48ehi/cpXNmiRmZ+1jRPsNhI66J7C1qMh5W3dMRWEwv
AyUONY6KMuIwoHTOqn2G8RUkyjjlT+AA1mXy3uHQBtkQvSLojdtYQpfBHwYHBExymCRyk9uIyJ2t
dg2+lyWUsHTDNW3Ua8vRQuzmXPns0l3tXUtLSXsrRvAs0rWlmRnLKbS/pigf70wBNJce38+0cn7Z
pFsWsoqpguiJm8nUvA6mv29M8zXuUDGJorLtq558xB04QClE82WeeS+4hcFdi/Ca22TWYD2uzNb6
WVnFV0WolmB75/C8ggC7nSbU5YyHmctT0+cpZ9T2q02ztpEOwcGMIpaExD4WYa2sQ8AlNsBTWODf
cNdmDlC0SKdj1DlbjwOAxQoaL+2xTEwg4TRaHvMh27OpoE2ZGlvgm5ek2jZWQ9dN4X7bdXQi5eFw
HOq+bBdis1c8uYZ735kuwveI1SvCAcb+g4LxRSQnHIIWSxZS9gqaGxOV+hokZREd1zaW8Ogxorge
1u9CV5wSy2Tb9HZLS0IzrXEaY8pzVkCS+lWrFendSJB2SWMmon66jLjSoKjQ063sHhg5V8RYAiAg
jcNGq9mVqvj0Iuum98aMMrGfqJa9eRK0vEmJUeC6r67fatx5zJOmA6jJac1y2QgupxH7zEC1ZzB8
RgxDk3cGT4/ppCXMVpALU1BdxmCjG+q5Lfa20rYVJrel2fkGrXUUDke+uwe6/R6nPnjEDt/LlIL7
sLX2SRQhnWK+tuEujP9KvNC1QElQ7X2NBj4MSN9TWwQ4Ff2LoIM0V/Cg6mbEu6plX75pPAAyOwsk
8buRxwFVOFhHjSQ6uW3NXXSil8Aus5aGIggSoV0+2jG9zHTaNlTtcW1JNMbsOcqTX1RMcdKZQ0vW
mdowECtZ9h4ZOr6mqLwn/rnVKSOeHI3S7fSQayD8MmPbW/angBB5l7PXhaaRLbrW/fyPePP/I94Y
DmCBv1JuLu1n+yv4qqrxz+LNHx/2Bz/B+GEoy7bY5tmGNC0TEab/qhtUE/uHbbHdQaPBuvL7n2R5
NcszwvkhLcNUyoCqQGWqBdTgD+VG6D+4eoWt0IMM9iNK/DvKjfpn3Qa5Bo6a5ejSVJbOL81/1m3s
Qo1kUloOY6797sECqd0evYWDCYVijABxOev6Sh6LzPz1p1fqDxjH/8ra9AIttan//jfoEH+WjP6v
Tz1LSr9+PoasuXgB/rcRCRnHhDhom2TK9YMa0Gc0bUkR3/qSwNpffzbzXxQqS9LHJExQETZCgGXM
WtifP13kdRFp/Yw9upbGS9wDuGKYKkxDvYfSP1VoGHRtGfF6rIs3aKHszaEBayS9lknSYtmt5n0h
mdaYnf6yc9o30Yr3UHsrg3uIBC/hFHLJc0qXJzsaQMOBltF4mIyELAz9aE7apexpdaILK8yjgzCz
evXX36Kh6//ykiI0KgRAGBm8oXjXzT/tP7+kVVpLp8PymI6riUlpQ6WVgW4ftxcEJe0ubzQWH5P/
XAoeGJTas7gvgGXU2NVFULw5xL12vYYwpWkbj7YmlBMb5igUnbBvb4kdoyMn6yD44NG6wPw5srdk
txbdNAtDmGltSIDeHJPiNBrQrk3JPBA0O2K+6exOAOw0Z3o5sG5t3ZXczrNuh04/btyx3PHb6dYf
aQkZcnc/xm5yrVk+AkUGD6h951qyHDsOntQZGiPENTKwngSA5c7xOBqJiTzNdKsa/FDcYypvwYkx
FKaposLU2nsXQVuvLbCWYOuJSn2T+8Y9xlqr/KzF0QAIxMrz7oNWB/sg/HrL0wd7lW/r23lR3URN
vu/Gsd6Rfd6FKcamSO9om4MQUdcOTUYza2jIzBerEuYm1dxd72JqgvT3UFvdSzQCtlZ28DgGGdCp
WHwiyrnnDIzioo+rLRXd8dMUzLVIpK9Is0OHg7/GDmX2ICYfvITOKkmKHdMF5LuWo2/1lWo93TON
yYqrkmzqFDWngy120nqGiOqvK/zWxOU8nnOe2ncuHatNMVhgIGIGKBYEZ5QL1Em19KHmrx3UFKq2
HEpgUyqrevDtB90C/NSyW6XZLL+3crYUuFWLTiV0u1TRLnOcD47NasX8TD2OMtJT0VgPbUUxE1aT
dqviM1BOb9fRnxSG0yJVJdOmE/rLThjjoenHJ52RkoRmiPxp+7wTuxheB7HIjPPqHdk7zoa8ZrlD
b6BLWxt77xQ/QBh9ugP9qWlE2p0tUIOD9a3MG5IXpejucKGLh9iu7msjWDHYE4cIgIV4m8RkBHSD
fYB7jGKCZdOLtwqHFstgLMLmtEmTZ8QyyktIoW57WkAIBtblSbgGC5f8KhPe63995Vqo9/90L3Qh
xc43RPR4eDrSmP/8Txeu8nNRFg2TeRSro/Fb13CdEEv+7Ze//4fBGJNs+yF18qfZDH6fB6jM9Wma
HOZ7U0wm1BzoDDEG0B94JZ3MGhga0bF8K3ZXSaaRfnZLTJV5e+AFM7euNJ/nWP3UedkhqQB9F2aS
HXhn/gyyxj4lRnIsopfQmDsTmnVte/UicNzP3GvbQxfb9TmUxJ7rsm1PFbVQ0JBRRf0MsgaJtvvf
XqT/0Jv+XxskR+BOteAk/cUKaQ/BKQ5+Zhzsvn472cxrGfGPj/zjLCJ/KKYnWyfWwN7HFRwrfj+L
/M5ysizLBPX023bpj5OIYf8wmKiZn13dVrr7j4OIIX4AduKJY4Mg0NkzWf/OQcSwzH+9CBxluuyo
XE5EfI0slP75ItBTnS45bZw2YXHuco2lTa/KV5PMpxuF7dlCBFwy/64qQgXftaO2fq0VX1Ht0qeQ
rwsXY0mDC2TjjKJ/zmXzE9kn21OzwFwH03H2OwCQnlmZRWbTRhD4H02tn8QUjQcZ/QQdGS+pYZc8
Os3pwW6Y2QceMA2b+o+svOrCMn+OtCytXPgSGxp5H23H+i4EGcUe1eKOrP5OV/VimJk/44Q/0IgR
k3qrP4Za+xONBJtTy2OsEAqyZEFHj5UWxlJ7c6vqravKHqkOyKMNmQWODh3CPI9M7HFNoqWnMiG1
0PijIDAZfArpr0ufrErhomIa5srLMlr9AHViAHtHU0GNh5h6qgyckxSxfga0rKgh3GtF+MaTCmph
le7p+YuXeeM/W+6bacSUhusIw5qzkAUZEC+ewGQV6dXIO/Y/Q4f3g4JU3GTDahK195a09cYSJYmX
RlRbqws/Onw2Nxzrp6E4Ul9uPnmY004Tu7baNZOFk+sVViaG6dlFTOS6OwfdVunmIpBJfu96vfVg
6INxShxc/fQKPPz2W8Bz94OcEN4ry7k3W8rKcnwca9MuUQNIlK8DzfQolSI0xF6+f00SGiJBlLCr
L0cegzSYM1QF5nPsQ9YfpZrWetWiI3N/A2O0DFwt3Kear+/lmN9rnJWeCe6lqe1cq1rRBKkPxzyq
33x86E8jk+O+pSeKvUG0KS1QylK9mCbmywad7tNIxbJkC8+6PvAPZaOapzp+iEpshGNKe4MFBXed
VSEyVKs5RM3oOR3OlMWEZ3tQL5Og2YNaEGupaUQT/arcDmxwnzoX8D+NoNbMAYpGc65Hxr9RG7l1
+e0/1lgRLYlJJTv0Qp2zYEpXlF+/jwONozlHgVMKXSgWTJ2jqTeHQbTnxhHjHjMLMmVEK3Mic+ig
uU+LRPTgZXIAdpGgMcuT14DlCWPMwGAl9gSyd6Nf6B9Nq5C6Bvteb9BaUTmnDbqIvqD8E/RZ3Ocb
gATQsukbQAN1lpEHuHKoCY/M/AWt3WmauQcYuSJJB7dVHjE7lBQ8JGSrKO3sIySGsNnANiMkrcQl
waZHnFADkR5T/t6Aub6TQ8KWL8k1jppYlgpBF2caT29Wax5kJzLeZyw0HOc4alx2Fl/tRq8xh2UN
la9+II5RLziXx/Gx0vN4p412sNfT0Towl68dkQ5bekDyVULO4UNRlBIDcE3S5KWKie+WmcAORuT/
obGJAHl+8ax33YboICwqN2ievanbKBNB2zYyhdF5Ko56QB82mR/KDVKCy41BtAHl/N4FjWAlbXFF
G35sgjbdCW8EXUvjbhI39ZMeeCCHQY7SrdJDYMpZPIRyG7iOd0gKHHSBiSlOjQmzSk0GKqPI2bI3
o+5mT5MpXujjW9ixp9FaQySp1VAoeZBPeyftukMYktdWvSCjIKwXMiv9KQshBVOJAi1OsXXdjDLU
MUHPXF9ZGE90B83vNKo6+9Fcd1b4OdJIe5I2WPAEB5NW1tXeyY2jHqYJlam22ptss7yu02a5H+O7
P/bkOYNyQwgXLhHvx86hH4y9s7uEJGSdQwy4oH0cos8elbKAH6INJ9XwWfXjTmAgNgcRHMHut7Sj
4CWLU+nwWmUru4m901Qa7G4A/S2M9xpI1qEVQq0a4QBvxu1iTxmlijI9qyiSW83zkKJb69xxlmWa
ByaGa9zLj3XXsa4rKB/30m9RVr+0imYj3/iFS2/nJPWlCohmZrCWR/NnQS7lztW176mZEpARdC8g
SY8JZZ7wgj4rDAkTSBrwXdo1iJliGMg2fY0xjrfP02A2S8LViGwp/X9mlEC4jn9ZEDqo8huuDOpP
fE5m1I9i5iIAhAtSYxvuQT5fGvoB1WEUGKm7eY5CwC3K7rEsWJqN8VQsRmIe+Nrs+6akcG7qTb64
vobyYu8LLVb71tGe0zb0EN6DjV9ZFzHQDyoGHU+5Hlwig4Nex4PN8sJdm1zY5rixgivruydzHWvA
wkcHsF6GdV5TOZk4zSn3AdGVPTtxnuVWLlACpcEmf5zE3s6uQmN7oczqEhqTRPrsN3loP/SR139I
MLlo3uNblM4lW5ar1qZFHoXC8SVZcO7FTxHtlkcSoeymtbo4TnWTIQOCmrZtJM8pGzvACR2YNYCE
Iaa9O/IuD9Oov5S9f6ANt7kKGhhXrRGSaYid+zbU5AEMP3YEbdxKcjEEq2Bm82V71KzhWWUlPSZk
7Ge/axvaVO25X3mhlYsp4DaVpgijLKUoAqw0tQUFD5FhEicKQQ1aMAIFPwogRFVe0il/Zu1sL0Cj
Swh6A9J9JJINKzTA8TQ1ew1SNW3G9kr3YxoohHssXzpIb1XKxron3Mc2lp0q28iC0lODb9LLP+bR
2izzJVYhbopddGkT8sEIq6HPWlj60VX3scAhoOc04q7agD0e2lTKjURxHQSnMWm2Yz5pd7Utr01s
gZe1KRuzJnJgs58j3TZGlyw9Za9FAxRDKDICUoN+Tia8Wsf6M7umnLazuVSPpZWknHjZuD1RCnoX
BA5k3jv4wRsHAyxETuhoPYi1e5rrSfxi+Ot4qMXtLbIyXChCgV42WWtp9yoicCsM+MAWEMUNxxhS
m45OKXH3prz6jdNCdsd9mZqFMKTOgL/NTgd+HsKETTtJFrOTyLCW2DEh8LHEfOc5VxuAAc03QhJD
7OLHyrYeiECCqOjdZWbbZ4rCbgVnoaGS+5xyiSU9nG8MO9QGkhGF+YVy7GwdhvtF1GDXzrBI57YY
18qtkYsjcCcoUjCeHIcypnCjic5cDXryK9OCJ87AN+TiRcKi9448zGKkyRFgM/sGkgx3EEJmocmD
b0AYdT16VCZknBtRMPSBEHcKID2VWbzWaA1IRf6pOUgjrsg+bR1sD9j1YC+EwxGxHsiS3wGDM7fl
iE0kKd/sAj9BJU2oweO+bLuD3nR7JzlLzzjU8UzvmXtDivjb4NXXdQd/OEv/LES+8Tn/OSpaVe3A
XihOvrsAiacJ/JUZRjx7TXVtVflGmvoaO+Ori6YWDBPRLWBP9OcZLwN9SstmNtBkrPdKL7jlUluF
Iz9sOmmOA+C3Bebugs8jZVws6IUBSm6uWk6GE9apwXWvtL7QAWP537jRVn6u7RA4UUkwL3Id8DG6
Lq5lP3eWDyzc38Q0baumWulB+M58ymqI0L5lRt+G5+xyEv+oS+5V+ubDb9+e2YOwdAckLNMvtrSO
fkUFr4ch26VhQeOOau/qDY2xylIMU5O/l0P2nbvms0O8ktHs5qYgzRE9NOc8vJTB9BEblM0Y0zXl
TeVJdLIqfWJFzLx+DiPjQXYa/6DxYLfRd9W6O70t32JAVndKmza8ikt/PnVbrTzLKvpuRHKz9Oh7
Sto3fY6P1T0IJ/MhI7A5RfF31Y0/c3dtcCdWN+l7V7slheSoa4ihmKfd0U+imw685y417LOoLaob
vSvQumPQaV8FZYZaeq8K7Rpm9VtK47pXRre2SG6tJR9Dfo6N3HFNXWJ3X/NB0uEb4DtN+vCm2IWA
YcO7wS66db+kjhcCZwJ8PKrtRx6T8+fHmUXZ0BQu6tylkJLuD6pt2UJ37GWSamMV8pb7Ndd7Xr5l
WXgLWDzSUmrA3DC14q0YxEMmtJVUxkOO+EhH3mX+9soy+W4SgBEVtPJAC2+ZUlfo0zeQHg8BQXiW
eWdjc/ZHt1oyT+0JQFCVsssKEeLFVQXXCso3O6fiozaAmHq2fcDN/MBY6ABXfTVKbP2ktRuq6zWi
URpPSlKCC2coHmvGghKD8kJY1W0oFX1sMAJ3OPY6Q0RLihFjTjsB9QTVTbjZxWtyajxSxFjlyUtc
GOz0W446FQk/M9Q/OnC4w2xu64xRLDOd6hqpLtOgbx08CCeFdBwNU7lRcfjLqieL6Gq/t/Vo6zYm
00byGsCwZCsKH81L6dxR1QCbWDm4sYNNqcfiVIXx2Wzh4AS5ETGBYRmj3LKkypJwi0vOZw+zBtte
kbWHPI3iTewVOUcmd1d2c9u6iUfR9CiNhD+SLS3yUesk1TY8r5DAo7I5FuF0Ec3gbdwwBoZp+cMl
yuV6HMdpoXVdedBiTNnNlMbvDMq9U/8yNdu5V00UEzHU4r0zVMG6S6h0oxy63BsE/RgjnrjdvpVW
WzyEBV50feIKVdix81EeAqajRs/0vcv4oLXIkY1K+OYtsnls0bKVGRdqh7n+3Yy07liwMODYhU1b
YMrIYre8sB3eqqJP3o022yez6d4uQJYGrP8gvb+MRQh3VtQPrp/3x5yDrt5XxOn5IR2G2UPWE2o0
dDIW7pjHJwqaZdrbZ7fhgex0QmyI1dBxL6iZ8eFSrFqKjZf4YphPVEkfcmeeM+Is+8rN1N2Yb4ox
T1b0TNIZmm/gp2+ooY4xhZTdCbGko70KB35otN7OwgNFEhSRd2YiqJ63tKFRMTO82HYlXyx+NIpL
cgWrK6cpcSzuW9998SP6ikYSLvuiDV+VO39+z/4v9s5suW1ly7ZfhBPokbiPIilQVEM1lmX7BSE3
G33f4+trpE9FHRllkFF8vi+OvR0OgGgykbnWnGNOr243fO/a+oWMqu6Z0tAPwpeqO6Wpi+1ksUK0
k8BHGchdwz+feY0o4S90nbUB/mTeG251E4cDDdAUjPFkIoTNG9rulPwNlJRttC9sjFIloDOclvgN
oyJ6ySPYQE48xA9k59laaD+Ty3QgLE/Zgr16FE6GcIgGwV0JocfVyNdw0S4dWDkk4Fu8bN5XMR6c
BszkU1HWwL+CZpdQLnkw6m4LTE+9jeQfSpb/srKYLUcDIqFuSiBzLWDQrlB4P0Yn+kQJCsmgVl3X
tEgGN6erUPiyrZDf15OKMMdP2scA4LGt6vOdD4BrrlTtWsF3+Zr2ERk0hv2ORWkLomG8nRpsNVFb
gnC1lfZJheO1DcoYFyeuvsJE9zEPLENKrId6QD6Xodm4mQX2xD7ga4jVPyWYJkvbV6KNlQ3nvdes
wN81ExXguZ7EndtCBWs0NUHGbP0qjEl8k//R0OSiREUZhuXUS1y3COUq9T1KlVfAQubWo/MwH1mg
3Csjgk9k1OCg3FB9GFSKQ2PofGECBJitiY2fj8otHFPi1FGKQkfrn+COUH6zQmRR9AadJvmJYPao
lVt87PVOp/IEP7zaqgHQIfiQiKUE7BAM2cnWNq51aYjC6DQ9KRr+hkItyMvDJORMzJymA79SNYx9
YJdHpVIyVC69oPVzr0v4aQEFdZA41Ioq4hU1be02gPEwSmiqkPjUKnaLPWlbj2I4VALAatGDWqVo
NNBsH2nTgWFFq07lJCnnHW0dZWNX1VerjgHpAavzJcg1oHi1AUswwT4A8zpJ4Cvu7GST18MhZWtz
H76pv9Gweu5lEhY7EC7mOarn+1CQiRb9yqY0uaXi8ubi2mc/JtmDKAgziH3bUAJpC4mmRW1Te307
UHlyK4TQAGx1ibIVEmpLXiBTyaAerd/E21rCb1tZrxcSiGvpqdjPJfoEICiRBxbCffj9B6ImXIV+
LXasbhAJI3rZqD3WrFLFGGeG7oBItDH3VkW2hI0ROCE01wppvUp8bxPBbFebZG931X0F22MHXICK
UOxQ35IAYDsgAtO17+zIgiIh+n1o19/GwdwjMfaMGWKDMoET7oMjRtFPeVD+0Ga6PTNqTIWpdEf7
1fKEhBJn+TTts6Z+xRgUQA5VUJqrxWPjOO+xAi8kjqioOjjoQwk8jvgq7ed0/qEotctHqWdMMSBv
TeEDGmmnzzWc92/alOdbXobuVrRF/6lmTwcDI1UGcoyEls4EojGu7bZqmIGAM0cS0wyRgp6Xazss
6tLvqYQ5+1CdTYl3jsRUH2Kn5KnRKBRN8ilVk8+65nh9MxZPb3hEITlKZnQm6dG25Ej7uv0DuROv
nWRMR5I2PUjuNLEqzMGa+cmk3LZFddTdWFp/cOgzp2H3SdO6d9G65r61cHhBHDsCD+pvJ8L8Dk6S
3netg7xwhJ3kOMJ9hGT0pElKdgYuu5Lc7Ppt7od6P8Qz8q25ZM6dZv/FruiJ9ZK7XTUQuJWJ6pPo
dYjb4ISsqgOaQwdgb88K9lCqH40OsdNV2+DZUV5qcPHU0HPQu6C/I8kAz8cEPegIqhXJfHltQQoH
GJ5IcvgAQlyTLHEhqeINeHGKh6ASAI77kjw+UdWUJHIYAmzWo6eqxtM/SVo5DLI7G3y5LjnmUw1a
xLEPFYDzuHUgnUvmuQv8vKf4WUoaeii56C6AdIf3AtQkzPSB8iYMH8XT2RwQLk+fsp31dk95i6gX
yV0XksCOhBb/5Xet6d60LM+eC8lqj4G2A52sHsqcV0eWXK7YjDXvRHjtO/i+/8SjzJ0kSUly4FtJ
hO9Bw4+SEY8ndSRDHVIGKdnsFNLbyoYoP4Sw5QlGbK4RDHzPJXee958ugWEfkK4fC8mmLySlvgjQ
XKe96sN2v+LQRP5ksdjnaT4/VEK5S0p497Uk35dZ013Dr8uRM2PwDXXwWTmaIapqCCIN8PmQA+j9
S6J+Ldn6mgtlvx1DihjjVN0moggO8v9SSeXXBXx+p0aO64DsR8wmrjqdFC4AoXI1QSM5omC01Uzk
bQB+2Qyyd78e2MMPMhNAl+kAVVvxkSfqdIwG4A+ZwHGX9O4mC5ktI6ZI3iQM1DJzwCF8AK6MQ1yn
PnmBTCbo6Qx0DkZuadW+AtxX3XV0Z33286jkMR8H1T9sBKYDWKfpgAzsJ3Xo5EHIRAQwKthEZUrC
7LLQ8GVyQikzFNJUlF4MICDpgXXS7v0CCGza0YUG75Nl7KTVzL5vs5hiFrl2PAyqArRE2l2pa94o
kxzszPX3Vcie2bdIeSDuwZpU7bGUCRA2URCpzITIZOtfpkS0KYR5Msgfu9yFb+eaWPEtI4NwiIHZ
lEkTk8ycMFW7uEumroG3AJc2q8ZfpZUGt+7Q0/QmBGZD8ER4RxNBgOpR422ZqsFBAD+4isoGWItB
qYVQ6GqXa7KOwkvi+Raz+aRj6eefRDfuxIoyY/fgE6qByg1mmgMnwDFoLfe9D+/D2oohAsA116Ry
iPAerKzYJyZIdF8zp+tuDvCNzKw47VTbNWVUXFuUfR9jMud8/1Fv0/wt0ZBLGFO2cQqY5a5/q8m8
EISpkzcSguGghe8HZPJEi/h6Z91bhI0gbcXTTfpIL3NInJZEEodoElLI9qbMKikJLaEvjpgEbt1V
DUWHOBRaCEScILhz95kMPZHpJ/jEduw07Fs8N/ZtEo2/xmSYnzMaBGk//9QMtA9mFP6qQnJKiwIT
f86irZiHo8MX+SYhhEXTGKI4nWXlUPG0iGGC59nZ29fZayRTXODn7XK5epOi9duakmBZk/kStKS/
DDIHpiprvt+tyB+axsK86tSEyrCOor/BciIBDuo3Y0KR1XocDKAKTsyaoPdrwObw2jE33Wim3971
yHwjmVPTqA0iHAUHVRo+0TZLbsgwewsa7JhBT1vht0ETpybupMzLpHnTwsVZ4uaEnFJiMpcGT2n1
jPF8AgVJvVTaQFNpCC2lNZQG6m6SZlEb1yg7lTfSm4IvOn5SWxpL2waLqSPNpra0nUIzoSBufG/L
abyeVCYDR9YnW7/ep7hWNWlfxWtzmOCk3MVu+08vLa6mNLva0vaq+U2/B60OfJRJ19Qm45hFKd/L
MtwAcMaDUHcbug7hDbHSGJKlvbaLW2s3xuqvom0z5Fl+dkP3956GyU0wRu+WBpO97VT16vcLS/is
p+DlTaWpd5T23p53DLevJW2/jTQAY4XamNISPOENZkdpPeB3oxNcPE/SPjzMTzQ6P8+F/n2u7NvG
K6TVuCjv0PLccRNeQVgeRxzJJs5kVDLEX+JVnrLueuhIGJEm5gGBDDGFYmPjb27xOZfS8CxkbwwH
NLE333VpiU7wRgu9+qcI74W0TLtyoZNIG/UctA2bPVz/ppKKXZPqxCGATirSlKYYCX/468jGkZJ6
xWH6DWFLbvOxxLrdKb9yqQAP47K7pfL4IqTRWwC3bcuWF1gaT8R0SBX3vZbmcL+rbvLZ5MurUzIy
O3tjD/Gw7wAi1WOlPE5K/cmRdnOFMpEjDehhW7I3Tes7LT/E0qKeYaHEI4DKo5QG9lla2XNpas+l
vZ33V5rdEe0fO9zvvrTBR9r0qI41ONJQaN/zBG9MS7hDXTubKlSwuINKHQNSZDTTgnltJs7B0MDI
1zEaOXtObwuZpjno3ZHnSCE6pPvo95+nlIhWPSoBjDjKdKvUg+5NPiJfhVia+2AiTLMTNbkniKe3
melg0yAPAmOzgmI/NL66CMVVPyy+qH5H82XfKEH3tbOd+752xV2ihjeBKkvnhfHuE+Bxhezdf7Bn
7apAtHs9D/QShilpMeyjQRhCWkomWCiuYTy2qj28+E2BGR49MGlqxV0EYDUBHU3Gb4LhSgzvKtKa
bU9wYlgNym0aO29EGX4e4gIDn51Qk7ANfCf/kPHzoJEqcJOaP5LuZ05zuzV96M7p0YdkcT2TOhwh
4yYosM7u1LeBJaGwxfVQBiSvMEH1mhrssHHMEOltwGcdCrEWysdcGy+sr6+LLABV0gLiJvaZKr2Z
70mIeEy/TaGaHUy3/y5ArhRh/cn1+wmfPt12VQdXnob2VvSRtoV41wKO/AHkU2ND5sRbLDxomNks
JYjgpzC5U/IWlrat7uE+mAG9FjSU0ZU9/6AcBkJLafYJM3XponswR/9I4MPRsW9sgEaepdtfO8Sp
SPOVn7Axvk8Gvh9NKRFZC96uMXopyyBmJ6m+JwHtVMIpoU03L26dv9gmZrG8hL47b1K6oLkRRTs7
NqPrBLyKQdNlI8zuuREOpcbaIatPJTvZyIenhiWm3rWEHzuETRh5wR+d+9hpyls+iZ+kie6qlFE0
myFQC4PNeSo8v26hxI4Y1+ZS1mSbXwO9oF3l2D+y+oYgsG+93WPHQlpIXUNxx+9u4nB3ovi9D7KX
mGlwdtX8Sp1C9vU9+37540Nj2vZ+wbzjDi+2X5E+JJUdYTzQnQMK0mZ4TEWNFt0QISEDYzndmBmO
NnswmFxdsaeDimlIT6StQqXpW4d8M/qMwEfqu3et4+MDRLZJPezIVhpRF9VOTzX1Z9e8w/WiPQxV
/4vgRSJatLK8tUzf3I5z8pAYtOUVqhBIL3TjS6eaN3TJtJeo+STULnjygZbrRlO9mCNih2Cu7gmL
048KTdEkCDykLT3vbRDfORNeEjCS1i2PZg4q5U5PRjgSRmc9qMgXPg3kQVNSfQ3E4Knp1HxW7Ok9
lFESmUYPftuMTBRW6uuYQqaivUXY8U2zdRM+bW0cqrB4Jp2K7Iq6jHed4avg/ikukpH85LvV3dhU
xpVaWepLIJ7a2Ylu0y6GUdT10wtwLbtIr2cDOrNh2p8yMnI9HEWsDCkImnHu3jkhVkj2MDnCi8nY
h639WS2QIwQmMEK/cMwNWEBaD67f7ucsxC5o+eR1I6rcNliTtrrVgQehOHPwaVt7BGbs/Sl6ViaR
HfUCr/tUYUgxU2CCFRd8IJt8p5tCY4dChhAENsSQmenyJJp4S/P7SLq6xJIZ4GgU8WsC8EmORjXu
I7DKm8okXmsuxSFzLfWuj/37xgZSbY4yoWGAY4OsgeULupUj+5gwpSKRVlb33YZjODS7iuboa2UV
juf6oNoUqrRXRd+azEId/Uo4dh5EsWM4zOWxLK0dfG39ERAwTTLVya4JA7S+WdUPpWE7pmumy9zU
0IrJh1Q5NEX400eKw0nq/GYMCOowqcT7eN6QEped9ESxMI1wb9B3V8nHqt1X9rCOajXU/HV/pwmw
WkXSlXcRbTyikazkDg0x15M0KEgRzGI9iZ+CoVc/VXELqdjSDm3lopUcw0f8HCzfk/AtTolvmsPj
VJfhMYmCzrMc47EwVQcFC88iJcb1SlHM5gVVzgitOJVLXk3baB3NmKAk8jnR6gr9MjmqukICeJgi
VGjKab6x6VZjmyl8TGqqRToe3HgNhe89jYynqp/y+06wkHOZIdKJX1kW48H0g40eAqlK8vLN0OLw
TpshSCXoqQ4WvVVqhNe8thVjmeYg8iXHMxwImFn+s+MLHuSYadjkjLiwBqgxgV4cIhwo//5jbBA1
Z3Kn1HaG15d6eN/7+yj3b1R0DBhylEOd983TbO9T3YKRJP9wsMBD6NFvVRdxcRz5B7V8sccC/pWV
MYWCibaH7AYd1vRFblaccGCfBEloZ1T3Zm8PP8O0MK7w5YHqhOds7tIhTg+9UsLOY3f8qg+0ZyK3
RqIxQZuthUJXKnFfgZxk+4FQv0RF083ozWmGDtBaU5EfbBXlcJ41D3lCP6HUeu2mqLStAYf1lQVH
8Thr5m3jsH52VV3H6AXQpjHSkRy5ynhhp9bdRG0WsNRj2qbKB2tMn4bnqQq/hqUb3JWlHnuWzOIq
/Orr3KHNmmaZTEKzLVbs/FM/iO5KHUYQwHV+RxZMfN2QNsBM1iMmS96doR2Pw5Qnb/32y9A8FjmR
EwpGSQRigkFDEpSRZsds4EVpDGh0sfaSdr376lbJgJjO/6Ei/G6nPPiBUuZVHZz0ddQch70qy/FJ
I8pqTt6bgsY/tW1wBRSemwzge9Lo6jWE/I5AEQW5iIoawAo0/26OMWyiIDI9koRpVQW4QdsBRSB1
B2jHpHjvCqVKoQOZ7YNd6qxeRkM5djRmNirv86Gr4ltOrjyWOagIl0VGi5Pb1IdYkypBMDUs/8cg
22H31m6bUqhgQTFLzSVSxlmnBEnicLgPDQPPaV2gSvFJZracgBoh9L8Rl1jZOre55lzXw0Ctode/
wdDZDnCe0B7s3crGs1GXdBdN8jwiuphXNkRTNFLeIB7KNoe5k19ngmRb08l/sDx8bKtx3IA/qrdh
Q25wyr6UimfiYfZ9p/fHUtwMn03ZeRdjfEChgpQTpTQfAmTwAatFNYMvnX0ncxSWP/3sqT7SCRqv
u0CFZ9UbyieFIBpuZDhQgPiSlmF6BxTi0UyGrT4A79SE8bWx6f31avs+VYLgIeBMR17qbBfafYSc
BJ1miK4qGNPt/9dQfzBy/Si6vK2n519BVOR/KKE1jE3rAJ6b/Gf0J35H/vv/Ju84/zJVTdMsU0Nn
hKQAHfa/NdO2+BdxuCYht1inDP4Tq9h/q6YN51+qIzQT4bTgeVqSl9P8m7yDs8tWQeWwsMSmY2Px
+r/Ipv90NWFohlJMj10stNKuHvV2k5Jt3losx6/meZreQtiDDx9uw188WmCKPvgS/nP4hR8hdhRo
imMO/rPJ0+DAZGZpV45aN9/6eoalmWsD1YxWa51wc/qMf4rA/3NGeaEfHRDZnIgOWc4uq3stPurg
myc0V/K8Bvu9+ub0adbuG4/542kaW7XjIcjtXTiVQPHpUjNrh7NefDt9/LUbh1z+4/Fp4qhl7AIc
6rTSvLddxRHPLaXa6W4SbT5StJjhAGbYYp9Pn3DtghbgJeZUAL/yhH3qOiMGl86n7tF0uKNOn+BP
u95/Hoz0nH14MCKiQcnqwNqJdCriVz8KDeCqeIN90nyNChv4ldlY6fhy+nTan162/zmfs/CwlU6G
g6uZWD4GAZHxuBg8I0ObClUkVdgP2gCSaCqPEsPiyN0CbeWUrZ/QszOunJUrdhZOQeLAyM+wBms3
CNzr0BT+CfvpplLRvrH3vz99nSvPzZEv0IfbWjBYBzFR88JS5nwJWKKQaKGm+9NHX7uExfSQUu+z
0RpaO/Zp0S+VtHOU1RJeaVg2eastNsjTJ1p9XIuZAsiIVRItBeojYP3rj/Zn3WodEIJSpuyyKQNy
EWxTu+ulA/A1afvt6TOv3UD59x9uIH7NmDVZZe3aAj7WriZoix4i5pbgwhMspgp9BFI4pbG9Y2kJ
+zZJ0LpucAlG/oUnWMwVejwpedHQr8pRr9iPLZRO5YXcBTU4M6euTEbOYm5o2ImzILUYQI5PWSYK
EaUrPbpjPHMVQoVhZPEVU1e67IksZgq3SFhk6pPvFaQpZNdDrZU9ipOs6L3TJ1j5Rsgv8cdHTnff
F0OpOMBAOvp6uV3kQCtyLR13NAiH8czgWTvNYvxXBXZFY4TnXOrJ/Cmpp/CIOa9+RDES/tvT9mP8
f8Gv4i/f17VTLEY/diGhDfitPF0ZCWvTqjChDUQX9jmxRDJe9kDsxSxAil6ZCKcUXp2a042SwTd3
A41cxdOPY2UE2suh7xN+xh2ywRhXLNXVeDS/2jNhgacPv3aPFgO8IwRCcgeJ+Ex5DHR5EL25E+r4
SEO9f/oca5dg/PlGdRRnJ7QVpP42fRLt0kmw723UiTrj6ROsXcRijCeuYlXuKB9BRT/2ugq7mBBL
GCrtIVHSvLrwXi1GuqNPRqMpI3K/KZvvdXeuHprJNeCkW+llS0J7Mboztx+gqQUMPlPLuq0V2EP5
VDe1ktxC7wCe1Cqh6zyBjDTsyxZr1mK8OxO3TJWRZH3NY/JCa9Ja+h8p+7HTT2flM2ktRjqbt8rG
fuN4Gt5CqGl6Z1vb0pX5SxhfUKTGnVlHZ062MhtbizE/BXGg4oEXHnvK0rlWu04Z7lJdh3tTBGCs
HxKrd9Q7obXa+PX09ckb9R865/+spazFBJCOAXSVeWBv7uqh9lDQa2x+NDp+hZ0y14X9lMR6GjDP
pWF7p8bQx75MpmtYT6dPvzK6LDkoPnyiJ99m+Zsovpdh9UIDmgJAskGWnz762tLDWkwQVg+gudKB
mxsqF4Ml0e/bnQjiFHEBgoPgrVTMIduTA5pbDyM7uPxeZ8MWfyFkAG3b6V+xdo2LGUSQBVcWQ2R6
JQ4kY2PP7i962UN1ZoJae0MX80daGzj0RujqphEBYJwGtPcizZ8VUczemPndmX3L2mUsJhDorbaI
48D0AnWOv8WCliCSkuDM9LR29MXcQZ5qTqvdcT0rHdR401GrRbUW1VNz2dhagi+aqJosnUA1ryVz
RL8xnVbXP1elYU77nJBA6BOzXQY/wCyhLD/94FdmdnMxdxgkEPMe1bZnC5/gitlxNYCQSVD96iem
xjOv19pZFpPGjBSj6mw2B2GQJju7zcJtXkIqD7XywmWbuZgkkLOoeVzh0oB733p6RCBmWlrO9enb
tPLof5MPPswBNjhQZeQD4cV6lG30Fjm8PxX6ZS+WKc/64ejsogqhRQwFvaE5pobaW07r5cwTXvvp
i6GtwWgzxzTAj+4okAf7HPo73lMScy67NYuxHcYU6I0av7viZ+6NQl32mv2AeeGtWYxoo+ytsk04
euvrtKEyvmaTCizy9G9fm3zNxZAWuT6L3uG5agmcLfi/hoLBOAu+kIL8MgqEBIl9jWhho2fOmeXA
ygfUWCwHYLzV6uA3POwy/kp2mEKqxojl2ZSYR1qHG7dNz5xqZdhJZtPH9woVfDjPmjLQy7aQEuEb
uzbbpCSddnDsM7dw5fUyFkPb6J0+jxOfyCUG+LPbEkupmUVyZochf+lfPv1LmEKbM/mREzB4mllV
dF7mbwoO56EkO8Qw/S9NgVqTSMkzL9vao5H38cM41NoM9N0cdx7JvWCGasPaBqQQJCUQHr+Acl2O
6ZkLW7ttiyHPF99PQHOSu1DEvrapIQPiNByTcHv6zV579ItRb/lBg5uV+pOgenFowV5gey3SWzdP
8jNfq7VLWAx8CrdKryF4wmJAR+HF13B53pVdnv667BIWQx9iYV8FvT6S4kqwVDrNSHtokqQ+Eu7T
Z1i7gsXot2IlMYUgZbBKEZMaDVDkygUedProK4sefTHQjTI2dT8W/a7Mla/BCJ+0b9xj2cSHtsR0
c/okK5ew5IEh/q8VpcF4/vsSTJ0Uawuq15lLWDv6cnBbgiCuUMbSDdCEdXn05vIbtPhkJ2pfInfl
6NUMU8Qqp0foyQ+dSKDD2whELrtDi0EdmgC8VV2lhmPqGEtysfNN7FiXHVzeuA8zBvkjqYgCDi4a
kUFcAaoYDHZ4OH30lflIXwzisaXilU4JP10HTOLWL6NEQzTmfN2X5lvjEE172Yn0Py8DFCnWf0Pt
dnQq0JKpD3FSPVpj/J2m5t6OsjPV4rXPrb4Y0s1ct2URDsSbRnBP/PEO8/1eAfluJ8o+qFVEneZT
FllYas0LL20xxjER1QbayXY3dhPrB9SFMTlBDWJMXEEvDkHHp2/hylDRFqO9atwxZpHe7ZDTka4Y
Y0Xsat05cxUr07m2+JI7WP2CSHHbXWEq9nWg2OhJ5sY5MhemZ162tQtYjPWxM/XcdNzOmzXIy1cK
nkZQxVionO3pO7TyNmuL4a5Xo5t1ZdB7VjKVz25t2ddlRjg977NGfJ0L2h3BkHf6ZGtXsxj1aB31
uhjJ0A6I1zq4caPhlIqn3emjrz0OedYPw76r/dJAodkhBDW+Ncp4O2JJucqFcuZWrR1/OfCbKSZh
WWnJflAemHW/GlAfElK5Tv/8lS+T5Gd9/PluFGWOljutR+szQ38lBZRF+NwLKA0J9O3TZ1m7iMVg
J4wahxOGSq+OrPuqxo9HMerY2uPbZcdfjGw62QMwbwENoI52eeO/kK33plvZ7enDr01Wklz28S6J
aAgUlgiTZ/qz6hkjreIE1+TVrOFnDYoY54FPBrpZt8X9iC8dphGAyNMnX3lC5Nr8ce4+sLow4che
yvLwAal3vs0QK+2R1JFZIdLuzA5h7TyLQd8hAVVTv+jAOcXHJEvwkuhca6ljLqvcfy67GHnyD6PF
F1HlYClFpdwD4tDq+ZhlhJM4evmYhtFlX2JVvoUfTuLmtonNFlS40OJfNpKlAxOO83j6ClZeZXUx
3vVWb2EvkEoS9AO0geBozP1t2Y3Plx1+MdxnsyDNN0w6T61xu+lFsfOH4ltaiQt//mK8m4M5DviG
O08ow2OS+9eotEm8N898OdZeosVAL8jHxVQStHz6lKceneZVJ0Z2mtjAGhXp4OmbtPL5+E2N/fCA
NQ2DxazoCqvF/rbNQNb3xavvSGp89dDp1Zk1yt8fteYuRr0SsuWoEWB6SceCzp936H+v/Szcnb6K
v3+XNHcxsE2SoY2RJscOjvYeyf8tMdinj7z2wxdDuZys1i7IP/QMrb0pQQBkLBdmszszHa798MUg
JhJmDDvU41gbX9SSFrL76/TvXjuwvJ4PzzV147qc8fnvtEK86371kLjORTtUHGt/Hrqr+mScBpvQ
XWSIn+ap1b24M5rt6R/+9xcS8P2fRxcIrWI1dVtP849JaHpFm97Ce0XMqz7puPguO8ti7AZ6G8DM
V5Ud8/HTjEJXUe13chHBW0M5LJX0whdzMYh562GPqKwJrHkoN3T7Kni1sChPX4W2drMWH2uBraY1
LXSi47Xwxpvwi0nQGUrjb0j/pyNGNUSa2/SpfvWL7blK28qIEIuhHAZhZVbhRHpEFdyDevpmBVCA
C8X/fvqi1o6/GMsDfcRpyv1mB3R6H9HjIOYhfo5CMZ159msnWAzpuutU2qucQKTWoyjz78g27klP
uOizoP0v9Z2JMLkSbrOrM+Nx1JPvgHLvG8c6c/iVgS3kVX0Y2NpAxDdku9ZzB8N8sAsg1RUi/TOj
7+8fHU0sxnYIQSVlBa7sjJmsjqzrvjtzsXFz5VWLjObCB7AY4qPbmUPiMoHg6RyijZqgdQKRXc/Q
T6uiObfaW3vOizFeDpnp0x1rSdYu35WhfxssaetKzyz31w6/GNq9Yai1bXCrcozC21R+kpWU5bjR
ze2Zp7F2isXwrsPeofo/sqPQwzsImN/I9b73c/F6eqStvEpLNV2cOarphEZDhKpxX8dKtItMEXmn
D77y25dCuS6o0bd2PZsta9qaan2D/Qwx/3xGh7f225eD2FLyKTCyxtN1iyTf2vjmjtBBL/vti6/y
FGqAg7MWgO3U34apcQCde8QZdWYIrwwyR96yD0NYp82JYhi4YzL4zxA6D2msfir4+RtQxPPu9DWs
nWQxkgtryIGLcJLKjYyN75Z7IYKvdpH9JK3q+vQ5pAD6L40EuNF/XkkHnCoJtaGWEeKQJhD/WnDb
r8zM+mkM2l0FLxNsRHhDc4bExDAstxF+EFNpofL46rlNytqrthjog2Iw45qSNxzqJCVaz4rpfGpc
4/Ppq1w7/GKgt4OBBcIuGs9XDC/QLfjF5Q2C/DNL45VvuLMY5Pi8EztOTVCfbbRz9NHY9H7zFIAm
utJFdN9Y9ZnZZGXILBVy0UzSJYF0jeeG5Qan0kMmLlwl28tvtlLrKbqV2gtJ+eyuaseO7yu7xAIV
6xQIL3oO9mLIW0k+5klhcaOm9lFhkk1D800pk0+nD792e+RA+jAqR4SwqU3tgRmlb/bZpLYbdKrG
mZu/8hIt9XCBHlqsZfTaS03tbYjjZ9T7O1Mpz7yjaz9e/v2HHx9iZ05qVbpm9QjzOIl3bgtHrCT9
4fTdkXfhf7cMNXsx0rHPBxBFYfDNo/IUZfqntCofx7zwxrw7M2Ot3aLFME7JP6IiwCmI3LqvRHBf
dKBTonONtbXDL4ZxKiY/w0dHmKXh/FAhCm8UobdPWjBEZ75Ja2dYjGTd6VWrj3hBu2FqACVAn6pg
iKH5P7PzWjnBUvOWjQSejU3IJZhBfWXY+tEP1WNYuz9PP+S14y+GcVubXWe6PAEm1Nt+0m+ByXgw
ZC97h5YiN3cIpH82qL08iT6jNn+uasyBsKBKAuxOX8HKa7oUtdHkr0HEJ7Wn0gu0kpRtOz5ekd0N
EK9On2LtJsm//zDUKLu2vj0oFbZF8WYHoMNp/eNl/HLZ4Rcj2R/NLAECxyeVe3XlAp4kE0cEm85s
LptHrcVQbo24gtzlVl7ijq8QbZ5qPXnqFPf19AXIH/qXmcJaDGMSesMpt1SofyIFCx3GFSNtLLKX
04f/XU7/2/EX4ziO3Xju44mfX5WvM7GVtajuI6X5blTKsFML+zVyCPHJK4McIHJVr6jYwDSq4guv
bzHK+9iy/UwYlTe7NXgAIKkAys5Jgldu3lKr1im5KKwRaGFgzSEQGgdoc/lLuH1ypp61doLFEDen
AmfumFfeVDZt6WlaBdPT983qXBNn7QSLr/SUdPA1yCL2LCtQg20yOoRMdK5DSPvpF2BliC8laVqm
E6nqKlCc/OEnlcu70W6bTaXFD2pNlPrpk6wM8qUyzXEImFB7tfSMpH61ImDsqk2+NKmJF26Cl+q0
NkW72Rg5ha15zn/18zgdQCUl78k0kk962VUsRvpIskE9jNyqIgQL3tr1tkz05zHVLpLbaDKI7uNU
mBIpkilOV3p1Lsr91KjN9ZAW4Zmv3dqbtBjovdEbU5kO8kGT2qsWfrDHUwlo9/TNWTv8YhyDXiot
feIRQw+oyGvtIERKVjo0n9MnWHlRl5I0uqNJkZc9cVVOHnsNJc26Fq9Fnr9bgXnhunIpRnOSTEem
XvMame1LFDRPgJqgtTbe6WtYuUlLHVrgT4ORAlrznNz9lhfgWkNigs7coLWDyxv34UtaZZMjlC4r
cQ0o9TfF1nTwcFl/2evzO1How9HLFiQ7uNDC81VrQ0VXxdBt27vL7ou8pA8Hr0EitWXKwQVIqqsA
FGWSnxWxyUrqX75wxmLYVtGIPFPohUccUaS8Bs5MjNBVXBBA9myrnVHfKqFPUEXnO2KCiOk7JfGp
ul2CmO4scdNVeqIRmuv6A+l5QWkMW7C+cf0+CjuLtzn1bj6USZsDjBz8oD4EIwY56E5xaD0aTULn
FVy33X9T2ySJXly/sNq9bTWO2EaVrU7XA3ErAHMso8m/jo5p+o9QjhTQ4YENjCjNHUC2ZdJW2YNN
iUADghI7pLkZbT7shrIep21Zg+l9dkcSRJD8+oTca7lBIBxl2DnYD26fgU51Slu9GXI/dm8KMir9
Z6AhoXarVr7qU2QATpdf+DgXE1k2Ar1KOgNuGL3vq2LIKUdOxeb0u7LyLZFO8I/vCorKieVhWnqp
HUPvzo+uFhyAl1y2YDQW81hPC2lMdX671fnMMunBKVxvJo/6ol+/1NtZPUKf/+Ls3Jrj5Jkt/Iuo
QhLHW2COtseO7cRJbqg4sUEghAAJAb9+r3mv8rEznirfpVLJMCPUrZa0ej2kqYAWjuHDnztxncDK
6A862K8sIheGZ621692CBXANVDhaqUCIRwpj1vkZVP3z537AqiCp0AE9ytBFNLkuzHBw9L9FOyCM
puGX97lUQ1eJrAy4ayQNhl2Ia57DguZ/7P567/HjH3D+ov9IB2v+X9/A/35UI3LN1FcphLvVDUre
ZdNNPT3A9gq2mMS9chh16WWs8lonuUZTUIzBQtc2kBjdt152YFPl5sqPufSAVW5zeQ8zhUjBXlt3
PqhjMGQ7UIiDf+B8BGaIH4/YpYeswpnAKH1xGOZsUDT+tIHjv3pTBnzo0MFPuhIY5yH512tZhbVu
Ops7pcZr8cQ7tNNH34FHysc/4ELpQFcxDTe2fuzmsMVOuQ2epWrM93px2j+NN9sfc8va94+fc2Fq
reV1o98tbDS4XRVdvESAWnC4GEEHR2+7emGAbXHHn5MJ8fLr4wdeGLS14s4qKYg7AUsJtPtP0xoL
ShX/5Ir/3y3pX4uyCm1eLQUWZTZr8KoM7NKVY93PlUJroZ110Yzvc5x4ybMFI0zm6htdD+63zw3M
eSr/9d2HShZ13rbI4tKEAAEzgB6qeb4S1peG/fz3f316ODXd0gwoRetcAB4rowr36fqaBPHCbP3v
duCvTwevz8T8vMBFTXT0hDqhiPvJ+PzNaJjufG581iHdk8mAf4QVepbsrURDwdsCHqO+EnCXBmgV
zD5lsioroGX9AMiVQx3DQNnNrfWv6DwuyN7If3//1xihGTrPA3hR7aDY0vUDh7s5zPNDSWGkObTO
czE0JycKR3gcaawnxygAse9YOr7ffm4OrIV3YPqgdqxQVVr4VkWp04Bok4CyrMT2U69ora4LXLZg
M4KklbO+am7raYhwSDLBmy773ANWK/nimh6t2DDVZ+xsDTvBpNTDEQ+87a9Msgvrhnue4H+9pGBY
ml5SPGAo+PdB1/tyMS9oyPj9ue+/inGhm1nHZpE71UuQQAsGEpx/7btfmMFrMV3Rgbo51PBTH114
9dH6SOlwpUK7EN/uas1uHAdwMDjU7BYLYSvMFHaypF+CsrhzCvr1c2Ozim9dir4gaKPbgVHLYHow
WpiDwB3240+/9GJX4W1DWEJJvNsdB8PstnAJIEQ6rp49OGNemf2XHrFasgeQNFpPkmaHeg1Q6+Um
D+iuNNfuFv79et21gK6YcMMZ9C3Gp3K8PctLvhcKdmefGR93rZ+zdcCjsWbNzmsHvpu9pX9uKw/0
htDIz5k4ufEqer14QvM/3NVRJAMr0cF/NCf0qZuXT80gGE//b/D2ShYAFHCMkFfaW6AS3AzrEH34
3AidX/tfqSG29TxagtW/YiWaiGPf85cD+GbenMGisg3fP37Mpdd8/vu/HgPDpDwKWIEkHTiOAvEv
ho1j7bhx+8k3/f9imQ/dGPNmR4V5FKAUGO0+wvBv8/H3J+eI+v9VsQsDs//5AbBHAfWzxw/wxZBF
YB0SOT50XgPCGvAr7bRtfe9uZvm723bwab52HvPv6AOq5H8fKyvYUdbQUm6GhZE9q3WxHWdHPcnS
l58KcDdeBbjgkhiXDmLHTa62ZIBpuWqYD3NvP/rcy1lL69TiNG7eSLihL+J324kb6kDtO+fLlcP/
C6MURf87SmaGt5OZ8cVR9EclXL6V+slDv79fRNyOn1pE3WgV57BGgnG/hkXz0oevvqgPbVk+KWC0
P55hFyJkLa/zYIxa+mgpRWN0m1dJ37HyOTT6mpLh/C3/MX/X8jpOBymB0sUrYFWO3gMFt9ZSf68s
A+W3PsM0ZONdmVHnzPSvZ62CHXA1My09fgrpyV3FQc00TY+WPQJnLBj9XNtMXhqxVcjHwRLO/oCS
n1gNmhU30L4mUUC74Uq7w6VptYr5aLS5QvmM31GCSEhq5t0PCnb1C4wIPvnWV/E9wyG2cWznZAUp
pvZYucQ9Uar8ax0b/x3G/etdrKI78BidgsBgWqHLoUE/aef6cCWB9yMaVQjANuWk2iHD/TugYlWf
R+irqqKyfSEghu2UKFTawCL/MSymCFddM5SBGu62sSO+q5YSu7XKll1q4Ab6mzWedzOqSh9nXo7o
2IP5erzEJS9BDeTe8lwStCp96XOY4N6D9WGKU6VKB6zsximHOwYaQZwymrfj749j6sILXAsBARTq
6LmtfVPkuEYb4xrGx6DU7C1gki+fe8Qq9ZQAV4zLONZAgPvfhtzNMP++1M78uSm4dszDZnYG98PW
YEwNKhEUcN5Ff4+7a5unC2khPIfwX+sy7HiaYgG2A8cVICOhf2ju9SaeocXIlqZzlmOInu3oMMRO
9Tm1BJiv//tI0sV+4I1+jTNpJ9jAIVZsi67ZBgEu1UHbYFfWhAtJKFwloRJHe4T1rN51qoDx7uIg
AdH5qCT45na4dml7aYatchBgA9zUval3gTD8CZp17z6Che2vqSLOlUPYS49YZSHwDcOCqq7eDBOr
A3C1Jx29D55a9J5bNC5eyUSXxmuViaCVKMwYwP2m4Lgd2Rp/gp9xhYYB3iwRTSNgsK/8oAtnBu5a
GViUOLcB66Deuc17Hn2HTHqjF/YOTmQGY+MD8HsbaIBOur/2xH9fPLlrhaAzKYIjCVnvQD/fl6TM
4MUDBKKbLp1OJtKcCcHbKfrkpFirBkOW19EiwjiDMU6oD7EY/G0bxZAiBMUo3CsT/MK8+H+yQXx2
ACNrJ5tao25hRe6lnWnlA8DQ1xpLL6yway89uKl1HF7POFQLfQ37eQKrcMe9tnG69OmrRDByHJgy
Q0rg41i07TkQbZUo3j/Oy5c+fBX+bqCIEKHIMzLyo5uzxGuDKwN/6aNXMX92LB3QvZNnC6z7QV3b
jqTbffytL73TVazPcBLkA1xms5rTm77UcPt+6KvPrYbBKsKho3RDTJk8U5XtjuhPrLYTdx7BRt5+
7tuvag1Qw+AZy5w4mwzMhiOphoQ5rr8RTvn28RMupY61UhAOvH3uwwZnB5L2G+WARsv8BEuFL/3E
trkT3E9jOSbo4nkDODH9+KEXMuPaMK8IwsIZqeE7MQNLPrb5dCQdsiMM6wmAxn50JS9eyFJrGaEz
T7hCaoAo05rd9My7y8f81jK78RnIAZG6xbxbEmk+55TprjWF4E51ZmBtnOE8yrFbee5cgddktGQf
j9uFOFk74ZWQ6nbiDCTM5+C2GP3t7Hc/PvfRq+ieywkO+wUKO6ENOumNRCoX/uPHH37pPazie0SH
xNIWAFY0KvyW2xDo5u/R8LPBWQWT9HGcTcqba2KaS4O0ivgFblXDqAFctnPhZmCNmve8l/E13d2F
hOKvYj6G3NsLaz/OIq9daKJJ2W2dlrwDzLY4ycfjdeknrMLeBDKXYcdi9JwvyVR/Ie21+84Lmkh3
LRv0AKCCUVtR7sAyAxS0qauG/QqDCSIR6Cf6Yzn7UPU6sDKH1S9Q4fEXq/sW+A005upf5WIBCgW4
bek/ddfgrv3vJqcjcIfR5+1ar4tDPcqGb6tQKOdKrrkwlt65Tv+rHpec6yAiZZiZeHH8Y1TLM40u
goPclQx6oeBfqwx7XZtlzMGXMi0MMUEWe+B5c6rz/s137dZ011o4LyTNtdAQJaPPFGvwHFWVqLHc
u7oqZDIYZw862RVh+qWHrNKACkdvyDUeMhpbJ05DTnQBiG4hLzEZrqyal56xygZeaeDOYtAMUNFl
K+XyMBTj9zDw33CY8vqpAFrLDds6AgCS5Xoz0hIUZMeBo83kudvPffoqBRTRXLueA+AvmNA2aeu+
OImQ6W8ff/qFBLO2xPNw1AZ8d6c32gUchAc5NGkaxOUSSMDPxcRab8h7S1rcTetNDteDr4r3cPQK
3CW8UnOdd+r/OCFZKw0Xv7SdNiOMlntMUDPAnd717ygHi1Z5e1lEL2V4rXnwQnivZYdo/2YLA4B2
w2NAdXxXSkCDr/oTXojttf0ds5QtotaAVrXFxif+yTvzPuOhezcE/WrV/Ofjd37pOee58FeSMraD
YVw4D5uciEceFA9NWN4I1d17w/x0bgi6srBces4qvP3aBA7r8GYsIfc9rpBxDfUoLAhcocyzmV8T
B116K6sQdxbVdLlg8JlCL1MWo58vRZK/5rl2IULYeoVH60nOx37YhIq+cuF9gdXFe6uKK1XjpS+/
Cu8STNK2VZ7Z+HEZJg71oN1f8nbz8au+kP3WIjxBamguW2zP2hyY3g0Q4zN8WE3DgXYMqOi3Xq/o
Nav7C+97LcnLR5Z7pMJPAbDhN9z773Be+H2kfoHTh+igpmudDhd+1FqZp8o8BNMZzwFxSSWdb0+T
Ar2oLqN9BCndp0aOnn/kX0FSAyJdRmdGcKSmPtHViAWq78Yk0vRhaPIrV9gXJtdaoRfD60E3vt9v
xtqMWyBHwXR0gEEuZmI/F4Vrmd7csCBYettvCM4CEjQo/F686rYpynsbjK+ka6+54116/atwX8rG
A5lWdZs4Fl1SO+rY1MAlF35xH2rxLrvxygb+0vtfxbsM51CHUa42vB7LRHl+AUyzkkkP2GvST+6V
2LkQmXQV+LnniZ5UAR6juzIFgZHgHqQyV1ZFcunjV4FvCDD3BpDKbQ9NcVjjtnNm27poLQjp7a21
6BqvnenF96YD2plPMfe6LQxQ+4R0/lb7k/vJ+bEq/3OGRxmoxjdlp98DFgF0WqmnoiN3ChaBQfe5
rn53renDlQUuBmZAjj3HT+LR+d0K+fxxrF4oAdbqvZpQktesC7dgqzWp11lgzqyf7/OhAR10Kcw3
KMbpDhz3cvvxEy+8vLWkjwAG2C5wsdsu+ST8dCBEtzcBETK6khguPeA89/9KP2qIDPYqCkjoMtq0
A6CW7icLSnLORX99NKzsOj1TfPRI6W7hOovDIfvcsJx/zV8fDTgMz8uww7CcLb+iAq1JTWfCKzP1
QrJc6/lgv4MmkrkFzBXdAr6sb2WvHtwgvBKRl4Z8Fe+uD6EYaxoP+OV8O/n03pP8y8fj8t9M/EeR
+p8s4a+B8eGaVfZMejBCj96osP4feNebo8nz+LEdxu/MVj+M6k9BvwBIX45m30ldP9YwS9oYMFiT
aW7bhICtmArmfWFxQJMqrq/5J17IqGsVoFSkq4RpQ1ytyOq76ATuBRdwlEuHdEcPhiJPH4/Dhees
tX7cqZUX2RzQegWIMtp6Z/lGDTp39kWz2PJOo/K5dvhA6X/ijn+M+lr5B0xvLseqE5tymKycUiK4
oGrT+misGpJe+ASztOzQupeWPY1DL2H1MmMX4Sovp9Ai6g5UjVaooGy2ihRV3SRiqQHWKvPZyX8x
ZiHNxCa/0nUy94XtLXpKOCM3cQle1WkcckuCA0jTYQddoG+V+Oqhuah9bonsp2SkoCfBr8iFLymr
GrdT4F8D9qi286IIAMBzN1og67y4xUYj562TTGFUHVnNdAo9gPrqg7SXCLH0P/p28d6BK0CHd7h0
TngDh+4mTypsdZcklhNpj7AjK4/KBu7dLGONVtSZT9j0NXHjDDvp5x7/aSOinKOUlVeYJGx7foQE
K9hZ6Ymdccv+ng4zbhNrDu39EpU1oBWAaW6mNpybLU53TZFWky22vrN4CQdVXpTx8r1EI8CLJH0a
TcVWBPLQRr1/DrGYpYLbacrynDVpULlREhk3FYG3YTTmBxhfjbtIDoBJz1FWK/+P6ufbEh1CKQmn
O2a7rd+i5SAf7W4exa6jcZe5Y09SDijt4Fa4kpzFYxlQoGT/0OGmam2XtNOQejBPBgPuBs6woCJs
467cDZ04TvMjnG1SSUBznm6aFisuHKlBbuYGhpbA7yaxgXV3/dNbxK6m7pCawSTD8FpgzWl6/K9O
3w/19Do5vwdS/QHO4ZU5r2j6uls6epoiAJ9rmc7W3WqBsYJxmIEmSf0cxz/YUQbTo6VP/dwf4aeU
9D0/cIoRU30SzF+HWGXlMtxG4zdblCeM+R2aRg7+1Ly6MfDEQEphGs888fnygO6VLjnL5lMNwcYk
Wv4InS8cvvKg3U8xGpEnZxxORGsvjVjenkpa5DsIsNmZdi36g6d8gLwxN9HDDF45BPcgj+o5xsAP
ChjZLj5haN0EOHV437a4nm1b7zeb6WGQ01NVmSDprX9senGbz14aVuw0lmLrztEdzccf/Vh8rcrx
jQW+gGW2ytAxWKMf16Ip1ylf6Fw8Gz08+AumXNexJMIl2UaK8rVd/F9EOi9e7L0OS3wnQp62s70x
7pQB6/3VsgDez82cum7pbsKu/B7BMAct0VlN9UlwsOqHZvzt2GpIQF7beLzLcvPURAXqx22h4Ps0
+uhtBxnb5cO3OiZPjLPMU32YzK16ZAuMbOPpzqcvJAi3YDlspsq/lTTERZIHvrMVd7ErHgsgSeZq
uhVhtPHVCMpGlzlNjQuHAwvirUPISZSNgsP2cBpgP1QOfVaU7qF1qz0MLTbcRHtLph3cSm6KUiZd
RW66Qt+jUajIWt5uTFkcAFIEtZ7/QLgli8jvi2J+yd0hA0cvXciPegkfQvTFOUGYQE+XzljvkQZL
SN4k/lzF8YnDWs6NxoTIe69t93oBJrFWG+g4H8zgbE2gTgWmFFdyA+jPxgJUQYa4ynoj7gve7414
Ay6esvob2qR2kkdozkHVWPtHmg9p0HsvlJfY0ZYJaw4q5k80ogdXgXZTYFsFKMKOen0F5LN/S5m7
rcETSjqOdxr1VtwO1i8TQ6PXmVTbaGwfmEHHoRrZK6yyccgWvVKlTsuZpTGNx4LI2znm2x6AgqRx
JSjLyn8GiOtB2mVf5PSpmbCUljOaENGbinKexsXGc8MHrEbwhLE+S1rmq21g3HwfliCJxgF6NdTQ
AEYgFkwKk43YO2cTkLdJoeEvZxzP+7HUuXwCMi5WidTTkm+MofLZVLhvSiClCR80jbynapriKAmt
NE+S8DkD5h2vv+5FqjmaxOf8jz/3fSphNxKk+LemfRqb2XnwiIFvMu9aaEgrhyCuG3dAd3wZ1eGO
e6x88RrgRFLqxy2gBaUIuyTwMTjfYgvWaYKmBPiI88oLG3TUq1wnEdPm2RtH+a2JC3jcEg8pNVtg
p9YmY6maTTC4XKSRxyZ9Y/k8P+SwxmWbOYee6Oi3gfgV4VL8exTilK3te3YCbdm5o1PrpbkF3D0D
vLuQ22EyvbNpSIxyxl9IvWscX/9iDtTg4ezxH7DxpUUKwXb7vZWlOXf9e2k5LvI2tzxK56YBcJvi
EzM6CVcemOiMnzU5HE4PQTWP8a1qclK/BY4/mEdSNd7TVMTQoVDhCJZo5ahfw1ROv/Kcym9RrV2k
CeUdJtyb3sHQb542Cqv+2yzUSLJuUPEdetq+103s3OgQEMCNHjofITY6scnEEKF/FFosdvRI629z
bWS/rYSOkcsN/cZpVP1Y8rJF2AgsmE96GNqDDgl/6hff/V0UMKAA8amc2O3YxN170QzM3QAJZX6g
E2x6403VZ7kt6mwRkh16J/BONZ/oH0ZHT+E9snZfEHc+cbzFnzVkS7CN0/1pBEf0d+5a7T0sUsS7
AQvTQ+MF3SM8O+TT3HTd3jNxjxj0gkimug1wxpdPvbvP2yk6LGVBktFroheOj0KUhj3qBm9Yvg7Q
XVTHiAbhoas6noGL87Mn3iA39cR48NjGPf9xRqzRxMW56G/tUAOCeDzQgx7Ac7g3cBqeMjFiIe5m
DwT11oslFqbZE/fArw8bBxSzL6X17fcmItNXb3DD51aT5ogbAH/LpbQ7pUu+hQM33cd+OJ+QMMdf
wej0A1AUtspqraO9V+A7zTP0a2cgchrHkfPFn9FUMgcVBL0hRhH5w3HmFMvc+LWfiKyytpr9EVdB
Ycxul3Js/JTrVrxPS9c8+NUwwxt9LG+kteH3kBVN6pQlSSGzZKn1icRTOqxg2AGWEWihNYNb1ltQ
4m4G+S6SIOPsbNf1/YlHHpnSRfZIvfMkmHqES8jkpOie617NNEYuS1A7Rt/7OPZeBM/d8q4DrLhA
ezHYbq8SvtQ8AwSRhGnkFmQ81BOn/maSKHDyZFoAFtlP6MyeNwu6tJxkGSf14EP/OyRkCqdhTgMf
TmFb2KTjtrWs3aJIQlXa/F1golonccUiugK+k6EZzWZuFI4kD8Kz2vQbReHG0ggLEVZcIkE8cFiO
NWkd1FjE4qhJJZdD06cA3TnDmHbKKQ145D6lKHgle+RVRX8KVjz5cAlKddE5OTacXf4ErtU4Jj7L
A+Q+GzbP00QLiQIwKoruUORQ6C5B6aOAyR1ONqE/ayd1UWKLGyZZrzKDLPgo+yLnt7aq/TSelqnf
NvOk5hSIYdf5hYLHzHduU8R0F0d+SKsUPUbSu41CG5s3Y0BNfLK1gwYMSwYdHyW1pPcgLYKF8pKO
tIn5DRemDr+0HqC9baJabYZbO9L5DjkmmreUV0RsLG+c+NgZ6zsZ6JLMfbRdaeFkhsH+oXCUGKFG
pKML1JpmXwEOqMa0qJnF6b5oql/FdN7K2ZBG8c5rOtkmHJ5ZS+JKKl/cGqVFNpU52NKNmEC5HzwU
jI2LQh7yTMnjUwzPujmTufKXu6oHb+thrLzJbLwZUOxNBFjghDGfimlTN9EcZqVlfb2XOTx+s7mV
/A1tKKbaq4ZU3QvezQzvGPAkTcp46Zo0R8CPqdtZGKkV7oACi0AhCR0twJM17jjHIN+i3TccUrQu
t+zGozoSe4nGE5MBz7Z4J7AdwzN9HslHzVXZbqQKnCYZFZrot9aOo390BoujL99ttZfBvTKq9kPf
mi7zu3IKEk4JxpB65fLTgQOaSKppKfONv1D9XlhGYpB1/ED8XtqSvyCw/Dbr4Kx9Hw2sWnD8bAeZ
wlKmocmIJjB5MNqEbhrZWKgUjL+w3KLXu53v0JEzRCn+q+P91rUnVYqmDey8ldePX8HBROrOYVP0
uihvetcRW156ToROTVzBiA8vJpJ7QJ7mMA3nyoEDQ02XE1o+iq1Gy+yQqTEKo21VKlFmy9neIMHc
IGYXF44Jsrapc/eGoUfYT9Cxhn9TACrBDw7cl/rNFKu5y8wUATKDT7T1lgFHAinkgMAjx6LrK/bH
9zU2Nj6uVn/mDbfYFdTM+VMFHZt3KmhGZ+9x0Br3wCVMX3Ie1CoTgvL6bKlP3SRsKNJbEVR5k9GA
d949sXV+Iu3oHKH1Wn7HgsDywaJFeoTxQ5xCZoj6Dob4kT0WkfXottMk9xP4qLLvyBdFs81pIOBf
LKLx1HY6/DWjLJJJiZdZZhPJvTcZTmI5FVx1Zh96AX3uAYqINpx4wHTZSejxhCVoyRMZt8GUzcS0
QeqgzMj35dAUELURE9J0LsbwdenryEenftmFaKyPhzqJ8BbpvmQOCq0CrdHjbUWrkNyMrMaMnYRX
q+3SEwRnK6K8vTd+jOkgx6KbsiJ3aLshDDLNraNmN8KGCJ+NHUQL6XS1IKXDSy3vYM081jRPcAUS
z6dycvshRcOYt2zmIdALVtNGDI9wfR+XtF7csYA006XNlhUsJ1kIQVeYhI6zvPB6iPMMa6mGot+L
yLfzrHxAYxK81iunUeSI87Tg17nUpAkKck8nA3dzs0eKg3i5LONKpXFUK0i6PUpogs6joE6W3Cf5
rp57Fe7CIYZKwFoMXOJXs3kdRDPoTFtYf2Z6kPDFGFgDKX4gUHQd66oc3MzD8mOyMCh7fYvQZfpY
GDQhQhDpAo7nY1X6HkZTKVMPG0rsXGmcP7S6dMujPJutJmEO5WQ6SG94X3qTBzjHCNVd1OcE1ec0
YMqKoJxgUhviwip1Q2+G43sh41fD9CwTD3u45lDnhQw3C+JdpF7FwwdQQfW3eTo3hzvCyBfrKP9L
PUMHVTpOpZOOWD/E8Unh4uwHRunBQXJUSdj6gtWEXBOR4hknfoJD6FYvkB6wIlj4XehIZ0hmAOn7
HMdDOpxkQhZ1zgM2yPlSJ1UuzlnampH534DO7HGMAmZ4XT9WrhkIANLqvHYap9Ou2fp4N/qX62ha
TYm2Xlff2GkoSpFM4E/He7iG4HB3ghtHcfKxMIvHuDA2uLOov4cvg0DyPIx6sfHONPCzzjpL8/mW
gV/7ACvbYnhulcpx0zLj5p7BVgZV3u+Se01ws4xt5J5w7tTnW+k5tDt2hfFEhL260LZK7MQi7/fA
Cy7uCYNRwGGCKrW/a22gOdrsAVbFdimek872MTkQFg/63h86R/6ifIrEbSDYgKMtWTai/KNs37e3
BrIRgfaAuVi+5Q6p9BdRN355Qu9qxQ5wHwrEnekpQNub2rgiQDOLw/K3BaCgCZvafjSvIwjgHDVo
RLzqWFZ6VnsF5RAtEnQsjO5mUHCKSUbMDPokUYQcGW1Yd8At+UjvXMXB70574tQo8dAvYbOuCeGE
BsSKfcO5RINlFyRSrZIGjfIMizen4ndNm9Z+8VQE9GsRcUGefNzPuO8uGiDowXc8HALoHuH4WkSQ
dFdJWLc1fx2hU3dQQbGunmw6dKHXH4gzussrzK9LfchVqem96V0Ae1EpxHdhq+VhwDXLeIs9QlD+
ZGMb5C9u7zP94k4zJNzIv47BoFtWLDhQU4uCX21SBmTp3aST0mnuo1Av0x8HCEwGUQ6R6BrN8lhy
X6ShLUxww3NJ59e6D1Vx1CxChwpOeK2M4QlUNvVWCl5Eb742OXnGFjqftiNq7fHBJU7kPLsDjfJj
14iqv4u5Xy8ZPDwn9SicyW8FvpcFPCYZAvScRHfVgqXUJrYPIxxvx5WxOFEaYix2SO6Oe9D54DYC
t7NuFLRJhDJuxHEKKILYdDCci3r7wreB3E9QWHtZUJZOnUk3UvmrCJTFQQeb3KY7qbIraZyAJTIp
qEUDjbQGWZUiNz7h3nhPpAtz+UWVUfw8KQrHtYjUpX52WBth2oWuA0EmD8oK7sY+W3BqivS/3CjR
ts6Eoz2/F7hLLOoK/8D3hv5O8x7f5ayArYu7Dkhn9YzKlBYq8Srk0CPM9ioNiYY8Z4Kix2FokIK2
GbBN7+ZUpQCemPqlqiEQaW6lyfs5xkkLJt43hUBj3/qqnxlO9Fys3iwNBWvdF9iIzYJlhQ59pMQw
GAVacFxX4VTTGftm3NUTouGH7/Z23NKwFiRFKTdMR6ctdIVyqDC3MeplqxNGZDMeI2Ej3qZN0OBS
2UKKpzMWEWL2zjAv/g3un0P/q8tiZdzEiJyMj/BGrnST2gH2NLee053hi7hmD+aX2qLUtmmTiwrX
1GyucSaM8tCDNEXjFuy+o0HO7kpWxPaB0GquoFbyh1JA7cPg9zYko1R1sY1R/YQ7NJkVGiWKGHS1
9RvJK4m1inCcdERtI/0Wp9p1b29HNcVFgpKa8Y1bkc7FD9M63qDdzTSJPR9iAIsQDGrjT7FWe+EJ
B+errNMFiiQFM4/yfC46DtjfJbRoOf3C7aKGm1EHrneE+YRZcFAgO1QRso6bTOc+Z0cIElm/wbFC
/ydfGhYdUaI27gnwp0Fv66WdKqzj8Cw+5mopu6yg0DQ+kYEW7HVufCdKUYY5dK+44t6tcvjkgC4y
0/lAY7/GIQknVXzfMcNw1KYd428YY0VGOsL2cDXT9XZBGPwfZ2fWFDmy5fmvUpbPrTva3CWNdbXZ
SLGyBAQEJMmLLElA++raP/38gro9XUnfqhxrq3qBhECr+zn/7RBwD7cN9VwYdbyLEjE0gTD1WGLF
U1lyXemie0RwQV8ZpiAeqyJWjdzM8NXhuojGire96OkrkVzZo6+lsliOIePBjTXTvF0oCxCMZt3P
oeWdsKb2+d5Z9Dh57RYbvCGz8eT6Ia9o903HWmJuqlSE3V3m0AQ8OIYhl/vYWISxiQYa5z2j0JBj
YMeomXdS2lZBZW93yOz1SQKmkmOhscu3nh5Yapi7R0CnpT/ga7OMVVzqSbiRdj5cFe40qb1F8pXa
JXgpixuArvamSuYoW+eTMLyNish+27DBaWplDyS1MJh8cfVAKUrh2B+r3BtXTuvqw2vZ1zJbwwif
ZSnwKB0tnCvad4CoLN1QxHSTj9HNKi/DjsVvF5fOaFxXqebqj1Olec5jJjJvb1c9OCmgWrR2nAg1
yzRbkX0VsY2EQdaWibNKp0pgkZvaJQUfYMrZDnJIK31ii4ry0CYSZmaoNMl63fYTOCJrxlc5Ejr+
6I4sjk8EYNK8+pXjxuRs0D1lq3q28FzGXm4/5Ql7/DokD+yuJ2WEesPLh/GIxjyrHnUnEY80LfQg
U9yBZXqhlZuHsSmi8J1ZQFP44HrR8L1NCNZY91M0Ftsenumsf4dduewmR4JLD9KNrsKeMvsyE66r
KBPCqnyYZAHOYZtFZD7IMZpr2/eyObSFnyeW1n/P4tmtdolRZyE2dD0edzao/ntvzRZrnrFkKvSx
7k8tFAoK1dZHWZPf9F7cXvf8LntHbs1oOBhLfjuWEuw+J1PuLmoLqJYh7Pfl3DkH0gH6o2n0o3U0
RxNKwBSDCxYqW5Fd4I1dGmAXx3pTXrxs3bn3rgrdFc+SZnkjhmne2DGgHbmfwMJmDFTbeQrqwCCZ
rBEo9W1vVFcwB2StzG127eLQ2ki+t+rk4q5qNWNPHnMmVi4WCrYyba3tWFgeKKUxHSv0Bd9623JQ
Hmglv4h+6BDnXg5w3BenMpxxVeBtfbOjKb4wayinOly+hdM8rBllVY6+rL3wzerd5DmZZLbRnKYL
QIWWjRYn5pWMgVn8hZ33OnM9q4MbKoS1IR5puNRs3dqXpUkI19zYjL/D6BpEnhd+53Zqz2noFSEo
DTOIx5J06clcEMzEtdG+i7hkwrJY+vJB77vipsrbaas7kpYqruxi2mhmO6RsDFFtBpFbwbjZESNa
kTnb89pzhH6BRlvsdXNIdmZi1dtYNjkWR1E81c0ybpLRa9Zpwsf4Ke7eBHTYtlLIrGnZa3PhZgEQ
sk7yZ5QdCpV3V55Zpbu07IFaSO5r1mNlNSubyiXyjX5hDHdd0A70rdJuRJ3p1zr+gSvgT2M9m2eQ
rFuMe7srkjXbintZmIYB4JVa3mtaSBpX0cz6xjCKcMMsF3nvLElyk9WSGEnTdFaFNWWOb3fjctE6
xrRO8txbMzqvJH8zElbQlaVMfb2xyO2tOrIwGEo1Z+QgeJbNtA2VbueqwJE28Oy8qKjDUJgAx3m0
ab5HSOK6ikxAwXBy72iSxVOcRom3YknI88CTtnErtNh1fWOonR+JRjgc1PNAVzfnee632eT69BMl
0568IV5liIfuO6/VB/wTZvVds7T5Gv4gfPbSSezTxa1vC0Ly+nVDaOIqazqquJTh9ZPU9GuGtJXv
ZnTmsiru81SP7JouhTNtp7CGPRi/iaJqBIqAtbWIuPfrPlqApGrS20kjyvsDmzdDHQ3XjHap0Tkn
O9fNS6tIFH7rPJoDxxhc4zwgExyyzARy1hxjIs5HMa4GZjRdtbHjPM/uXF+HKTRanBXOhanNRuWH
FOlXISK/9Uxg3UW0kJJMYikcbE7mXJBVSXQ9mI7xDUieprOtnOjVzaM08Cx9XnV0HZeaa6hbl47l
KbYr4u01Mh4sTDiJlc8rmRpncxNon+0XRPVfZQxCHPy5VJQutkUEvqY78UOqVdahTtys8dtYDleh
40D9N+UAt8CWfwwtQ7vXrdFRG5ADmFNi+hvonHzsdmBvZ7DVrChlVNVeK+qwXVdk42GQVnUcU5GA
BsOSGibhNWOdXNsd4vqevWArjEkgOUyWS21Z0C6B8pqCpzDNEyrgykqB8HNjk7oiHfyWWSlBMdfF
pXLbfjOo6SlS6IZ1wBi6hdrdS+zZt8sSfY/mYUJiFpPfnTZiq41447PRHQLECN26h8/b6p7dBzX7
61U65NC+i/bY8WfWGZ2KzsSol4Wi+2uFdChIMALjJwyLjSEWJq7iVPFbV8kdqZVQ21rOEGE9nqtt
kzvtJscEe+iHsQBUUeGFISbrfQpL7YA19lzrtnJ8mcdOv+jLVIe+d/W1ly3xtu0H85zK0t/Objoc
pOOZYDqF7ea+XqXlSgrd8Ok8rZVyiupqcir52CTw2zhz2h3wt7cjRLS9leUy7T3NS+jVloJiyOvu
q5jhsG00wBgtSTy/OZbXbzz06cHslmNQ0p0GTs/kC2F5uM7bSNtpQ1P7uuMZbLF6DAg2V+9G1d+7
zKnHRW9Umxi0/hTls+s3EYiuz0IYQpqDppptdGey0W50EzbdX5zYSA4AeA1TVvS0iq9LwrDELVt3
W2/IMH1S9MTRvCIOL+62dlsknPSwpBh8/ayP7chaU0kJcz8B3cknoafzso2kPvcHPbMn7WnKtbna
dKkcGgOuNZyiu8rppvDaYnoS/T2m2mjYD6z3Xb6CE5x1JsFWQFCrpURgCXAa2c5Y+Pi9S8KfHRFl
r25NeflMAOwwr1vhKla+2Jy5RW6CciEBm9i2Tg+AQdHOBNArGpkpueYaFOZ6UYxntZFkhKzBfquc
zrh0J3L+HmwLJOlinrSJCr8ZSpHs5qaM06PU7Ch9Z3o6PkRdli3TtjqYqfwHXVOuLN+Y22rgCU/I
Lx26pjF6P44IenlAapHLbYicZNmb2PCdy5isiZTNXykruw6d0E1Piz7b9ZsT91HxZntDlSe+4fGW
vZf2YBVU8SMTXDbe0EpzNXWLbjHBwmRSydjMdZWiHxiyfCddT7S7Mk3rjKhCoMg0qBIW9SpgNrRa
dgOdTHGMl3CctpWnjyW6ADMOL9soruNvZOq29o8ROWutAU7nVXhXqgQdmF+WuWvTgsWjo52b7cz5
UcACTP2OUmrukBrpJHXf6PYEhwbSrE/VTjECoAbFy8P+WTOnLrvmWc2a3cJwgBnleg0ZKUBXvVev
tsjBLUqT57lgbkMUWEKU+mOjqQL+bzbmXiMUoZqy72BYDZsBk41Is28cktl3pt003d5gI68fvKll
Ou5Frts0nCrv63LPHWCYy8pItcmqcCVVVfNKgJ0qLqaQIjPxNXql5quVl4VzJSpDWx5JDjXaa7Oa
unzNg8FtDVCL8vS7Hl+Uq8qm9VqlJAyMF1KfUvuhag1WJj+LRG686d7SJg+8idVwj3nsPFU8CqVo
L0wiOVAfSMZ4gUq7s+d80wa2rmeCg+3iRK7KbLCxtpXqH10daBr9CpjnWnN4qm+NiqTho7ASVRc+
BX44AxLoZZdf09I22mVFPtV8WCIvn6+cqc4bsvHcvu7UuWVl6o+V6330aC5hqdZlqGclC/ygmbc2
BE3l+HCelnNJtM5cb0aLLPpNXDFqlvW5zmR/3UhRidynzl00CpM8zJJ9qjo5/xgGcF3qc0dNxklT
UdXvYnt0kCjDt8llw/z5KNzNdukAg0K4L8YDUYteie5E2NlFFVvTACfcd+OD5+p5UQeaJ/Wo3Bdq
pFpMstnrLsLEcizfWgSRITGdR32EnqkBQxu3CC1YPgE50QAsZmlprhXeMCUOea+P3njNrUN0t1Ex
aeP2RjhJPn3VipngET82OqvqN4BRA/hFtUgje45jlafoaIeIdzOdwyi6oa5W44zQxJLUOHYG/ucg
Eau8Wa69dol4VwUICy0nYoqqRvQS1ynZVEBPvXuTex6g+h4ZXQ1ZsFip06pVNHi9PvuQ7W6frkfH
7t0TaSZFASrR2n32WGsomW7BUtrmmLZp6L4BGnvDvcgSSzzEBi/IqZ77zLhzdRp83ueYULIXEtrD
aUKjWSggLgIyJtdaYdjt3MuxHqboKoszV14Z9pI0R73uyc/Mqyke13mu8gZaXtdDPcjKuleXc+LO
6bVjIj85hqIep69zX8cp/K+yobj7woVRVh3pBIXQneG05JjDgrOAW1zFsb3or65x9qvsgOozB4I/
nFtEHbkGKueafb1rrETYG5PBvOOLp0Y7hZryQvuyCbMB0UdtKTEOe6QqkcciLHUR+h2TnwygU0jp
NmhrFU1Bm9MAA+At6MkuEF7Y/fXM0K0yuimxmmRXSrS9+9i0gC++PRVztW76rhvXZJSW5brMZv0K
PYR+l+YxIhmvRfi1Sgxtei60Dr3RNIK+r8uRjinUlujegnFnQNhcwBV7yZ0WsdaAwJrmCINTGjSD
aAfLyzNGsreBy2YyY3s72448543fdxgYL0DCrPxyNl1gm25orApINTS7lZxHxIWTWWsA4nkkBFsE
4Nhta4J5Hjxgf++2LsAnhsBWDIyIbmignLa4IllSzowOq/V50QMGjEntwRyj6aXOec5kEHfo7A4a
PANammXIqxX6qDH0NSehnzLPz2keDIzZunKreKG/yGnsGTSc6khQJKMXAtLqMpPWopSvQ+5F+hGo
0443OYKur15OEMdNBKhc0d969bhCvVGi9WtnSkVmRZlmx3gR9D2ZXyxRYdyGkS2n67IsO3tfxktC
swptB/arZkxg9uyNwykyrPqZyZnVrRd5HBNdjTMe0sUp3Z2Fjy85oCp1smAoOZztYrGjb7PUacRV
JjkfnxZZybu4NLTZD4tF6TubHQZ+LFH0M1E+jk+1Zof5ddaExtc2p9kMolRpjZ+aYW/eGDRW+VXT
xnZ5W+mWk25JrWiRYhRoFQ6hF1th0Kqkql8zJpIAJE8Ee+2qJslwXzcNPRBcc51vnS4S8labEJcG
onFGlE1wS1W9qgSTWoKuEAXRMhTwLMKZkPd27ejfoPiLFHimlqGfj1lPCp2GDcjvy8hIVq1oQjoM
ucz3tls1VbA41pIFIaif9GeeUn0/e6H4mjo2gW+xrQF5ajgDtI1gMSe3tTGGp9JRIE5xjdjI8aWa
4yzzVZEKc9tXUzXeZ+R8Rj6dJ2H3NvumtokxyjtHUbqxtqVA5X1NpjQc1ktiJS/LMk31GlQ71H1B
uIK+K/OuXn6wbKVhIG3OeN12MSgBob2GuY4yhnJfh5Xi+9rcFN/k3KlsHQrem1wvkEYgO9aRQsJG
olWMVb8EOlyMt2bbmJwVAzX6dxk2nX3NXctoPNI0frVzgxkeaAejJkilyMxgbIe5DFjeQgCRAtQv
oMFu04vZE73zPo2NednL2GFfKRMYE6TYszy6A6vhqrFHM1650DHDpZjkFK1UBdy0rubEvrSZAAW1
mlULu2OjzjW3pcsKXYyZNW6Ql0sxcsAg+HvHyOXkO/RT6sTGY6aruJW5fVO36JCCnKoIvrvgF3QE
M8o6LYpOKijMYox2otL0Fzev1Df2AsvY2DlazYCQ8D5bW11UX/YTut9V1WlTHkDdeDcI6ArNH40l
fetrpyr8LK5n75aXLHll/B9tjyMV8b1BB4NCX1S4TCKKPYdpA9WgdGR0ID76nVUQUQAwKxo0t0ar
M5w3H0l8u+pNOes4E1j+1vYSDud6vTPsVZJ46pkdJ003IMg2wjqpma/xxMBGJKGjkum274DiAwK+
vPyyZboLYUcj1oZVFPWauS7GcWmZnjG3l6TrDNXeiLT5pS1tyoB5bujFaMGX+IY1Po8uKiNmaxsN
s3BWqBTSnsIKgp7nxSmnGw2toBsUWoZOjvnCw7VHyySLVRun7fIcO5l9JP08fpPRBNDmNxj5isDA
wNV97+FK3XOuJGP6Jiau4Q/tBxRrjACK2tOQebq8CAHeocuWQgvaVDkDShjXkvd4P6EgK2uOS4Y5
Nu5ST9+0iX3J17wqVLMfyUSFV1OtmvpxavCHulTLljeujQI0eaJphfWF7+6AulNfsBlD2dshhXDp
oyXv8WWOel813rqcbBl/U6Kf8WH1I+OAGViUDV0OthIheAsZ9egMmrFqrTgb5tW/EYrvQV077haF
fB6wRSyIYU0H/UrE7O6ma06lxZggMff9sZs1fV3ECZS10sSaKTno6yl10CNp9e0418/65HYbiJn+
Ts+kdwmuO3wbQ9O7zUfdyHx9GUBxMj1bR7U0Nk1jzjuEQOVxyUnJHRTad90xdD/VPBGk7gyo20Fz
oFXTrnoEKkfZdiLQFGKZJC2g7au6t5jCUZ/x28reAUbVj7jQ6/thKIZVHPXOZUNlY/m51YUgvYAf
+TiNYOFJ+4i8qmeK0KiYJyiLnTXU4YO9RNHG1Y0SObA9+wNdi9+1ArSjsuOLxaHYMKK6esx1r/ka
adnkN3Zk1PBr1Yxc1wInrawsyAdDCyYXXM0RsQxUmLVooqfrBVONT0u8rEIAv1ubwRynBjUnmY9J
uPu3dnHzOiytfIeEzWYSchRGlt+0jUDd6aWsLH9vc/lwov4r48kn86ik8C6qUuXrbhPtcPXtvI35
qK9NGdhrc0uR7ts+hsxtthqC8NK8dHfY+tb2jzpgSSJ4+xfH8ReGqc+50SK3hglOJF+H0ZPutn4V
Xw7o+P7+JP/KwKh/8pFVTPfwwsRxNgYL41oiOGVEaJWg8WS4sR9Dyn1F62rsXaPp15R5mV+XeI1H
Iisr30GOvOsyJF90UL8+prNp8V9d+E8GNOZEMEF9xgnoja2pNnnn2vFtxY4O7mrSc/kA0ovYEQ1P
nvDQRU4fIGmIvQASuOp/cWX+yuVk/eyCi6almxKtdTb0lMyOTmKqLidE7E0BZe9Qlkp3//f34K9u
8CfLWtuoWdmWJTcLoJ5zT4xmWqyMApnCLksq6NO//zN/4YzTP1lVIdkbrxhNsYFQMFEKGeW6gdn8
H57EJwNq3YpBkUgpNoNToFgwgAKiwnfqXw0Z+JcXSXifI6q7JmqKOgrJLwKT8HHI7EMvPRA4+6u8
uH95efgDZ1vqn8x9HeZPpI5SbFy7WeMBRVuNrfoXD9NfffinpSSc4FYFzf4mQijgu+3AChkD2f4P
7iyH/slmama1hW6Xa2MuhfSdDnhULdX933/4vzSE8+GfFgjZGsWI65/HJga1fVVlci7O5EwEK6wB
3pe6xzQOZtWJ+vD3f/Kvrtb5+3+6FbEbAZYxF2oDYCy+2k2rDqkB5fr3n/5hkf1vywtn9OnNdtLZ
ksMc2ZvC9agKlFee2UuD/95mSu5Huyo9vlPaRim3SZ2e0gUsWFdh9NBWSdjcUxDF63bOX6fBipHw
dc4CVvRxdP/rx/S/o7fq9o/jUP/x73z9o6rnNomgdH/+8j9OVcH//37+nf/3M59+ZPtWHb4Xb+rz
D/30O3zuP//u6nv3/acv1mWXdPOxf2vnuzfV593H53OE55/8//3H394+PuU012+/f/n+WiTlCvCi
TX50X/75T/vX378ApxvQLn+6See/8c8fOJ/E71/+T/n6vfhe/va9fP3tkPyoXr63v+1VzpfqX37S
23fV/f7Fs/7hUc950rDoJQ3IjS+/jW8f/2L+A8zcko7NgDJHMBrpy29lRav0+xfD+gffMXlZbNt2
dJTHX35TVX/+J/kPR9i29FzHQIjBTxhf/vOq/HTf/us+/lb2xS3OnU79/uUj/eG/HjPHlbrh6BwZ
Yzk8XbifE/8ULh9JWdNu3Vx7zI1xl4riBUaHJsRxlJ+4DVgcucm+M8QvtVyH6KCENC5Mbwmq8DE1
i1NW9F6AaMD0EVoEc4IFYxDHheR2dJE0ahCkO3c21zi0LhHrxL96U8yfNuKPU3AtT4cKcrhi4nMA
ujUQ92dkEadQhCBBmrd3uvglk+LIjmX5rAx0w1ryImmnCE8aUKD7mWzSXx3HzwvCfx6HbXkmV5Su
6tMyamZG7Y4EOsAnmfdWO+2sZRoCQiYtqKB9RbMcN4AylQdJrcS5a6X1atx2ldvWrQfi/aeH85+3
+s+39ue96I/Dka6lG7bQJcK3c3bdn9YpZSdmmxd5w+FEhHIYzqmPxQFS9hc79sfm9ukRcqWLyAH2
zfPMz4lFqKZVN88MbrWT7MVovjXImIK8GZH02nKPC3jlmWJvDjTocYhlv/A4dSC2AF/la83cHCzI
q6XSsWVZt0Ymd0vq58pkjHQijnFJh93OAkHS05JuVLccJNr8bMYa5gIpl3m2LkJXW9vevEk8+Yzh
WcH+8yRA0YALEjinUjGuk/SdylHtDfdOlF2KGtcYgpacyODchvm44A6qwhy85P0TWhCDfr/2x4Z2
0sRa41Y4f8vkpRs7ctfMZD2Kbm/pzkOcpveoyiX0cypWurZs2np4Oj9uzEpAjdN1R9g47M8nBNvu
CjsyQY3J0Q0FYjTdPEal5vp2U9IjnG+T6RSKFvxKLV9NJiEGCyClPxQ8Qipzr1JAvKA2K0YbUuSV
GqlpKntXheFnzlyt+vopX6ITVnA+UsuutEUeRJ++e1oRIAzZsk6+/P0zZpx3o5/vPcuAjtPFkLZu
2+6n/ddZIDCjpKm3Tettq26jatYLSOaEB5uLjFnITyp5CE2T6xxHZ6lvDYKnNUHshKe/P5iPGK6f
D8YWJM04SHDMjxX15ye+wFWGcIG093ZmDkwIrmTg2QwsR380LQ1wdtR2jdfi6Z7xh1lKYd609mGP
rnmIUCd2rozWqte1IBXqsoeaD8aFMCO7y/cDgk0/VtpbHkdQDvKljuqTINOQitvMUIWM2yifXqqG
uZOW5B6WE05t13uu6EqCshdQk7bY4/1UdPo2WgeUvb84/5/TKM9vvC3RH2Ez0qUnnc/RB3rv2cPM
AMptj+z3LB/Cn8YaXuTOyUIC50dxVgfW4OE/Hy8WXiE/Us3aacW2kRhMHJHuos5DsX9fnD09VaGv
1MJdrDHwgVvss4sxiy76nEHAYSH3Hyt9b5/nWlw5ihdOGFwO1XqnObuj+HoZXffUu84e89vBsZ1T
lhGRL8NfrD/Gz43YH6dtMpQTKghpo/25YupMAodb6IftqLWE+MKT+GQ0ZStVtxsTFTim65qtKNQY
xMF7ptm5+YtD+O8rP5YR24S+ksLQMW/8/OD1Jn5RzI/5NhwU+Qo9Hlwv6X6VePJz9Mwf58li46FL
4CRZ03/+K2XOzA2tyTnPbiRn1Kxu5sch9+M83g7zNG6hmX7xRBniI3rs0zslbQ9tElIX23M/B25V
BbBbjE4DNW3+DuD2Ls+SixFRCaAxCqoMJiWslh9IHLaSYhXxt6X4AcJvS2/nAVCvnIKHUEuiFyIj
1vkSbj3FmldG4alAwufp/YHWA7krtFbFrqwcluMIzfmkfcdrGK9QsHlBltk4LuIZQb3QSG7onmaj
3VSxQJoThQghel4sN7+v0Gv/saxbpXvSpDZviG85gBO9L+NyEjOHmIy9u8Jrepyn69blvXCyrQm/
Hp/fj5E6J0sxW+QejhGD8S1ZeqPnz1UWgvqGVYByhk18bp+gsQ9j1txVeO3Q3/D30TyUyGhOmpu8
Q4qXPvqc949dcY4hB7T6yQPalK5issmCJNxczloswzpGJHKvw8S7HZN+UxRi1dV3UTnLFV5L6i8v
N9k0ip2+FM+mqR6Jd1eILXBXhF36UizJi0itoxx48g2PHaIV75lIXgo9XvxKv1HzhWqNuzF8DC2u
bZnehXXqEbQZIxf3Smg8VJ8pvwxy9XFPIgA1bVo2RDq8DxQNyrSPfYUUQrgXRoeIPRvANAFdLATV
NQvEUKGizl8+jsBeiismEYJ5PXcjjapVrWzF6cMunc4FwceapHXZle5Yx7h2v3duuvFgCwJCgp40
o7D8aza6J6NUpGS4oQyMOynC8RC23T5Lkouv9cS1Zm4ykkmyKn07VrvM5hlQcf21kT1sLXH4gdGW
+8GhSo2c5/6unLiQLXr2VT5yuXR3DsqxRDqJFwgiqA7EzoDL56R4fCWJ5vuiri1/Cg0W0Oikx8Nq
FPqxTdzrrkzQyjn5S6rCE3vzy/kOO3n6PtvWXtbiMsYqeD7EvOByFlypqOvuSM9/C+OIdDe9XGMv
uqpqsbdTxd7jsrWISWyHhArAZl9oCAGoxn1lqtfZkVvPoAbqQm+DE313foqWKHu3Q6xxEP2USdlX
1HMHhoeFQWRZI7YsdtyzqpLnOPFHs92cnwakyaUvGpkEcaStFqUFQxa/Zw5naSX5lb4keAwElUL9
2HTENyTntyE5g9eDqee+VYfgW+5Fc4jC+qvGnCMQfeucFcSFxdADsTln74v9hrUbIDbcovx56Xtr
+3FHx6J6K7RH1SPsLb2bypjclTfxGcgzYtQ6Ylfh1Q1q3d2fF5kCKRsVgnfRu5SDRfaeO6W3xWYM
wW5zRAq8Vlb5U7JEG9LFzABvHAuOFd6YunOYu+WbaKx7o6HgwBG0EqkdB62W7aEVYcoYthrCQfuu
mb6oicf6LA0uO7J5svPqMQ/ZuxZpp9aZtucZfv7sRO/FJI4f97tDHsTUF8dvdC1bO9Ny1LNpdbaH
5C0xK9a8mdI5CqYweq88PruMqcbOC91c87FxdVXGsOtjvYmzcwm8FC8MI8T/UH4PF52yBLU1umtD
D4THt2W6eMGQOke9E0+KbHEGVb84JVN5cDsg93VPEjg9LOnpCdUMZOicYJ9PU2gd4cWowM3qaxlZ
N5ARPNZT+l5Xr4uODIgy/oArHXrWjt4dQj18Q3SrjzVlHnnx5nPoCWlqUER2fL+gfQx5MUXEMuOw
dvzxSM75iz46h6qNMCwkLwZcFWsB+yx3rD1XDmE5bTq0XqJ1d0KHTzcKuT0fYI3sBsI25kfs+O5j
3RCtuKq98jQv8tGo9ictH9fYIlb08molhvMekrJIsHqZ6CMpzeeHj5e6T7jK+O6RtRc8y/CW90ZS
P2LYRQavs8QhNmNpey3mLF5LnVMnUZsaTNPWxhgmGCDQfuije5GH3Q6h5vbjIrQqv8g1bEl4Fu6R
lgYtrACMDeeeynBnh+oxys1unw/Fao6tzTKMEhEbV3lZ3M4fB+OSpBlvI/L4fkomUnomTAUL2KBH
NLTpZUFSe/eRy02DlG4IEro5PyDdWRJ/NuOdl2KFbkMZ3bc8fBAkRQS6xnaRSeNYjVUUDJ33TUcW
5Jtxsp4zaKfiumCTnkyxK7ri+bzjDuHJRnAB0Hlc2GZYMjL0zRxkoYsjKfGVMB6IiiHtRm7PT0c/
2kcEAYewSXkseT1b8UOzh8eOAXa+O3DyZYoEFnhZ+R2pFIGUPCGn1ugojqd8J2bzEsgCZyO5BsHU
QDmk45tuW8fzCpTozbLBYOxnZTZAmU96oIVyFQsjW8ulfhLnUMJzDZcvSNbVFHwcpZO9m4JVS2Ys
dYy6w7XDo2/K9B0lBXNESRUn73XV1LJbFfRDQSIZuhDmxg1icoxV+0kgRheTuaqL7pV82Kv6Dmn6
bZ94Jxeble84zomgqyOFxdYkb4kVur8mh4lbjk6WQ7aUdWyIlzTm6D0t1dN5rS4xMNVnT0tSb5DZ
7M8bcJ2SrZP3VzES/jJSJmLNEftyejNq6m5J+idSq9C8PyW9PKSJPJyrmI9yNWN3MctoM4VsB+1E
9/Sx7irt0IfmA4l3KQJpVgPcvbyCCG/LnuRE49gkrL2IKno4HYlPYn0uAWXlHCaHD8oscZxBJ8PB
XJ2XsHM7fV6IHGkeP7asc102dQARXbjP+vqynCi/cHG/a+mIF8I5KB39BklIVCpVQ1cMgalK9lpW
6spon/4vdWe227aWretXOS/AAjnZTPJWpCTLvWwlUXJD2EnMvu/59PubWmcDK04Q42zsm3NTBVQq
EUXNZox//A0Cw599+Olydzu8RLtN3+AFvqIcrxjJy6PRHTxv+kHO+fLP3QtrXfhIM07VYisZiucX
3gQ4xEkILY5BdDjc6TZcRKRUflgMLAXLOc0aq9zK51vY5AOu7tYxyqBGDq07b7R6fUixFqnluYBH
nhvyxoCiQb7eQ/lPv449qLFctaJ/DrHGstcKqlR3TnDWoNPhNTmqdcHZSfT1J6Oo3gavORurx0B/
i3dZF+BenAdWWPC8mFxwYxTtOTefM0e/L8Litp/itzGqvuFWFDNYbCT1YrQppG9mPDVlXTwY03ac
OIJ06zMRM7RIMw8+dnfQPeuNp/PDYtS1cPlIn9Sbaxi+ABvJamwT63Qpu6B00s5o1rFwzYgq+We4
CriUcvznb1/KwcvH5Q4Loitz7mHzaLThVsxNs+2m4Qr/LVbEwi9ncVwKPFvmlaMGgJhrzaXYxsJh
U29HaISIm9jtrZfwe9Ts5WLkUrzUhytam9Gto43JxDlQ26BL23NScjNkcXmrEdLOFr3v6+L7BVlp
InWns3N6h9vETK2vk4GiZ+Hfg8TkbapO53HRW08ssQGhig/LSPlQdf1WVbXsnnQMma7HnDz2MHf0
2X64dNeOqjcEucs+g6Ms0Pg/+OjBvg6sEVUWZ/Ypc+Mz4kp3YxdGv9Ud52dqkm4c86y92pbYAt2K
OHpIJKXGAl80juxXEwdF1kL2etl/7PFXtDubps4+laNzUnhNhchA6MU9lIJAqgJ44f6cImpfp/7k
zhkFMW8zdJyvwkzgH3TtuTPNLRK+r9LiaTLj6AEg+Y6GtYaV/jDnFHGg134zwIw2LvQFzARRp+7I
UY1wqsOnQ6iLvRldGgd82bvnXk9wQpvwOU+Xe8uWu7Rp0O4JZFzMze4Gq88CvbVeGNr9GI2i8EcZ
RwHh0cjT6uiTNaklaDOLmc14DmqRe/68asdsmFx+iZ+zIWu6o55BZvszTyz8pMjO0HKDg7DhwnaE
DH0tlXrQuv3ZbpeCG11vrjRtPFSkhMZeY916qZBbrY9ussqw/ew4M88YFh4QN4k9lhIpAwy6JtQg
b2RD7Ac43jEUdHzwSryjZ+8QDYSMWL2+g3HJ4Y6py6YLB0qjgVCrdaHSnXk9VRoAcw5+VPfPpk5E
Ycfag4vHINo2o1sdnuB+yowviaG4NRZKHQoF2pfK5D+kmQSpR/Y7Frl3prnqVxEZT1Nmfe1m1ocR
38qx/sl5PqOI3eqTNuxznTKhIXqbpfA8QlPf1lDPN6WxfOEaRf2ZMXwGMvKTpD4XbXzTCkz29Hx8
0vXNkprp5nLWodyi0qPUXdv7uhtO5mTuJAKHDVwB+CXqH0Cp95pxRzRoJ1gf80qhNFKxh6bv2nSZ
jgGLxdSTcY84ZM8EwF9bCFo1Zx4OFrSq9B9F4ZLTauE6IessQAmQBc4aV8GYIzFRReuAjSqhXvcj
AmQ/wqwPPYKlbZY8xfknTfx2LUOGdd7j3EEAXeTd6Olv/VjsO30YOXPxqkbpzRUxMPWcrRUn7vbn
WM0Pfakf8lVgjQiIqeyZt7y9bhdV4BX6QsUvpHXoOWhzrgn8DmsKIwduxGVk18TDeTSrcZPpnbeb
husadQVsESsMYhcNb9njX4FjGR++lsNmDB+T2A6D2clPGG6cjO4hMdrYnwQyzqjflBUEI5OAFqsu
H2OTfyCtrjUtWvH9CGNIY873Wk7bNFq+w1zCeaSdfc2IsQ/ReKJo1r5WmDQii8r9IUnvmmi+Fvg1
sJTpfL1aH33HKK7S1ILiBOYQFNW32tCf0xXTD7lop6KfDqmNkwpd4lSK49I4Ryz/jrVNgQytcztG
2NHoMAmnzF9rBwcCNwl4w+ieKHvKbrwR05eCXpJj7k6b2htn8L6J2yXjkh3N+wpnfcMYPl8qInVy
L5ggpYV4qB1uDXwsb7EmSMGY8QPSHlrZYXVTjZ+zQXsxNIixa51/S3sFGfeApYPp3fDQiLzIC8sf
01a/hXL+M/5Co3YSSrNDIUcuI40YMGAkuheYmR5kPDEG80VHGrF+moMr6VlzCJo6VD99XTNWW/I2
UO2zjxF/hJzSMcUwWzfKfLZnYCcNeKOm3cFmDYPekm84WLx0uvFkp+63CZdP2OAW2h7E61k2PCjv
qSFKGXBa83XRj/192WnbGhtGX2jES8DJZYE1K01WJ15RA5wTKzzhvXSYtcK88lR16i4cyWVEf1D1
V3UX3nlqOHH5ZTUgDGw+cGrCOzCDUBfkFSdWjwIGaSr7g7N/MHs2E5d55Fm5D8G0Y263kXOP0gn9
ACQowUsAMFaTF4XIx9m9kXRfYd5xA6Y/MU9UUn+F49Ra5yfym0KFXVWQZLE8XSYItgfvHGUoVVVx
Vv+d0RlAY335KpzotaQKNEfQFQP7LR8B9CsqkgGLr5FWSECr2hjhTwN9jeeMZzT1yHYXeWppprNy
PMYuWFo8aj/jspMbM71aKRPVm8Iw7NhVs9ywRqG7OwaIrwIhINV/Ee6eRLbXWOzHKj7l/XxPHfY2
Ao5gPXPfrPmuRysM2Z8CGHFp7GvIIXlCe/D2pb4qAI0GBLD5FSNYgYeNcx/NU7WNohtdLHTCOJZi
2McOM168oV3VhX9OKandiHo10r7SglzDuM6ZZpSGc5pa1nyTtVimdFlQJMHUI6cyq3BbwRAHZx/v
OqfYq9fWa84VdlK9x/NVTI3+qXRc9MZ+I+Xd5fYvKxyNGFPuO1WToYCkfvTMu7L7Fg/iuvgaOSaa
6eI2NrT4qmxi458HLhYEkcJ5xHh515r5AVcE7uiR8lHVF726BhaClSCRHm23pwobotdJD1fmrUet
MZEW1Hw7aKgnOHn3w8B3IniLMgy3J7ONmcQzktX6hM+uVjjk/NGgfSJJGtq+lXd+L9MbIwNrl/lT
35lcgsVIm54JUzmGwCTU3GpnZPlL2w1PmA50wVL0zUY36ueQjCyddwporvlFM467yJh3uhqdTEv8
2szto5uEwP9WT4WiNU9CzTWxETqDE56RsYELLF9n2d40Dq2LdEy0YSWNSf5pGdIAoxsYzOGUXaM1
c/zqqy3ZH45CNyDCAn/hExA4cpsu/YL8sOU6wWYEAyiOpCTCq1m2Vas26UGszg+s3jSM8g08aIbu
UEoo7W33yCjsLeq7c9uO/bYr7Xt04sDAhrn9ZyOU+XHMuifV1paj9wOXluvUNc2rGmwQkTmoNS1Z
RMjOhtrkEzLD+QKWXCZpX5KK43MSc3Kok+mLmOYSAbN59HLgKSu+sqhdJYzkgJy349A/RfUL0WCR
f5nAuZ67t9zsFi+KkyVspeC/M/vkJlQQeKTGY5cjKMYsRJYc2WN7Xip2m1GvirV5OzzaY/5FqN9i
QHblYxpzIhKmC5ph5GDTDlQ3vhZxCc3wm3aSYjnRegwsVc0+lqPYwtL8BPV222X5T0KKbz0LJUKL
Y430uBEqB11Onyw3SwLRNueDuC9DJrYRQhkvvfFc/iRsD73OSBdNy7ZNqI3WMEk2GMNc46gDVJQ2
JwwGbwdtQKNXOxQ9DNrpOuK3Nc3eqOYYhyCjZ0YCS1RtPRAwJzZRyUjtal7PUb0GUc16uBRHg2pB
cC3axVy1m0RBDVCSvljWfnY5FHL6Ai+cD2O3u+A9Wpm+NqjDNmqDN4kHWcZsH+RgX2McRJmZO0/u
nOwdj42XWiQnp9smWnAF4Pa9QGSpc2PN9lc1SR0Hng4L6nu8SIn3QbRcmlkgNed+TQzf7sw7W01q
k2K+V898AcpkxNk2VGIEZUEmmhrZg7NvzabepXO5bCoH90cASqwRAPI619po8cw75Z1ADMi2YBjP
w4Sdp3pLcmpWXB7R2EUIKybNPSmkl/xg+vTOvOoMDOPHz2rXlQ2zaCZtcP33NlZ02ILJU1/6YT9d
X25nXdDJdAO/rlMYQRXhdq16G2/mNkGS+sHo9U+TRwderzRd0BIEO7+OpgaB52lMS0JgNM8apYBC
CsbFoBxAbmzB6AUtoW0dE4V1/n3syYCNf/39jAoCAjI7wWfr78NUx3SUY5RCOlfHQJ/io1aVN4Q1
0OD3/RkqNMUa70rM8v7yM1yGsLZeX8Fcofo0cJdO0IqC5jgGOwnDXtvLK2ozZ58j1Cwi48AR7Pca
DfMFtIZCDkrn1a+4zfuqUcWeSNsqCIRL6XFIw11TzJ+1tNymWOECrbxYIzjuoEoWBbwu1/Navk1J
fRjVMkSkNEKBb7a5tX4e2+F4AQhgmX4KY2df1vHbBSuWhvhB1ftFRgjjmgFTkHI4gKEjiCjYJIrw
An3gXHe9X+njvrVgDTTWfOWa8scQ6w+FNTOoRqK7GZKVcVRWH3FkqX031XeCqZdrlzexw80wQIUH
WHkJ7f0CDBD0ptoWwNubRhh4t1KJdToX0AXalpjb+ZCy2QGZn+VpoHn6t8H94agjMR51gW7lVHbU
iFYE2jLHjBlC5pCbpGmo0YGaXVLsujb7nhkQLf6+NsTv/ASoUgz4hYQYoEOu+HVhorNlTMmT7MOO
hdkIoOTK1M+OifdbTSGn8L8yMJ2Jx+QwTvUnR2S3wsbiNpswGkM0o+pWzPk4k0Ok7ERFA8MNxibk
jgHyVjDG35/5EtTwbjnjr+FI7BhMFt/7Mb7puo2diGzY83DWZnasXZk12lbULQC9pvEbNUwqtLT1
gUXjXZiWBN/0+w+e4g9b2tNNz4Xba2Pj9z5XMRemMSSZN+zdZh6Z6jecG8vwGPazc71i0DHpixGY
6/icuy7igE0JWwUmRYgd4fgZwfWbXiOaGaviczMCfRvIVrvG0Z8/eMw/7H3PELa0IF3pBjOsX39g
s+x1UG3afNc8TTSb20FZXSDhebJ4FC9ZYctWp7lrwcrUsDhdcQKww/ymXGz8HGcx7cf8g3zsPwzq
oUHxWExzL+y+X5+poMg1+1Lr910bBfLVbPC7zBjy+dNQnBqrvteKp7+/hj9+IvWDg5PnH1h8bl8L
GxJhj50wGc9WjeRM2ZPNlnhrsAwEtMNzt88/itv7A3sQJoLtsSQ9YUB6E79+0wZrXHN2i36fPYVz
oXPCcQ/qvXvK57TwZfJ6GTT3HrX5GgIS0jtWK0D65J4w9MFWS8EUqo8pKjcLKuzUq0bfjzPjPdne
dhqVgFPCrXU1YxsWR+uDH8r4A3VEETMxcGChQ994d29NVaE1CE4GPGejb6Sb53tjng4tg4L9BWDQ
ag6N2u19kcgbfPi6D+KlxO/MEdvmyrQgCbmeonr++gIHQXERlsj93UTeowMGjBrW2ykLjMU8qmmO
Xo5BRWwGwx+dobfOjKZxH/DizzT7vnDte9XP4b7DoS6yH0shrkKrvGVwr8yGzgUKdOzaP2IaXVK9
fz2ibBvSns1+4xxwxDu2vunO9RLJqNsX2CEqwgsHO6M0TXVqY7xs1pKrUj2sgrCsXlwTE49dR7uo
AGYaU662VeWe6cpTQzEntJiAlESrzgC7bxN0hMTcddP4rShoBvOWxru1oHuAP2dt8hZjfg01tTpf
FpHCutdeHtSYRnjpm4npa2U+F2v8PR7cXV1jhoanI/NkRldhSwGigNxcMUBHi+GStl5bjRtzT1H/
N6nzlMTWs5OpQg/G1uQWV2KZv5DMce4YzGPTcqdIlOVI/4jTIeie5zdlcRDS2zvaejIyyuC/b+8L
hfLX9634wTbyFgfuv/OepesZ40wspF7voxCsoh0SBFb0hmokOaHGZ+y/vkqSHGo9RuRKJU9mABO6
0ruPJH9BvaHRC7dphjvjoqroKASZv3Q+BtX+BfkJmxrpqMMKlAU3oUEiyagaeYEpF3lhybYtiluR
y5vFCamsqtbbaHgvqjEaqXyftc57ynN+qL9/9XfSH8V6kjZdMaNTG2oRAUnvdsjYcz+1IwxDR81y
W+oT/bPVaMRdsAjU+gL3xXnTbTHvA5ZQ9IAsoh7yaueQtMXb35/n9/tGQspnyQv43Lq03q382EHr
HzlRsy8kb2PiVQqWndF/WAZc/qV3v7nUDdeTcHjR4r8/W6FdhY3ICf9Z66PLBKKpYEjhx8c3U0DI
PLHFWnsrwO93ug52ltruWzP2L5IUST9R70FT6IVJbnfW8pz4feIKaPvVwPRoqoGKwJjTrL+JmQzy
AmsMJQu4jFqtPyNhwUCjvy3i+aQQv0phZGqgBqvj9jI700t5UDRXNNzY1qnhsmG+uWE6/w8WAFRG
KKa21G2b8vjXBVD2I95ba1zvpaRn9qrolZKPAQicPnVAYhxJj6GAtobhx9ylz6rNW4jL2AxN/IYD
2Ae6j9/vWikNG5KlKUzrd8Z8LoZO1oZR71tsIDfVYt5WUXOyBeSBUt4NOfgjYv8PPtT6/aaSEqW4
B9fWNHTpvq9zKqN3dQyz9svkyiDH09yryVq8/MKowV5tY7g3JYNDfcHBFVkJ8JH1qUSBijPSczjI
76YrGLMP06mDRcJpN+O9MLJ509JhirZ+bsgIHEIMpNrPVmGUOGCBedrr+n0dby+AUR1Bk6KS+Oau
9neh2ESidvZiLL543fwVKJ6pRamc98YPvvwfWMZ8eVtxeqXDLfmeyt7aM7TomTMAiwbqC8Az/WdP
7brRgSUgdvf9rYOrZ4SBCDUo8AlDbT0YUfn/ffNfiJzv96TDEmT4rXP9vd/9qBHdqcK6fX8Zh156
QatiAKK7IhhxRb1i/bNnol3aVXdpUYzk+FjbLk+eSN4C8FZkKzVtxZHo04BPidv3PKeCtjFQO14m
nBcujFl+I7xnGnog2pzRJ9OSxkPUb2O+oJJgwCXp4/sMfHHCSgGmMzL4E2KMV0Ifxjj6OfYQXZpF
217o8AkE8NihwjLt/ixH56DV8nRB6EtFxMLWU+TdQ0+EjH+5cPsJ5D7pj679nOcAkJYef8cV7UsR
ofRY9OKHnknsdhuaxxZ3VEYe4rFIQaJk+jnTLcaXHddLgQEXTRPTeWs81AY3S5Q15mY1orc8tmyf
masV4jg9xjHpP8OV3lf70sJt43KyKfqQt0Sf4tWA+JW9YZoEK6s7mtNJQ2HpZzicpzP3DWbpsILU
zcMfPyLQxofsQznWJfT8t1/etFDLwPTVETv8egrVLu5dLa3u3nQPHRb9eAykN6Yc58AGLGxNgJbC
as/Cxi6dWucykk8TS2yHpRObte197jhG2xQpytQG+XT7NOKgERBfk215E45EPzPQM5OiGwxjfqv4
q2vaYjzZ14+z6TKOsIkwT4oSJ0K9/dTpYExMfl8tj746nRIm8sP6jKWEf+GVlh7/8IodH+jzro1n
m9aoYCRVMZYLjeHT37fGH+5pl+uQJgwJiC50+9093UaWOfVMl/alBPYa5om2unOjfVqHKCw8sHJL
3EStV/jdKo3jDCvRMqyd5YYSEyc80Mfw6u+PpPRT73AhV2AubKJLQeZkvBfkeIzjPdDaaq9jURxQ
/x8w+QKs0M2dNUEwsSPtDiHttRY3ODHAaAjtgVwjvEa2mgVPwKuxALebL8Z6K5vGxgyLX5lbgdgx
TVxfaDCzBgdhgOmoxyb243g7eqUHvwvpSWGH36K18vaUL/CXQYn1tMUwvnKuStme00zzk0r3VfeT
ROO5r0CJIdWQi7RxHPdqmDDhxR//7jKbw0BB4EybklcyMmqtkDNPuf6EiQO3zcyJt7aOAhsZNhfM
5toZ4s6CpMt3Boa+ecUmN1yahik+dBW8raZpMc2UwwY+/nWZYc3l2QuLckx2sNlOpglTUGew5SVE
pjUq9CknAgtWihoPOzP1obew61ykKEVt3eqjtSdh7IP2zPzTD0hH6xqk0lD7Oap7+peEaWyYI6RT
XO3rDCbGyDJXnBNwLDcwDfDU1I3yTajCqPQwnjYAOrL2s5RDSpli8N3Tt1YQRKaiG+rh8cJkWhld
+zFmIBvskfzLwG4VFJJQQHxdDR6qpoC6m/df8k/RQh1ZOhbpDfiIfrA6/7A4HcpajlkduOc9cDHg
t4D5Q1TtNdfak4EEe5zDeSUKQt2sl9I8h1709w/9rd+UbAhaNsASi4pal++Kqdjo8GrKAGp1zOBw
XEgCvKeYbqzWj6RY4YFQVBau+1qQppQN1NoAOBCzJxE0pknCm+IBKhy3CeU3kS3Q0sTRld358gde
PR9hxu7r2TgyfP9QEvu+Bro8vM38iPNF6XveKYkd3BlTDe7gHiunZxk511lza08dK5JiFk8V8ihV
fJv1gDb+8PcX96vOXrp8tDre0BeZpDiI3yqQrLY7WG24PSkdkKr9F43a32JI4oP0fNj1XM6mf983
kpuC4xRNKrI6w7v8kP9a+mQUVA6OErFCHMNtbls0nsoJZqlGGJNWK4PZgt5QQFHA6CfQ9Um/BWhH
oTM326Qk4KvANWMXtRCJq0NiTyHRVsSHRAtpj5heZps4gX2mDY2xNxfJbLHDUKgDhIbj9h0bmTFo
HBJCEsFoShjdMcYxByUhZB4HKlKFTnmDIzhMoHU89VLsJ8f41mWRdmNclWbKhL+vMP0citdk7ctd
biOLRK24wTbMUSScYztMg7rAv1b1pIyhzsM6xVeFeV6Yd+xGg2fVLUK/ZGTVV2O7sh6L/ksvuhGb
mxWQq0VQSJ0RWJEN+QsazbZbxk9zOO1qO2u2iw15ZO6+R/J10ZuvOnDzdjQxzo4m2LZD9rB4gneH
Qs6VJua8JiM/Gi4CGFNfd6AqA4xeO42WMrPr7gQ5Xgyk8mNEkM2ujI+FI7CJxNOZPGYiW9zhdfbW
L3GRnkHcIYdxdHr6WWceAoBErh8K+1tMDRhNeHfdSp6eYRwKynjYThiq1FZLwlPs9D6GqvjYEtkZ
9wmmp6K+6fFiHRIHa4dRP+DQzVGulXtoTDVllnde1bw4cYs9PvdxAHC9BEu37Zv4sR9pkxyynnYt
TuGdJdv9ivfxlvE7ZCSdJp4KggS9NUZxWGawaENzn4a1IEFhrnhPXXHjzc9aHeKfpT3XvfUQYRSN
Cd4uspPw2gXtgLuDl9SA13CgNfqyJeDjIAqLRAWwI2gdvL4PNuL7O0EKlz6IAF7QOtzPXNWe/Wtj
eBFKQ3xf3Z2x9pFPGjwWyQoUoTQ9srboUjvd2nIbolDSAf6xv/IRJhKyaGJVvcMp8weqnKO5LtbW
YRbMt0gQumRWgAz+55PLNXMjmiEJZPqQDqODQTLhNhpKhySPVaYn/jN2+epC4yGBCNK3JODXwpPY
F0UMdcZNYathOrj0KoKiLXdrhpf3rGs32OstW52HxjZYXo+8oI3ltc2WcB+HWoNMi7TqH/pYnNLe
+WQkOHlZPX9MNxjo+ykxu0NOhe7Z01NIV7zVK+5hJyru/v6G30OSiCc54DhdERJySejvLt2wr5GJ
Ybmzi9t13wLm0dx/1NP/9iOqz5AcqzamSob9PjWZvC1Ivg7B9FM33RZ81U01MmFdoItscls+ma7z
0xZtUHvaN3PB1X7RIPf9/Xv+1lXyRbkILSp6gAXO9XfXSaS5TkraEEYuEZZsuAhD5MMLCU3xOjEZ
cK7wKjvaWvPimm4YCORje9QgQUX2hg/H8iO9tvjtejMpcxAS0sczqAKS/nVlY5VGiGFBQjY2mNqu
Lj7xsXgH99rOWyEf0dClKR8d2Vj04lAJCLwQblf0t9h2P3VGRd1YFiCcng6rTa7bIjPJkuzcLYPI
eff3l+f88WEZtgogELTll9r7X9sw09ZWCuIjdw46U+Ixii/j0nRXk0Y6HQ0JNtVZCptQp8xCbX1j
VHhCDWUZ5I3ubaZ4SR+QY7B1j9g42fdLaGPdk2M/Z04OfMchfG4WHN0ICrGINVyeTelstUyuAVmY
26I14NrhVdD07cEYG7iRSuxLWpYBU36S6xUyJxPX7ejrYHCSw6oh4bohz3Ye9qDNzXEw8LpaukNB
r1rEMUlymhsFsdAJZuOmMcgtuGKJXlf2sj6KtcTBHWBrYOB/jdMc6fCkq+71dKRfrsqHNikJeiUW
7oMV6v62Fek3LcdxTNNkdkmV+G5FJL1jNVRy4DUivSp77WGZNHsz2OiVcElHoy4GwIT6JQ+Rf1/e
j6xIGaVWucMf0YVFFmYb6bVvHfmb6DGwiS6j+nNIYAnaRl7WmlgrlcL8CS+xpyz3ehLNGJLHbiAJ
qAjqueP8L96smsZoXsVbsZov7eyVgUYiH7dufSVG8lUFYgCzvyHgyNzCL9F9DCKxfoaVsa5KnUfm
Br6u392is/frHTgt4/Y+2WKTuW6InuRSrqOvqLtG0jswRitEpcYW/dNQHZperH5RC/y2HOcIDQq9
HsbdGK6fliHvrsyaDLwO8jOhyt97iDeBq5bebHunZqJ0kmv4lajzz3aCdD9pSUCu0zpYLTzPujHe
SIrw29YitbM2qy9ZMW2KhGCSyU20D24u+7ctw6/JVFdw8DGoNN+DRzVxCcmaEOU6lPk9KMp1Omgt
kMl4m0TTc0HWHPgZPvohPVbWsPoTbAx80fN6+izS8UHEBS8jQRMxbc43VBERhWIBeSAvsLuhitvd
j3HBzjev7oiRqraV9L3KWA+Svo/IzrO+eutNFrnGFV6kD5zAWpCYrACyaex7nEsxkp12LMm3ZSpe
wLh0hnmoCjHtszaD80AcrbbrBY/mJJ8gJT9oVRgidc/rzZiYMIIXvsPfD5rfRnRSYS6GtJgycjz+
VvQvcxLD3+GtjTmqVqiyOMQz+V5wk09QowGgGxtDPxPYZwbYDH3EIDB+w+F5AIoV11bjLoFb4ruW
CYpIIfSh51iOhifPyw4kVj6YaTJdZX2hb7O2yDcijDo4/qXh11KG1Lfh9zgTRFfL/qVZqw6K1kyr
j0E0cgfkh1px1ZCtumE+8RUveMxox4YGEKdUxH7jF2Y1t1Pk3IWr3RGpil2hc63V7cNYZzWonjoY
0/6MhfQjfsAvTCRWordmwuJEc9umXFZRm2S+moXRAb7NzmTvevTivhhf7ARreyHrLaRr1pCARpLO
zue5NqiKaw+P5Zyytj8MJvcxdRXCecQ5Ip/RvXW6s80iM2Kkxl2JUVF7W8+PWV+nj+Tg+F6vclcX
Ao4ImcF3mBzlPp/OrRthNODY95ll4DYwYrSAGfS2SvBp0JLxTlgEw6XQuSRxB71bdleu5x3qRRqB
06JpsBwkDFkyvuR9bGC0rz/EUyZuFKaJkQKelFjVwikVN5365vCE+AII2YG6s3HLgbORSfhdcNqx
39XNLQjkZY8SQaib13gue7u2kCmI0Lw3JhP2IOVuoVnxwYBhQfRIsbVxBQ7QeERBqunQMoZRbqN4
3nkW6axtqX9rrITZ36C3fqrbi2+3FoW8RuL8UvC/jcQYbueQyi0n940IFiyotV3jcMahdrmbPQm5
D4HIrdOClTVhiLAB/3n84iJzL2Zo3v2UcXO64qO54vtRBkubLQW0rLwLVNnx6/3SOQ628WjPdy5T
UR9T2WgXHVnJwHg5pbVVBdKmHfr7jnZ/66Utg0kFBY5JPCWOFe9uNbIFFofJFmZsAmsuAhk+Zx7f
W3jxTZjMgV7jmJdLKB1FkrW7su3I9LG4bZAD57iYb1OlPdHc+a6YVxNbddhvVYeCQPO047I28U2E
fcemaissH21D2QPs2wowLcVgfDOQsYh6HwOAiVwPCKZoCdah2lVG3u6ick64ipBGx7BzkBSW342r
5rBQYO1SnZaY9LEBlyOOTbOaH+HYEUEw28RBKQ+ROJV3noHy9HJi710dE+CsaF/mhUxnQ1jP02ie
a1O8tQUuvhLebfIDyHSAhWzf2vPg7kkhpiVw5J7UDEIDowRXUJDybdm4j8g9WdiAO9vQyQ54fPkT
mU0oAHLE4zX5cKtWPuoekfPxONDLAvzvJ6O6GrOyIHaGM5O8dUI+9OKxsYHNEm0uPqhXDMF6+QW0
oGtlQGW5sFA4qt8DrszMi1ZbsUazCCDzlpZShQkmQacUT4Sxnbpo/bk2zmFd1mKHQQzE4c64trLp
gwcRF1uKX5/E1G3WtAFwCCPxvemci8asEREuagPs8G2ykBGUe2W9nbLM3YQrma0Z6IWvKZ5p6jqb
enDZiFayHaDOYMh6k5IuuGtVUqq6gAKDirMq+B3lVKb+XWfPoT8DTgIm88sTGfBFHzl99MrCeC6s
n8n/yoO6Kfjha+uuK4YXp4zSHZgFR1LbbVJXEjfk2IfVDkm/0flr7bRzIt6LXVbk1/JRjcWVLpzu
NhEcrKT/7QavOKTqFE2dniGXQDYaFk9en5Kbmja7mMuNjQHB1tU7kGL3jpwAczu3B50Gwo2/C5AZ
Cq/i2Vqqz0NJ4SxQa2011PX+ZA7nAaLtTXZkVINb1zAXFA/tqVPcV6yDBbFTJ9n2dBhj7dcZNfU6
xGIT46tDGcVEspgchjBm9awVhFJJbNkLOd7MBKH7stWe7QlgFddxdB2WwcgMw4Yan6AVjeRYMmUe
fxTE6+Hpkes3Zaai6ULsI2AoI58rKOnYmCDYiDj8zkXhmWzE1pvFITcid9MmyIrBwH0SEmYyoSCj
YLOc8v9EFbxaZZCN3AsN8YEBeBkVktamBlVMhHG9awnsRZI6kEsc+cP6SHzPsou05pgkmbbTzfYK
SxYJDYWqayiI4pSELRMGuQZ160LDZBqFq2yJ3oDY9jKFdJ5jqi2zm2IpJsy1HRwwWvM8Fs8y4+7u
jBR6PVucusrklum6q4Vc5e0Ymj+ImAM2SJgjJFh3bdzXcZvXoGCNY0Px7uc1gB3i7ULl2RPV47WT
9Ie+jY70Lw8c55tEd2LsP1G1O2EbGHF3bBvZB0ZUOH4I2xMlyWvfwxAdELp3jrkG2qSRGa7rt0Ih
FpFcb+LCIOYdbpc/ziY8B+OaHxtqvnrzl+OGHGzq97Zv/JHwoIBkiM5vxu6NBF9+qrggfqUUFnhI
wtabLAB7shsQM+RQnheicZf8MYqidisS7w2PoM+6U9/1EbcNAb5rIGRPajbLSW/EsksX9ItNrgUU
5BzhyHQGB2dqzyFTMcykshPTHy5gWO3Rz/CyqZvpgZZocrZJzANdbq//befDu+R7i8P5W///gfWh
AbHmX1f4n3wP4/bl/zy2Lz9+dvG/rQ7/+Zv/+By61n8gB0kQHVWnG8xI/9vnUDr8CQiLY9DDMopT
uP1/+xx6/6ElQqKPgZxyEHO4Uf6vz6Eh/kORgJWqjQLIwunw/8Xm8P3NRBONX6LjMUhy4UjCk/y1
0nG6XBuNIe13QNhT9wwvzD1JwsabIE769lHMLvDJbMT4nw9lhTwecyzgo3Bn/Rd157ErOZJt2R9q
FqiMooeu5dUyJkRIatJopFF9/Vusqvc641YgAtlAD3pSKCAzL53upJmdc/Zem2isbQHp/w/VIFyu
pXD4yx5Fcx9UWRiibHAQdrFl/vyZTEEolEEXeovho30hN0ZT4obRkUVbHvFrO/edwunR571zotUn
9qIsSxK1AsbLBPeMSDhw96SNV74AJTEZtU/p3pAcJmJ2/3NuzcOWXU5dmhCfsVG2X0fyl7YhiYLJ
qjG0i2PNmLv1GBfRtmv99CtRq8ObrWcB0xsvBkbDnDlZuCi7Ee/lxAVrYMsq8sbPtkPqDqN3EomJ
9YXnJpwiUoutC4xKmBB7DVrIN79ZuRJPRYTHLyQPmM556Oy6fGjv0mLx8Ld2Hv2Ymt7dmNVyXvOD
9sgLrm5VnqW3TYlJ2qO5vkMW0t3FnkMfThPQPWE1X2ucRdfBknG5TztiumrPtJ8xpBi7GX33PfPL
DjGB5YuXlnMwZIkSu0VffGqN2dyMDiYVPyb0T4iiWntDONKFFxVYCDfeyqGRW183oNvyyZDvMUEr
T6Ix5SYEb7npfCs8hy6FXFENAu71HLySUJXuIjgBp5Kso2cY9ulTFufG6zA0/W4OXXUwiiBcRcgb
Nk1N8TVn5vA+9Ko+VLPp7pxIdtu4DcrvEdnM19D3cJNQ9a0Nv2ewKbJ855c6uca1Fd/gkcl2OX2t
1yAy1CbJunHJI+z3PhK/PTpbeTKdOH2MNfsS1SANOd1Wm6FUBK7MGp8X6eV3Ms+7t5SU3H3VdoRN
ENK1dkacc5nU05Hwb9ysTZzclYKzbzgsD0ARFDvOPNVWOm1JWqtpIUjxko3HcOoaqy7cD6OMX2ei
aYlzsvrpCpi9XuVFY0PqIVEuB5h+Nw/NcGlR9m2nuDNOZsctGWGm7wkg8vehbcOzqRdtaGIwJJoJ
6Yxc338YhdmBmguzrWOngnQJ2awJHzGBZzQe7a0UoiMznlcdzrjDW78xTtYQlk+zQjsTkLi91Rmi
dJ003sErY0gAHYj2MRndo1SoHEvTLWnCO+16THAnZBzW8WnbcjwFaL62csyLk5/DIKApG2y7rMOl
w0A1J8qDxtinysoIuKRTzdoRLaQGQ44+NgmOAYdMF85pAnrIURM1I95sRAHh1KgzKcD9zTgG877P
UL7aeTccpIjVmdzt6HY2i/GgXCu/TLVK8KKM4MRB7a+tcI4ukzWYt7PvNG8xq+9hQppGeRoVG2Q5
8loNLoCaKkvOZi65s7KGgNP0RXy2ZZCevKwTh27Q+itWkeaBBTIgAz4z7qAll3vLB1gaxuSyrmWq
aTN2HETwm2RCLaluWgOhTLpm3k6Z4SeLDs5ETtDD0bxzLY0aK21g0u4zw3JIUDVb+huE7Pr71HWY
fpUpagJbLMICwugZ4HuiGYOXcOj4W0kUEN2A4dsv6exKLDQ0F/XTEsT8Uob84AuTqKs2hE2RudIn
soQWQ3VDBwLq0BmNyXSHg8twtlNEruiJpMnic1C0IEP9lBgMpZwb1+2Mqz3WaIOHonQ3Pbm7zMJG
5Djb0gr1oRGzle9LQnw/E25F6MXkpu9VCzYCc2pcv9VVoveW1bhgS+fqEg1pQE5rWR0Tm7+4Mexo
bEmNJMZ05RTQ6TYwAt3x6GVTH14kJK/8u4esTj/w0LiPYxyi3bBJWOahlHhvWp7Kz1FkVy8BD/gZ
fxW+ZZDv1yHT04jN2Xe/T4Xs6fbStrnGff+Wk0Jw7nxIQazmDXaMtDdCUgcIsGQOsDx/rkVtRhOv
Ujt6ieGuK7T9ktpB9j5HCUdWXQCOfOzatj6yxKWP5JmZX8lQmqrtDGffufRl2PyIy9Yxt6Lv9Dsx
V+P3tMzUJhoYOc9F5RwZCrg3eTra3xy7p5WaRBjaYsucblJ+y0/5zEcl/kLd9ISqfo3MoXPv5grD
TZvb5h2VfvPgAhV4nMqmIT8sJKGD/TMg1qT2BNKlkQSaqAZJOdPTXvVuGbySShTgS/KJgPXpnDy3
6CmyU8CU69jA+duYifFJWW5bbfPRSb0H1s30fRAZB2smjOJrZ9h612ocy8eu7Zv4VrtpNm4Yx6S0
21w0DzWiDJaCiV6VN9bQ8cjDu08GgcQ+sMZntzX9p7qzylNotWJHzv2wl12S7qQT2wze/emmDdv+
s9cbirJSD1jKuy44YIkicGty3TMdUBpEYWDcw1Cq9xMpZCRW8i3uYLzRnbYBgz3Tv78aVmxhJ8mI
CEXOo+ybkhO32EiwHjAg4OaItT8jax9Mq7wDcEOukdUn52oY/Dfficu1kVBbViWelBgl1le3nMU3
3RXepraCZkvWF9mdBvqPs2XUS9uXJgy1WB7V3XiOXbdKqGJzOX4u5QDlQaVZH75YOvKeyhrbMbCS
AXI/iERO9WQZ6gydSdDP+vM4RuzMVmY/hKodt7hY513Sj+IcpGF1YUin32N/IGC37K3PfdvAqXBj
vS1HTkhJT5UsDTtnoVXPgVnGBwqccq8G7Fili9dVGVOxnf3aWFsBbZE0I/YBdVLMpIx/pTDVF4ww
9x1vI2PYAzFka4CO57L0qHtaJm5QPpwvc+y+q+ncMXkcuyP1B0py+dTF3n0SPyl9Hpr2G2k9awIY
MbyFYCqgcjnau8+QLYZt8lw1wlhJCi60rJdpEmt7tC/ZVBHiB/dGPdXFdTQeuyjb1gszG0monrqD
XzhHnwF8lzGPGPsb7bZHc6IchlrXWuPi5MA3R71N73VTjVA+7OQY0L6B37LWFHNjle6qwthz3kSt
ZRPVGEQXs0mP3lxhHPHXpju8JdX4XdpnYmMujvc5d1DDzfLdKpIzw0KkqZgkp/aeZ75Y1Xm57/Lu
oEx/VWQMp/UP6X7X7GjtcE/U2qphS7erBxWTWAjCJwvuBa9mGj4X6lHqk87nFUXHU5GCNBnfzWHc
tN1dQlegam8zhEFW/jkL+k1e3E9YRxzxELqIEFBTEFLX75wqD17dKS/BJ/l3yYw3g5nrj37sg1VC
7FIq3WZDx5Kr+LYOEub74ElUAymFdme595yxo7OEr8Eb6ZSlX2yvqI4jvqSrR3D7uY2giJmcWDYt
cW00YTteJQYQj0M6pNfAG660AC8eUUBP7uShBCCv7gBt6GA4nj41KrJ2Lf3kXWDkqEOIrN2IlvTN
JrU2wwTRoZ7rq2WE8T4nLwnZDkgqj/OwWxBrt6oQJFxLDcpiUxXqc9IFgJtbjC0clhKqcau/Sdj0
jpB7KHHhwVXQwkfTrk9kZ0ISNMp+z6ISXuHeTLSGfXHTkAG/NvLoTg7t92ow7tjt4wNcBGRyjhy/
odlP3UMm6+l7b0MDXiP4899okNEuAYPxkPshPecMQhTwQ58RvC+J3yIACY3NisyB4ikfoRDBvGgx
+K0ER1YAwIUojmmQ8B+mXBe5uDR3cGYIRKzJlvUaVfGcQYb2sXFhxGU2tYLSS3sjQRbyBQks21Th
mlv6a224tVtp9xcPigV50ZgSeDYqvtPcjGOGI5nvo/Or6fawNyViNSday81APOAOB6b12ib5cK48
Jz3MgRz3HQqyr63ImM44o9FtiVPkeFzb1XHWZr02ZKe2fkFtFaiJDKvIVHRxVOC+ClHOEvWki1TX
UTrckdXuI7Nx8Lu7STbdKzhZPL2qZ1sNXXiaNtGPRJjx2tGjmlnpguQyYt+EY+HrdD0Ec7uxRF2/
YFKZoWigXqHQoBgESFG2fArRPMyDR0jw2NnODQwfZI3Mdrf2OIUngcLqvjaK7I7Qe9QYrizXpNhS
tYIFOghgZliOIudoBhoMUYh05r12G3/ThShLUxkzn04j/zrBCH5RCsWmq8ZxV2ZVtLOyCBsptVB3
UYTunr1cwRPLkqX2g/oCASCxj6YriHQdRbF2i+pc1MUzicsmNgHTurVj0+Zn5nRWY6PDZo0kKFUU
QRzB1TUr/H/yU4azyML8wOls/pKa3fimzWLaDzIgyQ7IDs+aY8wIP0gxdr1YXiDs6hVHTHkw3Oxi
WMNdr6v8AZmLsUq9IT9XQarAYtLgi6ygrykPe/9SMtekt40M4cAZIdzYYMDhXRYZqH+el1LjFhuc
Q2chTMNFku4j9q2znvxFyWoT0+cgYSe6OXgnAoEUS3doNiOsoCtC/QOwmTV+Vjg1R1v59RbgQ7up
5hnQrLIFzJrItt4Nv2hBiWdMoLxZPGWI2MhRHtx8K8oivQRVZK3mDjJkGnXZIcrJBgrGOHv2jXAi
yQinPhQBS02HJG7CN1NId++gdjwK6WcbHY8t/qea42Nd2KwerfUKWi0qqS2q+sUfbPPRSU3raKiO
uHQoEidU4tGOr3F6tnotHvK5YcnFt0e/M1WYw9lrrgl5rVtzlsNXsjGqI6TU+Iuc7GQHMkluhTbL
S0WQJB2IlDjeCS2UHML2wE7rH1WSU9DaiJjplgYP04z4zEJ6sY67Dg84vcLLaIbDhebAhMDbq1zi
5J3xyR/T7N0EjUZVmo1bC3D6toMmdyrjnDxdP3iz4vZK7/lrpKsIzgEiRo1XfzNYBZYCUrkO3hhA
H+qGmc79nGzREJaHsPMUWkXTPKF/rA5+2ekLaGLrmurKOXsqMbbYzIrD2MbxS9J26qDolJwCA870
5A3RBfCr9xwKw76ZsojNIhqTo9Re98WxM4iBqP3ndTpU3iYfhvYi2tq/LyBcHQvSc/e1QSR5aI1U
d3VUxScshZQxGRF0N7NTNlsikcVzLrKExPNOvFLZcCbxdMDhbg7KmshmAyFZ2zuGZj5ZWpwQu/p1
1pQUgZMvLeSFwkMb4Ow5MOnQIup16zRY8oqsPid9UHwfpBhucEhln8DX2vu8Xtw+Ts4noj2bA3cn
V+4NWKfcQ54M7/FnBOtRmukxEJTrYZRgYrCN6iuKGybAfOrokmHrQe2pGRMEhkducKH9a5719pPf
D+E2tsmZGUq7IY/XSra22cc3duTpR8EZ92i2WCXNLKv2OSwYAKtMqbFKWOY3w+icS2spQpu1NNa+
ldi4fod+WxvlcCMGaOorp2H3Bt1ub5KmYz33uu9hE4VXbqvejkUZfxfhXDEgnNK7sffkY8OTwC4r
2zsnDcVtEfsNs/h+kdAvWEincQYozJcgTHEqA4y9EIgsjk69tEPMcHxxu0HeCFemp1E5/uOQ1dSk
oxnsROmzYaQ+XWzAqetIJ8XOnD2IqxNQVEpaMOJUye2uKVT7ZEwK2Wrcxbd5FNpXO20JDsfUcUUG
TjcjkO0T86Bq72XLREcSie4abN7bdjDeHJ0nn4vUIsksJhQZadwkH+OmHt8yrICfS98umm3olOVt
X+Tz0xAH0wHM/XzXEIr5SXlldu3z7BhZMvyK8b3H+N5HR2nH8uD4camQjkjrJOJ+nABDTzpeYSmN
T2Fdqc/AZNixPNp7B6dzmpsGJMwz6nWxqppGHhe+xA6+WkbQGAbvYsArYTky2RkzFo8Vyk9K2skc
HhmSOtw6zDyrm5ut3aTFOXRk8Ox7MMGsCaQv+IVpE5lUHrp1plPXGfk+lJU6yGKQMDrgaGd1VT7W
ZD9eSBH3dmHkeJ+SzJlvWwSFCCFTYFUjqRS40dzEAI1eUa9s8z5KiJYAYWufZmIOv1GhNyTdg0XN
48Udk4JtuOX4HO9r6nF7VfsdChYxON3WiSVgspG+ZUIAiK/3DVrpV4vm4s2gKm9bJ7lGJDv2PMIJ
J9YZ7VSya41OEUAJhzO+pIMqXoumLTmQN/SKWsOynkIhrAmcWw66tqjL7DK2VXz2I2kdkE+F51HO
CLHKCqvyapzA1EOxgA1EKgO5dZN94GgUnTDO2y/DYAMazqzauPh17lyVYQ57tI3Ghpu08FMZWq/9
5Xleg4ZxkRWbWX1ndimKk8Qx2NuUsB91acenYrLtJ9aE6jYbLQWjIB2+mapp9nZWOs2uNpkGrhq8
xcfU8M3HoURwggp7eYNqNofPVoAWJosUVj/HF4ivcnPkPK1z3X2Redzmhy6uvFcDL+EnaavgKFxn
fI6maXj0pFsEa9NiiB/PMjiwLNLiGXJjkfEp8TrloXsTxR3xQnOU3bBJdq9mnjhwF3MOLwh+04dm
bAiIM0l0/IyEVuZISyKxsTonhr87hEcnG8uLJUA65l3KbLYa6YT0OgifLNYNlEO98D7VUwZf0OoL
udNZAqPfSNR6iPLybMPGewqxCB3UPLo3Ve25LxWPsLEqoyID90xQJYCxAUCBjtAGWvxWlW/Ep5wk
F1Tbg/3YZqY5AyO3nGCPFqDON8Iq5weKNvlG7kt2Sgfq/PUYTsO3eZbynjjhYB0rjc4/MZOn0c5S
DgvgYP01ji7z4FWq22WJbyJOU0Eab3CUuOO6rcrw4MuQlhEhlxArXR+pjkH3bG+FSj7ruuTAwEB7
50kCMyMM+5vKCdSR5oY6DKVRbzH91lhBF1ShdKrs2iVtdKfmeT5hFjY/kRYAELMao6OvS/Pc5wPy
PccLti1SpbNsZcIzF+UHkmvU7QR5Y40/rDqxhk8HMeAlmpMIdyAV34uwM48Pa40bznP1pqtHtWsS
6W4nf+AZYP7iXdPQab5VVSa/s3XOD4Uvq4uLQAJxJV85x4ShuSccIXqoW9JIajceklXf9PTquhi/
MsV4fqL/EcKW6Q12zI7xCvtfXGLOBuHpne1W5Pe8aM1Dz0AmXk+i63FAQ8JaucZssZK4cKysvDa+
sdti/jK6FpRo3/eT2g5OwmnSbDPgFIkgSXfV61Z+ccsh+UwMTn2BnJbfJX7XHwZbi69m2ZJrhEYF
xlmWuMnrzH77KhiecBrF1XRTdY48ekmkHlHK1PlKTNX4UgyNiSurLVHOksRqfps9UllPcVe0zoZf
tTdWiiiOW41tHnGfdODa5okgYHiMzHJtg/xnJC/ztl3rIepe9WjPODVSjG8bHivnXKNyuErDDYhj
cmZx6xNQHmzZb/0OwDqva6vN4NzbXYr2GBGN2iCql08wqKt7ZKrijb5mB61MWtrcVW6PTKuBooLq
Xc7GrsbI9ERnDU2lcu0dA6oFTp1F9g2nKu/BINkelTUUap9/prOz8GNxV2WNedCmTbXpJ6m3N7Ip
RDoSe+FR0ypaN4S+f4HdNz4OfpPsONB6dFaiJqKnMhvya2iOgOV8b0w2wxxiWAs0TXOHoSLlASTL
dF8NgADw6hjfABKR6OM1QXtOhokvWWjF8KUhjoQZiSngOA7CGMkKlzOKRiee06NrcrEVlsHmpGwb
H0kGM7raEO+NqJk5mYiPjpzn/aTN6nbQfvoyVEO667XT3Ju1RFPXWe8YgI2bSqnyhYR2l+5TYKLM
DVOe6Fm7GxU26Icpk0nv7elXnNkVyFiPujx5s4NirPeM02NOwLaZnkW4wIpKpiGnrpbAtpmYuc9a
FgQQFK54Xn5jALdJSwM77DDwZH5GWwfBffHe4idCjp1klyJyKnh/PA5TWnpnIXmde/49Ovpxf82V
VX2e6jYh5a7zD7mU6sx2lTLAac0H1rl+D6eWkhaX8/TArfL6dNUQPdLT827q2EYWxTjIuuNOXT6h
O8krrAmxpuFqDNtZJTQGeyBCP7w8t4p9zApO36pKx1MEykKsDHa8Z2HQkww1JUUzdt7RLZbwAVJ4
6rPu3e6cttK4a0xc6psmrqKTTQ7zi1eZ0f3g0UX1a0d/K0oP0apRRIeCSg+obQPVCPswwBwEAr2G
RUhbG71KnNJPygPniz/3+iYf4qYgeDGBIYnfyKIbaxM0t3FdTulIiNJxaww2bl9l9aD+ac+tYEP7
byLPMrp5okWgYwb4rMzcAfHcTEn60DUBy0YYMDJajY05YNs0yvRJ5ALW8yJIP8wevc11EqELA0WY
ZD/sOoY7azEq1eUy3xXsTfclGfcWGuUJ4yzSeWQdXeJgDgtVns/rynHGY51UIUZRNNufdVwWV8Tj
7w396mcUU9ir+L8bDjbpN+n27Skal/CPWaTzHr9Gci8lx50sFu3j6A7e3hms7FCbs/tjrHP7e6Y9
9cxa61zKeBjfAlVM/NSxGT52+JJRzzNlxqlJY2w5cqK2jJfTKKI870efTv1TMxvF00wEwLyeHcKm
rTau3Z0Yp1vKfQ7WbnFi3p59oTAhyBIxR0Qp1fJCV21+3wfTktgT99O+QUf9VFkyv/p9l15ZDznu
+WEGtBfv4753ClqTBvEFe/ozcJUNHumbzB6ob0xVMjAQcHajojIKdCUhXSJmsR7PcDJfU4JFT8qz
7CdllJi0urCsOXPkaLattKODVU2sw3FJ01RFKuM/dcZ85dGMREEjyztbzFDepnT41PQBkcWFAyq5
DYbg3jbzsiG8Ih7vzdQqHwQKxEfbcMc7lAnel3mY1HtfdxWnpiQ+pJCdvqEM7LYhHMh3NSf0Dsj4
6mHAqPmqeh/qriAqhlZKS589cmnXsFy/tOVYjJsmGLPnxi6ru4FGOxwYXeQvhVuXn2ipIUoOWLF9
VS8kw05vc9ugSy0Tz72jfmW0qZ0ywHpXShx7KtQnsFYQHDNVequ4aNuTiIz4JqoUk0YcDK+Via68
zrviJGe3PoBq4bxhtfLaBMjo8jhqniC/+5fun4FQhWrMU+WnBUdh+Mlap8PECuU5V1nKnnewq85V
U2J79wav2EKAKj4liJlovZaLp9otn2nD5yCmmabAJq2WgKB0uqSW3dAR8cJNUIXzwTfSin5h2GPb
VFWVbysDsULjDcUuBsN74J6r01DrZfiLn37Iu4rTiJ5sE1O/w8xXMN5gfQFc3ct4foLObjxIZcV7
mrnigDMWUqALHpMOnRRrudQ0dHcQWBL9PN7Q9xkOISzzBwQyxdYPIuuRumO4baZcPViglTlzTGgO
6yAKHu0iDV+T0Ap+eCNInXD5FDRWdAFLocpf2bAA+irpdAdhuxHlgQhfUTWAE6xmfa4Z4W3yirpf
VCI5ZgPGzwYd3Ya1JzuwSgwXCOr6WKMSxbtNhsKxNxtShIvB48yRcjDbBWQl3BvhYF00fQ8aBtP0
SDsT8Z8G/o8iDAjhlXovFxxFocoXRIXSubPt+VOqccGt1ByEp8rLRrwUUxFTII8pqVcGLUshx2OK
HkZsArvmljt3sEmiagqWU5ItEB2Iknm0gaxCmDRIE90wy+oCfYfb0PdQFk7muUtAitaW0z9WleqP
oz1Ft03YCNz5sigJPslcyk5o/xaaZtoH5Cw+22PAkVKzrri0StBYcHBbpRZVNBHxjftY6sA4uA3y
h03iCHUbN6NF9FjvbK2cpxgiager30+Ni9152dr3U1BuncaGpZE5pCCGfc137kDanovMROoaRGfG
wFRFEkALB2zaBneuSI2jK3Ljxk3sT7Ire5+5Nj0KbszLH+IQChhaxumhitJH28zsdS9i0s0YShxt
DqpbMST5GYzr+Jw2ibkjZ8vDpZPGa+EP4xc7KtTGnHX+GmaSuVdjRMlbj+kTjEaRDTsaIu1ii6dP
ZoCt3Pmm4557q3Ix6FrtoSYF84wHH91u1rAwJ+X02FY9cjuCOTYZzW3GTqZuf+R5ge27jsXj3OAs
6THhrG23CbcSMN3OzKryds6qad2UTCemvvVNigKN1oJeSLArlDB2gUc7TjECXyxFBFuEAdmtcWrs
oa0Oj20/ypPfze05TRyqWrqPEeAnZ7J/zImb3Zb1HN6OOFHXvHAkrBva47HLtLo1S+ncVmGT+uvZ
C4xnoiMIkkjw3LyRMEWwRkHEz+p/BXQewQgXE+PHAYF4s/S2R5iA77lG2EmTmCN0leG2CiO2QK8B
sbUGcpe9WPbU3LsisS+e0XNe/n8iLdz//xOqbPGaWkjvfqsuVLr6/JXO1i8Fhv/zB/4dpuz/w8X0
jPDIsYUVCgdj6b/DlK1/CBexdygs7EL0gf5HY2iH/1hMBgHRkJaHpGTR4f1bY2h7//AWgGHg878B
YcvB3xIZ/mzwCtzA8y0HXhkg3BBu10dKm0H2+1jgpzoGLepxuD6KgWVYikVzF8XsLTatrqgyHiym
pcmmdZxk1/dsaX/5/u7+pSD8a/Dvz67B//4YHHfCxTyI/v1nXaE7G5gZM9s96rSEoWh/EUHW/MHE
8bN28V/XcC3bRnjBadsOFoPvX+yfUTiNVMCJOMqInuAq/Pb3b+Gvf34xGvzlz8fDZKio488XJeZM
I7fdTcBh6fcX+dmH8t/3IBCz+6iq+aJ+vkjjY7BoSO09ujLEUJLqdhspb+eTFrxSXtT/4WdZJKb/
R+7578sh9fQhTdpMvz/8LANMgRZmlzgyYAivI/KIZ1xJ7g2dNvn0+zv71a/jAbxxHKiSiGo/qF3J
jihJKsnFsSdTcm14IILNpkTJjlI/t2ykNUbwBz3r8mX9fHchPj0brypNTVd8fPa1mbTZoLR7VHV3
RBD60iXSJ5U8Su5QnTxRp3nvFZqiPbqN6g8P438+8CFEkOU15sUjGP2DoaiaGZ0z/3FppoSLk3z8
QgPE3P7+O/3ZK7X8fFwEWwuuEkycsIR/flpcO3YiGBLuEcPYrovZK+x/rf9fx//96yz2X92GIyzH
4Rq4fD4+IBm8ac8wUxdCz1Ddjr1m5B/Hf3jof32RwOatdW3KoA/fld8lZUu/0jnSikUEOu51IO9/
/0396RLLP//LyzspxopEArIMqpu4a7+MqvmjM/oXTxu8OptMS+ThMKd+voQ/tlYQLw84/SS9T8Nl
0N3H+zIwv+gIYYaPQC0JsKH//s7+870KzUXdvlwaxfrHFaOlOk/jtOC9GpkLV7ImU2wY8l1LoM8a
AHLzXCqd/IGC9J/rBscuKKvLy8xq+/GxcMs2R/9Qu0dcKTdkfJ5m4nuy2vzDr/arewOogUYAzT22
8w9rhgxrclQ5SB+98o5hws4e3f+L19QTyxbJMuG6H7+9PDLdroOkgedp4XQ0DSNjsimrr7//kX71
osKMIoaKRR207scbkUagSc1wj5F4tZCRElD8+wv86vn+6wWWfeUvz3cuMKTOaJCOWJOKQ1xTk6Xu
pP7wbf3qZw/85fjEd+Uwavv5KqajJ2h5XKXB7Q/WLsWYI/3xgRGqefz9DX3wWP9zbYPHBNQO6NA/
CUc/X8sQwC9UwtrWiVqeYLxG7xHUb0Yzri42fV9aV6Zq1SNhYMyrqnFU6Oxd92+BR/71KbhPdhHT
Zn36uIxz4msaz1LOsWUmuDJo4s29H/z9H89G/YOJ0qcB7H8kF4dO1rhIcB2iQ3r30zQHxnF2/sh1
/sUjwknTEhw6HfwuH1dZ4UmVmMqzKcLdSyecFz8Zkj88IL94YX+6xodlNh6qSVVgiI59gOox8uR0
iEfw8GPXfPYS8+hYkfuHL+8XzyRvVcDJzIP09x9rRJZi7ouSxj5a2jn1hnNI1eb3j+IvXt6frvDh
3ZoKKKdMgeyjGxLklk5kyXhE0W3buqKjB7yH0DrtIuOPiu3vr/yrn2wpHEAXepj9P65OCh5L15PP
dcwnNJwD6XCMWwkV+v1VfvUNhvCL+GsLW+fjW52TopfgVBLHJM2wT8xDd3WQAB2VmOQf3upf3RDB
7VjdPQzevJk/v9SDk1kGVkf2yBF7zWDGX6mG4z/8Xr+4CBhkh0Oms5xYPhJKmmR2s7z0xRF4qIWO
hahFDsB/gkD84ltz+K5AOS7YJ4g9P99KHrVtO/Qm2eFLNCbslWAtMHrj/SCA62//QI4ZLJxtnwOf
txSYf13czbmgV1zU/jGEiBGHtwRLXWT/h73WsX75vf3lMvbPl9F0yHrUu/qYObifCAVBQgtqURK2
EVXFe0Ha9yUZa7ryXZ1ldzDSG5QFRWzgbHQwn2xcZ+7eVNnLnukEPD+VSSKmnKpBLO3oBf1SaVok
RUEawdpzJd7NZvSykye19QV7LNP7aPZ8/DIN6IVUMd1cF5KODhrOrO1W86SglnVTou6ln+vHMRui
eWvHk/UcRuGCQXLqAVnPlLeE1DbNncyUj6ZeWMVaDNIYGG0M3Re8sfZJlyAcwyHOvkZlmZWIq2hB
gzmjX76DtV09Z8WI1tVa9p0kCKJ3sDN6Zj5RpYDZzB46Y+dUd2NpOO+ZHSUQaGSKeiiUM3C7ok23
rU+bdju24YTywVbwyzWZhKimLStLNtFSc49L9W27s0bM2ka7gGhXn+Z9MNyM0jcLxvEmA+GqCraW
EVQPeUpaGhMdznTdcrrLMZuvOKg5x8zvJv6dWDFbh57hz6LfTX7Tvfe2lT4ZSWu/IF6IXqxEERBY
98z2/TrR19Kkoa/Q3TP05A3Bz9Rta0/iSY8T/85PrOy5MgHvMbcLaSoW3MDa11WwTh3TLbZl5+H3
yWcTlXcCQylOQv0gC8O94s6Nz1BQrWMy2sGdGAO4UOR4YcTDaqvEujEacuAdnLI/ktSsZwKQgrBj
kmW4D1USucVeczB7q3GrYU8iM6xeVeq/qDuz3siR9Yj+Io5JJlfAMODaF5VK+/ZCtKRu7vuSZP56
H6qvr3s0fbsx9pOBeRhgRipVFcnMjC/iRFC/pbWv+F6zYNWOedFTFFPJHkdQaD42xphdELQk0c14
IH5uSich1mYlYbwShWWBSLVihV1f1yaBMTDE+VgoE/kNhJWiFrr28luhmtThjZajsY3jADp/36L9
MfHOukssgr1xG02VXkJc661mL61K19dVkIkeBBA2TogVXEoLzN969i0Luybe121r62eP1ukqXddK
wADEiRp5dxozqdspzsrVGA4hji4zPzejM53Hiu6xygjyLxG1ZvtKcHm85m40GGfciOGwmNiZL605
PWcEZEAqAoDfSLoGzNcLBUkQJ0apwRSFk2cuGsagmwA/97IIrH7bxty2mh1aC4fx4qa2E4p3QiCm
ZH0SRhQMT6Ybh5uRQnJyDumCEsfmWHOe+cpT1SLNF7Y3qTH262RQ6bqNo34/JMrYs4yg8eb4UvZp
7zYrC/vyUcsrCk6yOF4PDWN25qmCQsnePzGANRbFkEOHCZGkVOCnb13gDFvPKvLHuLOLS73Uk43q
/PbGHtrwzDhCrpH2OblbevEFk4K7wrxRf5FMFZ6iJjuXYgzmdABVanYeiV0JqPqirENnjXJXQFjF
whYifG+I+r02Lf15voD/TEJbr18YHYCdGtrhXbebaTXPlM78QTBPBouUKAosRrEkVxu4A1yoQhdn
uq6Do8jw1LiAtW1y+jpF6hPVkLErmm9h4CXvPbmzb82gWrnqmonJRuJV2RMKsX9kWpEz+XDobLKC
ehN3VP+adl48ysYajnolwD7Y6fAtiHSmacE4bLCOF4xCErymxGzWsT4EW0pjah4DmPsPoTEWe5w7
JlZ4HUzB0JY5tfBNeSIjE67owKSiwBGpds8LyoVBjv7Sobx73dZ0KdBFY7/hmxj3eu/VhxGwCPgG
XJWdQdcHG8rgMCh3nGFz3cFkEPw+9Mm00Um1YbgCtHEZTIhi2aATInJL+7nKDP2+znTjumKipZOb
q+UVIl18qAOlKKeww0vXSdtNJk218cipfC1UFv7m7PW7ZU38eVnz2pZHAt7JfcOyqUG2XvgOxoNf
L9HGpzqMj5PCnxbp+c/44QSmkQ8o5MTLmPgW5bKgfeHgiZJhJCZ/exEINGSqtAcpNjFWkHs/Et/X
wg94RQBNwBJdwP9S1JIfl4kWruvc7Q628umHdXOCKUTofHMr+MzcZcXRe89GB/ODsvylYWndu8xc
/dQNOTbKiFU5HCyJXwjy6gvIE7DRic98J9aq/NrRzOnBC1O1bauxvJRCBluL0R3OPzq1jkzdgysf
xeIo8sS59SJwQKnL8IxQchysKygja+oDh01kC+2VyF8v1mLKqLg3w3gvNdm+VXqHZzefG1XSGnOO
Ulpdbwa7Nspl3YaFtyuioZyzA7ZoaYNjznLueRbikTNzaoeboHKK9yrvJZNlo9MbLOkanunpRWRh
QreLKnvJqIfkJLwbPTfWkR62+9SgZQQPbDA47ip2Ozvd4ehyqCaPi7lJuca8zUAQdGkEJWnl1WP6
VhKQ2eudpvEektxe47FsX7F1mBvdZEBKhBlkW2PPZbuIejAk+EiqJDKOulb01zk+q6Pl1Pqr6yTx
VvgqPcnBmra+lbt30gmqI3uYetuamLeyoq9J89gEeSfyqzN38V1rqQBVU1TtwS7760np6dGinZaM
SQvGR6P6Txvlli89WBq2ITd1aXwjA20+unwlR20c8V5+LIYG4cpVMq+Q+bxWIqeZPQyoPvLWZWl8
wLga+4YIBist2wOQGr4yjW/Vx1qc1WFrL7OPNVqXKen4cWBksCxtIzilU+/uZS5+yzL72d3JzeRz
gkLB/MvxzSf6q8Iud/Z9ae0mnFRU9/7m3vzZTt2wKOSYDx4wjT4JcxRzT4aNeXQPXAagmMs00sU6
07kw7X79FPjpm7Ft3YONzKjDm/+SH54BU2GlPQuls48a0jxIp3zNrfebfqafvIhrCU4BHHiRR4zP
z7PKLluDbx/jkV+dvFiFTAZjgRvs12/mJx+b+32s5Vu6/hdpLHDikZ0O63pduneYYiUULLYHguf7
31cTXUB2huA0NSvanz42NrlkubQC+LBGmqoyzC3HApoDHK37jT7xk6O8S46JGlWXs+5fhhChpbpM
y0t9z/XSzgir8oCv77ZX4zZOsF9PmZ4vlC60/9XrIm5zguMe/nwk5Ta0yYD0+t4qLAcrfeJfylGa
0y7PMqpQW/yaS5pox+sIK8jjr7/Hn2gynkC8Z5xIS4nx+aKEq0lJYJQrcjptXl1LBdCChNNAsUUp
gf/jyNPVRhv8394OP7mCYKswn4foZ6AUfzq3tnHV53ZvTvuSyK8N5XSoyk0uomFDpP837/Knr0Uj
jwlIZdbqPl1DJSHKtkrltHdE0x5IFiVLRF9rraLu/OvP8yf3H1o9nBREA5DPnx8nLomhYgJtuNej
+DQApWOjvvo/vcQHtfOH54jnD6MbTTGFsv5J69NjXcrfvImfXRQ/vAn701fD0yWw2i4d96NNGjTT
l4St2I2Xv7nuf/atzIMpxkfAlf0PJNoPb8TEDCG9lMTr1LgNMLPBeZw6ezpjtwrvf/2Z/fSl0Hts
j0uAjo1P70gq5VZNkE77Wvqhxs5DQSyNDeoHCTnc/vq15hXj02DRQ5VjuO8abAE+1z9xoqWlXLXj
HlROEwLUGwEyOgqJguhYcRBTkeeLnLauraUciHKwpaffKGl/GRQzEAFTraOi8dTkb/jzUkP7m5tZ
IC/2JtaccWnbWr8pBy09jZGTPjtpWca/uSh/+oqerUOLZf1B8vzzK4Jy73UhZE/VjK+diKU7gAaH
drqcrLg1Odzrb7/+lP9yo6GzoBPC4kbOw+T+6S32Nh0YUTn0+xy6jofb3c6n38j7f7lo5pegd4Iv
c+5S+AybFChWEMv6fu8UbDs6qzxhbNuXXfjw67fyk8/OQOyYUYS8JTyHf/7ssM8PmeE2PWqItzO9
Fk62OYM4toFwd79+qZ98arhG2B8w0ML88ZdhQlnjgofis6f2N2V1s6ujj9f3f/Ei9MCa8+yZFtv5
c/3hvo6iOsXON3EqVTp+39SYkp2ILf/vbgzmsZ/FvMKchX3/83thrJnkE27HfdT2YPmqXMMQL3Fa
PyLvyvw3F7htfn4q8o7o9oMWyTaEMj1j3j788LbA+9RRQtxl75nt0K1oaMTO1sXldCbXIu5liepf
tWWckrgsIb+5ofGE46+4K2ptWjdRZrxj8fOTZW5lA0pKZTjZJu1sRSrVCXBvGpI6hRI6B4BNXVIM
A3wHM7mJK0ZfFJ4R7e0+9+R5tDKONWWq5EPLef3GT3SshERdkzK8qGLlnYj6plddjS1EIjo0Cz0R
AggElu+RsC2q5JKcOpKOWw2gAAu/DU7xHIGBsUJnPNnNVVlp71j44s3YTBzPxDDu7BGeqT8NEhwv
4ieaMy0LftA9SJpMqMzSFcKpAfuZM4q1CcjeLArDoSTVUnR6S19NO89pNIRUgipDttX9IgZEHCrh
nsLWDHdGOPNBDdwRm7bFDZTRFE2DT6bhTK4U4V0cisd8asUVHVExQYJeLmoJ+U806SaOK6C9bg0A
pe+Hdod/3r6I86a68hrDuS+0SqwG4eGkDQkIyxJwcahPHSlQZ7ryJAWEnCvde0wg0BtZ//bUtldL
mTKTX0I2HF5EyC9s+hJ0VBeE5g3uTO8OddjZMfjj87OwWU/GZOJLhcxzqAEtXrTJ5FxZCKFXgyu0
L9KsnYcoK4tLKbV+HVPrfl1GdfONB2d/6VtZGhMIaNN34LHwtlhyqSp8h0BYPWWWQ8wcHJFvcXQc
7MtKVYO5cjPsyvmyC3JL3bpTGA+X03yqloYZVwtdH/KXyu4N4zD2Pq4nihnCaCVg4MAAwNAeH9z5
lK+NofrCuTF2iWvWMOTs0ZogXY1xmG3bD1nBmRUG60NsqD50Bw303KLNtPRGfmgSXGDoE/4waxVp
hvdw6X1oGHU5jffyQ9mowHZwbmxUz0ErmMLLfJZBHNz+wAyo1bouqkY9zYT5r3zM/S5C1mfXLUAe
iaqmSzJNSNqWuWlfAbYP6v3oxd64lr1RPNABk7LspBYsCqe/CROffpZWGHeOKJND31vqpLQUg7/Q
m2IGe1INnnvT0UB5WHp1PIfdrUw/OJ4cjpzPu4parbonz0/nyvzk3malCMmTT1LuYM+URyOX9d6O
LB+pHT/WMuzr8XqwCLEPVQ+hktSJmaxIFtkEiqfxpRETxtpgpONx0RZe/kWDTkWpc+74iyyqBmqF
4YnA2ULzpSw193soVCZ0jYXTxclNbAT+l6qtxzvDGouLBMUNDaAwAcNC8bZ3I3DdeJVEk7m09IyK
E5tILjxQO8uXwp4GUlGWE2VrhzCqtbPGbnrRvUa7lDoX/EIrAhsJXu+iGygG9cnqOdFRfJu8J2YF
FULvWu8RgCgnAlXhU7mDnxhdmG0BcgscGOp5pTUNWQRXN5/xMee31ag393qD93RTgTyKVknZUAJT
pby5OK+pVI694hlozJhRF4z3dgHNSIXLVvQ68GlLRq9EHk2Q/Z3rv2R2ab9lqduqo+wqat8nAiDV
hv5K0MuUA3nPrmh7HgWwS4ZdFfUuqhAmYZsB833R2nTLOIX3im7f3XqDXWWA5lPyJ6LJbXNdR2lC
lk/n3k39KJTLPFTBtOnZtZjsgR2aVIYWwBfEDLUawbk9jyrTvnW9VSSLLHb0gQf21OUcf8VwqimW
fFaREK+hRkPAxqIVHYd5K+MbaM2hv0np9d2nWOusBV3vZKRTB2bJMq3Cfh9o0BPR82Lvzc5IsdDt
wfYRuPdwYzRGdPahLkYMENqRZSZS3bFtEv+Mfdu/aSKzuLRUQ+nY1EDmK+h9E2s4NDQNFEQQ4nXu
dT0M3MBPvjSWJmFIMHaghdXmdUaDVYsHdiJWDpfnzFsUrUekAGfeOnOzYVwIVEwTaYp0J9kDjM5W
DDAVC3feFEANYsta1MXkTJi2q3GHEJYXK1rhg7si6IqXtAbCuoupJFIzGYJhiBxnLGus+imnJl6I
Z8+pFKM0s33qa9F+G0Pdy1da52Z0SDKoeTDwIIIYzGrYiUGv2dpF2/eav0TlqFkzG1pDlkOhxcFJ
9YFJ+rDXBhhYDSOzwo+ac2rUMKrkQPCKcFwbRUtdhjqaXaOLyzoLZqV0FNk+dGTlb1XvE18zTWTb
cw0Htp+xvAjEyKH40Kei2fe1Xl7qRjoupO9O+cJqLOkzR6pY7yOgybCcam28yoUZbY0xbx8wFnbv
ITMwAu3BSLa37TOHIR434RcmTgOdHEXngplz6hVvhMKm0ZbuUYXJ9BBS5GMwOtV8uCl+RWWyqCLZ
MpRI0e1r7qBpGQ5KrDTXq/eJ6rs7y84SY2UF8L8ofRZFuBUk+I+ADuZ4ijVus5rWkdBqYgHRMeOX
IZCF666buLr8Zn4aVbHOOIyHJDlMtynKDaVrkuoJUgbDegC4FVMxY027QndLtch8p1rTbWZSpwRj
Z9VQNa0WFWnXN9UocWw9D5sjsqoaqR10ym6ZwwPYBWNqp0vA4TrmeSsB7C/GyqoOxgRlnnaJcnqp
fDYRep/k9yPhia92Kr29rvnFo22n0YNh1cYXqnOye6lrxr40rG7bUqi0ZgpGFR5C7DfPqMpiVXlZ
lmyyAADk0kM8fh24vg9h1LewGBKr5M537TeLovB+4fiVDTiiUQfF+WM/dpI0LSwC/TKTtDpwt9bn
woeXxygF3g3qb5JCUqKNqma+c+OCClwROiW2GrZtv5lBQe9EuetX5dkuwxod/FmWWuNdTssLQ6yo
eWkyhyc9j9mUpVW3DwHZgEfTQbcdvHjYMsuRiuCNW5xLX3dpRBsSm2PlYDKuM7LsXiuEf2MnpntZ
1bLa8XdjZMxxQ7xEPUw7pupxuh1iC/odrMCLxsjLr+hLjAQqF+oEoHg7Ok2NZ95bTeNfhIUdv9Vp
K7cDTStndirlK0TnnsqjSXXM/qIg3s2+uYveCad5wJS9JEIWVLkM9Oz6lJ34pVf0K5AN/vLjkPG3
sMb/klmMg/WtrKYmDqPuP+7KnH/+P2CNuYxw6P/bf/z7dwfuX7jGuzj/18GD7z/8PXXg+n9wUGGF
nyUoWOzz0fV76sC1/8CriyEKDwy2FCSRf8YOhPjDtJmAo7VzYvtH4EDofwg6jGny4aTtmhwb/07g
wPkwvvyPOOL4cxcxNjYEEtR2z3U+HdsnrbPweYf6lhR+vwxHu76w5nq+yavL5wEE0DNDmf7ol1lx
ssM2fmGI2kRLtA525FplGWw3ckggjmyGJ/7/5psZueBPmrG50qCIscOi33gHK52HqYI72ZacxVJR
dAzdqAYDp5NvsZVoZ5mENAyija7s3ioPEQDVC2wOLDV2xFy8D4foOYYeMi6SwUr5vRJ2GlbyZAtE
uD17AIwfHDE479MAAY7EX/Fq5qK/dNKOpiVN9zeqqIedWXTjQ0k4YA/20zqn8EcutK4rdmwmNMEU
R6qV73feWkCE2sWBpJxNMnC9yY0Z1irBS647Qm93EX4DqG9Zbi/IbOQr6hK8I7mNdDdaldpnApzF
olZTtWlDLb/tGGoDpHH6ZlEDyfwWaqV8hnyakhOmOhDjgmk/9KMz7GdSxbcIPhWJglpcK8bAdzSg
GO8q1OKHEjjHMz/sni0GjmcszMOBFd/YWSUZLZ5U0w0eXMLsJY3BhNQB2RlT4V/H3RBdjTJPL/Go
sZXl+BtvI4vu5UpglQG5W91MfF8r3YQJZk9G+pYHmn1X1nrjMochGCWKgUVV07XNCBeHeqzW128S
q+Jf4eNGWxz847EIPYiITikJEmbTlWtPbbNoqKgHbczYbWGD5VsXpcqueqJTh4kn4pVeV9WwHYmu
7QzEkmPfGpgqpxItGhTRk4gcjfoyDwmrCvJoE0WRqKBkTfEajIJ5KIZYe2KQ1/qcDw2Dk0QYuush
bNpz5YosWlicbyMqdoiNLZw295/pvpbf7LYA609XQDbxxVjjQQZ+ebY9jhFU+1nXNiHMbc8I9LaA
2SEJSwYZjh1H0WCdOgLKLExtfrmv/Ms6TGNt51L0BRbSjOmT5osors146J+JqYeswnppn9sKGXDl
thX1Ljqb9+rYA5FiW9J1I6oDR/tlwcDvFTGA9spsJNjKAQm3UN1b7OOI/NUEFAt9y6FUp00TJs4O
gwJtcz4YKBMHeTxs2o5z28Iz8KQ6gOYIbOiOf9C4IQ783ZKqSzYLLJJ4GWiy0DVr7baDOo5oLKvM
18a973MnpoOvQ6TMyoNeutYVFCM6myqr3xdj2Y+wpArjFBjC2Imu7E5JmJuPkXCpt27aCBxmHxvf
asvvrsZM2m8xJo+z0lT4oIFQvzX5K5zlwGD9hqcJFEWwyfEZ/rD0FtziODY10cPXqtNTXLbYr/EO
kzrkcWhfITFFhyqo8suuH9h6VdJtXvUqCbYqq+vj5BruE2s5CNVQVtRKhJ63xohl7hutCiUVK85w
F/peOy2q1hbrQubqTg1CbKA/EORMSudqZFa4zAZJpDWRKnks9Sbb55SSQRAFVLUqw9A+BfS27Xyz
tdetR8dQ5o9Je3KqIgQGIH1wdbikTLLmmyKNKI6gy2luBao1KjDzPN3FY+PIheOgkCxCgw9vcmN7
62cmWfVpMsXBdar0mGqTt4fg2Fy5mabRZ2F0+ZrMvrqKQ01/hpee3HoqkYeBUtYjRectW1+CKNdB
r8v7LCAVT+Utmjbnqu61K3X7Ke90Y91V6bhiPOPsIsrkdzS99WuNpOXRrDhvLbDMZGuSis05MDQu
KAFOewHfbjxNtIQd8OG511MswmUnxYSM5cpLVViqXrSGmEJ2F+GwrWFdb2at8KlsU+tQJiID2y6m
R841Gtg5lfQXskBO82DKrSlWUisio2LFSLbZlf6k0fQBq2oe5XvHEbcYafIY11DfWeE+mmo47hVD
upVhVeZT0Pjs8Iswf5MsCI9Bqzdf067GgEvp/Vo5qcYyZNhQ/9zqNYEjsO8cDb4apgna43iMIjB2
9cKeKJJf68Pog7a1A1ttgnqQL15tjHd6kNoHaqGiLcFOua/wZAON14JTaXn2gSw6JywHhXHq+v6O
YG0J+kHS/ySM6t7uHK8GPijy9xbSFIgNP7+xCH9cJ3FK5RdcGlxo0OjLG2Kh5p0CBXiUoRthKtEz
Jn1hLMVlUcN74bmN44s9pFM8JnmabwI+3k2sy2wn4EKDjQ5sgKOe4Q8Xwo3Gp8Ewi2XAtOVgxkXO
rdDOi1wW7GXvJcfCkDyJakeBr9EhzuW1Ty9I1qT7oVJya7LObG30D3rIGOasgtRM1lZi9bc5D2Lo
cRyadlSCjxejMTUbm/9y0vXMgwPDJ8tj2Zs/GfAIEK2jHkuobW2HrOdKqQdR70LIKg9hpvnwuWNE
272AxUj/NrPkLcx299LgfLAhAO2tmC4YtKubNXNgBMEpEuNW7x14YmOmP4DNnkHDptWeWmDxF6Fl
VtdVQVET9pPYBsZeRBT+skQDCInN6Y6BYUk3VZejcyRp2d/GClR9qE3lLdIP1JdeUp24sjpyINsc
2PQtJ0f7TtfN+lzKnt+VvgZUB0+AInayHkzWhB5j6aku6RKD39SekBXLRxSx6jrvTJxxyOHauvAm
99GgqukysrR2C9JTnvDVeHB2WxQDlO5VX4EhWwxpjqektRuwZs7UnaVyw2MWFdUT2A9tA5JYHeOs
0mygFBrh5wjtH/ttYz33jDsfihGYdqe3RME0HV7U2FIOlgVIa1ECDCnIcjAGrVwmSUjWrqdfATtv
002AK5LKuclKGdfLRuH5LXjQrPhx+mzhPMc3OG3weIYI7y/oqmDUGj09Dbqtp4suV8PXiTzVGhAM
nd8oU7dqcliPMY8d0jiWW+Ll3kUncDeWXSrPvpboS8+ZICPmaAGLyRISBlacyZt6HMfjiB2GNiS7
+QY7pNwUnOGXadj128wro5NtpFT3RTpag0O5xG0d5mo9VF3yVNNhGC5C0JFLtCwU8k6PwcqZfsGm
FRhSarU9dMxSnDvgdWBPcpHtIreOv2i2gvXZAkZf+5KOACDFlsmEIRXxKtYSZ27zLREt0CxgliMt
cN5OwBBNBZF+zQJK1xUQkRdtx3qtMSnYFSbiX6HXc4odphukkAoWpawlFlJAeT4O9HMKC/DQ80ee
eZbqlHWr6YDRxl9GDntO3QyHuyrxiitQrfkpSk3O6XJwV4C91TqmPmxcmjHGqzhIup1uyvwios6a
bRXRf6jAiVWsCfMblHXT+gD43/HGh86x6W9ONN27pY4sPlBUWt1bXdAdcZb1e6KE4EBspxUPBmfJ
ZTZ69mPOE4w9BoMDEu1qZWP03lUSA2Hdt1h88Y/7G8JmQB0CpKXcD4Lbrs7zq06DSx0LYGO2AWJq
cKMHkDuUfA1ddmtMLHxWI7ULkl/lgxk1RrAUQ1FvWkB5rz+cz66+H2x+TDaTz2Eq9KsDzzyR+2Fq
hCahKul1HvsUf+F1VgS1JI8XA47zvaIWYYujjqb0wURDVDQ8UWMybKx+uBt4rQXuGqCHdXsz4DlY
DipjoyUrHLnzuR89YsbJB4odfwlmnSYq7g3w79zOgwQkPXASh4+0a2kkIDrJMCV1OKvnfr5VOiBZ
pkc7U453GAqeCm2KNrnWwEEfu7R+qzu9Wvht3QJr8KBqegE7jborgQHB3/H8CHRW3MoNMKnioiRv
AdlBqpNfBNN2jFqqL5SA2mLE0XtTSHS5kCVjqgGnICCQc4xFceqsaimYa+xDVPZyYVTx9GipEddo
H9e7CGzqErOre3DC2n9PNadnOYomyvE0XLo5lud00bRmfE88JbiPo7R40oeqWVExpS/DDJhbQ454
EqF8oo2h3wMnKbbtvIiHZnbyp9g7UwEj1xPgkF0Z6caKxR+LXGOPa7LVCmP6SAG56iBMjJGBedmZ
tuB3GJiqIK7uB1WWX2U4FJcF/TCH2mMhbnX/0eSMdyXcms4w0x7iPaeTQLAO4EFZZF3TuOsgaie1
mHLqT7xpGpcOl9+TNoXjgc1JdzAwZ4PVPAO6kU8mGzp40Iw/6jwxsVNW0V5MrbvUAqXbEHQM74yZ
0Pzo9PSONfL+hcL/e+sYA6cQEcwQ+njIJMtEqk6aDni6ZJBycjRZwgx079CyD1Rau/CH22imS89b
9yaJi/u4zcU7XOz4xjDGqYE0SbMNtmd3aTRRTLWGVr9qOXWiGaLy3CmvPw1hnSzq+aDg20MJon+i
dhQE+MlVyMGWNthbMY13YWEC+OMgwNijrvyNaEYW8Ki9B8iJFxXQ0B1jDIyenv9S2qJ4ztlU7XvT
K1EI3fwco+ORBfGITDhwaxZ5DDbEjaz3HEjKKsRMss7t6Ksbm+F9RGUIYQ30uX1qNws7GMJT1cEK
loA53gEXh/fjYISc9gzWwC4rzZ3HFOlulOVI77xXt8c0ZxIhRF5c0xAd9SuH2rxZ7+2rd61Kzm2j
ARPuQ+CMVWKC0J3yTWrSvNgzm9xWgnfJRH56dEwu4Vj3s3v7+7kuL29qc7Q3eh7195R6ZncYgpOj
lKxIwseHqKx6hjFk4Vbhhn/ySld/6DsfnzlRgQ0jj22p8mg9ko+5NyC7XUZJcSg71LmlrQ1qbUxG
9wSJzMdmkoSXdpQC0INrskoTo78Ag8ikNuujbatKeWpInCwqDvMYaNglplyvpV/QI1c2F+wRKWbO
7eIt+3hIVFNrreO0fMnZ9CFo7gU1DYtmpGZmbNIrZZec32qQhUXG4MEa3Y3WQkrKiEuMNELw8DIu
hGi3Y6rvK2RPypGcNzzSbMNLZh0pD3TMXOWNOR/Gf/NQns0o//NMdnGcEde0EMwwxBKO9j6ZVaja
cDGE8SCJm9AEZJqFcw+EP+TdKi/z9jxyCSwBBa9FWzxh1GnHS4F17qlTg/zGRrSHYVpkQJq95p7z
tHbsgZ+mix6AzYWf1sVmLFh115zZrRw1nREMuSSV3sQ2W62TiFqIG4WLgXOf1F12MugQAuY5CNbN
3tLSl9+83T+bPmCqChOUyIfHlbS07n8yLsikMIMA085WA9i2tq3EeSNVQXuLiqOJc4ubnrlh0mfb
LJqvTerLchVFlXbdGkb3nAyu9NYw+ngIxQQ5FqFeWW9Wo0FX7X29Z8VymFMv7S6imioKE7a8jQMO
bCod7xDbJYUqbSPtf5gm/5b++3Nl90/i7/8j9oxpWFhO/rX6+59t+yX/sczu+w/8gzPj/KHP3zNc
EKyr33Xd74qv5/8BKByvLqQLNGGwMf9UfE33D2LF9lwxB4nCsubQ33+DZqw/sOTZ/BeinwjJhvF3
dF+srH++5zwLQxqgLMPA5jdfkcYnU1A5bzQjHgE7wwNynN6MmEsOvBca1kyAjs5LqKtxBa+jXVW9
GtgqyGhb5cadVaXefT8F6tJGggizhl2M0kxQxIISBgUQvKvOnTLzy6Sk/xPdA+y5nT2MBARXHWWT
4MpwERiCOuxmZNaTHEeSyPg7bEgjjcyOAOzjCzsYL428m7nfRBMSL8u3XgtW1qH2ctEFSCzuvIZ6
RVffGfVIZ0RnbMjpNZsO0vpjrmYKRsQo0pwJ5UZ2UTVtdvHxb64VDGvTBCQ8ybQ/VLa50YQyF/bg
Zm+jvO6Qp9blZCHopUvUNBzbjjNS0UGVyOjOhK9sxd6DuGNQHz1pTVcKe4JtNWS2hkpHJFpQZdEt
if49lCXcQWmcYQgROJxrS7OrqWaWTbPbws06Y4X0+Uq161rZ4ZFUTgYpbg3KDoSr3dzphr0RtC2t
XCeCEN2xGgyvet+4G0oanl3T3bdWSV4l7AHNeVlPX7bJTiQVSy/13xyyjttSEnnuipajMGEO0pE3
gWEVTPSObpdcjXU3rLRa3tDkCXdMu6p9WsCh2y3RGU5p1UZLhONdZKsCxXDyl17L41UHXpjqwxeD
JqopZPDli+FMXEVnRmCui+KaU98FCQWGs2VNnXWiUedgPuYuODIaPOplpQYak1v9QtpI314S4iMC
RttHGzFS1KTyjNDlVjNcrr50WrPjeO+8FFU82sqkvdCSviS9QqtRb2j5ZuL7BYYr92OJipNnwRsj
2Ce/dq8C8uXU7PUb1yCMmqvcImEm2aV1MG2HmmFD3rF9r9HKZds+qXA6Jlr0NQ1S2piFRdVoP1xa
3lhs6OEYl8YwO6RGrAd4L/Sl8maBh5aftR1QmSee67ihg0lRGa6oz8C/dK3s+n1szE0eRqduqr+w
Am4sgnhxhv/UgT/Ny1wMgsezHp9y0e4RcE0xbbngARlDN3YDP1wzfb0bDWK4ojkWVr3H/f2o6uyM
UZLanmzdahGQNhmeo5hZR8rAfNoMxlVGYQLhInGVzfHCbpxoW4+nRcZvELr2SklatCYGY1ABaeFX
C9LVxNYQNptaQkLbpxqi9EDsLgwvR5OVhgztorC1am1Q1+YOl7Hn5Qc+iWVZp/VKCOc9ANnGsKtZ
5PdF6X51nf7Z/C/CzmvHcSVNt09EgN7cihTlvUlzQ2RlVdL7oH36s1Q9B9O9z8EM0BCyqmtnKiUx
GPF/ZtGAtyhUeAWgDVVYL/GGM5K4QM5dp639sovY51fnvJtPg4KUvulfPdMlJa+LNtfJCwkZdO+I
0m8loby2g37LmIpqiUluXQy79yCCntKi5riInZk32Jm0SyvZ8cwR/HfQcaWGJf8WtkCwmBPDHSxV
u7XwdV4/gCZMuVZWINh2M9trD0sgh2Z2SG6epDb+hVmhxa95KEVbwGkQ32Rr8U3EmuRFpTl5LeqC
R3kv8YA438nKFOFlZ8iXRLgA5AZpDO/MRuZQ21ZFfkwhW2LT06RFv4gm6ApKCG2JaN5aNphhGUWE
VS3y2Vfejbx66y3npjSw3ItB8Y2U3HY90Umij/pFzgMgN3VOW/FY/JbwEhU5l2IHNoxi8nje6qZF
GMw+txF76Z4Vy++zy2CwLaBn+kMNPgMzPyqSsiJUcCODJuNHYyjdSF/AjMMlgxHMNmwl6iL5NcBM
oVrBXlvsUV5+h1VBChVm514ldXhMNOeh6kxnpDGf8a5EMkno+YBWTZuEoFhekNfoKZl0O60dcCAY
rhEMM7BjaLsz3eAEvJptHXW/Xi6QOUZdUSvQIFYzHiiAPPZmUR9iVi5zj2McyJj81jTkg+gyBoZT
2+sZ1oFLBJVeRRosYClOBK5bvJS1qFe17b14jntbxX5Ch6rHZqu5ZGLUPCOuAwQzM/TydpzvE5xB
V5qw7AwdkfNAQv3JGei7NAGORCJhVSR6qx2xQKwK1apX0+vTQj/RdNYnCpVzNTrlIiaKJtqDlVrg
DzKUHGEMyX5IZjRIAyGjYUbpp+E0X0r0KQ9bTetNXa/vdJFcpGROVzA5pS02DUriyeWuornhJB/b
O5Kr3Rr+ngCnlquXfOylZRXDDReZsLAOl1CghhJZtQ9Gv0/Z4ZepUXm9okMc16I3TlWHkib9i5o4
FTZFwJOqk+frvuYgFOJOh5FjD+0iHBRz2+P8u5sTYUFcSdA+1WtkOS1+knL0CPVtDNlJNnWvLFOj
/EiTolnJbRAzVU/HlQQUvGtfd2+jXeh2B6Vxk47V9KNPzPRfhNwsJNZXyUp1aKKp9cwesHMApZtW
alUAwYQgjil0r7/qYC3SOEsCbfoX3rwpWUZxmG4NgLTIEvT4DlNv7to4nq76TDt0a22juEh2UsRD
FwfxrsiSA8M3HEOUgd66UuVAE7aflEUKL0nGbFfnClSK2W48oeriWL8sPF06uBbLZUnnmsVspupP
mK6aKTFOTtVzKKwKdSsb1egFAG2vjcpcD9uguClgHXE9ueOcD79QJP02lvF3qmkLjTIOpm1S2elS
6FZ9cFSR7jj8zz68Gf3WyFjXpNmQfkczPjXuskMt4w6MRuNQNWaBo4deqUVUS3zWEiNdKAQF0ci4
StIpz7ilcUsi8is+atJZy5Jb96WRBsmLp4YltS8op5xjZztbys2SS9sNjBiFfCbsimuq+C6qU0pr
8C98yKPXTCZxshScbhVmexxnud9FsnxrBe8mvCiCIZn1ZjdDfTJfD1KZUplrjSU576w+kTc3EL9a
WICaCHeykf7fh9ZwVqEanyrm+aewPGvqnK41dqsuXEz7MoE3XyTtJH9NCODE2pnM2KlyIEOq3Wqn
2wCVc3AKlNGKGPq0sKOxeVp9orsTAYwr6gIeK/UDOmt3jClmgJiZOushNo2jTqTNK3Ptzp7SOiR1
JHgFjO45z4IWACunczaoHqPAvGDX+X89eG0pJthgsbpX+1bd87Zb7iSFndeXSX+kXqM/Mts4g1SX
XWOanR1JcW2foLxGg3bidNB+UeC71uS+B++WSBt1QJViTCJ5pdHUK7OMwN82unamp34LJDfiJcmf
kdDUZcdd7thhHFwZxqDsEpErLrXPwneKifZywv5eCcVy2ScNZ/xG3Gi7Dg+GzSSPxKRrJolMjZX2
tOU5uvx9qAz7i3o1+5byOmRdN76HDSttY4f12cr1eN1PkbWxplk6dHqdEh/W6lOaOps5zaNnNSlf
6chIFFAqhd+6XK0A8dAI0E3RMUNwbVQxemz6H84UbqtYn9xYT9Ml1DN6mIX1CzgD/t/CAP8nWQc8
svQRK9YdcVb1nB4sX+WwvFrWO1WczYr4GZvLyeGwO1pvlVbn+0CTgBRjcl6PnNCRduiVDtWUyHPE
zbarqE+Iyjzchn06nh1CCTTeF/ZeyV7F/HWmLkzk1eOc9tdcVaMbqdsFLgj1rIke8ExlXKHWHSi2
OHWNYZ3Msp98Y3LETnHQsUjnB8ARhl0C3ypo+3WXOWdmBos87GVXL/AOl0Pbu4HUUhWcnXURsy8u
122qLWigN6A+BkE/+LnFUkIF+anvm2wfhZm2zGnNAGgxsgC0+vytZxTp1hJoP6RvgB8o9OrkACFG
OAFZX3eXvzfr2pTr65iEyjqj43g1TVV/6yuTPltlZiUgoMhGvQaXVGrqvx4AOOfYmSeCDEXOfZp/
3WyU9qsPy2YbMmBGrJZafqVuKgbfyaU/WTGHK5mVzdfTz9JR1wwfXDN4nWKCVoHpwjU+taW0KWvr
MnQr1VTh1mU27eNqAaWa4uXS+D2j7GRD96WPwUcpYe1Msn7mZFKuulIeXHTdbqnquVdHhulDNI0W
nQygY6HG7TIua3OLfqsJ1b7gEKmOdul4VZ6pUFM6dfv3q78PTTrkC1lfitQQ3HDq6IkpAdRm26tb
So/zRym2FdcuC/GQHxI1Dt8Y8/s2cJRNZE3TQpbK6CHKwe81MVz+/glX3ocasVpSBJoAK4+V/aQ1
CmQyvmpZGBZ6Gcj+EAbaXrHHCNkUQSvZTwNy9pjQmhl+WDEfDZlCD/ZwZDNAKEOfe5oAcsUTMh8N
861DS3zJLqkyvdrP6bdzEzZ6MOICef+QEnDo5mY8Vtf6nt+bZ3CzLPmc77Vsa75PpXwNTvaJ2S8R
fUKiyQaF0N0n0tm4kObYa0fjyo26yjeO+JJPk3QRauHJNI/XAD9j/XcYFwvzZB3kjSTAm+2z8tlC
Cz9mO/1c6x63ao399OZ6bbGcvu7YD6VXCNXYRXmcJFO59OLqSC3eCUm/q04Z3dhQLzLKzK+ajm25
VusbjokX7dPIdiFS/k3JHM5Cqro2cyt3p9gJ7szcisNgh3/UARaD0okWNGKF/zvltDGBUK25bMRl
usOiLngh0r8vRGqt9ZPYxq7Inp47PrqT5rjyvT1XV7M6GT/2NxUYyZd9my80T+sap7UzO7DFkvuw
H5wUTSdUuQhu06x43FfpqU7JGVAqwsRhlSXbXuQLqJusamtt3tjRl/7ePLXwML2bNzXetz52qQOm
HC6cYXEs+j3AYHrH69SLP4yfVjrY3+OPpd7zjU7rTt5jGVpkT/VUBEtzL58zZQk6SyAY1P0hqsGr
ncz4aFXWxvQyZEKOXztwlg5ojWjTKMryyiDYpRp/WfdsL3X8GtiyJmqLzCtxd+/DsfmQEDNwVpEU
uB95LN3IBiHNgGvmbTzyv+aHcnz1pB20a/hI+NGUzBxx6azyw2RW681r0B5fstPcKkSdOe19yg+F
Z/mqfMFmgxoSPAQbtmuQyJdIrQ6Gtq6azIefggzw6mqC4qnm94SbfOeqQunWQ1m8OaG0DwTfu6VN
ZdXYuNVzGWPPxWQLMbnyKdsp2ie/FQpCs4sPQv0SbyONbevqWRrL6EqOho8rhLQUfXlVyeuG5Vs8
Ky4H9STQ+AtOD/p764fadzn6CVr7lvOKudeugO4/wk/trU9PMlJmyj6WsBMYxnW6DzcZb99OPYfS
On5I1/JRPmqqLfw+8GaaovCeWKP/x3HKZepaS/PcjVu5hg2x5Or30FEj7VE/RrzViW8Oa/J8gFYV
87P/Fayj8riouq94j6cKfagLvl+LJu8VW2U73I1f4qv40r/7dGvfXi9AcLeu/ZsEWoTZP8NwY3M3
2NZ3GXGwEWH5UJwUiTNPsCnDa8RqDUy616ylVUwL2ib0q3HAgHdu3tLH/JZ+Vrf2UnQLC98Rv/zw
6MzjdNCxo4zlhlNIlonHt5ZAp+pCu9g02Hf6fnxp8JPqG+auaDnPQuL4SpO0cDFXLKp+8Ka3LKUw
aljEtxfDL7nkpxDjUnUJm63M0VxcrOE6fk4odc/m2pCPAAy6AwKw6u4FpgFEDrZt4aoZUfeOMf39
KTSCqiyXynDgNHPDcrFW18kl4YZnW/u1vI6ITJ2ipa1vJJBs6+kXvpEDBm80gFXeSn7z6B/tTd+3
5/puc31WT/vGLtJ4j5SP9j2NH2Yw7KjckvpymeS2J4vgnJu1vsNofazoqNpI8taup+GQq07stxWv
efYKwBTZoql27QbjpxtD3bJZ74tjylKEc+se3BrN8N/i+WzaK7pK5AD48E+VFD570kupEcTR7vVU
auchzdkW4Bm4BDtDoMnxREvWrxCsGHsKJlum9cuQK1c59MfyPD7ze8W3oBxsK5aZSDaq1C8Zr6RE
GoJ2wCuDWY5GoaWSmAsq0YofDjdbfZ7iVZ3g4hkkB/kT5nScxHTZIqy8s7HbpV0mfWtZ9qMqU32v
VHsXZmbvRS267jyFYPgAPlHT1k7obSbmAzAiZzpWCLvhb1pgywhvr/TFRmRh5yd4U94h/vokaQxP
BnZ2qtjaxXaq/0mN4COLe/kdbIcT1l84OGdfjaXQ3QbJwKwXKODK9keiYOEErWdQpW11La7iqTE4
lMMu9yBwgalamN+JwWeS5glkmff2XS1NcNWNcZJT+RnApfdSLimjr8tfxJ53djno32PXvVUEiv0q
t51lUPbREVZSskky/cYEN3JV51WeN5vzLUqrDfen+kZEYNmar0OHEqjD7l9fmpURefocPfWZFdHu
td0ykJ9aD65nNdjauExU/m6W7xyac1YbpplrXZlP9aAflJVSafmaXkMCx5u+m+44Da0jLvEBdfX1
JdOlE2pM6QUl760orGHfvB7+fuVQcRZD9lpFMUjZpsNxsMWaEnqdghcxwFGbYxGp4yNhDdjo62KY
75iWaif1rp1ms5OUw5zSMQXtFx+BUFJr1aN5LioxBkdGapCzexqci4bPeU5L3RJv1C1KMHDN8Tws
CBDas9n7vJYI14STV3BEk4WqkIglMB9xx5OmDXa5/OgIQoPhXjlSvyq8If8CtdQSQBVrvUoeysTe
OYeEtrYbfTdNpb7NGaZOCvbNUL4R5XCTpv2EZpFzLNwJRw3WU1C8jX1JFNHiZGea3DZHtTi0TV0e
xg6DRVFl1xFg1ga7AW7OAbseY+fKq3txy148bDXNwGOe5h64uZmV8fotzsc/urKvac07Dq341IDX
eRkErumnDQOYiz56AVQt7V1lkH4cY62BYej8ZJKRnnES8co15NmCsGCmOkxr3W6TA7JiTl2Giaea
uPK2yTEyGbFMdrOvg/1s2nAjRc1q3TEemINDNjBPAjCv6aNH/ufvzSl82B/zr/RzeLQXcWYVQReU
37huhVKc6xiDQGG6odonrlPCr2qK7IwLqTqH9Xgw7SzYWQ8GxYdsnO6WVBbLAMajp1IZ2DiMisJ1
hlN5G2EEhyeNH7DP+2+jBzvUJiUD0ySK2BMx7NCQ6jXldxsybMnYaR0jAq6LqsCglYwj4wWDM8UU
vZnKAIWqOhuK/qvhwLroFJwoNGV9DLCjs4pMoS6gcJVUAYz1uLBeqopuPTktUW5VuXYQ4XUVZOIg
n9G7tpawn8VWdrNLc12EWAdkK2sgamvfqlOt4WkyCYlAdBlk7wz7WPPp9AQHi4mJuOtIZMTKftmm
NW5BG+ognWGLXhLFoVAmP8Uxtrcsrmq7DW322Jnwp+KEvfjTEdKqIpu6nrcFaMttz8jKnef1kNhk
9kz1CixrkXb6Y+q6dEVXFzdH5UevxUaBkbLGZfmJE9U1LaldggCAQG+BqSGcCSuR3j67B6pIupwI
X3iNzbA9dcGn1LJySCnAMLtUVdcgV8DHZXxXhPyW1UjTTi+C5T2ZMcZbMNkXDsCahZnbpCNJD3h5
UlNWNL6rSeJszOqSpZhUunlZDXmFUY8GQd05z0BzcNq0ftWmX+w4SVtDVhrGfjnD+V5rPxFO3WWg
dfGXUA6NLb7lrHHu1Dq2CyMaVqPU9OuBVsRFx0huadkVsbUgQrxLvzXcomODBjIwDiRzOAGm0PTA
H0ERxak0uHNhKnuqLJNVWKAQ6kx/WsDCHOAYAelEpwqTMRTpRhF29c4Mx9ZNpJhp+SjjnyqNS++0
0Qf/GjqsRXCUKLFnOuW8pXNP86mnwXGBiwlRm5P5rGyZVShbPvo8z4ZAcvz6gbjZwx1bt2hrRp9d
F94yeTT9+fW3iVQxaqDbCwHI4Mg7NMtI1MVeYLFbB0XyGTr9Nxfx6HIeLFyn6H9RgGsujFxnUyaZ
/iDXbAjJ5/vBWZuvSj6FJziR6oIaAcszmoE1aAxzbCLJTmutz1fr064Q1UdB2ZdfxJbh2xiSiQFu
qMNUfeA6tRezEq/7UOxwjhRPZ/4lpZZEoHYCkaxm+4kTI9AAmKplSIRMap4Yt6XlxGvD7IeDtE6E
fJ7UUxIYlFuWHDJLkRzzWV1ZsMPI0Q3KIcRaLdmZACdGYeao9u/zyH211Wiv03sKC5uWWUoSVR7j
y9kN6vJaNPGhhliL97ami5+3Pm6YATuVA/DzCzD44A6K8hYWKabcBLNiiAeuTjLjoOVi0ZuMCpGi
2RVn8gP7CVtaaGPeqEPqy0elPGVFWJ2G6jKXjrFPsy70K3YXLjanXr+jCWiM4ysVkSlXTsEQZPfW
UHU3jsxmnXU1r2Ijm0snxENFcn7YBc3w0YF1XI/wX9a59MLI2Va2w3i+lxkDHv4+4BgB3Echxoyg
tLMgDe8CB8cnqiRqBPDgvSU771HJkDpw5q01a/piVrV0mcWR4uUk+JeKKrDVxTHPQpo3s2XujaJz
LvSGZvdqBDbCf7iaqR325zE1t0UW3clQel3SGxtU2Qrn7SxT1hUtGdE5G9E/iiivblP7XlU2UdIo
76kBoK1a7vTkSazAj4jVX+siJUQpRfGKqPfs008KqzMppUUVOuMSd81S0px34ioqtsbhXkmIunGU
L8JXrB4iU7rorWdm6PZrqLk0S3AeMb9hCJObb0a+1OTodROdZ4xRuQCC9tRzYkzkjSakJubhsv5p
xcq8IEG5Z+EsiNU311JKdiqJUdidvDzai4rVpiCFx0sBZzOS1H1Im1+ehLSopCrFmyxhuJZ3sHhM
HAJO+prAkWR9/TIvHrDdFUfiEts0iLTtEAndtRTqF2Z6QPZtFhdeP0L4llJlO5hsoEXUbCw5Xouc
YOaslt9SliCc6DmByelT1HqIVYye2JGwyYrCBuom4qRzMTrHq6691H1s7JOhPQiblCoeRzVzfuZC
4qDLQNupkdPkkjZUuWm4fco2t0GtvKbeiFQkzxwPlK4mpKuzu8FUwLN8Cwaj9Up8Ou7ETn0bwGaM
taTbaVZv+UU+MMGVPpymVOnGlU0/dXCVMtnYKYY5HEibbNPU2mbt2ZwpCDKEX5QholFUfKVVN70V
ajQR0SUcYDUNFQN9b20rdfxDa5d1DAgVFB/aXI57y7TGPSZmbkMBH3U5y/motyu1qH6zkuWbWurq
h0rKDuAgcHInpNLNsc8ib/DHN220nbRuWPJuV1/AZwH46f3H2ElonXXjm3riLCM10lfci4lpJ02H
ma0ZaLokv8/9Fz3d6nbzgFzRZhXmsVRrl1IV56tOHl2WNe1Ol/mqS2xgh4P04FgCOceSvqWIsre6
qbx8QPUoa2gwPaEoBjAcFaeCZSg2OYE2NEYGsz27llZEdxHwH6WvJOxf+TbODetM01G0DmP0OWuW
9W1oNP/+8PfvstSOCup0+X8w5Q/rkvsoNy/6oAbZ+N0aYsZkXkwrFSF9JYlKexO0RPeO8pEWgXPH
TMmxo9bUcyFWndQ1e9FlzT7sUmsZD/it0QbMHXRpY4d6MGwHgwvs9ScYKn/KzLGWFPsa2zERBe2S
nxIGgW2HO3FbdorKFqP0e7v3Gy6kuyORd5+0muSE5RjHvw+6pf7EiJXrMJK/Q5pjblVjI/CKaY39
gP0+T5SVJ+Wix7p5hTmBCEVU0gqt71Gm91ZS2ALTFrOxxqzfUFLBeQBTzkIbLPHGeB9coIFtoMmO
FuBSlmdm9KKui5vI+nNWl/s+rcVXmMNLVgI+NdNQJktVWNoRQegzjVj8tbBQHmmB9NbnAdOvkanG
1NL2pVX0rtopZp6UeurPQghfjofwj2RpX+pcFxeSGwdKsfMX4Fjd6yz2fuPk+snKO34IsfBLql4o
jXaWqGHyuqC55wN2KJ+znJEVKCYOrU9FCeVrCQVjLVXMMOlELYFcmla1i2hEkbUp3QxWMG+718Pf
r/77j2qvQFnXKpSXMb/C7OxT+2wXlV9TanYwO0pXMTLQvDrQ3juWYCesom9d2yldtWVGFn5o2usA
nSQdpgLtLM3aUTHoRVDGXSXHXuTUocssmtUvKubN5ASLMijouGmSbAtjOmZvZc6cpUxj+RbDs9pE
kZN709zs2bdgES4kwyuoEdg0jvIwp6xnuBo1/sjg+qWJf5Or6kf9kQBDwCjYsB+c3qo6BSw5OkuI
3tw8R1qvZbHMcYEsqDLaOh2p81QZ3go7sZ77PLrahEn90ODoT203N4HR0UnFcQkHJD0X5sQtAGS0
gzJFocXskEdpmBkL5GRKuuxj1EzRNh2jx5TE5kXP43gRTtiZJeGFmZ2ctLZ9akpGXVRNWI2EEpvh
lPjdqEprE88CowRp4SBlGMZVGt+IwWZu3ARXUkapS03p2u4Z5lNHRI5lbI+1CKCCd/nJ5JJoiV6Q
YyquiKjvjRqp7swMsuMu1/elhgXtQN/Yb6Uyf0mN9QvYwkh6yk422ESOXZsv9TpIuaL1BcyKI2FF
+ScjoGhFVoXwFednmmt4XjH+eko+z7TlV26dlfo3Ba5apH0HSuucLTxfmyTIBy8u13LUUywQjuG5
7cZlYEzxjUIhRkQcCWiMVWkymGOQvkn/X380goa6BN4Yr0i5x6idZWwmc2uXJ5ZZ7TANeroaKZDZ
FdSqhFTnLeBeGudQ1MY5J/t7arovUVlw5QelIVApp7B9wRYS/YvW9CLeSHRXR+7wwmuAapXs3N9s
ekx3FpZzWt8j9e4AQuoxvrvCGJtTUQbGlo6UzI8nZ34aJUlPRsuaHBunPi3CK4e6uzn3XpVQ05+U
QmytSs3dmW2aG3XG1jIp6nDxQ3/krxQCCTG+BeOcY60xq+4SS+eVHu54DBw6dTp5P3XoYUJd9YH8
SSkJqq0lrEPHedYnh9q7I8Enf3bweenI6MSo23zTFPRIFnPgs99eZ0EcnrOegaU5Fz8qPDHXcVRj
wy2iJVddKX7R2fEy6637WFnqcoYnGY3bIonaPfYdsnYmGk4u6TFHSjb0OaqOnWJttKbEjWIqC0FC
p3JyCNSi2BkSRcFweC+xFS7TftqVGpmKItFWRUTTJU9LL+8TR0zFmeAYk0BtC22r2+FEQEr205Yg
AXSJF5s5OZbN8OQjwOpiVr4R5sNqmidSlholbr1DsVBLXacZ5TqiUfVVhG3vTZNE1UlV+0kevyf6
idIH208zhm7jBNE9oXWZ3E6zCfgU+s4w7cRc6ofwZSgYI4FyQX5ZYfRpGe2uL8RRzuD1BFiNGNKI
j2KsXH7NU8HW/WGZC0cy9H22tqxQ2hSpRf2XqnOYKpyraMkZBoEw11YYjCslH5keQ9Peh432HgfQ
eUQan8Vob9tRTp9KQIk0RsdyHRBmkjFk+9wQcr14S0dh+joeI7dXXxKxKthqd8IfETm/2aRyQ2Qr
8jAGe/R6KdROs13bK73F/0SpyCppwmTjjLayqsOKb9TM8QrDpQRqftN1irbFts88LaIxKWILac5M
uM1pl3MkwkwRnZPGumcaw3pxK9XhT1QZo1/BHPXNKvwVv+utrq3r1hK7vw+sN3VXx5dI2OG10alW
QxP0mUNFN1E6s1cZFbeTQu3uU2S7Wj1W61zvZDSngBKsqWMHKXOin1Wxx1vzv6Fx1H/iJf/p+X0V
H/5b9kkbO9qvSwFE95knb+GARCjYmOCdo3so5Pac5smHqqT+BO9lavcqhgacLL9NPjGYdhwOFbVk
Lv/NNP3/iWT9pTL9t/v/X05kW2cmQ4jbsvie//ms6pIYPtghNJPxKK+q100bkejZbvFOUHFWLKbi
z4RyJWvlopqBETdX+TLaX2W+6ZSlflWP+kE7Obe+vrzXIe47I91MbkLyzLUvwcVs1Gv91XTb4FBY
6jl/au/dc3qKuzhbwSakFOiXYezDCI5ytfDzDnebP6DBVuxqQEQMflzhnSRHshAmamZ0aEr/cjE2
quOxnat0jzv7/9KkSPHGfyQiXq+Jgntc0TV6KC2aS//xmuA1UIXtkMObT+plHHZFvGhK8kcnasGl
ySciswjY9pLRMtGCNrGTu4xsroxUdMWDKnWleiulhx4nJR/nxaGFwItoeKmRDztkRMgXwrNfwiKH
OgN519oY8TGOIRdzeRxazjF/myKX81k9zKnPk3jXI3cwmMIyOt/2yUNwIvqRq6MSL6avosg8xasL
z9L3n/a4wABrrRz7sJMRZ/bxM/6a64P2Xn61w1dib7p5TUDNSwiCM4FJ5ZW0bgiA2wdVZ/q6qCfV
y589G1CBt/lC27F/MHUw0/UlDJaYlbRb+tS+W+xX1JYtJvkk7u3Vfs6x15+mh49Y9mQIstcvabJ5
veEtb3hzp9/JfHaXBg2Z9p1+Tbcgu7BKtg64PLTFQDnTpU/Xc28VnpF05OFE8lGiX8anCS3TRtMs
VpD0XKxUaJ1c+SHKJ22Pl0uLFhqhiabs+xw0UhmtdH4UYCpgN6OhpqfoUqB7rlnJ19khQmkNjuxk
eJ2lu3r9n68o9S8r8z8vKRi2yAc6LEuyB/+8pNhHp1LFIH6TjNWypEx6mnZ297A/s+SzMK13jxX3
nZfla3q21+EobsydqWWTfJz+tOMRMqcz9hd4rvDi6JuYuNsp3irrDT9uT7tWeqGfCoXuDpVdHcg8
lwRSgnWtM1JTjprqpRUmCDdcJ8ig6nNK9ZW2jxAUML3eqw8CfHAB7Gt3UdAKI3yfF167RXHi+77U
xJuJspinu/mN6K4nWJHpKitcoapfllCx3acUjOiqn9B3tWDb5XUwyjdJIvC6YCjpH1npD+WGcsnF
eBDmsX+ob9KHqZ9I9jaX8pZ8Tm/Jo35T+Gwr8Jlu+kqypgWtO7j+lwKsQthyaAgotHJhvByoVieF
xrSf++JtMDYl1R/pIuBKejOvzl3ayZf0mYjt8GN9R7+z33a1C7CJ5ze2nIs4/528ZN+teXDsL09M
x27b/ZLNzxyRZdgYwzr26eJcVI9Qezjswl+C8pID0EKMW+NsLiluRJb6LRCg6XEQCaYbL1H96lA8
ikdwjR5SsFZYgkZrNWxttkdrcNsQBbOUSMFbl55ev7z1Ub+pV35dBUFvG7+Ful/mv+VVn38Qf45s
3cVMymfCeC9M5pj2utrYduWyGxgY7Cyy+yAtlfdBWw+L9q1Vvwi672iLXHSsyp+vF2DKcKdfpFuQ
Y/cM1BKaQ4eFEumADSD2tk4j7ZfV+kdWaxYJjzE9hihPOl34Lz9V49O7FnpGMJmukPUzrJQOk95c
LJ2CQR4jmh8ntNqtVLbJOs9r1+gxBUQT0+aARNx6jLqv//ki0v7fgAzJGNkiwyMrSJvGP1JazPwi
Kys7Xggq+1WHMom0V59IGqdADnEMfYZfbUOoTtP5FE4/wA+tBRafeM49i4mW8d7cxT3p8fFicubN
VA7UIA2CHq5AdtwT43uE9YA9X6/GpEIGegf7seF8YNm4POvRZ5qmbqy0Tq55g0liDob23pRAe2Ja
+IL/Q915LEmundv5XTQHA2bDDTSBS5+V5c0E0eXgvcfT68ORdC9JXV1KEZqIg8NmH3ZXVSZy79+s
9a0wD/7FD/zP2GMb2tWWjaZYCkxiU/6n6qANw0iwsOgOvfaLpEo3nEujS0jt2KSZ86ErQgftshoz
ZzSywxxIzXyUHhVuU/utemhvy9Vge200X30DWciim+XknTh5mwcFiYR+7u4l9t+VzIqIkfK/SjlV
/8PvX5G37NGNaSU25/ffVTdo6tUyt4r+EPWmIz1qbzZ4vFX7HZmjkyaf7Rs2/o5kG0HxUr0Ycet0
LylNXOoYGvLv1XStIwV7WzlzRsT8JNjRA5f8V2bH/+Db5FrfwF5wvISmb+7Av/s21aKDfNck5UG3
wmIfI9QyLhFbYIVQmn3VjvoRN+OzhkHwRDbB7J8I3iEjK3m96FhMTpGc3Vd2+iLkHif/tqamZxU+
iSs1YKmIoCCj1xkVdcSWIREW1//8KfkrLPYfrxYNYBkJrMoGb+Fh/MdvH86RSPVVzw8qYzO3G5vI
S89ZthquwilChcSierYuUlFaF2xJh4JJ8fGv//XX76uadEhQKZ6TyPgdhjZH5Au0Uy+kYDWpAbNC
IvMktrsrKM4T0tFmJ2NI43JG367jwT/99asay+hJyNJ+qJPpgABJP4Pj0M9//YqVFXE6c9TT74+n
cAAzX86wnS0F68e2UZ5ZLXfbjrk6mdvG2UtYPk9MTaptGy1ve2ni3LYttdmKU77trXE8oZ1ild3t
tW2vTYJv8Ufedt0y5WcNzB6dY8nYmkKKfglMTJigmbCpqJ1UparKW26RrIqnAPVwuagTzAD27DEL
93zbvBfbDl7dtvHotUl92zb0w7ar77atvbXt72UW+Zw9hddvu/17bdvz64xJ16dx2/5jkkEKgPUc
FsnuP3/X/0L//8O7Dj2cg9A2OAt1UhT/+V2XRNQj800OWv7elAZOkV1nMcW3OuWXWg+Um1fZ48ey
ZM0VkgPuwB8kaeqImtjEDiHu1bzJqZdVG7v1+KiUovbSQc6vKdlzgT6BtJGhPt5FbN9Wq7wqKaPn
EJ6hu1la/sUP878U19TWFM86RkvclhDl/vERNpq4gxA2xAf1YpIqx3xx9qiCJTBauWKHlygcvCZV
G2BfnXwk3c0Grt0hG9Li6hxr+S0Z/L58HcHN+PO1vR+fqSg+zfd/q+T+X5tq/8+4i/8fWW8VWcET
bnN0/u/tt5dkrdp/NOD++x/7HyZc7W8C5qJlaCZ0IjJ4MLn+dxOurf5N5V9oCMlBz6myBuO/rIDU
/df/ogr+kGHJ/AdMGN0Xz/r/NOEqf9uCaHRbtixUoWRl/N+YcDe/L0/a33+sDJJ9Zdg4BtcASTf/
3OZp6CGZtoTjXmTaS23IL4oML72o3VF6D41r1pwlFA2Jj82McQ8WwhI/JxYXE6g6JQYNkuKwCit/
uaxRgWHtTjNciWAH/Va8WKanjLuWKIaRsm43syYqLrMEK2avtez6nxL1flF39gn6xwfd7jwFSv7E
jlCSr23ntYPffagICxInfKbPBemX6EGBMcTAa+oYksPupNTYOLoGM7e3XryEhY/cpV749mQ/MHVm
nISEOv24j21oEv7c7VlzTcWuy48KIhMMYJnXQNNiWtx5QYSQLTkIzEYYh3Svs9kdYdGYchRTrjkc
dUK3KFEhug4fm2nuC/8PDEYMZYBZXOVzYJ5xw65LD78ObkUyZOiwjIw1R35Wu0DvjwQ6lOmDVDmV
5aEicpkmUxLHkqO8K3egNcjwKzlyHKXzc9VbvS5x02mXRVDOqRbYmOyB+YjX8T5kO1r62rMsO9I7
VyBy7ivMCfYEtkC0vCbHxNqa1x7DHj1jIF/mk3HOf51kdhy5cRiash5smGq8KK+14jfsNDSnUz1U
Nkbpoj73Oz1Qpsd5vY71XYk827adST0WyYXcX15z/G7DGBiKbw2/+Xwvea11hvObTnSVtGPO+IU0
1mz3hbKjkhfoxcAINGf1VUjNLlv9nDkd+xguSLvUHaDsuOVGnqNwfRp40GgAh71ePLSg9Msd0wLP
0C/tdDBGcGaXFhjNKszHSh5Qh1U4/hD3o8+vTZT3LUYIYhrVR7BpLPXq+ht+GKqhNVPf+RD4Vnqp
xc0YfwxxWMWWq1ZfUq37bqbil+nfUmi/OQRQ7iG0bNg+ud1PDd9xtpq/YiQetAFdI/W2jIDD7gKV
jQzFByOSlbvGyRbjl+DA92WOP9Ry+IYt8b3999gVnx96Wnyj9PmE/vxZJW9dVz9BPwlQ14Ejm5un
xUKcTs7jGtGWpLJXIOCp1UdvsAdX73W3pKmJwD67yoxSZf7qFUSgSfLRGGayKxLFmzTjMg1nHcdc
qCOqYz28gCqRwt5PkMrjiYav8qPpzJshHOdkE5ytibCHA1oGVrVNdyBnosg8PHlqa+6BBIsUhszg
tjKbv3M40Iu7ZufQeZsgh2brQxBzvXFStPBUN6De+GBs2Kd4uA761ewfizx2l/wWD6cmOuqll/TH
KH/GoX7JRsRUF+QOLmsiF3w7hZidnI3mtJqI8h8ltvMBKt26O5bKDzlcReUjRy7bx0WjDyhBuNzH
6b4FTcIUpibVU/mMUq/F3j1/hvAI65tku2wKjr1ZuWhz9rxyXbXrzT1+dc/WOrbef3LF9Poy3rcV
0PNq5Pnb0fsngwV/6U2abv1wpNF3Bkhg0E39gdEB7VVv/pbxR409WFpelAkglwQx69StR2nqHGd4
nuoAL9IVo6Ar1A913tcox1cxHavF2kGrdFXG1bEBIU55nsW+tVs353TUPxrGFIvPBD6caEUDJXtO
EG507Utbfkhiv+p38fKlDrVbXaaNlV89mPU+0DtIa6/GfGcZTxU8XDM+re2bwt68Xk/r8NhjCwwx
YH2E+CXK77EhTeOq48Qp23sPl/I4PpEP7JKhQUd9py83/Gq8RzTV66EP9wMzyltLKq9SPNTKo9p8
KbNEz3Jnlhq2eQ6alrNRXQtGlgViKRUcHRbDJf+s8vE7DoH3W8N3IiWfdtN9b7+HkORX1u/WuD6j
Orvp8oA/8IaPRMqN337ovgF5fVL2fFeYc7s0/WSRPvLG8uVk7QQc10vDz6YG3muupx7Zdje1LLpw
NaSNh5iSrn4vou86qXfLZO2SEt4ZK5RtomcNiT8veBnkhw6aDXpzZxw568nH5PQAXgmoTIPk1iFZ
MVhrkUe9zU00rWEzTSKzt81T2FLzGKj5bs4BTDCujckqGPUNvqDEW6z0vdH8NoYTRZKrkfkgsxyS
CDODd+oY3WNrFt9IIzvjLeH0rSLmVX26E6art6WTLoWbjdZLaoMTSNAZqGRPspT0YIS7uaHewNY5
lg3ugnFkFym3YqaBDFGvY/6IZkRzrEfDl2BQ7jKdIzp5N4cEGdFXM3U+OTWE7XLyqaM3UnIysML/
kTqWzNoC1p4yaqBRdaTkrFOMxA8nLteudwfUp5q1PMhbsm2c0YRzjTYntXnBnaUo3xMMmwa9Zfk1
COHU6QMcAEW669PhpijdIzoBR5oxY1q5A+2SQkH27ezDoktSqjcj5r6p7TdkMj4EBr9FJApMFvcB
hh+UXsW8T0msUUWP0qyRTmLzZjM6X2N1XwMdbZYjdCSvLDAg9LtKrXZsKg3YphW3Vm8MgRpnx3hz
vvOOlfmfaf2zxIUnuDqUfn4Lp4ujyhJVNawpHM6VCoE66o8jmntJZ/rWVsiYzQfVX5Zjp1nefKil
u0y7NMpbMeLX0VlSQue3l1ed0Vtav6sa67HitQzx/y1zdWqqoQKIOCa7yVDPQ7Uo0NuKE2jSe6J6
x93YkhRd4KAYUD7ISCpF/pOM56R9LpfRZ3PhmWN2Mksee3n0cK+Q1MrpxcobrqXACb9BeMMFvYzR
e3r3pJIqAiHaXVYE8c8T7ttu6b6Vhj/FBmQfsdmuYgwFIRKVHFOgwlG3HjhxeRaVXYf53IkGdMQo
WnpEnkZkHwbwXU2csEREoxmaeDsZd8+NFxl6gHzh7pIn82WIb8483OwxQu7EMcmBKtWda6Nwj5nf
mDdrfjca9mgsDfOo49xrDhF7WZBux0WyHkvIxF6G4oo9Ld8Br6V8UxmV2HFOPVb/AaZwy8xyL2BU
zLTudLH9PpKwxbXyXQTjBJKx7uH2h1O3sqywSPqghmzq1SnZmbbQHciocedPHTnGjAahRGS+Lcrw
0E1M+jNPu7IwfDXixq+RmcvSryRXj6RV+4FYNk9SzvZzpU93qlVUnmbnrhr9zPUmz70ZoM/+SjlW
rV2PA9uSqxvjBRdhEg+9js6WjziCRyv5lPjLGyQTTXYTiuwGXU+yOI9bRNcuD8hhvxUECeUj2ErS
V+U90Rd7rNkZKyIs+xp6Nm0hoj5JCWMwXsm4cIWU7xY7OiaMw/iU1KfWhAE7E+3F34o1VUv/NND6
2CWrwyvAvusWSciCGXM26BPtBdrXtSnFLglHxuhEL5CKe42tCRbI0S7usdQO1mNTf6GZdhqbw259
BPeaNvf1BEsFte2kmYG2BTy18gG+upfL2ApE9NqKJojZd32aIa3EqrvLAnynmO9MtUPRLyNq73YG
PBI2FO9KaOiOEtX7sZz8qIm/QnsMdLamfADJuEhbBYahq8YgFUz5XGDOa3r9LrGjw5zZH8gUDsmg
f1eZAksLvkFm+YnzocTZZXFnVNU5zu0OIoI88wx2h6a5Znm5n/TirJQJJiNl9QC03NgJ3uaoPHR6
RjLMbHlKmz7YeYvgeavzQvlORBmT5ih+k9B4XSQbhz7lVrV81tNPtoRHK7lGsnTAm7CbKb6qVNzH
WtY4uDTyD2MUN+QPzkbUUY38AMz4KqWGPw0MKdrwPuhtqeaBveAbuVBxEo2zEzGiUrzoAg16OZYP
KQoEefqIF/khL8lbETQa6b1YjJcCQEd4a8yI7CfqQzXNyMkFX9REb2Gx7DsDP+VYkCZm7JvScmtt
S7ZPnSAhGCawrTtjeM7YRLXz3qyVMwiMvSwlp0SGJ0lovAUrqc+TQ2t8o3g9KpgAew2VAnrmcOFK
aotjaoDlD40zTMtriwgu12Ev27xTqFv185BFH0R13A0Md+2EEalpe1UWexTOTom001RLIBnpbil+
5WV4TyftWHAgWOOvIvfByjvI9usnyrNdBVqQztUvuVci+sFFqhhEsvNoXquwui/xBQEe8sZGfrD6
7FnvtsZE4kxkliXpqLFKhsgfaCccujsrMM3bqI2+OeVnjV00madrHgdKm/uy+V5yReqsOfFD4fQW
vmqZqC8SsjwSn8ld2SPIUDFer+KlLb5UDX16AcOTsFifobv/ToRqScPa3dPyjRFKCPTdhJa4Ztwh
4Oyw9SJt2NRZOKYj5VPiTNiEqQYfj2JElzrft41yanU+MSTNAJC8IGe5VG1xGq31IcJvL43iWR44
zbgjPdmiYVsJtBHSTgENL+DpNtBb+rbzVeOjBcOPsQkVUkxHMGTYOi7IlvyhNnZSBT/S8JPwTa6/
QS3diUzx1/yhyoRf1CwCIpa5MG1nISOn+V7b8DRl6rEF6SaNw3GNxxvxMNDpcf1V/Z1kEUs9m/hR
WZ/TGqps61a59DNlRwyUM5uzvxK2BU1S0r9ByyJvgBdRHptp8CvrrWo/45IFMJtfS2tRZz8h3mAu
/NIY7zFgGwXzv1DI/1EBX72VTCYqST50nKIClgc8Oh9hGhUud1Z/39JVrjd+1jR5CdPKQ9e1qtyC
0ngcgEsuJKV3NaaeE+BGGY5UwOVSKZdJfzMqehP5pYeUTKuZhs9pdkb2axWHgktEx4oc0kynG1Yh
YRKbbBLk1onR8Z70pTh31q4SD448HqL6XKy7pDlx0ztNFzS5vTN52YSQnC27qiIOBve8RtF048Tm
C05s8VYeAzP5Y0tP5LRwgzMzYCGcHC31XpdnJ34yylvX3ab5rCCliiJfFrsZaRBvB8o5GWsy6z6p
42mmgiyIsUEySD6mbh8KhXqz/BDrUwGMR70tShLgKnKW4aGQy22fukSjb4P1S56MHoqLwpXJkOYb
nbzzUZSvkXbPC9GgvmvNl2x+QALhVQUNi3XkzQitk219LLrqKZO+L5Cx5qt5p6irB5Vo16o/KbbE
JX6zmue4kgIZm3m40EXYwq0KBLnT6HbNJ1Qhvk2DjVUGfAfbtGMVQJ2SydEKMCvx7BRDe0JrxGfu
sRoPQR0i22C+gAkkUAesBGuzN+ziGNY3hWkLt4KIMJJ8LCqieqgRsXTsOM/hZzkKcVsDTkxoTrhr
NHEqQWtYuKms0Bdp7wrEgkqXnuz+RUZWPD1DZMGwA3w/i++xzpxsDnat9ZSs49x8ID/KnRYc6Hp6
tSGboMgsQNDY9ledSA59agIIYXzPYPgvuqeOoesk+S7voDUgru6GTyRqNJIIy9M/ZgPmTfLKSuGo
i+5DqcB74Snf2Gn9SIQfT9WMhJNX0Pis9YsdnbfAMPJH3MHWDv0aHqQH2fq1EDbkLb4Ufp+Lz89l
T5hITNTWBS/F5XbSG4lAvg9Dfx+FdW63t7Ho/AjZRszTI57Id0ebDybNzj4j4gv2chUGFSUGwWHO
yPgvebFI9pPj70pDXe4zTRKBgOwFb4SHywDm8mFo1qGkVV4IzZR0FVAb5yurXi+C75vdLdBkrc8O
ENcWs6FZ9Y5RuLKYmwTAYf1KQbkYV+41mMirAcKkYUcFq4P7u4kSiiTjUZbhreqyg36CWR8twZJc
Q9SSjQmbiRJKRojG2EIi6cFsuNYoT/Np38lvyAZdPS79Wv7KMCiM8UQvyK54ynzT5jbPn01L+k7m
AUlu5/TIMipAc3r2UBPDOdAOCHqv1cKxw9mkKF9CB3Rjam6X/Gb5jd1Pw10yNbdFffKiPsFpZ9DV
GZxqOGpFwL0FP9uP+EA1jRfOYWA+ktn2sIUghD0rF1Bos4FWFMe6RQDIUpxm+c1KYp6BQ8GRamDu
JEbSsQ3gqQqLf5zVVH9f+kSapnmW8Qdt9GIUMJoGgQrsafZTqAc+FDoqwujYQexTOz4RDEl1jbka
i2V8aJMdO7YAwWsaXJ83FPB/9ZxJ+CoIOYyUD0iOrg3v7MvOYJEMX7R4DBLFF87WPvlO8iczfzDC
V8l4IHsNhYpLVBHD2lM0mhRZ8l08/64jkibWT9ny3kSPQ3JqhexKNmS0x1L6FAynIZTWfYsKqLhb
M9MrTepNdfIRccPrfs2lp8wkSuM7JxMk8eTwRWlid57R4DOtEkgZvRrLEFBlaPNPyOO5i1HOZrs4
ZvhVcSIrwgMn4TXLhfjUXWV48oQ4uHtjcisZdzrolT5/WoH4Moxdul3aVIEq8XXRFIX7iTGnabBZ
RaM0XlSmN90paa8rcTu95jDGVVcNPS2mroZ9Je42tf8YxYuqHNv2Y2Z1N+wSNrJ0Ed1014znubpj
mJfqf8bybcGo3lxz5E8RSR4ths7qxNy6Y1Y9c8bH2R8+VSJfXqeICwWjPj3pPP9sOROmvu0OK9h3
D0mduyvHiDa8hQopsvREEK/pPpOugWpwwo7DQHt9F8UVh8dOKAc0V7s1vkpUZ2rIqQTFeBWzY7Cc
NC6GflPQIqCOU2hxJmQZua8t31b3vaDTiUTlX8ru4M3NodEQI8rvNJbgqoJ22F7u32r2DUJpV/VT
1WonXl/1GmAY8zva1FDiWAa5liguyxU/tOhGQXKXy6PE7rVdxANcILwKkzhyrc9k3C0xhvAUmIbx
q6tf+MjhdMJIgB4/hS8yYeKlicgcafl3MTNKnbizkYM3nOfRiuvViHCEnMp6X0l7Kml1uWXjgenn
WNyLyW/6QFmDtDuExS6bPOiHXqMc1/agZedl9mp8l80xNz6y9Q1CjQ2Yk/YZykM174HJsWkQFUPF
M74zmtpMg3j2p4jdwSSt5L1nlrng3OOApppeLI4Bsid4wW35yvBTSb8SPndVVPrmvLNLdgrgq/Ey
i2NGXht8jxr10qw6eMgcifKoWf705nfEaFvPZNTvGqeQ8IPJulpNULPp9gpyYkHLOxMAheI46nvB
IiEmM6lgQBUEuh0kzYNm35fWTh+5EJ0lOVLOuvClsdws6OaykS8bZFhZ2VFI/IgNFgJeI3GwBNPQ
+UVS3M2GGz8MzKysD3iUcfekb08htnfAcrn6ySG96ozV2V/IP424H1icWBnBggrzM5BMsDRHutMR
QdBlFc9ReM5JU0kxJZ+UyJuyY/umas2OMbNwg20KPXtduTzh3oew1NE6Wi+D8CgwTXEwzW8bCVS4
E6gFxZlnf5h3AaRxk8Ra+41TRv+mR2BSwqxhJ2MyiNmCnSL89Q3V9NlKOV49B7BBot1PrcmYFNky
quqHjjGz7gtxtewH2t6eSYVi0aMEk3y/suxp+RQFUF9Si/nyKeohrnoTC6QtLlk627wdyVmayYjA
BInD/SLVd53xSPFp4vIMEXa5BK4aKo/93TTdd7yO1vOQHi3lWLfgGR5S5ZTBxTrVZdAsO6IcDfOU
MIQHU2liIrxDn46KRBMPNQFr2jHvj9p5S8Hodkt4XXN3MYMWF7r8uLVRiXInxxdrG7DbV/Cz7P+2
Kp0o604+mN2ey9NTkCLoGDYY1xOAYsmgqQI+oUl0X9Pf65423FALJKW/mn/k9SK78nMxH6koEetR
ZNPCznh0HcqkajkSBTZ9yD65AB5zI+Jj9SEwxS5Wn6P0BJpGtL7NVBSyP4svzi2TU8A1n42vGjJt
TbDawfqRf6uH5cf61q7qoUbF/yPUHTGa3N2YN9T3EDG6p+lQEJniOzyUTP2C5qN/bG/mVxn7WsKj
E+DS45uannu+CE+87KkMKzlXYd6+EtxbdifDZI7EOjTQJGTr3spYKyfp6K6U3AyzLtgR8EL3671+
UQ/VpWIADDcAW6Mz3oafUex1UgU4ECImUx6CBXQYp3p68VlKnaKE7hCMJ7PRS/Lc/eBE54H4lB44
mE8T2KJY7NXvMAvm0Cc7pYY3AOOUD1bjM3ABDwhYnS4R160MpNZhlgTlBBkScuVFeKggp9mp3xfK
nPRgbSK/fZEF2CTyIYhYHdI+Wx4PAZfLwlbQRYKpvbKT6bSAhNeRFPLcbwzid05Z5onUB9nKeI9G
GsB7+4mDvEc7ditM9XVsMqKr4pdla3eloia8hilsG6m7mazOykrfYQeQgLmgyAsVd1rpLEo9fRg7
RBeyDO4kXe/k3n4rtT0FCXj/NH2INmnJH7HsqK7nmM3fEBAWyIWQV/7SH5LEl3ANSTwfwbxCsveK
aBdjPJ1TolPBSDBqnG9quR4b0JQZ2pUSt/j4E3I1hgV1d/Zpt7Kv6Q8kzDoqC+3ZEtcgBC4ZXUqE
vKHlMXfgY101J+b7HWHlQ8Ieuy69Lmuh6/zCMCG9h06miXdYMCBbPhcszfu6pz03nRT9uk7dEcHY
MHjQIvphA9kMcdYDwxqL99MOyPXm//BHId5wZLDZWb6UPnVsFDXm1hOlTxpyPCQs3WHqb6pIh3xx
Pnb986x8mlwApyp+HVbyyUOVocrXan5Lg+HW5YgY8M7QIy+r8GP+Ah5zVg130XUy3JJxcWut/F3j
Wem0t1p+hxOAw6qidnEDzT6k3VGdH8pY9vru3NFHK8b7POlcaX+qLtiWjK0yBIdgLi79Sn+AKZwS
ONIJjK5fqEVU65CjcZuRcPfnMfSzOohGj65bZF5568+IKclluUHYF68UrfMdP3v+Tc/R3Gvbq4d7
0mOuzRD/zjRw6AJa9IfIq8v9IME05FvdTeUOrcEbX/44bmHuzCnWk+B77IlZa+x9+YCrdnnD68eu
cUoJ7WYaHlTdHu5j1/k48ciF4qPIawHllmfL4/wfv7lRETuk+BNCv9U4OzbpawlLkIjIaZeLX3s5
jdME5/+FlZQhzQ6rRkk7bLPABlYEUVFuGHlrG6gz8y+vDD1r3D7/yhgU8IRqzCYHnZ+WGvudq9ej
M10Ul964api0eJJJzxVM+qla9yudGYnxogtKgTvd9vlkV8lpuTM4aYUXZ4zTPF7XgUWmHYz1MdVu
nXJgL1oVXFy7gp6ntv+E6huBWup9io2AIMg3DtVJgg7Inzsw2FrxM1HbYWXBpA8He96+vBv3t6U6
D2Aj4MbjtkvcZuHTlV1JKqH6DF8wzULnrv053XXV0Si9HGTe8twUrxNF63CxRByYNOshwexTY/za
hjehFs78OKMtfEyukgUrjFZuIggibat9IM2IPtlAljiJkv5sMXgrYJzm1lOA04x1HCMAaZRBaO5C
pAAJryK8eWzjIYMNa7hEnCR27Vl4TeT2DygTHVscBZlpP4Qykmc+ePOXiXfBmj6DTrxB5sY1fB4o
XWwYSwwXGYogYX5sezwGH7P+0s7fQyMcfIkuo1+QLWSe0D7gRd6GTI5G7GPaUmYzADEeg1H3ZejG
rmQq7V2t6to1J/qp4rauUpNsLsV6qW39Jo+58rhYdN9xM67BOKfDEVnQabSz5lPILdGeJnWObWH3
yQ2/IE2HxBvm47XVnywxUqUYE9wAaSW0mAkruxplOqI1BMEk4WXRTIVVmlC9UOGxwwo2XxT7IJZJ
fUDlR4x7HN5p1speZDwqjFjVAG7rekujyYcw+0SQ85cWck+rCfIcbS4JM5Xxsbd6sYVgskXtaWp+
lZHBopXCwC4jrpkRfcy2n6g3gv2wseyX6d7Y2PaRgHLfgLtfN+69pkLAtzYWvo2r8txsfPy/fpVu
zPweeH4JRH/YaPrSxtWXKwj7CJMP9sbct0bo+8NfHP6NyG9vbP7MgtKvbLz+WdSjY6fTFQpocsY4
n59qgewZN9F8qIb4FFbJfGygDuhNugAHzg/9ssTeMnYkBZiwhMYJCWbTFVcdHSQ17kEhE4OoalU9
RSu73H5a3odMXq9Vp5nPvbQ8JR2uA0UFXCKNSudNNCBe8wZcOrmYvYzbzSqSY3abDZUh1OauAo7R
nzUMV8bmvCo3D1YpcGOJzZdFhr1rbE6tZvNsDZt7S9t8XDGGLpj7YEb+8nhtbi+NcMnNAvbXP/TN
ETYWhsUw0qTK1ivNA3kDAXE5NUprnvAHxm1335ZAJeyOoqx5RZTa7rgZ0/jFqCKwqhN39lB3T/zp
2V10WmFAeQBaj5PaHqE1iX2+UgIv87ppdqYr2V2cGixplrlLILVMT1qh6buiKH90wdILlznDobDj
9JZU5vXC2nWT/Tv2/JClyqNZY+mn7G8D0cTUjD/DEOq7WkgfY5ZimNaKzksYIqOLKsXBkFTXyNW3
OMn7g8axFBvGU6Kk5MqT22fSdk1muctyNgHSkFkYgY3OHQr5KHfmZ5eYsAy0jLVWswwUwuZwloZ8
PFeM44TxawzRZUSeISsRSWGMCJtQCrR14C7BXG4pyS8WR+pihpSqzAhNazK4ocpy1u3hFJfWbSpG
ruraiH2U5nCxul2v2vcNQ42m4MK1Exq4qk9eQO3sSoMiS12NPsDf5UaC3nrW2guxBmgeVkGsXjW4
29mqZJiGWWWzZeG+LXPcCBThDEcCUF8wQOT7EDze0M5n8Eg72aCSRxPxDCkbmJl6CZcUMZVCszpm
QaEo8Zld1F61chBaSP7YUqAwWxlmqaxTvGZdrfM0XbU6HE/gKPc4BPbZoDx1iU1tYs4g65GpJYkV
CF18txTPsi32sooyX4DkmbqmRDIYOqZZ0GY4wkyvYpsk4HBCTJU9jiptoJ7eFr5Ya8fvZBxty2yI
gn3zCo7nAwwenodTEjImEITFenLHoxzii2w6SGBr9gK/eZes5UdTm1izrEApGX7oPbOCuX0CO2s7
UOyhsmtfxpY9oJXScwPdxxjjE1Mgipgse+G0fWoVomj7mqksHD7W9UxWS/MmY75zU5NN5UrBUEmP
jVwAXkSYB7BaZ3pay36h3SYNSBXzwAfLKt/azdfIOLoU8r7vmPGTVngeZUgUVdjPPot0Q0XREDYp
AY32+IQd9hXP9ZcRzj9o1ljl2lt/0jJfFzXQDCmkJFhYuze1nxVdcSZ41qtMrOvkqkFQ60gXTTK3
rodxv07Gc4KeFfRVaLuZpghnjmBl2WwJWGeiPGlAvtTFV1lUu0imK1oHnPIKE++YxYsxrSF6gnJL
W9g37XpbI+b9mvE0ihzfrfRObJtJqT8hDkGcJuvjoa54YAmwSSCLJBBVsu81Q9mytDBw4vYp4+T0
2rUET2Gr1zSv2Pmqb1X0DLwQtPZzpSJx2V5pY01uk2K7lq5/xUr1IwTvYZbRLhTsUeLxLe1EewRB
ijmnyBJm/yTbWdik8S3u5XLG7MyL1rH0wXXUtWhabMGevYIywIPNEQ52mNz5d6NaIXzlmYFosU/c
pCPHuVFZckdN/mnNyCll8SlU6Tzq6VFhkISgDsewFAWE47qEhSyIVUdB9zQYs0Pm21cXEbNoa+vb
mN0WnXc2sboQAkLD8HWWgJpoJz6HNRPY9susyXoYx4ik49ZVGSUaYfWmG+N1XLuzUmvg56qJebBZ
XYQcHuyOugxfj8Db3TLRJx3AUGhUzBwyCj426Dh0pP1lxTuQ1ZYe1ANOrXUkdy1lWyxnFtj6xLws
kv6Y5jnCXFFzosnVnoOxO6lQoOXOcJuBtEVEDIe15OU1Vx3uvlUGmlnftbl1SnR6KMtoDkgVKubH
pLqaDJ4aC2RtxiKvZDup8W7lC2lq8RB+ahCqidJjSz8wu0rjRTso6tuIc81O4//G3pnsto502fpd
as4CGewHdyKJ6mXLvc+ZEG5JBnsGySD59PUp/wKqUEBd4M7vIM8kM+1jWQrGXnutb2WHJBEfLSdG
SCwhybCn1MGwBQmHXNnOKAr+CTOFtxpa+VKm8zbVr8h01Ta2un6bUsaKL+FPTvUWXbZnNxl+RCce
MnTAKGmGq53Z9h15fJatnbvDTYnfo5C7NAGLlXUWp5V65gHFfYqpPuYZKBqVbS0fhwM/h4Qhxza2
wiS5YHgW1COGQfV9203y0u5z8Wxj67lNcAF7SGcMNlTneOuZ5S+mT+vT/bp5Q0NLf7MA+r25PZsD
K9IvquEeuUBBJ/Gueaw3tjWgYOvpkw4Mp8JJYNr+n3jEKJMY/bcX01qhXnng/EC/oAa7ppWnwidC
9tS5GV2oFG3vepXgz0Ppoi5JBmflIvi5NQcoSpLbTbvGLTc3g13thbwqq4b7L286evyKk03DwBoj
iYn0R+SA9V7o7/rW3Bs1dlTQoVlPTrKEknVz7v1jwmMmpU/0XlptxhgkTn7n7TM/+PUn9a1V/hVe
C5OvIzNaeSq1LW/fmH+mgKcykksNfC+/CQlT/ukZHvFI3/0d2vG7Bb1KR/Tl9rVCvpbMkueRK+Q/
36idnD/NvCNX/6tsXqWx8X6Xgqd/Xr8E/fj9z380hun9XOf/2HVv3/JmLMTdtdKj842nFqVI/0mC
+X7xclZhTRC1IKFG6zRVWFkDm7L28uaG0rgzuchzEmLMKXKgqrUyQPWBm1bKP9GBgdnVxAMmhfMO
2Akpxmvvw8k6LQvbwo5aSagWGZuAn4TdUxvV9EbEEC7umkq9/NstYPD/4xjwNH7+z799fJewszLV
d9lX/9+LzSzPoq3OMf+vdWjrNP3o+0wlH136v/zP/0plBAQsTNNhmxbYfhCaHkG9/6xGM/9d/CuV
Y+K5gnbFv/mvVIZlCtzhhJBwF3gWf5f/TGVY/r/7dAZSjeZYBHp83/5/SWUI375Vn/1XKsN3PCJO
jqAZLRChzTf8H2EnM5Zjzj8TznaXbY1bYFukgwtkHI+wcajf27mzN7Nr1Yf0anWzez+l1bBN/TE5
GaJ7tCScziK15Atn7UOXavsyi9S+Oga6q+qau0HrY6X64J5ykPo8TfW2EaAopGjiba4Zz0PFRWex
+JIpBW1N9VmYCw8EByqlKgQjTBDZraHOuba5ADkTMpB8TdE3De8jXjgekwERvrumhoSViSSNsRRg
D+en+QsyMOWwD166OMDs2WCT8F0iAdltTT/cLmILv2iYhlv8iUntPfi0JJKv4ESPY/sPaZA6A6k4
xee2cN6cIil2llTppqouXHvZss0WTTy3G2bNCqqyOegEdJZUjefAgi0fqG2XLdNK5QcxpwuNR9V4
0rAlBP56M+ScI033zFPrZ5Jc7ziF1yLtXyy2onuFebRNWJjq5sVvskOjCnvn472DZYgCPJIHySTi
K0oaUVw//yhky7J1YvsiSnFyzxS1YGjw/ulo6iHgAj6VVf0ryQ4RlNkUVfoj/EFEo710azehMkmP
vJLuYDwFCutLUQUnmnfWFDbXZxQG0HDkY5x7jFn5ijYo7OnZRizIXmbHqrqrC0jkQhDpaba9TZl6
YvuoXaFDD0FergbatCORM9jMOPpslzfaRMDXd9xllVTCX+UeTr2wuDEcSQ8qxI40RiMlIPm369Bd
8vzDFNAfR4Va1JjDDs4fTo/fUFJooYjTOCgpFZ0viCTTQfYuttI8ex+wWtNeQmLDTysqhMOQ8XgU
CtPxKKOprbj2lh4DXn0o0tA8TiLd9FZcXBwWC/yWp6upqgrDOFRRy2z6SKQ+2mI9fvL5eMaYfXBt
s3tp4QBwbcywyCf+NbdCm1VhgaeKKF3b/FW84inj9dpngf2hkoc2a58nGJAHBgOPBfWnqNFIXFRf
s6WfInYeO2qEsXPbYtfbQ37inv/Zxma6MlJ7PsTxgg/XAQMwLn25ybh8wOriSuPbho6gXehTMWcP
tGvwJk/89EEt4F6bKo4JTyTLnsb15mjMVLwVPmFNUKAaPc0C1MVLPYrqtcKV5jOi0Esdgc1qIqwc
l1zui6r4AhUscPfQ6+DpAB8aoqJOut+h01yYwnPIK7TqQF/iwSzhiOOWyk0dVR5mZy4xCaBAUhDY
7BrR3q7Ie8+6n4JiP1iYuwk4VR1LdwqPYAYBhW+AzPs1pd1Fpk8Ob9A+yHK+h/enyDt2tn4FLjC0
QfEUGRhDoBp2TOHBMPjhkaaOq0n1MtRa4vVL1ryPKdmKLBxos+U56/dL8dcVGjuhY+5ypB++gzkB
Fg2fwuq99BBc7VQ+20wGK99b5N70Y8w/YsI4158VB4PPvAyzgVp6usRqtjXYJbZ6xtbglzDmhrA8
l7R2LLl9LzNtgIMK+1Vv+LsGaQnvPysMYLNc7+jjmOrudZHyUnmHjOv5hGiFs8hPdwbJr3TU+NAQ
b6yM0if85veGYybntKC2KXOKZt/EWHliBJRQP5ZzXG4Vv7nQH2CJQs3tjN0Uul8AdpP7wSgQux2U
/I7UAISzU+pMy/5W82i3aqFM2U8xBpb6UBfJY61ccQqm4YmMUIVuctf47TFn3gYlz7oskVQ1TQ6i
AY3rPfq7pqfD+SKacghM9wVW2p+5Af7bp97JR08sCqRLlJ8KWOe3PWBJTH2WTgFTCYZk/P4Q8OSt
TkuHhb9ZUA3cHsSTxnAzhWTrs+4q6c/a1F5LowWLliYsvoJBPFIh+Lcbx28xUUR+adz8a0h6diyK
0ESbvpv2kd5isHRg7TY6pLxQSFaNdLdgAeHMOgWNvlR2Upz60eInlxR5D9aiNnLg10AGP1gXyFjw
oQVEqfhVjSXCFRV4NFJSFxX2ycGhW37wiFP1Kv4eveVHTxoEIDaBxAQYPNQTIWha7GC4AXpEi12P
ntVtbA0Ag9IYAmm0QrKWXvQvjbaHySpec0s82rz4aFhIVwhO+BX0pwOQkBIEMNzDPBxCaa/jPDG4
mscoO+bMQ8ELXuCg2pFXLjwImAwUtQeWNbwaYb8XOX4FVI1V8C8dN5fsIbznssWqFQfTyTfacONj
s2M5kDwkcO3J8WDtoiy1iao0cy40C15MGiH38ei6h6bLWZ+y8Avd6Tu3cRw5xPCapnZeLRykiORT
8sehTVTe9RUtUk5dPHbaq1d0aLNJKuAK4zH7AQ99CmbkPxHbEBKN/thljs3WlhpHTTqq6bN5n7DP
2oUh5ojCxr7qgnPdLT6rZTRuNj01xVe3P6w2du5sfv1z9R6rAGqmGqJx5Elv5DwrfNHG+9HyqL5C
rsXAy9A5CqSGqgoiy60KomhVpMeCjoAW5aMlLbgnzdJuLLdQr8orra1EH9rWtefsva4dosQ2P9PZ
qp6n9KcB071yu9q7cyeTgbXAyGAFlAgltaJbIIi3kKfyk1FU5rnyTU05qx72HFT2yZ/dPWCNfguI
sTtRHsQwF2JKSuyfcXFoJSP3Jgf4yWZtcTohdaBJhTsJpjW0suXO7+5bqx9OWmGolaE88phbY/y7
VjSQbaEHf5bdn9lcSryLrOhFfvG65F4Nrbuvxl6THWJYD5ielgIA/aKSRzNxwQIaBhNb6V1uzV9X
1y3+2DdGa5sWO1O2A1EkHdBnGgZRko9PdPQa93DpZ/Jay8bifbU2TLBUIje/SXpintjXt4cf8pGx
Ciyrey+wIydEIk7UJ9EYIpN3HOLdBlVhE9PWscl9Vk1tSkuYdljS1cPckspHKeol8Qt+O8ZJzX2+
G+LaigyzPftD3m1E1+TrMZyXU5ian6pahp2DVwboPmUovrwx4pgNQ+Ebd7mNxmYE1XFuyuTe8c6d
ElWUwTeCmAcJyNQJwZFkC7taRFCep9UcM5Xz2wV0+ylN49wXwwPFBo8VDXdFIi9l4L9Sa00e4jMn
M5U5857F4p9Seu9ck4DqJCbEH/DZY49p5CfLLTOCpflsW+TcNODOdTbAvlps4m5Eg4OrcObIUTcz
hAZUR/U1hHyntK4AtLj8jcm5hP5JkdL01C5c9lodw12Kg8dulPVjMwh1rLCyrUyA2BgtHGeTG3ny
DH6ZrIh+Icbyd/HhYsZOnF5DEf7xTHvvS6t8CBZB4WYMWEtQfcC6Jueji3k8gk4z7EMjI7FcBUGU
jvHT6GbelQf40Q6tu1qb4/NIparmnshqxBzuZThQ7aGg7PsjpqGsDdQuKIfmbgp5vfGVszruKuPa
18Vnwu4PsklxjjE/XlAZ1YUxur/UxvJNviGMJhC9VD+3DyWp+KiYkDq4YeI+52h8TGzXXVNrOr3G
fCJWFQzuI3aSF8zez0UzDpuBjICo50fh2XfgYzkfmbkhyaqfgNd7I9z5trsljZw0AiOa7Li3+5vB
IHg3vpcTlqGFC4NhcJdsDOecjfRzVlb4ElYBubuSSG7S0HK69IQTzT/l2OjNTP0jajRRyc50X0Uw
Pi2ISpSko5qkLFAnM76amXmn++YlDmeSZRRrTGjQOWtSk87jMqnYxnVa4PKcuLYXPFcqrtGo+MVd
4tcfIVhqHko/vuy7aBgxlqTeRGMTO7KlTHBogPfukovIaJNv2IdP/vBalNM5CLB9dQxIuetQH1aB
HAP+uQb8gIG8CYmf4OQbF4z1gQVh0bMC4OBYC+xZvhuGyq6voZslmM8pd2lZra1sNdKGNFlg+JsG
f6rCw5lm1CGFwXwYwCTFqnNWzBW0vi3BHQ48jq90VaUWMTT8RcIbL2amLur2wISydAlx+Ee9zWU3
YZxAD3/vY7gwCV6Uudf8n4DAs7Z8tHs8XaqO33PkLD/xztlcPufWdCz8/FnY+ombH8iSNqOeWWwN
jA5TyE0tn/TZ9Ya/fWxzPbhRqnj/Q4ySa0MYFfJ5CNXTwCGik+zBaYFhWiR/9npCd+UCz1myjB6b
+tzklN80QTCcsymElez3z0A/cHpY1I5sZYaORJy83AYc7kevUe192TGmOkY8rivolDi3hoQtuKl5
dQQnTgv4pvROZp9hZJQg4arCHy81NZQ+ZmZZq4RARFXsKPPhQpB4431Jj01765QdnEVftSyJ/qjf
EjLMqUpCoPX8il0jCxAJrebRvf3RiemztlHHKRREax4TjIRD6r3R9rvvWI7gOPOeWwGOtQjlvcz5
FPMOHM8VzFdC6u7ZGWfCnpLooSitact2gbOrSer9NJEuZpd7KcbJ2ILlru7r0T1ZfflpA899HdBk
lXVBpKDIecLXtIzuc0esh6qJv9oXr5OinGpipsjr+VW66UcjmihcqA8dU+c9jsuAtil/r6ySwOMk
32XiYb7sQ4wAy3DRoDDOAUnswF2Oy9TfxUkZ7wI97npZZKRvKoDyAXsPyg/oAebS7LT6Ls8HTDeD
VvvKmUjRaKZbx+pGGjzsQ5yPt55ZF4G/dU0c+Mz7RBkFHYTk2ZKGHk5RUkEWpIw7DIdUpM0zfAC3
/IP3l4W5kb7DTPXObVWikJMf0YWVH5RZd1FhKHk0WMit2DB4kcVGZdukOWYrszGgPjRHwRPk1XWJ
kufap2OqwzUiBJXMxjRvCqo4j5IRV1VMVLBKmcBj0eFh7I4yRrpoFypMRLrg07SxTU4Fe4aQmKfx
D7hT/qlmD9+IZYwcff5dkDj0Z+NX31oSv4TO+ulitJiLG2xGd4pMVmCPJ7k09ZlOcn2RiQ0NHU+b
Ad7sXJPtjNjg0NKuu/6ecKeG+25cLErpsCyx4l+q4KmApR7F2SC3jZ9+ZG7iXquE/YKmp+Ct8ww8
KFzvd3loU/49awq/LOZc1LOPhgs8Bniq3XEbDAd3wfLUMfPvYq+lb5SkENlrOztR67TqTXfGGYSy
3GgGDWpa703I/djSuSz0gjJdUdN10nvy0vXZsZsoIwGt/scLq13CmyXNsXkvi+PujGWpNnON06sr
u/aYmUVxCEb3Q5t2c55Ye69dk/xG5af9AQ+/lzjhS5Zi0HZiXLBuz0wsNbHI4QaANoyq/VuMGqzl
Uh0EO86oq9PvUhd0IieKNyd22jDqysXFD/plyZYgicyo3FoUxjqkTD7oGLP0gpMTn3o1kjqQM0QB
VtwOsXMm/JTV+m0h7O+8uRxf9EwdXLKdciQMppZuxZpBcSbeNxmHj25CZ5vExsKDla5VGRqXcpbW
eSJYcuyc5Cynm7TXzxONl7ySZIl+gom5hAoOjGG+d5/0BErKkktppnMyzgTrGZ8C6yRqHXlejn3E
9srt0jJk2jVhIyhIJaUi2WOBvgCFAmy+lVOpUzXQEiB2bCrTUZvSjUdup6nJdcEmh2tlXVTOFGSk
TseysGZIy3rvtcxne8/inVxfijHBlVV47pBmkrgwKDMq9M5xvGfTdssnn8+0kGxdxvkJ0DpaxOJn
pzR4sPhUU0+BwGeE3CTtroJLWhzjooH4mKEaKcgTG0+2jx0OmmMKwGyvAv23F1N/6geNvzy/0TVu
Xqe+tF4zdi4+bruCjcst5NqnPtMZoZWlzZ/7Knfv7HwiQMbhfyZWHOBB55xO5FnQ03IGL63xRLO7
wp6QuxVCQhy0F4fwVOk77dOAxTU33ORhdm4jnHgaTTiWeB/ek57y2sLmUTUv+Z3nxBiULSbdqUtu
+Ef1Y9x+omY8K8t8lH7h7RZPDQBYBzIxGmMsTJkpq7i5jSXxny7t1o1rQi0XYLpkbvTXIAz2vrYx
dJUsk7kTzQcnSLkgd3gWhrLjv8UDcc6kvkoDTqgfA3tcQv2k41psexI0lWq3VexDe5hTB02UBU/O
66WT8one7Y8496ksjKdPQa1BX2PGH6bT4sq/w3Jop/CrptsmMuvxZxrZ1tfTJA9G11OCXQRs5rYm
7L2oK0S6ymKHHxk7fpa9L4Nxdara3HS+Ipgy9BMWG3lyKv0wSx67osMf1rP55X49PPp5HxBRQr2Q
TkYsFQtoyTEwNub69pfP7HnT6OZpEeopSeWxSOCnjIb5YTFA85ZMnvqyPAujCdaLTVZv9Nhedsb3
ODRD5CFjQYgudiPctr67dycWnj2QAdXTcltX/T5N1Q6aQqPYH7kJhgBdbfFnEasn77ik+Vnm8Jxr
wkvp6O4632cTbwa4D9T35HHtDUdILVmRehtLWNvMa02kbXp+GzbnobVEbjh+LqlZHsu/fmNcfaqe
AI7TdMNuc8MoZGJ2FVuzs1nOY+NzGfRQPbw/KpkgGlkm8T94cPXg1VHo0XAXhFfrjVqr8ixnIk9m
bR8MRblu7hb3gxPjL7TXxfCdNl9NSPDKS5a73PgdPK42HpHISXJ9t0UCtNl/y1ptnKRHAahduRu+
9cdSM3qg+yFutelpcMArtYZlRGoZrYtDaQblTN+ZLNRVNr1e5Q3KOzNuG1G4QjV6MqYPOUYYCsVp
pWEKOdETQ/hOGWqjaEA6Yjm/VZYnB1EwIVORHpdMqWMqwcSzGEXXxartQkYL39y2aE6UCZjMxc3f
WBLJED5mSDYt39Qg21E30sbeheMuUPbDNNp8XLmaDUgrOsOsoBsMmg6KS+vkzMgB1s1sJvPsu1g/
GqlBuPc/i8dgoMVLaBYfQzMfPSHOce0t2CGcPXOSvWrn+ZJ689/Ybe8rgIsrMz1wBbyDm/e6WPIJ
n9+0hux9mQb9MbfFTk7Bu+f413TaFstwbZqvPL5d0m70HtuOSW5YvG4Y8Hml8c+BzFjML7eUKlKW
DvcxPuhwgRpI2AmVXXJ+JIijumaeHAPeHLx5U8v/LBuSVs2IV3nGYLXnXDo4tY/U7zegteuMNo/6
PR/Zp/j72XkdDJ8vJuCBTxFFjpzSbYIvVvEFnTp5Cmf/2RP5Oeib98QC5WG3ztbsIduSIU9JO6SN
eFiS4NmwmdJPraM/ezd4K3X93i1Tuiaana1yzhdxQ36gQXfD2eGEp5PwCKMy2FSa4wAbf4rp3TSS
biO9l6Biu9S7cx+ljbUJhhHXvV3dj9qoiNyN3Qm4KI3dZmOthsDQdyZ1eNitmEuTQkH6KwRRCB0E
h1l3NKnH03MXPuVOQU6ABOUdNLR3u3DFGys6cpSJ+qqp3QJgr7+xeGeY//MP1VQfXmDlD396XAdr
2bbxCsekd9cNRD098QHD8IYD3mMtqp4HQtzlgPkVyPmy0ykfmiAkV2Bxqh6Ldpp5L3FZMIbmmw47
e092rossCx6XX2TDxigYZUL8l3jR7Je6G95UURIVy7o1MHxs+tWP0XBN6xW7oCxHrvQhL68S5LP9
1Gd4jW9f1IaFsJ7lSH4MH9ISBNN9KlqeavNMospGwIxz+9baJaKe1ST1LdleJYs4s/DcdUbpwLrs
DJ8UwW0KyEtCOO2afRINR4ixDpaEB5QdXo6ZvD9j5jgY58ztMh7KJYuwfgxOafuKfTUqiyFyM6qn
Ftu4a8AMVG5Kk3E3n9mKyAvQSyL6RMO1Ysfi1jRxu3MA3B5sABXWqyH19UMYYKdthUsU07I2qPiv
QhvywZ0hxPh5c+cxKZ1Cz7h5mUz2ez37+aknIi4BarTEHjtuoHuL3zc/MgbI1KvIQDjYXwx3sOmY
U8AWQrlnU/vVTzWZotuGqyiRV5Hu1yEEVY5/n6KTZt/22nqvYT/vUzN89DwQQ1Rj1LQ7Di9dXamj
HiaxM3t8EHNjYnfo5FNY29+FPRLpZaheZ+bwqtM8fd3QOQh7y2Ih0SQ598cswCGY30Y2k3Pdi3FK
xD4aHpOoGuPlO8c+p7t8bfn1/NL13OvyDIAJ7rdiZ7f8iLVD8E+XrEBjm/ZthLAiKpf+iDilVpS2
dxjgbXy67RNSfnwViwslD/G+saZ7PMXJkQwodRMrfIJZREPsEumA5CN594KJoRjzBzHq4JibDGjQ
V/lI++bvkhDw9yg8J46W3Q9Bl19ZM76SG7TOXUi9y9hYv6pJ5pObWagwWJ57VlY7z+XEoer6jNW8
a4o/ZmO+ULwYzZ3rvPmxeG185UXI7g3ms4Hxqm0GKhZYrTIqRrmuz04il800NqSpDv5Mqq+W5X7s
hsc6tZaLUu6L8lpra6KPxujJ5NcqQlPO5yTm+hhmurguOS0YsX0dBnmHhGgfnRFsReHNrBeUgyMk
JFTpScBliyUChPzWXNtN+xvU009FqVVk2enyNI7BmxX6r7WQy9U4zqnPnkcNN3DcS9mYWE7Ogc8d
nwLrcp9NJR9STvmN27sfic0kMjXF7+RV3JQASbVDrXe13f8mw82wXUECKQvghBkE9vXMJIis1m51
KMM1exvACdWjV/nJzmU7slrWxC5R/nms7RJgFhB1gK21tto0PXtEA0BFQvEdTuTuJ/cwrbPzDCAW
uh7N2CrBN6TnGgxUA3k77uOdOZfDGT2kRhRppu04dNvcctv90LeruDBRxMvbBVl897g5t9ZE5eji
0n6qRcg57rJS6lwcZi6/cAxYfsx6a/xxwikKMypQFh0eChn6B8O/UFMCPpfSwAiVct/b97ZRhnuz
ndXjYlTOruiH5ZSRnSt+Cj73T7Z8cxPHXYcqOGYuGU0wE1gAY3tPm1G3muZcredxOkDkbQAyyTda
reaNgZYduQFsXkMAJVIUEmF0I1BlEO3zQlsTX0KwmsUMLaTvYmCG5Aug/0Tj4ndH9yZJeqZ5Qnxg
Ndanj1bO2O76Sww2Hjtk44SfQ8Zzx0KGam38XJ1H2LvuzZSyRCBlMR/asKG73cuXX+oiMftJwbBL
00iMqQH+Fa8U1G4j8nC0mo7zZpfukZvcFzXYhEAN5KrJa96SsJrOmnWTtlCKqjTVL1QFXyKzbO0n
ZYnwiLFhWjf1fMpmh9teb1JFN7T+C1WJ30VD4mfI2ICYT0lCjKBczEte5n+pHHsFDUPgZsC3kLSI
RlDzhm1LmrVi00eHp8grceqn4kWqvtgtSN94CrZBlwkIxhaknsL/wD0pvG7TOj7SIH6NMLiB3Yty
vDQFkZu5/RwWPsI38MOUltWmT2KQHQS5DQPzpRESDfYBRAbQTtad39FU4nJtsEC2dVb4HmguZ2lb
vtze+6siLXGga1wbwaddscmTFWAHL5mfGtP+DEnk2gI7o5nKcUOlzEM90XiTO6Oxa+Piy58bGVFv
T+IhfnUCqR8S2VLPwIfAxb/IAdBz00IUbMz7fz5muCtN/tLqkDbmDEeB+3xY0NdT5zbYTtu5gAfT
e93F5aGYEYenV+FzQVENxmKVowWO3SaBBuL8a+rhuyvfedTdSNXVMHdcsH/LBZlt0uTeJtukfiOb
34j1Yic3NZztBtf2tITclrICqMpEyfgYB5e8fmc3L3ZqTH+wWPrRZPQcGjMLG2nu4mL2uEzqfbuo
+BKM7xndfTurJO0fj1w4jDoNz/nIOtZENk8DjpK+oSIxn/E80NRyNBLnw7bwUgpJQpptkFgrPrn7
xLNSSkM5nm2rifHCefbJHbv8Yqgpi0aaQt9gCsGQhc+ZYeHnQmNuW8Cbu7mxYZCF5pVgQBCVWU56
bjDUkyrFlh/7M6aR8uIgAtw708TDwj4iFw7Pog9vmXiDjceU7Aq/eqqpnT2GuXQ2hcDSj9JFFzZl
ysrJwp2Zy4zUfLwOYzU9pUaZboKajla7qC9NKXEQy/7aY29q8yyB1WK+87/zQAEqFiU0uK/1rbNn
UMPGcfz4CDhiuCycL7kwNSt8uqpmUKyhQyOm8Jbp8s8fgGhIKwZoePMQM0/yYoYcWTiKgWsETY0Z
N2WvrbklNbO3szkGHAgpD3Nsvpi5qjembir6gzjifWaNtszskxLN5wi+/5jmo3pAeNz1o+NfhqpI
du3SI3sOCYieot+ZQCfhHCKIAsbulXnHJJByx+aUb/tNEefW2c6bxzCl7dFN6MriFjJsoOL129i0
fwJ/lJeZzwl1U6h81e0QSTT5MLc50wodeZaV0ZJYXrKGO2mxLDeuFtFqpO5pU4W3XFFnRSR5zKtT
D+2hNLnGZZOMirDMfmojfB1RUjH0piDqWigdw9IBzykoZuqT/jBl4UPa1sTz7J67rdvOUVuz1tRC
l3t/LPt1wwN+pB2Vnu10R0EstAZyEeTrff8w3oSneMSrUOZJcDV89YsbQWwyxBI68YJgo4yOKCQX
nKjQ5XzjUAGimtouskOsWZlsHvoQxgYBlKPMlRPZNFht/C6pj0u98zI3u9dScP0eEsK445DdGxl+
fH7Zb9JUWOpuf2QJfJzeUfvANtZe749ooSZ5mJHHnNee85BcdYGLCcszDoFUXEpHFn/pBupI36QA
oinSWFheuVx67L7eVzHiRy7zv1xm830O3wibNj4YyRzhT4nHs2eZth1rWq/JzIMTwzNFIM6PcdLT
+dA1vLT+e4GVKsH99NxnfEzImS1wJT7n9iLy8AXHSY7KLulmpphgb4TdGMmOaqgg9e+nyXWuQ6mc
nSJy0BX9B7qnulSVnW2GpP0RpUlNIGfwJs/woXCGNBdyStN9l1c3oq08e8ESrgpPLUzwOVC1CUZU
4sfMdNLfGKHh7+MYCrGgTe/N54ONP5FkVwMO1bWT5aUe5MkzjXw/UQy2y8r5SqdFtm/bmiVtThO4
3XbwiCdnXnvED7tBOOjhxWOacVtWlhqJuRHP8dw5sgeumMpCRSuXGzZpsdhhG8ulmEs0rmoJNrjB
YQT5LL7HRsF1a5PyFfCfxHvSOFJhyhrwSAPhgrTK36YPM3JGE24om98eJW9NhOxYbM02Tq6AnqIx
68fLYqePZByDQ5KR9CmMZZ+N9WNteeUxU8v73Daw/OxB7kRZQOKm2Aj8ULUT7lJdBAI24R56+sZ6
3nVmU1KJmrJubOtubTXLfFdRUIjXkUTYTJUp7i0mTPPcmjBLjXS4VXv/ug99TIGkTF0qxrzbjNN1
z86gv6psPCxIf15dbRKXamwO0YSKvObX4FLeC/fNxucEIKPEMJT22NqMV37DzGEptiU7ELtS4w0o
DbAwuXVpg8E/xojBOXvprcoEzJrYPbQsI2fK/CBCyno/ON2ls+r0vvXhAc9AOzTvukg9UkC5zWvo
t6m6iwGfnniFW4wnZNVaBzTn0AWHPt8XvaR5avzUYYnWyfNzAWA1EsXGCjFunBvikWJkSCSB4nKI
g69zlzNhc55IPkRFFj0aoEpibUJdwe5Q2EuNkIdBnANzXZaLrKZuJZim770cQcjSoGbgYVj+uzOb
Ps2KPbCgofgVITcHI8aaaYjkmi8VMGOAOHaG9XYhNLLcvEXOYzrLnU0D7b4x+u040uw1+OWrkeMx
X7KvarHqk0FuWfMcSJdA7V0j3UsdA3d25fNcQC8oZmR9FU9cOqePsMe93hX6XLDFouV0JWpwig1u
hnIgO9ZahKTHkdy4nI1dXg7EqiSIqOpU/wd7Z7IcN5Jt218pq/GDzNE7zG7dQfQNI9g34gRGUiL6
vnEAX/8WVHl1JWaWsvKN3qAGpTJZiowIBOB+/Jy91w40a11hzNK74sGrLc5KX6w2SjaVZz7jQ9vg
MpnWrMDuhls8FCaBeHA9XQlPvCajYZlUcFQ6xJhhhJqfL3iFOIXy1qLvbye8K7pj6VjXxzr2vpg0
t2d9wVehCEQJxv7RjohjYYwPdcIHIoIEEqe6iwdci0l1mOzDNM0BcBn4RRBJar3uLC79mLKBGJ05
HeR4rvR4Dv2IOqR+fJ0NRVXZz3CD/EoZDVqRjeqqYufZaNysFvSM3d1Xfmwevax9LcCUMTOHE1/c
UJxhlR+j7MQMk8p44gxbEskdhPIiBit8IvtkXBEzuUtTj1aJV/XLtJovvEKTZjeUlMwmUg7aTA8n
FyBD2FZMGlApV3EPh2FsMU+5WN+dGzN67nvfOnaKKj9lRJko0iZS3x4p2gmiCno0ul6doI/w3KvU
McMX4NQvboKexmztxy6uX/TE3wg3wFs11v4trn+kXW7xAGy4zJ1454U1YPVWvJmz0lKP7OqzxH1e
d1vqGrxqNafRZCrRfoFTlJwBVo7tDbuwl4zETXAOCV/wSg9JLu/jYdvYkI0b4FOMuRGW0r+01hYm
yqUSId32AKdzysTmOmzaaY38zAAswV8N3xmJCRG0iPxMQ6XGfEXmGMWR5t82WL472X9xaP0ZBjML
8l5uBmEfNWzIvTW2t67b0iSuj1EJ+VAvvRuVZPnWqVW29p0I0JBAD1sKKhoa6HZVJC9g1zgkrUzN
7t9nSxbbKOf/aVsgtj3amFJ2Rez7a79MLwzR5zuE8gvp1/WuHCmqy+IcTJ6/DOgPLiEhHmwdoKRq
mbhoOd4tJAo0NtheMvu+nxCP6ZxnteY9KmrUHOXJMM29inTjzqdhd0AozWI/5OV9F2jowSp5tFse
2bGNs0syGMHATeW6ElLuxsTR9r6JxEg6zlq5KKpscMxErk8Xg4H2dUoLdadn8FiCMTf2Iy7QBeNR
vpgRGHKI5ZnIglJfmj69X40ibhHTW9+22RmIvHX89geaynyLzfw2slyWhUaeOPKaR5nO3aKRyel/
vCp5G7WkSP/aqyJ0QrvwgPwiOmT18qV++dtL/uVv5xfsKn/bvfRf0+gn08r33/JPz4prfjLmUBAG
y3QdyRXGE/JPz4prfPIYLHi8Jhke6BR/SBIRn0yTkBlpo9y3cZd+t6wY4pMwDToTljCkiYRR/yuW
lZ/zbFwcewLbizNbY5h7u+JDWCTNT2PAH+evFVuZDTm6QjbvwHzQG9a2wdr+cK3+ILDzQ2rJ/Plt
xyMmjBfVTVCkH14vyDTcpzZQDpuALc9lHgr7Ih0eG+KezZtQx/YN+q/kf/nMG3RIXcqTVXsRUW9k
gkRx9eiZG5yDbOOoq6O7oI5Prju+huYTEeNkgGTLoIxXGn7OInjBhb/79SeYr/zPDp/5E5iGJZG7
OZ7jfHD4+GVUeDQPke2F47qFWWwjmAoTawPjadDUbXyrDHeDPmQ9MWlzAcs4tbORJGp6MD4ExFPb
W8bAlzRsvEn36AfEukLsmEsIH3Wm0/1JZhFL5+/fsjQgzdgmJQptzg9vOUN4xul85s1PHbD62Nr3
AdqydPCeKde9vilxIWEYbTX8nzWJ2ZtURzY1Q7qYpn8eCp/+hTMdAB1lCO6RltJGhUIf5s+C+OST
dJAnllu/1dNjJYdqrWugVSwLk42bMxVju8chxrxDPRv+u5IJu2a47gsLi71i8kHuWLMNMJNkmU15
AEekfbZBSbdtulIchRGmQpybVs6T7vJrxkVu0M9HkuKViFwspgNwprVXI8Ntwwl93I/Ji+2QZGhR
C+MMKqS3KL4Gjb2kE7GyNWtlUQJkfb88tNUNN9xKdR764mWIEb8eXmlqrJQi/MGxTlE/cEphyG7S
oIRuTGr8AgU2yrqg7SnZ03NS1wdLmQdAQKlh7TiQb0VA3KDtkgzr7DOjuuXYcom4b08Y9qKEVyNH
KhAYxVRHbB3raXoWJpbjSu7nN5VH1laE9tLiDUvOORndCptuZWKhofFTErKStaHY2NLiyoTbPTQo
NPBsp2MBwzJrN4iWdoN9svzulFGnogr557stOKb5vHQvgiNN/mUPAZZnJR0Rd1g9wzx08yYDMXGW
MsO6QMOqfkwytARgc+KMMgKMQd+ePXtad2m3kM1rp3WEieD8COmajOhDx1c1cT1pMIBtd7j7O49N
3Ud76pNnSYM1GtfxBDqPYikmJbQ2CQKCgVdAmQgQuij5Oh9fwg0EZL7nBUk2HvhH2V/q1esgDzLg
pBHsc3w4DFmWio9n0xwHB78urbnJd62pbCli+C3RLZOFnVafx5IHMi73WFUmPkkfQ4O1Xj0bjrYF
Co8TUx68VXRJZyS5ZXUrmRFkicgBMOe3TyVphiI/3kTZsKzL7LmZcgxfynqzcu1Baq68iFr/OStp
KwC2P4zMWlcIpi+hVIcnW6+ulafnWz2xudIBjw++Y3JdulkDZ9ruJpvSZj/qHAGHrrf3duhrIBUg
bmj9OzLXWczYA/MLyf3TsoS0bBARjsaHwvxe7rQSeUGsdxUhGbp9b/Jvlg1H5MAlnsyYNsUQ7lxl
3VZxFd6XzQZwQQ+Hgy7GWGqgr+xarlTP0xd5NakWof/MiG2DrEI7JY37ZqEVni1A9JyjDGRZ6aRL
L4THxjTULGWKnNOXZy+l/6iZZYN3Og4OvebcGTFLs4Q3u9Gdxl3FOlF88BHjw2gLwtwzjpO2D5+A
DgI+weSiU51zb+XNyTap/quQR9VT8TIq7PYzER97XzTBRVc+hn2JzLAzGRwnzoLWIyaGpLpi9elP
msU4sJXl818viP69oLR/+a9mo/BbUY51xMm6+W4cXr20Lz/9Zf2tULnuvtbjzdcGcvV//xc/GXwt
5n/57/7Hv339N8sdw3CtX5Y7y5BSJ/qdL1fov/3kbyWO80lKYXiWS8UiMMH+b4njfHKJQBXCYb/0
qHO+u3JN8cn1ZlMupY9pevShv5c4/CdHuswAHLL2dEfofykrzfw5NdO1BE5hT7iUOoKMUty5bI9v
LzcovJp//F3/P6huXbpa8bjVOVkv+sSOSsz4JQC1wIXHFAr8bI63UwLgrpy47YWQMBxSlwAhTbzW
GWDznvP0MTRS0obLs1Gq7qy6ZlwaGgmFLb6yVdEkyToChXhtuwLyCf4ieOJs6GV+i4yLDPlhqAhD
KLB22v2mz8pg5VdDcWk2zYODPoDIjY6Rsf5bRvp/jOd/XszP9ygF5r/OAVx9Zfr9oXb/7Yd+u7Fd
ynDU9bYjUafP//+9dueW1y0s3tyn1FY/1e6SpwFruOfoFNXip+Jd4l83ZmO4gxSc32j8leLdmF30
PxWjQhouj52lOyZSVp69n2/tKLfLjPdXbbukOXr9VFzFHsLZKNk2k19iub3P7Pq2QSC9mDjz0hUn
IcjvPCpQZKRod9RdP9T5qq6Yx9YkjbH5d+qch4yHfMBdWz+OrkYLAorN/X6v/PirYpZ/j1j0jtnd
ssABdtXERJI5DGk9rbsxakBGMHEDHUxFN1wrB3RenlLIt3iAyzS/oJoiCsI0/D2we3Lmi8vMnOg/
TFj/WmT/Ve9d9lmRrPRKoZi25h4v2uAULFfXOOwJo7nSSGKtYoDaudVQVjX269RZzZn74b4d9em1
Ya4ZwvHTm0flpsyDLc1cT8GwiRiT4/Qe/eE8BJhPwuYzRyzrAqs/7ZWKBsiImoqAtdzMN3gOHoO4
KZfShLsYYThbiyVolXQdGvVb7hnbIARc5/Qm7qequJTZ59hxnrqSiD1dAePamxGEZvxxOGZoAZbt
BdgboHMMDhnTmZu0GJ4wUeCj27NGwOxzghfDJRmhM9kdPdKEQcnh5wPuXneLrJbdgeF1yKAUi20T
xJih0eiEgRcDnSZzOMArBTD5EglktTUSjWENxEwPh/ORyNp1Rhtl0dd4O6wuCo8E7zqbRlL7z7DG
TN224XQ07dojiAzllY6t9zgoxGAVLnm9CroD9S3Yus6A1CaoEaRJPVOYSbv18w4jnguiJ9MSNJRM
3tEf0filH7/tbKa9YzGUW70VFDVOKtYqohrgTVSHJgiuGIo/0J+7cyy7W8cBpMTAu/QCQVKI4Z2Q
+IoTmXE01gIy7rIpeizD6WCYtYO7DFQnNW/LWTF6HPTqtkyCay+N/UdP8W2kOVK2qL2jw4QGtqgP
4zTk665GO8uT1RzbKu93meh39M/jYzfp+a7ubSTaRbup2i5Z1b6gDyhxfJqtuuri8B5vDGK0wE63
JVaSk9V1nF2UNXuRnOPg9+me8/R1XIoNWLr6hGo0Ofz1cuSuAP+UfeOPfC8rvpUK//u3f1mL/FiK
/Pf2a3F+yb42H3/V/4cFi+sJ0zF+uaJvC7La/1n97L/84+/ff+K35dz6BEkL1LjO4uy4wDC+L+fm
J+bOFuYQTqKGac1Nmt/wIbo9r/S0SHSWWtdkL/5eqOgWK71NFcMSofPrqHv+p1z7rRlCpffP8u0P
miM6v+in1Xx+Z2wXkjO6Q3tEfChUePL73E6VWsdYMi053vmlWhMfeRjSEuRNj6fLEsUm8bSXBu16
TTSflUfx0lXl0w/b4B+8ld81Ob69E94K52WSm+fr9GPJlAZYOXhM1XqyGMdMVvDe03FejApQ6q9f
icCE339qOqIuDsj5sPO77kTn2DRfUb1A4oPGw/xqXNhM6Akb6WowrGSsgIYEZREbzKNnjV8KOx2P
+Am4xSNJTEyOpfnVd53wPBSf9cHlVBi22aXjwXyOBiagAb0AM8PIJ4ao2Iaj3Olj43Ceseg8aI5x
+PZHmZo7cMH6TqMIO2ISWzmtr/ZdblVLZsHu2gERuAri0MHW1J0imlPn2UKaJHW385uEc7xXnu1e
tdskHmeWenecorZ6nYiVEjbRkISRn3Ud9pFOs3dPSrfcxXl2C8A0PasxKddpgPigw8UEC7971nFn
ADyY+USoEPCKtvDvp/Aqipz2YURTrdgOAxGNmzSNi2u8AxOcPiI9OXMV11A/5BXE41SL+2MBxrO0
mv4aNotBRryWMm22HrDjg0GKnS8lJ917b7zo0Udjy8YT2Ojmys+LEKi+FhyHbDi57Gs7Lq+5Uzl2
EN9AjxbQDdsHTgTvLndNoikAD7sMbxk/EUc4aLp70zvsGS6pmJ6JGdip7ovWSy+aor4eCyfZC4dR
tIbP3rKRI377YzBseejnPxxyK9C3FmKL7KNz3eRcUoitx4HXJ6Q+3A923YFO9NQ26LNgk+HvWHoK
1Tb2qumoKWQX0rWstWvExkr6o1gx0oLpadTbEKXvSm+8+rKH/0El0h21AI5EBVDixhnLNQa3go9Q
FlfJACS9bfTbLGRfdPqCGJNRgKf1G8JVE4U/o9H1C+WH90lRF9sY/S23KK2bMolekT7u3YDWKhbA
iAVgoafVk+bmF1jD7lxgtMC+6WJ4pXY35DmcmuhaheF7D7StCmvSwTRc9iq7TmLTP5SYbnsRv3gd
tOG+sq7hWeyTEkizU9vJahhSpJRgkse+OWI5mo33Pob1YEZ1QCzoZxYxJzmOMeSKRL4PXdxML/Lj
OHRMmOkDx4Ng7jItZBG85hbRamb87ruZSRz9Q+GIVxjheRB5zPkIfRG5u8eS+NCUOM5KvyEpwj0B
FjK5kdgGjcrcaA4vlFfRq6SPrg9vmYGbDaH0wndxkxJ4Y+T453yxgWl6TyrHE1UHkHMAGCuJFJsY
d6hm5ckr1O3Qu+fJSK7ssPwS+fojonBcvgl2Bjd8hdqJE1jz1r2fj8i3jOvO4Tt08vNYEUTQdktT
q1/mq/XtBVyHS6Z7GYJiaNQ4D0Wy0+v4zs7Maznab7mmnwIg0mk9PIATfXd77U7o5rXdxe85eLyF
aq6qRIxAz0qTVTm/mHpuytqNHyc5LosQIwxFp0RKxGtsU0ddWxGiQCt86Yoay6lF/gHBtrn3TgZx
iNCXfxm8RkhhO9vY6v4cqdMDpQjtw6DJO1wIpeue5Hwfab17V9pkXqH7HRNuATvwGBynF6rJHzXt
UU8oic37uKKDFaTWKnL9u3kJh/LwVnwZbHHdJ96VewgPvoB50ObWqi3GR3Cq+3lLMSqA2Xnbn3sk
/MJwEtR99ZMt4nfEaSSpxu8JSb+95+8RxzCN1vOLbKRDq3feg/VckJiVB/6d1JwzLaQ7UVm0j/CO
YoIB1GbwQTUASLvBaqBkd/R+XfiIiCXHnrXMQQpeNP5+clLagQHSTWYIxnYq2u6qU5uMxffsln51
qWNNLFStThqj3zJGZt7a57L6qnv2JcSQ66TZY9S4CqR86AexaWrvzkc8F3v20kBIVwYwk7AuvevI
VhZJxr1Tk9AHcpc0CF27zn28bmZJQEp7nUPc94lknCT2kMgjt66zJDeiOywC/8gpD32po1+TA2cH
I+yasHmS1MtuDuWBi9V2/N4pnc7NgFiNK2KiAR+C/jl3tGStGdmTNPOlmSavIxRhet3WdeMioJF9
8rkNiB+rvYOoiZyp4EuXzAvyCXFsjJIiem3EtKX3WvMqek4eT18/JeOtCvS7TPA+fRPbkFluqsh5
TZtun+X9xlPOsya0rx1HC1+37soO7by08PDYenKSuXHVu/1VFtCOTRK+rGG+uXjGD3iarmvhQdfi
8+TQYXudsLoSZ6SttHXS+uu25r/QSHz4T7X777Tn5tqVqNkfyqm5BfhbcTuX7P/4+7aLX+qXn3h7
33/qe8VruSDpHB18r/yxgeHITzwMNNkEjTE6dMwR/6fiNSyadoZtQsSjApzHj98rXqaPiNNNppmW
YVCr6NZfqXg/lpmUljPFD7+Mp1N6ux/aF4zae6dJB3fdcqimRTExyvfG0ljFUKJWP1yZPyhpf9cF
nCF/nOko+3B12d8mkz90ARvE27EKcgeieVW8arTeNmU0yW6RtPgFA/xVfzLrpEv5czkveEWHay8F
/HqTmefPRbQHE0x2ie+sXZ0o0UWZCeLUOy3MQHK5Zr7qsCk8xgH+3NCMEVVNQWcG0CdMfZuTVb8f
NCs4ktFJ8mUeiLPGNIOQtCEpT7++Mr87d8xvdD742Da3gitcOrE/VvuxqyWjGnIXAoHmnTiBOVvp
tNJAjO4WF6odyTZRikGYK+pmrg4g/EPHd2+Crkvu82IgFn6Yivdfvy1jftkfWYrf3pZpCozVjLHw
+f38tlyvEmXsjc6600vr1Ko0KZbKKMJ3R7XRURmadzDzpD8iDFb3WRszxghcuQsHy300xiC7HIeQ
9bnci1C7jnXWMN8jBsXvOySLKIqTL5pVj/gZ4wpvqFFAA9AT0haq8ubXnwQVwR98FOny3HCUsegN
zmegH24+GU1KtJ1pz1Kz8KIGrDLHJOiHVA/9hwKY8rUD0QqLb97VN1rRqC+5oxh5p1mOBy2t0ttU
hReiKdZtSTKwzByKji540fDpLJF67gIRX5Lit4erXa9FbgKMyHVBs8yNTohymeaF0xW4GqR+2X1s
2fodXKldm0c7bXTp+jUesQFgNbBQVMAkxbJll13CG8BS78hjPUWbrj/a3nVfycekRVYbVyRJFaNx
29XOcezzAzPD23gaN1qXMQpGFF3Zm0L31pEFj4GmYtQFd3l0A38tZSODQVL5R+h3BEWo9rKNxFOj
u8PSilDAeONboAiyiRoFcSojik/ypS0Cc3ooSlDtnoOACvGXa71mfvollB1x6OEdBKljQ2K1NNBF
FxHOBbT/ThduStE0JFqZ95UavjiKnVuZNuwGPbmYJv+mZRcmlDNHBAkiFA4jwnkjVebJ7DrocpCC
Gc7rnVkebaeaToiAeE5DtBlH3TEgFyVR2SJYCAa7WP76zpmX+4/PAOMC2yLtwdRNx/mwhpRu1iR2
M9pr7DDZZSGSfFMAmLugIb01M0wJLkyKW6/IJElZTpM09LZS9e6AiHodKugENKS0L55Qyc4NrYDD
BPNnoAlZttJ8CpwiJEqlB8fxFEx5am6CMhu/eJ3SbzvOXUf8ENqTbibBhSDlddtZSJOQVYaIla1A
HmUy2xc7R/zZA/MHjz7r0Lz9ybkpwC7z0/NSSlH27vzom5U3nuwEVw1hLpoFUKyor8izwwuhIxbx
9XS6BhFaX2TehPkBeWJ50CdL3qd9U78zX9Rff/2N/MGiLmmJSIPvwhGc8X9+Z2kA8iG1lb1W0rCX
Zl28h3RvK9JAVmoI/mRl/oPLQDMIBR0NJqmzc/38YkVo4K4bW3s9jo37FNS1ux5Nke7+Hz7SD6/y
YXFCXBY5jVmT5oYX/6somuKiaaw5Jc2GKWe1+bj59Qvq877+YWVnJIf+hxpC0nX7cBG5Q+MSWCUp
OwgHj4NMCLlAhwlcbZzsB1lYJWwUJcGvokd/MqFUXxGfUq/++ttgZInsiTYX0xPr4+XVlF1WISW/
FvhgBwfnwbBbCIyOR1a0Z5TAf0grSp2uXxiZuk/a/s/ewdzR+/FC2FKnlrJtaMYGSmv3Y8dvYEwy
pqSHp5MNTiXsmu5UtSib2E4lVZAaV17HycKJe/O6SiYMupPe+Buvk8TV/fpyfCzGEG7SV6MAAIU8
68rm7uQPe9RkTUnVOdxiIRE6a6fFX5OXdIuYeJp/8lIfH6JvqjN2dZZH1GC2/PD9h5OPtQydNj5p
Jzi0KcR0GEfqZDZ+t5snw392nRkpf7jSCM9YUaj7WEXBOH280gpCMBwlRQSbX41XTWBhh/MH9aRF
xdQs0sgP1thlqz1LKbxHt+5I+2vrFURif63TcNpSWxAmDoBrEUS12rVJLSDEkNhF4M901HP2hNXc
Q16yfMQwVUbRrxMEZMtRS6M3g8nXY9hkc2aK1q71SbewdHgjYWv06ISmQySCeZ1h/jGm6qQYMnzh
CoXAHevya9aa1mffqkiki+yvbS/GN0+z1VoZ8ITTycFfoWFLxHNSWBQHJLR5NVaVuI3s9ZCic4H0
l54n28oPlgkzVB8cv8P/VfFO5vD5qIfoSHOrWTRmIk9Z5jYbgnd1spoyK0HyFXtkEFewpMBTEWWb
BKN7XzQhE6Yk0SNypOI2CzCixPFBpLM733SGdxepz4CtaiCBdk+6zEp0pqSXSiH6EBlFslHWOF7A
Zy82TYexgn6R/kC+rnndRyNaP8c3uzf4XwCVpBksaakYFxQM3SbXfeT4CaavRaQDv/UKW55jInp2
+pTaV1jWsy85cvbLoWkCJCIiSVAH+82uTO25rdIY5ONK/SnHqvGYG81gb1RrjTcVDPkrwE20woZg
VmCh3RpXyLHFfdTSPCUOoLsvDZqKOcf7O0ZJxa4stORM3GWwm4Zau4GrGJ1h34S0jA3BCDOD24wQ
8OxPWofTeRAo4aX+ohGNsMdl353SycDKpcNT1srRfB46PMXW6DZgt+AdB+PUfaYrA8qP9sChj92E
oiop3uqu6O8Mj8gCp7aqh5Rm5pD3aqkbrfbYOao6TYABbrXC7D/XZtW+DTSFjQ0S5MoDEG4BUaVR
qC00IZnG6e7XXPna0Q9qe+MHijivtgk/D3bXJguL2/YUIkwkLjsdVlLr0zUh3YS+aTK+UEPjkwRD
toCAJL13idpZ2ibdScsLh89eZU7k7mElIgBuWgs9VJuO4wamMUmqVq1YbuwmJvEHNV0y+FPMhZsU
UiZ45oYWhAA38BT2Q69tElPKS78pk/VI/N9y0NG4tQz4l1EGt7kp7GSbl+Z0WRcWQci04IAe2BCI
Ki9MHjgd5zj/bZ089DbchB6sJVAH1bkYMB94dlcurW8vbGTlY1GF/VVlyXY52nm8sa1mBJ05h5J5
Y3MfklBGBPcYXUWTn15bbpZulNMMF0bQPgG4G2+ACIf7whwCDGwkIfo4+zYl1FaivwfjzVTILJWs
iAGJAEEOomnPBhZpoBVcGWdTBAT0tpPCFwQ8AZpUndEfTXOLiSOK8rMphjm5IzK+JIXmX4/Sxx2U
YoI5Zqy441om1Qz/CIpNmCDJG7s6Xk1WBfUhTBxU6yQCpVHpkbI69OQlZXBp685sLkN9KGkqpnVr
39EsBphetqGxG8Y0Pwedx5zFUDrIC3Myll3iANTlSItVuIJcKfrO/gKumedHj0gKCe32wvJ18hRq
66XKY/EZXmp3mYAt3cPqdz+DBq93uu9GD9CIAjijLHFkYCpi8AwtYgyttxtvkPS3nDJ8gSYJCSil
8e5Xk38YklaQfC2Y24sCwwV8tfQ4meC2kjoRp6ZHn7By6CbfyRbfsqPp6dI1CgmiLjBvnCDBrVmn
43HUsuBFDEVGXTkkh6i0q6fBxaTjGal+gzKCmQDmkXUSGvHWgmP2DOaaWEFRj7j1y+y2mUpvn6XQ
RxrGCdi7+v4xb/PgyW7r/pxya3/WCLpYdIh2Obv3RkFrzVQXJOSQfeKmHNh0DnW1n6YnWYEMl/rA
Qt9Pq34s0J4KQjix38Ffok7gEKT8Y69LbetBt+RcWFIa5gUGIaSUstqqNKpmnIn1ZgPzvUisulg3
XhJdTPqY6azyNOpUJ4w7l7nCCpxJvdMGpE5eheM5ywSd+b4o8oPbCLD9mktE0n4Edihw8yf5Z1jw
sHJFOn3hy5qYZ2gwB1eMRks4df20z6V4hPdrrIll6R81lKdLk3HqaTDRWa3NtM5vHZob66oLk6ck
i9z33uwFEMSs3Y9BWWKbksxfmGWxFyaxuC8YZJ1bCCX3nBMcEDlOXW7xFBoYmZq+PiPP8R/c2tVv
arOfLvSidA8wx/3TMBBL0tiRyGYrWXin8im40oRlfzUH4b0x7MoJxtQQSWbgx3Vf4jh0cohbge3Q
qE3U9LkazPHFHPz8WoqcwStMAEVStXT2ujYApK3sfj3wbV2kakCyHZtaecRw1G+t3GrfczouDBow
gFnamC4NdzL9lR7kwSlo03qTi04+cXTxT35mgTa3DCWOPEtMRRQSRjxJBugAdK7bsTLhgOSQLfjM
pavhXSzqz7EZ5Q+9HBoApEUB2b+wNb5bLJf2repa85iICAQv/uKNyLDclKNfQzz3Nfsz0TXFZmph
5eDVSw4qC6y7RkT9FRRTb2tnLWOZUGa8KDpwc806UFEeVdp0OSQ02FYT/t8D5zFjw0wtPbR9oPat
EYFhJTwt3gduS/6SaYNaEIbrzkoTxSjD4IxxQcQfAhxbVexguDHBg6Xjssm16mYYkuzNyhid5VoX
vrdO1j24vubbCz9kKLdIe5m0qzYJ1a7wfPO9Lmyz2CaNNly46HSJxAEJ0oKluwV7ODIQiOpDyqzA
XIRAQEhdtTpS1bFg4HxMGbcSHWl0V7wW6bp0vpKbYRLc0LWC0JsJpb4m1dS8WILGPNtesckxaO3Q
/xBCDj415oBsDKsC5NkOnR9fku17kCajUT3oVMwEY/Ad5jXCYEQmfnKDoKh+LoVRXgrD4nO0KEky
ECzrrqziekO+lfoyCPwrZEY7zCQaruGUdsbzZJU6xEJvIJnNznCZLxImRjeBEQLCmHrjqs5ssied
eqwQDJjWtPfI1dvEnmBDjCwstZ6CC73QBhcJux5l1lOum/VDCuzlaBYMmHiI0+iuoPJl3tIPCrRZ
5L+3RlISnoeqdvIra0uVQcwRE8ICJqQgkcS24bALzenuDEYz74WeFltPa/nk1HY3cSblywgEBBV7
Fd5ahjmsVSDqrykwkxXsYfeqapLsnWOWce4Sw2DdFCjA9TR46wZNe86CIrztVFbZbJg6sH/8lMsy
1rx7d2rbu1KrUViS2VqtEh8xf6olJfY3NdwrMUYxIcKWtZGRYDGAcg+jIoe5mYfJLgzkdJHiBT3r
U1BdF4xcQegRj/JITINzCpXbfC4J1Xu0ukG+BZ02MTnuoQglpS/JjO8tbS2tMd9XBNlCBuvC6LJv
gv4hseiaDOQKHpqxEVfgNcOrUdTVtT6xUzTOKFGsJ713pJ0p3kvp5bCO4zy6NrmzrkPNtVS+6NXY
B6vawG22AEXGWHTQeESWSPvrz1VsCX1tCiI1F8SpCG81j3nvO4Quq4n6dp+PNUMhN8soXvXK7C/5
sr1HZUi+QxEQnyeTEQmrnIQBwnWcl1Bfkns9ywROCoTJswiDLDsoC/fAOtTbWG3syEKEBBZsgIxo
Zo+D044dUMCsWIWAL97SLPNzpH85EBRZcdQlq9SmjpNmmfhrScIHNMAwbImRMMkg1qaxq469oVNe
wmyvbmgN+AMhNGPW0GjQvLGeDkDsHAMQtO4CXx2T2X0MxlG7xJXTyqMq+yG44OeSh0iLANlnfdHK
xeRUcbHU/NAoSOqtA57nSt+1lSLBhURECi+UdihMNLfU1/g/fWK2/MJNrmgtENwFC8BhBIEesHLc
/t73iQ7FRDzepWJor8oUGr3ShLNQlevhxG3BYuecvMhddEC31IVf3/R8Uxe+ystx6Y7uxGhc9eZF
hljt0UCj+B4i+Tm1QAaguUG6PYWcUwVn+aADjE6EA+agxsqBTGSyPtsywB6bjAMVoSiKQ2/34qJ2
/QxIBwIaykK/KKEVWOFl75nYQwV8iIWrKvkaxzUwZ4O16bFwjCxigJzjsy764DbLLdyIISfEBgI2
yZya6903lceXiWj9HrwQyTN9Gq2FExXQCXHdr4hG+b/snddu7EiarV/osEAG/W0yk+mllDc3hLT3
Fr2JoOfTz8fqxvTMAHPc3QHOTQJqVVVLSmbEb9b6lv2lZQLSmKh35tgmgQ6We0eJ4oe6UX+4ciHN
1+qm/WgP2CtTH3mL6Q/+n6mHQpHTw556r8NRbec4F5u4sAG0qKk4zFg4jnMpxQ6nu08AJm/UBT1m
/eLWznDosghmGhpPyl+utZ+qsL7c0QDlAEjk2xF481sPRcM41t2hTtL8MKepe9NzRllcOnrrb6q+
SB/LQXF1UvYZhFmqZSgRVC0cltOwXH1Um996ZI5fSL/rQyGXAdNwN6HuQNtakuR3EjMgdHxzaDX1
CPRIk/FT4dwk1rjxLyJztD8SDGVMQKQBwZXdbuhqXRNWpY4oE7q7/qsrmvo0t6LEhUpWG5N27FQW
8TGc9mmtfRdZyiFvsdTwH/UxHZbzwp/Y3GApRF/Aun5dgvt02nJawMnV2FOSqHzzVp5Zbo59OFsO
36hFRUPldNWj1xsGcQn8imRF1jHp42zzTfgBHdlChSQMZ9fXSBqsLAlEbxQ3Xbrmu0cddmpVGm08
I+VjhG5o543zvRXXvwffPvREdW51WExHEzgh2PvI6wNkUfIUlz6NUkVMBUYz6giwqHHc+eSw2XJr
aWhkQF/Nn6bHzp4GUu24yrR91JRDoE2AI7uiAqo3cnXzvPe5eVc1WfmD2nUJow6BEs+8eO4mDVbn
iurANLAEphuhOmV4Q95zLAkYRYJAmVHA4kq586moB0k8buGSlyjist8J3vZgbiT7d487PZCRp67Q
M9qDwp6wKX3gxh3oy/uqNJqw5dDdKCKI3sgYsfFV22yFdrENXnlw3ASwcJZxI0E3JXPaVfvRgCLV
sy3YTvrEwMTV1n6hbF/YWzh0jal8HwwnO7eT7p5jHrZd589sNHpvNd74ZsJCoYcIVW8G/BXpxjUn
f0/bDCKliFSgF2K+G81I/KhOb+A89cujpsXuKwvTug1UtPTzpvYKRGexXgfdxC+Lr88wfi/IqLZG
6hhvqoq9e4hH04utye4T+U4cwMZuyJoAkQS+uqz5bdI1PYOeJ0q2PvsCkrvL7gVtGvgOLc6MaC/K
ZT6w9uM9gPfYlARyjcNdX7niXCQRWZzIuCRI00nwofDtUXtIi5kksbqOTkWaL0963sQ3w5XuyVD8
dJQpAi4EKjzjZV2xbJq0rENZz/j+4i6zbhZ1OTuifNYvcZzojw21H4EEpneqwW8+tQ1UV0x1mgSL
2NxcZUHt1bqZh970ESUzRBLf1eiIPzCY4ydnKct92+HIZDHy7cX2ch4Jbt4PLG8u+uwTgGS7063p
ymbvl0oPs6T70TTDiTfMxOfzkuHSEgnWRh3Fza7Sm+TWlrWzXqTZQFbFbP2ZbbHsQMsOR6vxuaO8
vlM8u47X3S2RaR0wfibXfp67Vyf1s4dirJs3JWbapdHM1z1C7c3IAM1Zx54YRXuzxhTW+KC0+rjN
r/y8MY9vrD9kmpoDCwfUfVcCYh6IdQrpRR2SvjIfSmlnO8+TYeCf1W32aCTUfJRAi394PDw69oz4
ZZp1p9vM4ImfbMw6G31iahuOXgVxjHa1BYjkV80xIlYiHHsND5+0U/xWa/r7Msu7lL3LJ157E4du
wvDPJa5kW6T2d81181QyRP5mSED8Z6AGcg6+Zqce3Jdi9sWV7PKBcNmFIAgi66qU0kLmhSdWTeT4
SvPmw6VKgLb2LmhY/Kg+K8lfMdjA8cMVjE3vvCht3B2VUXuaBQEUM8G7w3piclJZcYn3dJKW+p1y
In2MbLeuTQTSHQIy+XaW3xN6ABsHQ+MUtzvL8kRPbKSZGOGQOeaHVuuODIE3AOdj57Jt6CxfEYNy
vlqajaTH65Jncmncqzu31bsdj/G3skRPxVFL3vpJM7d9Xlr1hkF4wnOk16fSlqLbtMLujz2AydCX
pJu21tDqpJPHTv3QocZgRDwsC/LRQQ8AXMH3zYjOsIO4x1E5paa8dQRb3iPOLM9F5EavVT+zYmX0
UNVcXzURs3Gf3kDmdp+pkbVw15x5OhOtZxibum6tUPhD9t5npMybEohrNHWNt5F9m5BakBBRiFsx
tIibhW8J0p6z6E8misD0OZ6YFMC2n9vpii8PAohmMXKABy9epsw20fBmrf7dYECBUDvjgEBgSWp1
ve6YZWFT5iB6Otf92DhnjpOC1mo9Kss2Jsx+TtpfqVGOZzrP6C4d4oo4DTWjo0qhFy8PmjbV9maa
LGa6rXTn/Oj0o/Y4syFtOKEhj2zScSasQtMa89jkc80szI76HUDhiFlgXMFnrqqqs44upcPDQq7q
yYLucLQzIX9nMY/rtiw1TK5V5+UwacdoItmFilbO3JXUDe7FpTl+EZPTqn2Gu7LE6GI2nylnSwCe
I3/wY399x+wF+wtIY3pfqxyXxzyy8lVBRh62SHjGvRzMPR53aMhizrL30cW8XPRN8Yz7k9iTCmMy
PRNd5qAGLORlBEBiqPBE7KVrVcNWGPjjZw3TCHtnrvAc1hcwOWtA1tkXNdiSoo6Jx6bj3PbRWGYB
PXb6ZUOZoxwaPes9qQxQNVybRNONeRvdk7nIp8wrp3NcdUSBLyJ9ZKOw7CuV1rtkmUiGKidx3xur
fbkz251uC+NmN0K96qBOdsBx7W1O6AthdibPWhJhYskZVvJJR+JWOv7T0GVMr+j/6al0f1fW/rxx
c2wU8KwlJhFFn55LxJ1lnnDC99KFcWp6u7rBn2IPlXaluNZekbBCGexK4swHwFD70XUscwd7MCu2
Kk3sp6WTBdgbci6JjAZzmjbWeWbIu+8dyNqZ1dlUWbU4Td0a69skKRmOGhHNmeqqPqjJ9s32Y4Uc
YDPrGf5jJNp9cTetQ1vZa9ajPXj0fqrrtC2D5VjfwKYUF80rqBvGWnpfhe6zU+x1q/gi+JBJcE3u
lb7tpNTmq7+weQCLNrb9Pkp0yZUbF/MG6FJ7IzGNx3ksveRokKz74sJgmREvMAzc1j6sG6CKrnsj
xca/VIMRHSzqmz/j3MGgEq72WIyN0kAHG/Z7r1zzVgIWfrIaV//ozFF7swDUgHQRaqsvjnaicHHP
TlVTJZG1CAt8hMQ2O8SyaK6t3tCjqtDyiCWCb2SAvNK1ck1dMp58Uga2TaTnYMqX+QkbjU13WzRb
sQxL0Jk+cEjPLULijkdgzB3VcNQV46nLjfgcWwth3xp5HFYWaQE7JtIKU2s4ax06642v+ORraavt
NCh0d9MgZmADufaVx7HzquelOgDD8+9jtfxWrNvsjUV26n1iEZKHZapflSsxkN9ZuXy8RDK/OYul
PqpFM37I83haWn18rNyWSj+bBOg49M1Ds6lShsOjO4juzNmh3+IhzkdkEg5pqq7QmzPWMmoNsoPt
N5SQzrc+mjyA0+y799y66FDsBHKTRxF61jl+tlVmWwfdYUK9UXNq73O0cG+D8o29cNtpJ6roo6gJ
nTBgeI2qORNWpyBSZZOzMXs5gBngv3+c+9h9Nqd8eATLRLoSmTDvee20Nzt2qLRIhHPltqj1qQnM
3BLMilt9X8RJeSurmAAyKcENDlEbyhFdjyqHNGSr3pxGLILbqdeLUKqEDnQa5ADVUo60AUwdz7nj
aLeez3DFNmxpQw0r+mudIsXdWJBlAz7A81bZ3byN86h/MI1YnC3f4PAq4zZsdQSnjh87352fjymZ
kuu0KUvX7BB9rEz2TeAc57Sd9/PQ4c31tDJEpYbEY9CT+0q5ELHc9bAoVE5HB0rvC+RrhRmwtz6m
sZwedGaNW0v5iHPAEbsPdp5aP9Ls/TdsyumfZtQ1QtDk7Bxcw2v2liQMdTYcd22Q1oAJUJ+W0Qmk
zJmG8Dv29tqAIopTOSN+IOqQARtl+2ZXC5dHLqCAWSB+/sdS6x5ziSra+ZgzPrE1iDvqUQpkF4Bi
NznO/4X7/H/D7vX/kJGLgGYhXBNX0X/vzb3+iZOv4mv++o9+rn/9i/+Qt/riLwYe4HXIVBImzvN/
N3R5Pq4tG40OClf3n9/5p6FLOH8BvcGEi/DDMV3SP/4lb7X/YsqOKlbAF2FZj+Lmvxi4/meGLqQk
/1l14K2Gc9pcDgMPbzxS0P+sqegjcubIH3AOk/CfyRsHEWsNBjGbdffM3sw+ihycruzkTzOQSWuv
k5K5MQ7K0UjSUt29GPTyyMh/CSo6j61BWhreSHAUgvIzNNfys89T77oM5qcydbEnvVTrLf2Swou9
lO383LMSvyOlSAvYRWaUVVkT8qecgikdPzSl6GeKmFFphgnCa2CI5nXXnVjDl0eXUxpr5fOYV/Gj
hUHzfmBwAF4wzGZ/ea1i2Ij0dfaptyd1P6qaFGj2/UpLxDNg5gqYqmOdweU6b21EodJ3HVnOaXNH
5/bk6wIuRdsiGMxs4FhJd2jsCf+T5n31hjndM/C0b4YXO7eYgQAzvoRgNdWeU5zy+66Orau+kBB/
AgNpH+tcQoAsPUxbkWpCF6jrnZ4Nao9btKXC4EuJ12ef+Kj8NHtOn7p+2jnxRC+aDP0jJEOymUdS
Ccjf0qhab1Zi/ko9wk5q61fdrwN3nAk3hzggQ1XZli69vEHUbDbliKm2mPQfq47u+p7sBk/PL0LB
a9eQJZBteJT9MG0X0/rWG+fbBv+OL3SxONbKlmvHz9+0xGdh7k3vWVU8dpUQRzfRf6Vzfj+7wPxm
Ie9kg7wTUG9Hspo4kBZMimblPY4LcVpL/oZpieX5NvMYBA7o9mehwVYEWjO7abcppsQKl4VduQVu
IEHydQ/fO2GzeyJjGSw2ErAH/qGXVM3JqXald2ejV0X6SLIttMYqz7KdGFr/PDtJHUTEAG7M2J54
YpCTUMjDTybfiCzE2A2j9vFdZZP7mifLm23RjlbEIPauuRKm+m6nKbQhkOjHyd9JWr7NrMY3DWN0
oDmEC9TixVN8w/s1Y7kNZj1RobuCUlvfeMkarQK3ljtbaeqQVrBUd8Q3kQZZtUeK8S52dvFA2hKR
03CqfVWcaLRWUr+2obhcjjCOiDz2qbuJqNkOxnTWAbLg+b1rFY8bvrttluODH7+EAKniA6PWyFML
Cj81jxQzzGZ64JtU9ryYkNjyrA47WKE3Qm/SsnxUcH0ivTMOIhXLCTnrP1/+9WVryPyYdjjVHLc5
V3NRrzwKh9GHJJVAGLH+yKL9tUMNRgjDXAbDz5Jo1ocsYv1grXIIXT6IbrAfhoH4bwb45v04ZQSK
rgoZsyrKo+qji7nI6iH2zC8jHeGLYJEuUlP/5Lpk4diIMVjaRdskU0o2aQ2iXGdBDxHW0V9yJQWT
oO6zjEbzjoZ/DXXSpudxAGOrFrf9At7KDru7JXXEEhzs1Fbjur0kTVLcGRTXAXljWd53b27hS9jX
JPd4U0FXPBKCrNiGFbXhfmrS+uVTit6vKA3XsdvHrEhgOHELnEzWW8FEdUEQhPfASE8+gaj6hRkO
qKYrfhwTyj5UJgmoQCMIoi0SfkBvoLlF2N8b4jg05nCK+1meynejXRdgXTHYJ+LiIWo32R9pjPa5
rhoev248/f2VHdn22aln5rMluv3Jd+Wl7wt1ycq9I01xawySWooq8p/pkT96Bo105eabmUfm3jEw
nnV2t1wnHS0EriY0/z0QzkSytoxSaO+9hIyA6Nw6/f31v17+/t/GzElpgdz4MPude2s7vtSFAm6E
HXentW783CcEq8HPAVzq4Wrze3m3VDYvLdsIKwO63LeVfSV4gKdYAHgo/F8C3CpqcP+F5QNHlrvs
VbyCDp0xcGuqrLya6OTmpDywoPE2VjX3tEoiAz25ZjyUI3KeuCexuPcDXzrmnvmAt0NTo0Kjj7aL
ksOHsXKW57L5ApQ/7tCBJadEENDS+84tmi1AxgNQq0jVRPSl8oXPR3ksp/L30Km9uRDtpVcCPQmx
1uy9WKnE2nhxX0tMoi3rwjvf7/+wXXNPVQchnr0V+3qykQ+5G89vw5B/KeQPKLTnLnSaq6HZ8c4q
etb5fLZ25YdwU/ESEfd4Sro4jAv3iR0OHtvSfAFUHUBe4iTOCxmaTrk2gxPTQSJ2vZoxAt7HPfvG
rahL40heI1Aon6nYULmMOj2j2GEO32fcbonF1pFBDIMSuFAzhm0huXSrZmW+5kw/qwgd+1Rf5sGY
w5zYN07/aFu7vR7A2xYbOPrPfb7IHVgaA5rkOs92tOHASCjZJhrRnC03/N7kwEQTRwxEUtqh5Ves
g7yovPKo4SolxtxdRuMxLZat7GijsNckOy2cuC/udcep/vEyj5hTl9ZlKWQ/YZ2crm09TleMCPhj
FMMaLeUdTRwYFTADtcAeW8ZiPYBxc2Jc2MnuFpFG0+lgoyuSCeeGTmtJxuESkadB+iCjxEFzozve
tCswuRm60xIgsUfjk3Bcz7P8GYCsFq09oSDx1yU47cHoYG8HAPyuxSSf5Sm3Xy3p8JMU/608djoL
2UF590xIh3sSY+apOHuFgAcy22tp1Xxlvf2ctzgp/KU2sMy3n6hxKMrZOnRR04eDXd3iqAfeObcs
hKAR+xMk9Io8yY1977b6a1IbVqiyHtq26Vd3hsCYlJtw7xqfUKvKaRnt+g4ALQ38G2B6oB3oFgzT
vWU5JIwk4zABVIqOLR/JK1oFrgjhDgZJH84kLwKGkB/VwZzy11Tkt1asYILEmOMd2ij0lV62l8RD
EdUSmjl5HobG0MqPrFXH1RIXrbXXORpZl6TGPs7Zy6f2uj6C6hd27mxc56HAFuIzrqUvgjM2XIam
ia5NW+wwgjisiGYvNIryD3K3r5LosQ3DmjawJu/vqVobQkBCUZF3BqxSazzjLvE23JUBfZB+I9G5
2tjNBOJtQLmrezz4KuaCJjauzAUpYMaAIRdLJFmChFTb5Xlo67d2ENFhXhSOkURTp2rQsbp4d7Od
LKHsmm2RLA0MFYIkkzRZrcBXj8SbPUsB5IHrgBkjx9QzWrYVeHrGFWevGeZgNMZLv1giyI3koctd
crzysxJufyz7iY1y17D/LMghkVjFPeYxrCG2jO0MiPEzmL6V4tbI9FgkaPumEh6xl8WvpikJ2q0o
WTp5XyfIMpLafVN22j9M/Q6e+qsY2ztnttvQTNmcSCQUG42kELN10jMfvw9EIP5ulPGxThLtpBU2
fHxAuAH5nNs0w7pvt+YSTJoeMf6O/Wvt5YcUueHBi0dFSb2QG6SiF43U3U0zJPFBS9xAms5B4JqF
LpC2bCc9n1N7t5BRgfWWjOYBg5MtpQia2S22dmH9SUBKHfV+yW5ymRvOOysLiaEuhvuxQE/piemz
MYjCtRErzIcsh2lreMMre6eeaeHwRIk77gzR6gHlxSatAAKCW092Vmt82jbTXSAwRUBUZHlIPIp/
2L3U26jRKgZThFnt8TVEF6fWwm5yTw1J4yim1SFxgAwCXGfmUy37vEnZsJr+xlHFph9pB5r6fahz
61S0hIQItA+EDAQ1M3JfK6yLXIpXRZSPp3hjKHFeEytTJ4NQgjqbn1LhvNcosLay5a3+u//8/ySt
/xVJy7RX7+J/36ofvtT8Vf3nRv0f/84/TajuXzacLMtGS0xLDhLr37Er1l8WlZpOK+fhBPj7O//s
0oHAefgQkMwjFPsbdPuvLt39yzHxjGIaZSe1QuX+D5p0w/X+qzuP2QH+TN92TUtnbW6uJqz/4HzI
DcHcLk+qfaqLl2ZC9DP2B93rxueaBfG+IKh0P6pFfYpV8EY8cLmA6Cj1/Lu28vHOxSRHxCKqaiz9
nXyZxGUBTdnmhUCZ1n72jaddHFadnsi6y5xPKNtrZ1eK98jvjf2whq4qqj3EHfGzjuByN7ijE6R+
3d2MGdRcW8JFqfMrhRqRlMqothM5gsVciK3TuAMfcY+8WGPMQg/lT4BC1uWutIC2cpmFY+HA6keI
BBNsqiBkuuVuhDzK72betRRW/pSzQK0c7H6dgOTpAGF1hmkDy5JCRbNEWE3oB5RjL9vedNovndwF
adULyTDqse9G/USqF4r8ek73JhtW7nF8FZr51qnSQqJT3EbXqO5jnbwUGOTuVuT+dGLW8drSljGw
3ZbqpW3Ec9Ezv/fWiYML/VPKRcck219Jh4IhoSglicGR8h4NMPKlyboXRKCbXF599zVwC5HT54jA
7epTXmMlXCQbtoooIv4bP9Ycodga6aikmW/1FBB8U13t1OHQSfJ13eBsSWQytxabHDmdNNNe9vrA
YmzMd+Pgv/vpdGL/AlrDIQnD9JvQb1wWqG71bsAyywpBjcOxR1IrSkJH4htsuFwjwd89f3Ni39/R
zjqkJmYyGC0ztJB/bFit32zc/YV0if2AvjJp6ScVIsJc1BuNf2/YTXyyVP8nyoZ6y//3ELbsFDNu
Kw7jEcN9rP0qNXEkL+4ycY6HtCChzNmrxJHxnGY3fvFvZRpvtcqLI4hQjYU033RBlOp0t22KYIYJ
Fhn0TYNIstqPcM9489OLWBAnsCckILC396Ivwc1nAQEgh8QliIFl29kV6X3sOwTHKO+5s/IPxmrg
VBPI71b2u40E2eY90QQ/Sl2rBEQu8UfxpnQJ21HGuUFxtjE7fCcEs5sb8MQMKPyT4XX3mSu/hjR9
SFOCxZZsOfVQTiMD6TqZVgFWKrnz15wEzUNtyzs38ufXmHaAjLUlUNtWY6If5dWJIp4wtVTeaaaa
N63T79dZQmJqpKPrFuuW/qFoVLPpFm07ySJ5sGIJWN76BTx+CC0ub7zCGHc9cUJhx3Ixi+Zt1FEj
+lm2jRAwA3Ngb7K8jCkDhHiB7xZX9x5L/sDvvWM18XEaik/8gvkJPzXCSSQiG9KKbplJGIylOQ8+
Q7jB9n6KKL3iMEQRMnXcZ2TfyMVg+yfViE6RCkgCZDE6kp7y5scCh/dilQmyyqR9AWAY87OlN9bU
al8nAPxyHdctbB2yCDo3Ct2eeK5M9c+mrYFrWSw/SFNwgLMBUketiEB2HE9x8eIZenMddTZgQ/9F
+1LfolEy+IFjhmpBXRn8hxqIs3llnS0r9SxZ+Wc2IDS5EtGclY3Wr5S0AVyaxVN/U17/2K4kNbUy
1aoZuloLZi2iqznEQwV5re4PgI+GA0a59jysfDZpA7+xlCZPkskREUXdM0wqFLnjR7Ty3YhNf5gN
+ZSXxVtpLx2OJQ0W3KI7iAj1UzXG2VszdMcoV4xafEe/UpGhDbfFn7i+DXwswtTClOM17jNYrdc2
Sm5CNOiZXCyyiPP1nWB9ynBkavbDyrCLjFLfN1Z/N5Rufyn5VS7eAkdUYG5i6qcQvHrU4lNnmyEZ
keXe7nES23HTnxyyCQpZe8FUlcPZ4xTbKC6/+8nQz0rNT34R9+e2ujHVdTEjKcJ4V05fYUPs80D3
eSvDL1lpfgamq2Tl+43NLbbJBs1H9ktEv/E3AgaoViogQumefhL5tUiK4QTrmZ2N07CXs7+FVTyn
ffLuTLm+H1oKy6QST/KuB4tANJomiUiw3sc+f4xiYiH11iPt0GIUqPvvXWb8MnX/rBrC/VC7Tygg
GXg6NAwpKyGS2VCP40T57rgLUG+gf16WJ0F4Smf3UEtcwrT6CE7OlHP+E9lKsl1AfOV3nlUqwFHs
4CHzfjLnE4lOthVFRbTwrIe1CV4cMMJa9TEOmfVmx1VIsCcMK8HieN/PJocjTjqNfCfiuJofOjg6
TJiBa+RkArI4LT9K6T+x5APag4lDVExoGcV5EBf6B44mrNOgghAS/NiI8rfEPL2TgvdEroA6qsl+
iZHA8t3miRuv3tYx7eed2cUfqYpRfTVOWDRDWLXQZGf/vXJWDVAGTxmoUuCWGSIIm8Ot+fL0+s3W
jK+mcRhdYS3CTw067GJM1a3qcTktw76uU57/cV7Q/8un1jiPSXlxh3crte7WpL12KMQuliLfuRVZ
9H3n/lgM4/ENoGLPlHyIzRoEZ450PqmWx0Igf9Bi0hA5wWZ+6eGTz7HcLhrqWx2hByhx9GbT2AFr
nACCDezzvV+lXT2UNvExi13k2GCRIiuz3Qz4epkdzug+Cp93mYc9bkREZJt667TQcKYvObZdkGUq
DRH6N5uhGe5lrBHBm9H5+lr1zokmQs9gP5x3KlB9QlqSZCS8RKTt0kJbwaCzQLXMvNnqmQKEYJTf
+BjpPqMgdeczM98HlpQj/WS3T5M/pD8itZDzKc24+btRK/fKqu+1UXYBkjkSllocnkhSL9rfwzNR
YB2shh3b3ylITe8c1dodyGlzi32XnE2L6LYBxd3G8pc7BsqkldowJIxi0w2w7cfBBe00pQdzmKCI
N8kHg3k+1iwlI/Jui2ghReXkdHFx6dJqYGHqP1hN8x1lyDe1YrS3hkqCykseZt+OQoyFrIhNbt9a
+0OxWBMLAfuF7OZSNettkJ9bxp33op1uZtskoVtHcVBDDU/sP0QdrqsAxud+AVG8ytpn1Xv5kaoa
cCgBgdSf2Wkx42uS9zX2FT2BS2a2VxwHD50DiXwoNeMQ1abNCpNNyuA+JdOTG3dEFngLL4P25Ppg
+bRC/damZEYk4j223nvVlxpPWcTIK49+Mn9Zo6d2tp/8UeOyhE1pH8n1vEf64r662ZfWT/kumapg
Zok09661M+du/lgQbZOzenGiZnhq9Gw6AAs0mLdosMT5Pu7ww5SvQhmTkV/U4iIq8aBGI8XRWjVM
Zk6wL17ObRalqD8VU1d/C0biZKFB2pgEs2EmNIKs0Q8Fb1UYJcVjNoMIKB50B3WKGyFV/PuloLhG
hx8fFHvrceQDW/ZVivWPuNGKCcVcNaH5Tvrhbij+JAWPTc3KbANGpr3KaB0qgZiv0egSZVuFydzP
51aOuNzz5mhmcXqonOUC/D/eWuhutgC28Iz1ZFSr+JUSOTnGANu6JaxsUb/W2vy82LV5sRP7Ryce
C11nelfkc8Y0eRbbuIzX3IL+1JsWqQ45ZLB2KZpnuKqOLa9+e4mayXtOZvjoJDFv0xyDme4UH6Tl
krUdc/8XjBW3TWYRN+M4RG9LO7p1er5l707Sp2mhMLH66QBJqzxb0Zic5krhMSnmiAFpdEpa0Tyk
1oOufqtIq8/ToIrLsL5kVRi5BjOoNCnwdsXGqXWb99JksTOapESw4Et2vTXqu9ozPuDipB9tqj8A
xB7JoSLRQcdxcsQT5vExzZYHl+Zmk2jJcox5XvMZCYU08puo6ETqgt27iUU2QFFOKrnNVERynAeN
6TOYwKsMY7gkv2Dq7kbI/mEu+Fz3yAARs9Y6xWiSX5iGF2iavDEcrMJ8JPXoDfHwO2ah+Vkmffbc
I42yIXgNcTOghSklxRFbC2NFgccwwWPmeohes7NcceEt3HAs7iPeC/x1eqdr19p1dU4E7wDjH0Nd
aa5yZhKSFsK8NyAGpld/ItE8qQ4WgtFnHcUPs32N5xx0YeK1yHJAAYVcuMm2ZInBqjF2d4unfcIU
v1V2JG521i8hKhjO6MQ4ICss8YbgwVCGLUI9Q7ukVfbvwqm9oyM4W+qxuTLohfZIOututJd4V5ft
LfEcua9F4+ySJHYxWhPna42e+Yk89VFoR0rN/B4SLndlQ+p4v8QNHjpqJjD/zWHEkLW3rG5nunUc
dmzn0P7//fg1hzpPl0M0RsXzbmlQpzWtLX8h1eGfYKpGJ+KHC48YSwxTPS6TIKPUTILatsZnazLE
Hi0ZxY2uZ2HqV6jH7MTfI6f/nNrB2qCq9q5pqXtbt5rfikH37wzpHwAd2qGr2gcwoPcoTdce8x7B
+aloUFD5OOOvYmHTYrk5mErffPTXl3TEM5TWv0Vj425G4oXWH/dpTDRY2Nr8DQqzu8TGOStI/2ZR
kmyjPCW6YcjKt8GOcYz5Z5112dnHnhsI+CWHqcgo+pArB3bnFaHbLs5DHKPIAUVaDMJ7mFwihIf5
ZharwBEt337K3JnaGdNUZMQXmdZfEOBYOTrjtdMH86mDDxSgWnL2aHfEvpKGeURdnvJ0a08cU/pX
53IMmvRJrm1Gu0VMwxkkYHaw2+hTQcJfh9y4j616uHfUguOWOQZuHP1Duto71az7u2U8ruUWp0Mx
OftmbAQJElwGyGwNNlB01I1c1K6PsypoygJJHRE5+4JNH3hIXZ5HDYzhkDbi06fPaybb/cavv7bp
eL3RtxL1oGnaQ91raHkm0r0L57l0lulRei+VcUJjM93VXjXf1SmmM5a+8m4cH9DclZ+Zlu4m1dbr
psp/EwWJv4nV/CFl4+Tzd3pPnHiHh+nSceIzP153zn5NpLWf1s11aDo3LNmLkBM0szSCJhv8G3tn
tt22km3ZX7k/gBpoAt0rABKkSFFUL+sFw5Is9H0XwNffCeetqpPOvJlV9VwvHvY5ttgAiNix91pz
9XAXieLcYsmoMy2jvSfnRjnS7n6RS+/sXVHbbBdEZA55rPEAdS8JEtgfsfGplqZ6w5ZtBWVTDyTS
xOUDnZ1TRcA6Ww9iOa1cdQgAkAzmCe84T1RyzSZjCjV2n1BFOU7451w82QJHs8AH8JZt6AcA1596
oh4IgNe+uowj7KRkF7KmYdq6+rRTLOIMMi1dCJAbkkCDVLyTGGC2baE5RLwlokzS86DGNteZvLbY
GoO0tGq+sAgXPRUA/a7aOBhN+TrGHXEpQxQ/bLbMWt6bq5F8G6MM2l8YFsWb6Cu5Z8RTsDfXNDPy
ob8blGK/0o09j0JrUX/12l3jrCnpmzHTqKLNvWXNij3e+R+6mUBiqLIwktkUqoS7SJaxM47s1gdC
dFDKLn4eAW8jGch/TFWlIVF2xjDDDO8bOuLWqR1QY8HCuEP7TNxQlX63cUjVN78Ym+VAMS2FE757
WAoz3c35oh2o5GcyxRu+Ebya+eyX9pAziCQFkX7GVpk/0jZIHlaKQt1CFEieZbrrcsUIWYSBaBEe
LvESndWkz0OoSUQotiVshhLTJKqGDb45W0djaYQnddEE41jjcl4qeazd+ELv+zhQyZwLPS8gxbIe
OpLOgiOwIVUy8fq0zQ99qiRXwy5PTZm8pHBRQlsvDpvg4C5yWupoxz4PuugCiH2EhraFtrcAcJAk
pRh3+XTg+zKvXdJlZ9Wwrv2iNNeZNhsqXtc4jLOOt6tOGWXKJPWgOhjenFXNZSbNaCjhnzkrEwsT
2cDeWSQTqKhi+rgYyjPOj2crggTdqsawa8yupthbmFSUbnIYqOy9mCbmSckMSRsgIC/P8Ki2alBZ
uQvgs6RYXAy/RqAbjoXokc8uDG6wy18g5eh0cgZjj5HEpOujAuMTeXdSsCvvMqxpbDDZ5mx0zhBk
UZuaBRt9oXvE3noRfUzM8enAmGQ8trF8W5m6vbQV1rahHM1jJ3oXe7QlD61QwronD9PJFLqBvYV+
iQwlZ3MvciRHXQVM2RT1rh4via6/Jrmh3cTJicPzcHHblvSnzTG+qkJ76Nsf9UIo6ZxaBIeqQjn9
/qXbfrfWZhnaM6oj4wfigvw2oWNDQ7We2YW4EVBAPibYvceYvgnmy1vAiISB6jQUjXghznqFRdQ0
vJtpSDSf2wI0jNGre5204D3ToOOIdZT2CZgV0OActW1rOHRoUJeyLG4Wo3R5kxNYvEz9UlxrOdaj
+lrO48InSxuOls5jMaU3cpXa3WiUO1WPV9+BstB5Vl6Xh8gaiIAfZuo3w195eI5tLz6xJixXEsRi
v0LMtF96rd6Pml1fjE3V/ZgLezwpOuGwpoYHcnBfR63z60aPw25QW79Te+PcjIhDFxOSgVJuyU1c
QAQjRoAQNjsTGJnv4n3mDOrXgMm5bJrhtKgsTJkPzZo2NP4fbMKuYX1ENFcCfB8pEy7jWIhJPxrW
ZJ/A0fG3KNd9uRCjHJf9uz60E0qwTb40zB/QCqqwrmSQt4oWmgsiDxtbqjerjnPUt7vGzVr1hS5a
U+ial1txsgcc4QnBoBvAf3cGrjG8usCQEFL5Rd9GB6ea7LDqEwdIEuoBlKrMRqfaF+qi7gzC37F1
qu9a3HysGdG8bmU8mEw8drpdULHbNyhk5L4tWLHqvqMd5Q4fK2m+uKGq8ewuCFzmoR7OpfMI9zmI
SEazNCu6Y6w93QiXg1gyVe0+F21Hg6WlPME3dZ4SzsgdAmmsVUt+w7rfc6jF+iDB+e091Wu71uKU
UV+xfE4PrlPRc2/R79njdJdwp3PFdB8zPsdcO70iAJaBpffJLb1T89yah1nStR2zeg6X1Hg3aQ4Q
Mu4Oj18xYolDZZTEZidyn6stgHCrWvd6HFkggUJ3Lb6xIwJmnJQxNGNZhQoyjieDIWpTz/Vja81P
tPOqx6V2b5Bcy33jKlMgXSrmUm8e7RX/H/hnKo0slpjMJO0BLAnvHCB2eNa+9DIbzwiO7XvMLiLA
wYSEZfvjktTubtAck9spSvZ4INtDRIrEj2F9c+Vs3MbbWy6tECwkKrjtF312dvqpLKf1Ps7yeKfN
jREsM4Vz3DkoJOKFRDplHM5NMc4MZfG+yRh0utTs4caaGtvXB47j3CI7xgFz0JAIdikjKLyIEZUV
PYaxFdK/fze4JtVPHR/szLrkBMefrIWwVqLB7TBfxxd3AcLRMhB5tD5ARg4cMuPxSonuFyaXD1eZ
81o0seZRdFe3qNeZ48wcgWT16tpFf6ZP2ofV3D6tirLcYHPDSd+qd5EVo0pI9xlwnudyfViY7Fzg
byieRWI6XW6EhHy6bF+R8ByY+RodCycio2Usuz3Jcz0OmaCbiQ7HE3JCYKFRNNV3pEMrLL/W2Yb+
ioxeOn6k6ocagMANnSGcIZgyeMLes9HC/l45HxoZZndqRshvMZ/syc7vkrHpLgNiD2+EI3NAe9mE
3DAN1nTU8FnEirXolh/bteoreMb3MQSOnZDrUebZ5Cmz676tlfY+4A2GtD6fCYghkK8tX1ekLRQi
9oGwlF8oyuN7MUf4sTav2yZqKMvGeHPj2GNiIQbQoEb+aGyiqN+/zAzVPYix2i5tnFOOEC6Ik/xr
KOFer8Z8Zzmt8poBt8Lf3H1naXOTjMZjX9nP9LOnS1IP5oGG7nLUkFBOWPl3lKUsKUJkx1Fpg6lF
9OnCtfcEAz6ipopTI1pxMCXtwkHJHY4Bb07spqe0BJTuNFV7EgnlE8cLPOx86fVG7MDwi3CzK45W
y0KgzplywPQiaOgQYYdvYW+iNjvhURt3NEc22T/LdSMhr3TgmHgQuIOatL8flyK6W8fsTTOz5Gxm
lVcqBpscTiVfW5byICnZLlGFtA/Nhk0uvT2SPKi/C3C1oZ2rT1G6iIfC4k5KGRWclQ5zPAYTppOq
QhtHyr44igHGlzTZf6aO5J2497KhQBWDKzSs4mYPuld4UymXB0vNon3MKA4BJm0nc5hhvCsviiiV
Q9KLnOiMFr2PPqcEDkTjMcmaG0mk5U99OYPhYpOskNJW9yv7Fy6iAuZHUd9ZkiRSI+9fSo0qQMSC
qHBd6QN8KuVxHidqkFk7O6PyoNaVdWwbTTlh7Ybnz0zRMqn9tjhEVWd44Pb4aRQnv7HUcdxHU09W
gIMYLNXzZc/CfQHGYNynuILtTiePMJHxcz1T+jmEKKQ5IqhyCw3sNP0KbKY4FGO+hR9l0TGq2h0z
gX2ONQRYQv2erACP6nrSjjnqyL5R54A/LT6CLHQhBmOsBb0hdTfGhhnhYd4Co9CHhZXAAAUG7BEj
WGYe7MW5a0qhvE4LosKl0/ULBkdk0Gyk2JMQeU+D+4WiCDRa/NRpTWCItrnHEK48crSQPr1vZgHt
zta5pxOcuywVtDfrbtQCnUoyyGSFhG0wcukZ0CzonpVMs7ZKxdkymYHcl4ciG7/mxjw3uTo92YBk
6a+WKVs31g27Rx2eChe5phlfoHixI8N63kfKNO3rBa1WHc3NqS9AGEC/o18ka1bWcgWzwWQozJMB
YxqAAe7ZiE0ny16WyFlgvZif/18j8n8CK0fiq2Gj+O81Iq+/+uE/vF9V/LP4q6Hjv/7df7k5iDa2
hGsJomBAPpuu+J86EYcMHt3V4dBvqT0Oio//xSq3SVdWmVSrtolyFwnH/5aJaP/DxCSgO7Zqw7a0
xf9V2Jr2J4rXgjLo6sSUYGokMvnP4F9bKHFbIMsM9Sr7kZbFLeFzT9IyD27WvG95w5x9amaBoEMY
6sj6sW7V8C9f2fVvYND/oGt+rdNqIJzQ/BOcynsQqFUEG6dKSpD4A5ie6TLahDF22OkFDXbT/aar
yDblTLsWZEzgfoIIg4Wnjx4+JNK9Xmw7AjG3TDOxpxsJonUOCxxqRXfwS0Kl9tJ4phJOVtOXakem
q2OwZ6jkkWv2HeDvb7NukEJi+h8MQ6GuXA70wBK6xgeTQjpgUU180VH3gSnCTs4wYAVnRi+W0ND5
bOiVZE3Gwht36B2hbJMSGq/7RcuuYkAqhvmYd3Tk0qbBLJR/Q+vV/pT2bF+Y7qibCRCMLsLwv5f2
uH2PDmEpSU+NxNM6nWh4l0GuHtSBYztCsQO9/Ql5awxHM4d55sRUGDQofd2szo2rs767tOTZhUnV
+5uv6/N3XOc/uZran/TX7c0Z9F5VVbc0Qzf/eHO501r0QUYn5ORLe7nBrlyNyPKST212npjSJ762
rgQCt/1NafMWYWE9/es76g+DEoYpR/AFmXikXBuV3UZq/Yv0yebOwGOfAZOuzYOZz6+y4CQ0dTCQ
uvw6p4B5UzXaVTjZ/w0D9p9cGdNQ+dhY93TBc/P3r4ywT1Nl5rihYSe+rSIUUnr5SggHrHnUMBic
DO9ff9aNKvtX2C6fFcUY4GFm/Ty+W5DYXz+rHuVaO5uRTZJuCWwO5r0HTfRhKtO/bQL/7YX9J18q
WjYL+xifzbGsP17IVOi5/H5Kbaf4rIQZlAoJHdx9ZPl+5UZ1TRvtKPS7f/3x/oGq/PvzWdu6aSC1
M9U/XlaOoq5twM2hUtqfmm3cUUDe0Nt8BsGLFxiuK5LpkmgVX2bWv2FI2yyz//DlbjBnhkK6RXza
H5cz1WhnYbe1Q5HYF54y4A2N0QZwtB1EN3NE4b8SFRxgCKGUkykNzYE+cadCtX9Gy+xT6Dj7WBeP
mZKvQZLL10ljeEt7Vw9///22wJxmqCjwcR91oaLj+h3bIJFdtnPFUdP6NswmhxRv1yAcJgZ7kM4B
Zm0MrlNq+vYKvSg159dVgfXSWOLDLpsLgqicKQXiIvQtPgJqw9eR550iIzmnq4I8ZZt8llIZWSBo
r28ifnMRbaiqyLUpUT6YPy1ehKgogMJ2lZrUd9B+Eh8l0I25QEipNmpNZqxJwHGAUqVqg7hBBWUZ
PNLJWJFGudGMdFvb4XN8czin0z9nGoBJpvg312lL9fiH60T4HZupSofxHx67uUp1tP8pVFor/1Yq
hd4xmLU0Nk+ltA6lPl2t0frhLPm7UIvvSZchMMUDMLebJa+vNMnPdd1cGZtTwFnafmhrQgbil9T9
pce0YlEyagx28swm7CeaTXj+jr9O/G1UjpdmXbaEt+r6/3Dn467UsRfbqslh9++fbLriggEYSXFr
WyMFZqKNpsi3uvEO4+MFzEm6RCz3ghxRhsjBv3717Yf//bKCjJnCgwXJMYEP/fHiTJT72c0oskXd
PuGouSpufiVe+Kmry3erUm+TJu7/zeLJOmL8k5fVmd4RVigwsRp/rNxtqRkKWikeOJeEkL7sb6uU
eB/8hr7alu9kor32nWAxTYkKzDM684tipwcdSIfQIo4hGREM6C7qZRuSj/EtAaXc72cVib+XLS1h
CDFbs+WokKOYOhhO7Q0O/bwG5wu+dBkqAswxOnpUjJZ5QYiXe7GFuQx39w280Keh14McTgvOskFl
KL+JJ2JqdRrRHjZzm95vA/M3+1GqUnjNUjOwBs9kmU/rSubdmH6XWBeIzEqgrnXTg0nseZnlE2Mm
+YryW/Hb/sEa3M90GsK+2MxhBwhOe1Op9uPICmEPic842JNuchxE3Ye0sFt6YYcaiVzh1m+rUu/G
RsU+QVMmaLoZ242JmaX41hiHax0SMeZYqgdO+TzYJJYS1zZ7Pf01NZUfhaXnweo054rRkxfPJCVS
5dy3s/W6VTJdI2mldQU4Q8Ee7s5E2cWv+iwn3IjlpWhgQUfGz7rnP2hV+143ygf0nIeOrAbHnI4w
KQu+6F+TY1jI0fD8qjFD1rSzZm96y/rZY0KxDfvLczmrzLd0gqH0pHyfsbTsF6+FGAFRNwoiAvCQ
gL2WE2orMmZ2Q1V/tw4uh74qvsto2WvJiDameiyGraXPgKAoP9dsfHQ37JG20ghc5INV82qgpvBr
StPXBnRohiheRpNbqxhuZ92mXbkU3+tUvVbxFBrgv7XGveCiAVGZSoLNOi3oM50vI21D+gKQYiPn
KZKsJyh553zEro8lY+lQJ48Uv/5cKG95Fh9IAqNtmfP6QHiZ2EdDqKsdlVps/9TalmkRJSnDnOGj
V+o9C3OK+JXYu6wxEeY9yX64LyuZgdluGEGKFtQDP7AzsLJEdJMEXAQtxoSUz/lnb2cvZe9anirq
qxyYCRkqCIus418M9MJYS76UBV1ZP5J6YwVSWTdODw0+EjIHnJUCMQ7XyWlpfS1Z7a0zBlFIUz4C
qTqYkce6MY9CbTYzVjY0qa2T217SWyTWgqIe+CNYhvFWOwMZ2ZIMobnngwFsBUdHOTAUMdk3UpXn
V58UYDp9GjLH+ZGzb/HslfEBN97BTIn3m/DmDo5zaBHa4QFGIa0P8fN2x2jA24w+2Wye9ms9c6Bu
RlslGhrBY6GUJ1uBzoKRZKKt2gZpYxkHTO6IGdvhFTE/VE17RSSZ08VxU5+RJBoWLd0VOhpcGFbM
0HS38eMl/lIMEG8uVYtvpK7uWU3OsEii7VNILrZQO6bbjsoK7uU2Gsu5pAw3pmPW3jr549yKjz4R
whuiCO0wYzNtLMKMIBsf6zrHEdP5JQBjDR1HF7XQ7vEdw6YhaYmjCE6lKsoObcQNTKnJQDedeeRN
HqSmuRLuWfijkLwaOXnQBqHH22KP2WQjpSI0jtMeWD22bEROKtKlPYFOhdcozQtxGUyqDF7fbdqr
6rQqj2L2XXIjo4R9zfX0E4vZtSz4inK1vE59c1ZidDXbEW2uujuGGHSejrHVLGFR9Uw1UbaQAEOC
oVXRKa4of9U8AQwwzEEyAzhUFSTqvRP0Mu12vI2MD603NOF+762lMrEAVRuWp2xOFg+kFbWEdmpv
3VgozACVj6bhyhQzBVPtzn6Hdo5/ML+Opqn5JipVbWnyvaQ55E3ZjFenRETeabeg7GNv1roXWbVt
uOY1B4Xl1ZA8ilVMn1FRJ4QwRsgJKmZ5w8k88pB4A/Epu2biegtEkXNef7tIyGG6MLztJ2hpqgUK
tl42IlRfvHUde0pkr6gwlup98x6oZq94uijbQJng62fyoSxTLahxNUIrZtoJ1gou5ZMS9/dVQ7k2
b6tUzy8x4l+yurNPS5TubnZ7CpvpaNbFZwOeBtM5gjp9bPa/bxI2ppk1QDw0vco8gBGlutxNqRXq
BnPzZpocjJ8Z7SSAbFm8pLvJMi4mITww93eKVp4FvBrfPeqruBhlfbUiNlswoCnFjwHyZzM3qpcq
HQE9dHeghzwwWT46wQdrnF2iY5GEqKv94jblPa51b3GLO3XWtNtGR+a5tIQE4Itsvbgerd0ql0el
YHXQwBEzfzB734DEG0ipvVY1KoIpLb/yQj5gCv25GMmPKis6mJSoaMjU9gg5Aiqp1z8r5jDeMBDF
0Ef9TVovD9BvFA785ZWS4na1p88ZTJEfS+1WBxmk5g6tUIsuqPGgyJx0tp4tc9bbn6jdH+Fl4UdZ
snQXQ2atePJ6UV5laxReK9hLgOqxlIJagRgLtHci9mFgFwLe2xOz40X1cAvMIUCN/D4iXdn93mKn
iRuMcQcXsF3DGdMO4aRbNio+NKtR8cgRoFXFiq8qGWu+EOeqSu5yt8hPBUbiHDrTQd9WdBuItD9p
3GLDYnggDZQwZ2DqN8qs7VdlOudoY2ak/qAJLPcU5eSnrheYt53X2uKguQuYb4YQ6Hm68zIDb/5d
wQCY3zWxq/ur5MPA5yCUtXkUMU0Mc5lPZLS8ZRNfRZbyOUzjsYhU6TVl5GDEYZIi0vGuVrTTWvbw
LFeYCVaDOAXc+EkKfvRYR79ACDxETvaNlJfCIWOldZrhdUJp3lriTiuqc5Lz85DwgyXtmMhpBHIQ
88WrirJ87GrlbIr4Z0zz7MorRnPqG9A54NZrZTgp2szthW2DnE5vstLnxlpbhEkNc0lfmZ3m4uBr
77lmm2UA/EFcHmYFTcsY609DCggc2I4d2L19tBtYSQYBlDvKqThs26Q+KpsiCuYSHmdHfkxdC+1B
c7p9iavSRAcVal09MHPOUejTu1IY73tWgpFRWwqASEoe6BlE6Cx/by6EH897pV5ezIma8XdzTS3Y
7ntBWIFMN7LWPISTLu44s4XOrJintsaU0yrZNbabSyFeE1pSN0M5eXVK71woqp/OvRE4OWe/VbaX
QsMgKuCaW+njqiU6XwSKGzy1R47MC3loDraMTPeLbuq9VA53esncPqqTI1ca1gR1897GNW5o04IU
Sx1u4C1FHtjMkeMSizkGq4UgVcyox9RZc9Y6AgpwwOqhYrkFtVdj7Kg0d7YovgAbE69XlTjzMxfs
wPiad8uDwmOExuIy0Y2J3erKExe6FaBw8ofDWbX3WqRB6x4gMdTxL8VZd/1ie7i3AVlauXKDwP2a
i/p1rNUj8E6FSFzF2PUu6FaZ7qlapuOmIIfYxCRSJ5HVKDvKLXsCTaUziZRohUV1TZDsUrrmvtGY
r+uW7WGSvZ1ubcLbGqwv/XaU05HbXxcqG5mULP6IJSxr9V38Ej5I9RRlc+iaWRyYpCN6SuQ+Cuqn
o72wxcd6F5NxNdyZLcVSxgquKw7pZ6eh6r/RQBOpUnG0q4mkBSllYLIysgStjbxHOZT4U3I2kK+j
c0Q3uBTOE4h5ZqQZEkpE0uAsJSY3ozh06wszXOuWWRm0Vne+TSpIkvp862jJoR+4G7HPRfsOjdcw
yZ3K/DWomcKBqnmxOFj7stOeU07npLQz27eo6bSKeJCp6fzWxJQ8q79m62mwjOhoIdoXdUwvABFq
rbpMD0sAwcVwSkB07JrqHilzHBigMgt4mQHo4hPalswjeFz4WqecDXJhh1i5gtXufE1lCcV8d2NZ
+otac/KwY74lAvrWNnnJBaKDhA+12uOLkaRTYJigkHHMAS7ItZVejOYNePCJesGqAqlz2sPbuMVp
V305EgNYqSe32tQeKz27n0GtA4+H2o8jLSrWnYEd4NQMR7QCAB9gPVCedtfVkuelj/J93CtPi+mA
UOglSqzWDvBofbXlTGSQHp0nFkjfcLEoDri3SN86062yYHGuJ72tjwVbCiX2oyOqxq+S6N6e0qcZ
R3WEfUX2j02rjxiUM40Qi/c5NpBqV/a+awj/G4FpL1r8BADEx/PIA5bmtj86yi+zLT8VpTsnaZpQ
ez04yK85rqDgaM3kp1Zvd4+b4MRoskcOBDtyF01cg72fJymL1oirYHDKEAQ+OvwUVqBjwGo3+koj
o2s46pKELBO/mY7Chd01RSTTsidgevN6ULY7TATAGt36CcLso9CcexCgys4c3Evcjj6GZnKYWvCo
1VaWzUqa+bFKckR8jwb+MeOr8Y1spMY6G9PwZm4sHp42GlIEB3CWsvZVN6MMiadfphXbeK4pceA6
6AGSoYiHgzZ8E1mkByfPo0bM0XZkdeV6X/X2rw5jFNpA+7ZViZeJzB4bZhzCdb5d4ssoaL6lgrAG
0AQBYk011EixGbT5bRkP87yrMzPZdyODWRkVBEPBrfGoMyM8u9746/f/6GjxkUrkaHuttB+IEnRC
LXEY7AmOYUmUuBwV+F2tHNb0Do7+uHNhHE3p6pNw73o5HYCsLnMvy4Z7Bfq2LT+kdNcdCwktiu5E
LcIgUOGEr/fLVzNEFFPZyPA73VoYgkDTGZxuxTqXRjmqMaHOXMgxVNZV8jTM50lBSYcZoV+NL4GT
BIdm9WZvCMolORVu0rHMBZjcexzt5ZdGCFYzg+GUyVnNmh9Rvvhgai4qjQavBOXTWvUIwJli2YS5
5JbcVnoeR/4sX7qJh1BR91Gqe1q5/BISTVap0BcU9kMrqi+GPaExaU9ycxMvffeW2cpHm8xhaY1H
p0ZTlNGaFKlFKjzIekcFlIN769Fdo7uW0r3riFDI6XhwvXHOuG4IaRv0aYZ6Tfc1jiiUtN0BiNh1
TZs7gYCRxd46oLIOh/bWilaC6RMO9g2aH8GEaIhkBAKT81G+HCyl3IQerAaLNvEhJKYxos26sXE5
D39HJKC4uUHgmTla+FKKG07LyLw0hVmUO5S7jt7AoBPQSNgd2d/J/KvvsDlCn8RAyF1oyE6/Gcfl
tiBSyeeS5KiUTExnuXR9Wz/yvLyWDYJI6oB7ew3Y3BNcPowJ2g4kq7B49GL2SrECF4eA6tJvYpuI
B0BOS3vInepAqOp9vHkMHIcbdGmPhWredZur0sJtCoITB91b1o7PWqKUHjAyR16HBOERs+cOEUr2
aqzRzub2EbV5GuoKm8SWxUpfy7eF9nPOZsRFMSiIeSk/I3M91AZbeynl55jUvxKno8NBGPswfjI7
8KJe29Tx3WdrZuHAQ+z3Vup4NR6abLHEYTY5kydaeUuAB27WTVoDtyRDI5iRZdSVHzYHCZJDUt+a
618o9JA1E8W+S3RqyNXlxEtUueeQCIqQpL/tBRlbpL5RRML9bm31bSjdB2dVHR8ZOCeKyA4awkoC
05QkjOqAOmxgarPVvBrND4YNKbYJM6ZRFX/CKDO9RKiYFzfSZjJ7FkJrOp77FI1lRb6Uv6mpKKDN
G2kD0rF1rnVrukSuT+Jz7FiZLNlfUheq8pQjV2wsADspDqaqXY+g1+9cgYyBIs+jl7drbOcW4K6n
41fKgPsEbqvcJ+Cp3M8leuTLWkNUgwGk38/xgVQdOkgx63sHbGZN8zdEpzhj8pq9b6447c0kMQ1G
dXGH6hppsLQddzrHnbhvzUtdPQMF2cO1MfxSKUZ/ih022zawSXLD7Mi6Yyrordl/38YivydVFxeT
bbynK9k1Fdb3FYamlPpPqBkW2LTquNj4vyJSVsFEQ9FNil1WIlwaIdCOVatsXvj7dorOrQrw0xii
+2mDUjeFUYXGkr4VtMYAJ8UpNjYVYdEbjPVN1ct5jgkSY8zbCWXJDXvIDmp16i9OPVFKRr8KWNIU
Yg0HZwze+qhCI3mIa+OW9NSCAgp+XJzb7ylsX5zw7pMDXPk81+xY2aIe9J1U2QQT/CXojHlFeGqw
glURrrYtTjoSGcqM5DhJkO2Ame+BU1vemhcXKwXUIYunlubkvctLj0Dg96pdNyHdUR9OcBSKAj1I
1BZBQW/UbzSestlhx5QzsKIl0xoPwIlgmUsqer6xmb1HDtTmvCJDsI1CRljqacxUBH5JUu8KWTwn
4zWDyr5HcDzsgCgVu8LFxQJejqVBVq7PELgJNNX5RpNEIlVH7ds4nzquyBdcosAOWOZxl2K3nSYS
RfoYCn0mTNOnD3PbKmt7rIv4vSSoeweDjptDX8+63OD7ggFxBBdgzBwciyPyGOx/EcJ/9WzaOMCo
651jbw+NZ1U/GQUdzKpxnlt0rpqajIdCdVIfS9J8xB7MCr8qMTZ7b8LtEy6l6HxoX0cOEvQVYlq1
GcLV4LcsfdZi58mN7PdY7bc2ZGUHeYdEkUO04RWIIg6jNL5IkigOvWHeGupwIRNqUpoDGuGvdMaB
mdkOppDqzgamThAc6eQb6Lvuo/acctDlIFgeyJ9kIc2x7VlV+sl1pLNZvKrRSK/YbIApliTuFKbt
u7H+1TP1mAWM9WQafDR7tPfLXS36XWfkN0yvbR/HFbxdQ8Wza+i3qP20KQoRtfa7HC5RXQ/POh6E
G1vaDMhGgEF8fVsJHXbjGJGHZwF35LBA9uLD2mPkB6kLETmzqXPth98FwTpMT2qPAYL75ttaUypY
DKY+fSsGBuVIF8bclzmduMKcbE/0w1nPgarVunl0yRcwiE6YyyQm4wQHf9nTxlhUJhud8VDl5rvG
6OsQGz/FwLk5cSOCUcqIxG3CLCRt/g57mtjOfgrhKKM1vGVrvqsibQjSPj/PdvemO8NzppoNCvIy
YCt5Ix4THICkIRvBBQ3GoW53Ao4hdxadeJt5J3LKfKezgdAvfUxGDusaGzHb5VFW8NvxPT/MUki6
xvmrtKpht1i4b5JKOVBqtrLPf4dFhSYF6mzdMgBkkBEpe4CU35Ftxyda3meLx2HPsAQpYG6Ck46f
UIRDlU8fkrhHWNJA7er9FNYPYBOCUVHIfjBM38sSvUnVGeAVB3pfqBmItSqyx7mg32cTKeulWfWj
iPKviEwyfx0U7CZpddvWp0lHZ7xQER4qQbOz6sCAMrr82dr9s6arwtcBx9GDjvcYW6H0WUtoyjjb
kflBK/RdmndFS7XBdx8kZYLKf3heV5dgQAILkAUFhiQ2SlEcCg5hHqNSXzjxd7/SjgcOdCy2JiYB
ej/wuevM8ht6e/tOXa7EVOxidQUAZ8NuSCCqyoL1d7Y4cTjOo5siVS2aa6/G4x7SuubnzgS3suPI
NqYW0CujvyEhD8KdBipzVR4MHeADsSPXMauqXQy/bWEOPEY9xIk0viaJQ/JfRnXEw/EJ4Vt7qCih
ljZz/LFvoCeV4400ew6lafdaAq+yQSmqWvdd49dQewVso/ORt8he481XjXUrDgDSfgg6Jr4AQzDZ
kpByDG56Tz23MGvZOK6mo78CdF/xt5qDr7flBUeztzoT5DGV/qprNm8jFcCxnXXg2mJPWBybOe19
DPRbDSp1dR8T3EtrNHrtMiOHCcKPs7L1h5L3KzROywm4anQFtTPX8QoUAceAlrgnx9VBfK+GHcou
+k+SzmM5ciRbol8EM4iA2qbWzKQqkhsYm1WECMiACuDr38G8RdN6bLq7yCQQcYX78bVR6WWEzhWr
ccDu44kNW/iRv4R2GJ95Q1/9ISe2JP3PFUKfJE4bhAXL/qDysBiP5FXlmNEQ0wf0M1yNgzavRa3f
zKZGIJVTOkgyHypb0O9QCiqh+wOOEcB9ttq72Wvlj+JjMMEUmJjnoJYMO9nmX7bp/MeqBspplbUr
J4zf69J6CcP4SSWYqOxo3GbRwCSyyUPG4eXecsXr2ALMAVAZhsNb7Rt61dVM7LUbryyMcYQfer+Z
sCAGlaG/sWT5NQqJ66PMt37BYjTpXX9f5VwYEdrUSW/pPFnOtcKkLiyZnZLnomZWrVOEe8uU2HPr
k13ygoQSMwnweJN04XYpNAbEHoBFUIPfB09zYuA3ZTOuXkDaEf/ImCLNGfOifTjl7sTMgfCM1LH9
/Y+gSN7RvmasL1zII+MHs/lbn6Yn14u8VTCG1xnmTaoTZiQeHVrYNQ6k8fZHVFSN8B9bLkHfX8k6
u88MBPgPXlukxDBb5HQtkStz/TA2nps/EWfgPmCYpLCRuaARvcZi69UzTimVzKAdZ9vRbv967Wxv
yEo1d5JexCLEYwPuZ8NrBW/OhmPS7rKxh+qTD/+5SfroJkXKV+8Z25SVdx7Z8mpJ+wZAEtZAsqQM
2K8yZJ63zNtvcT4zEl8+VtdEVBuHf9sqnVeF9+qNw65GYM18UsLpnaZja5UWQ9j8GKpHj2FiLUul
LwxSOV+dmIu03xf+gCZ25Hc4RuNxGAqbUnz4LeuSX2NS8JiG5o1HsXoTAUtrcn5m1xl2DCmIi2ul
WjGRbgkgMumTveZP6bg/U6//NDGS4aYv3zEhG0D5iicuZonqPbrLgc4y8V1q256bu8bguwa/dB2W
qw+j5IqowJ8gWWBGYhsk5cOyaSkI36DjKx21aaYdpRkbngV3hwKX/C34zWp+bksGhh4SF2tS88Fn
ML825wUOyWAxlpAE+B6xLjA4SjwDVoB4dV18eLOvtmXivoOphYMfWBtlQk7VxsUnsS9rzwTs1CgE
2y9XuH8ppv5HnHuPrOmdtjMYimDjLCxjZQf4JUX2bRXkfybRH1HENtW8+2SI5FTACAQjui0aTkls
0IAbkrrdN/PTpPVxtCDXKR+5PLp6yQAAvTRe0TI/9pjFYwRUzD1nuWOBEzI1b3qamFl85131Wlf8
wMR7vEWx/RQARKSJEv+lTaQ3g8m+rq5YbC5IWR6K+xTWX7B/tnHQw3ni0S7xfE+zt9eteZpmY98P
rgnf1v+Ieow6DpuACqi+6diXBIYH+IlqJ7Lwb0KWl9+z13czLv057uljFQ1mraH7tRCXckO85RUz
wLamrtZtxS6gbD7MrtzUDgpPF67OqjSCLzMaN6qdvkgF+uKyRd+AnCNdkr4nglRX4HP+FlF/zZaE
HMs9oCh4Kp35qxk8MHxOgYWXmYxNLtk+bW8qRC1HGyfgWbdnTeTRKkOwsekn/ukaRwBTgBfpEc9l
1EuASu6QbN0DyXC78jxFLlUbJVqTIVsgeJUujEUk3p4R1A8iKdc1tlMYE+kkHnE7pYQ/VLSi6fRt
xk91G6n1xJC8MZCjZ5cBjQAOUJfFbfGLtD49WiWpchJdLtVccG1kxLQozZFUDQ6Tq0J5KytPfrzM
RvWguCvK3gOq08DRFPC25AQsGt5CM/tY+Uu2l4lZvrkm52er0a0PZfHP8yIMo+At1VBCH03ZZ3Yl
t8nMPHfNBoZNWNf/FSo4+aIBhyIz/HXxvJL83QpzkkU4er5GbrHWvX9RGUuaquHarqmu5GA9W6V/
8xKu8D48695+4C7NM/Z4bgfxoMseLHOIwTTVV1uVO94qa2XKht9+GgGtYSArbt3kYl981a73h2XQ
sIvjYuYPXbCNESWprU9tv/B2bIJdTGi0xTWXvoUptJ23kUTvguJk1Xa8ILjPN1FZ/pcMjMgTlD9h
Nv9hQvg2UjNdx/BQklpJBw3CCa+OPYiHJETjpdefU0IOezW0d29iBO4Ss97BU9+zBfQOqTJuTpR9
DYkxnArryWhC/0Uxhkja5LceiMSRDrQ2M0xWkfNqg4g++UWCUMOjN+QvGFubIna3YsmOMBq1ZbK2
8ZPxrTSJ/IY/wmpTv5hmfg694ckaKVPVkBNutvhJ3UPqvedNN6wJAlwFE3V6tCy0lFmtStMrd42B
QgkFUr63IEVtU7L0iJfNANWlvHtmlq/8bnRJZmbyO1CCl/otiQDr4Hrnuq196lCZswICDjt3KB2M
XO44JaG+9dXVEdDGg775548Z9SQG5FXmw9uZ62KVFfPNq9TNxnZXEZqz6Rqu/UQV2GEXLFVO2JEN
K7TsmCuBw2Fsyp3QJu2OFOtXc3S7jVcO703mpxfLsNNNp1kR6L3VqbPCrzbK5seOA3UMohBWsR7f
pDkirFE0PaF/8O3qWBfdRTqA0o0R2/NQW0hk3PLdb+NHjJFz7cBpk13QcQmheycNZdF2/RrN8mjO
0wva3n+I/BwOhjrYdnpkWl+/QaKxyGpPv6dRI9UYUZ5YyWswUThYkp1dr5F9Z2HxNfdcRV4avRM4
v60q82y7+iXF+rGXUXww7JAAFIvgK0e5CK6inVe41QFDVRZ578DCMcpwdEXR16ywFRd1gm45nfJd
GsdQuf0nLDTvZCvCD865aiB0z5s5I8qHbBB/lfaRjQCCCXTM0RDBhd2ZjUPVtJElL7zj8Pz5FDOr
qs6DlQyLgdfE5Xk02hfJjJvZ67IrWNhKrBxsKS5xiHTG7nzSuwKxGdnabkLb2IkuuWGeTDaOP+fr
rESbYfWo3XjiZWCkG8vwf0uJujJ1SKCfBnOnjJo+HAmB3YF11AUqskyoZM/18ow3CldPAISg4Xsf
vU2FsW9FwAIsLPdIG+NvEbx/FEb8vDj8fZdcl3EEAZLmpEhFk8c8VOBGMuZzmCXNCYQIEZrTZJBx
CbzKbC9st0yS4TuiClPaEwk/28Nq+KvKkIcPMkGsqy3yUKAqaqq3JtO/jIX6RkVcYiPLJWeYUO36
PO6MIVFN1DisxwIEG9MzFEGk3dCzDx8hy+RV4l4qO/urCl+efee7E/AfuuTh9+XD4ep2G+xoZGSx
IakHIFrDlkBVzSBbp3B7ozUbA4IvO29aDwLiOdzL98ptbaaPjG0EU1uMCL+F2+7rqbh3pBvoVjho
JoJmUzZXCV5/Tp01EU5mee5RsqyDWZHkpLFDy4ArWBSIZ+hAGNH+mnOcbL3WvlF67Y2JNBguWMIA
5uTqEkK7auZ6rcDrlv4HBMStClGijiZ71ro+Td1pzouvvuHTlHH1nZqajQyGqZZsKdY10703rec6
Vq8xeeSr1BjOGXPu0R/OygVYlJhLbchpDC7LYnuMO5ZDTM04D8sXog93Y1SKtW4wdNmlDYyw1i/z
NH5PvVGgX0FJEtXdvS7UI7UdGA8hlF4uFacbaEuHchtY1tNsg1rL22nVud6dnCsUIiY7g2gRBIHp
yYlkXttDlLKPYOnizKRSxPZpTNCZudJC/OYSg9GRJcAPN0K2guRSVcYmqRmK5WN+LJhHnhFv/fUh
qbK61e16qONnVeCHLwYDe3v+ySCLLWV7zRz3W+ZssqzGKo8dm24rle6ZoOF/cV2e6VK/o6C+Es23
sTIKA5sr1/co8oP0s0vCo27exhE2pUmGo+uWUBygGfQFlsZ8jz5CsP/r/rhInIgrEb9WYdxmk3RZ
Cm2R3c3E7M4mqY+a8xDkUvnTO/+RN5ZuAuUgiAZ74/UDjI1R0PQRbYjwgqTL0PCJ1CvIvT60lUJL
5GD8G+Anh7U+Emiwp2MUW+MxKRrjaqz31axgtUn/c7IAGSA/jOGxOfPOtfPjmBN7ypXxnWeUj4GJ
jsL3NHOahycm72S9eMwt2ZxTOwKB3EFMWrvKjl9BCRG2aoT3lOXqapAMDTOQL4S+MkVkkYqscKdn
zwcs+i6L4T+jq5hqZ+GZeAXYP5F75xTDVumId83+8RhnDOdt+uss7vtTM0VbmCh/8mmIyGGf/4i8
/rS7kSc2bsO1xeuUYe7NIa2t4ase+VCNS1YvHqOgpUfzlj0da6cGPW8wErUbwZos+wFCon6zwpR/
TmkS48aHlQFT6ETz2qdMyXVY3JSxK0RunUuO3qpx3tDvhGSZSBpam8VgnZ0mQCNHZGMvLTCUdSd4
XRGlXFKmhSvRAYQ05j8tmAQE0euquMNpy3cwTNIL4YghKjTf2gRusyXW8NzXetwnhPesU53fstb5
1xTmP83mMrLQNJclU0zrSKBvMiEmlCG4VGquYteQDL1uSVFAB70oKKJqbyTGrlVW/2iq7NnisGh6
+BUyZfrhgQ/PiXmQ6kMPRObhcTsZJSGRUfXO7JrFrQHjrfaqi9U1z1FinXTCiGWGfysSKhs4Stys
tHloE/l8po/cAcLLqPpPQqhVEs6g/OH7THTTaI6arVPJm6TzrpRaYH3GtWeQE+eHRI+07eHfrv9X
F6F/67N0jZfqufHaCxy3TZSVL1VOFS+h7iYuyL+whCc4hNF1cGGXVexLh87S+zhhk9GnZwikUCkn
ODTl8Jo2PCODx3ypTY6+cP3VOKs9BS/wbun3az9FhStL55tUTQi8guuB1Ph9Y3p/wUMzx+IQXqF1
Z3oRZvDbInPVtu5T1s40owwnWuZ3q6rFla8bO0UGRCBt0C8vyNrtJ/keaXIWbc+Xh8JHntJ4H1T9
9QsT+HRS4XGC9MIY0DwyXWrWbDvcY28z1IiTJ0YyBGymmdxxWJl7M+sOQnbGcwLI8cW3skMiaI1z
9O/4lumZWHlvHcP22Xjn7NESPjICV8pTTA5GMjZvcx7iISZ1HKdXOSJksOezs3zRuV8cqyjCKCJC
wPd9eM3sntwaA87hOP9iO0yPirjkwzDaZNbKEUhMN56Ju5u3oZtysY/o2uLAijfGAtfSzFPxNLfX
MJNiEQlujUncJdfirqnj6VwusBaw73+6XBJjWVTzJREVCUXo9dZZXjExdJKHmX/OvUQmHWiDndW8
4WoNd8JLi1Vq5yiaBnGb2pAxlZj/etEjFNFXZ3flycsTUDLyEUPg8hL1E/Qcv6aJA7kbWBYU2YgG
Jmovc2IxaJWgpenb/HU9GnAC+uPskyGnJnalJvAZBPwgakWcrQ2ukG0V9yk8DCbaFE3HxBJ3hAr+
NuLXwKi1eiUS194xIhfblNcpKF/DltOZj+GznapkC+2RnSDUiLiMW3Tw5Z/EvEc0G5vCDZwTw6mN
EWDHx5XwrS1WW9NgTes59b51gTIIPa5eTbXNvZKaVzvLCP4bXAKbDi2RmTfL/EwaztrGtMGmeXjM
VMW5M9SnBrr4xkRyvFZ0+SwTuBork/FVX+VfgkI3JcyDe5AfxYOqqsopuZBAs/MLjOJNjsffrPUa
z+eLi55k7Rr282hF5H/rSJ6tFMcNroMYMmqX7nUYXTiU6ajx/tGkMeosagT7kp1q5/NnwQYmPwVM
Aiur8C1sLeui3LI7kgmwdwM0JbYY38dGoiC32VQDEIGXPLuInaBCrOzCRVg6tU9OC2SizZsNXGmy
DGdrk8293nkCo0PrwnYRPep0+Ht8Rybo0/6T7CLOAeqnsmJO3lEfbnXUHhWOpHXtHpltFmfLbS6D
M88nd5m5YZ+8WE7BFFQzG1kEXmGUwVP0jS3phcXOR8tyryP2m+Qe5JlesBfAH5HqEa2bssqYdlM6
hJdWzi/EgsLs7A/JxE8OlKHYo4w5wH1nIxTplxbG6qooYbm0x8GmumhHsWZ+OB7FHKyAp8KZKb+z
SRsbd8SeUsI+VPnExQsXuzBUR7Upuf1mEwkQ2y4Rjm84zZjzeDLeFSNB5F5bNLux6beG2Ub0GnCk
Rk3r44TBOubYYuQFEStieb3wNxBGSU5J3R4YAzPh0QhysItmqIRMSjHISiy3jK2Xdxs1OST21v8i
Nkj7YtlF2mn/gGtS8KgQ0xBDOvVcTiXuSLkZhCiPZpP8uElTXJNs3nX9lB59m1YiVSLbqi48zuxz
D0AEqn1ajf+pXmzq2X4zLfmcsRfYE2UPoD2rliM7P1ulxxyvjSkAxH9ZN2wyV2BtM4ECtdHgcWNn
D/weRLeTedtEX2J0Gf49pBFiP5GXxIg5/NAxRkI9079Q4IpikxMJhgzP4RWzbxFc8rkYbwa98c6a
n2jFq60qfYFwinPWPDJwRTEkarkfUvPCJOmSj7AcgnaWGy9UJ8Tq1nHWP4lmYdYA8SHDGAeNL1/y
huVlwEm9FpKCtJ6fweEBHoA6YmQGmxl3urO/JyE6RdM1PpHQ1FIdkJwW5PfWn1nb2APpaKDs8DZP
7pYp7MiJpOVGtHrvufG5I0nqEuCM25Yzox47zX61wtUQOQqEcoAXtPzlxEyPAR9thq7P9dOd1iYa
sfbd0bxjpXDe56G+hkFk3ve2z3Q1Hrx3zvU90GC59iY/2cA8XXONbscUnWOSCHLpI/HkG8OfvEn0
thqGU9p4NzUG7yKhCrSaRZcL4W1dZJT3QiNDo93fqjpYPN1foBM2gl3KrscAxkjlt5BFu8NBSAqz
YIIxtsgudJgfWaCj3yXFZDdNi820P8QBE/HFSpTIhXVY581WetFvMSa/SwU95nSKCK7jfeYi6opi
ooCmjKq9L/ewPrYotIxbVdkfM2L+QIXTYUCugUeUPRE7fYGwK3tyF3lRb1vHyIJPjt4ax2dC/DZc
LcedTnLM33Ch6EvBvL2SMn1znZw5d/xkFXV7skX4R7K71I6e13G5RCx4hoE8dOWYCidqR4DMMBEz
H+t/gcm0AGSiSwb0h2rZi6iWotHzSG5AkfSEjTg6RY7zbHfpHbYpEA/pf5iD/S8UjFucFlErKb3G
0XH827TA66YKRodlIKRSTIw71p9D0z0IqRgvNdi9TrY1u8hgvhdoXu92Jn86tIGn//2vAA3V2uiJ
mR7+V9NViL974WLwQ3q8zxyDZ7T2PybceicyXbKHlTdgNxPCjvLlLZtDRNCVP2UXYraQy5UtUqYu
DE4ZETnX3srGda82kZ+kT94y0rSxcf8ki07THE5WmHe7uqXtgXQNpFF4YL6UIU6DdNUVc8Zb2mVf
bUC1w0CpzNG4/yvN7n3sC/Nv7HeUaWbzzNEPGA1M8xaqAEpoCwFvu3yxmptZRfmlb+IbhYh/yA0K
PqcO3wREa7ee+4u/fInt+JrKtjzXiiC93sidU1vCNwBVq1ZzUp/ToDvXVUbqcACl3dAvo+iwPCmS
A4Oh3CPbtDaDm+Zs1IxgR+SfBbkQgVwFFY6IP6akKs+Zt0wUF0T3DqlzFUX6bpb+uULkanl/q1CU
1xZdfq5KBm/sq9qe3MYWcttYkbJAYmCyhXP3b/az/6qgO0nQM4ST6PvggIUzYzg1OLw2gSX2Rspi
NU1ZweS3BAWJC81vHRaL0hRWzzQl6aZK6q9mQoTglf3GRIEVaSqbSfes3yXam5SB9W3OrZ61c/KI
GzYqTc9dG/he/mYOM1satzQoKNmGZYqpO5WNpN6ak3vfBEvyT/1ReQBsmRlFhEjY9XPrhqTAGV3/
nWXlwVJNuqQe/dFXj/BNfykfrTe8bi9zaO/CgdmmNylYE/57V1vzJqj7O0KqQ2aIFztCKVJ7lBRz
U791rXgkdoKgJ9F71ZSHmjDdhDTJMXTOqGiglsdoH6ocFJrSQHLm4iuwsjP34IiU03lPmPGta9MZ
D3G5QG7xzwXBjKjB3iq7QBDDvqueuj1iNpoHPkyOCSBZN1JI4fmVLkRtBKIOx4J7W7qFlEdv3YbV
CX0Uy0zbPGYL9sbFxrTTtoPyFfO2UQXnJthaUr5UtsXnT8lZ9gwVtF08ewFCq5FWGD7cR0qycQvS
GjHPcHMM71ejWSaKj52Ah3fJQenhxsubFhtXslqAbhjiogFtrLKhfJrHNFwHw1Df60kCeByyn4FU
TuwbBcIXltsxedPTyCLdwFsd9wRou0X96Ug0EO0A2jha6u5+YpHXsttGWWLcmrT1jqyY87w38XQh
gWq9kIq7osMAawvO671FGP9hwMHbzHOtTjbbwkDlt9omxGSYhLGWgPDWuXhApABI2yCShJZ0GWsS
WH3HPU+F+kl4VTbUvGiyOCOjOOkY8KAUn+dHlS3Aax87TMEjt83NuNu6iM+J7822psVmvB3v/Fqf
vBapCLvxCwu+l362w0Mr9ENrHltFSUDzqY2zI60AD+5nUjk/4xL11anWvFmDYkM+UXDQQ1y50+an
M3I/vXEN8dEL/d3Ey3YlMoqXjH3exeiYI1bBJ1Ve8J3xN2PU2EcdlcU+4cy+YH9JNnr0QuRL7nnk
fdkgSnxLfOTSeTDQzsQX1iy8RRF5PVFNpqhdhhtzNA+1mHx6FIcAIHzTYW+G6FvM7jGBaiHhrpfU
QbU+TxOUNcf7TjEq8i4G1hseJiw4TEhcE4UZjInVJJz8EePG37QBG4V5NMkXnfA1ssqCqLbLcVds
FLHer43daa5O1Dltitws8ulkCapBHmlE33R5A8h+dj7JECQ3sB9EOLQsRsO5f1CYMpVwR+pKJrw1
l09UR/0pIjSJwwIugt9aZ2C94QZU/91Pa+aaVgsSZu6gscM79NMbEUCUmqB6n6XvX4aim9am1U+H
cUYwbs9+fNQzzr5ZjBbjdwqJNBmzKzfaOS+ciheB9pWzx2AHirlchyLbjEXUnqG3QqGbjXEj54oQ
jISxK4ad/tnL3ItF8bNKaWrfvNkzr25u/vNQ6Z+i2cu2Ijc+XdqUG/xdG2fzSB+hppNwFUdUv4k8
Zsh2pNiczAdSX+ITa+wK9y6QPlYDKAOKaLgGRTNcRQjGXfTH7FBHIntqmwaRVbJPKmyr7PT7k/K7
XeGL6KQnjhxMG1CoCzYOkyUjUPYlrPGQ2jxkqLWSqs1vZv1plb1zYWPfnMiG2Yd9PlzcNIov3Zyf
szh8kIY7XKCoPxok7se8sKgPYhxoabKnGeDKoQaF9Zh/qsDkbSnUUz101OMdYQ3hwI5gtIZLZ8lP
oM7h0YoSmJQkcaHIzqtNTLj9xkTZCvpsPnWCyiiq/DNKvoGSRsij/MfcN0GN2nxMRZK/GFcYpnDc
sTTTdqLTwAyKSEmFvwr/8pO0uY2MJcOnkJ9It7/BqC+BRBMjKTsHNWSN9zq39GYc0wiob8fuW2ZX
K5ZYmGJub2By9CFpTEJ0rnbtxAKe7eF0Mj3zXKKgxvWfSTpHHZ4dBycR8LiBooNjCC5TuLb7ultZ
dp8dRM8B26by1kw8EdI3djFaQqSd1rVadMJR4au93YNbluLdkCx08iY9hPZ4Soo+P0dd+9l1sER0
zbiB9cvVCGEITzY2rPZttCdrw7HcrP1CXlytv9xm2PqOjZa1tltOAtx2dINkD1bkevr1fVb/UYUy
zp0QfiUeKtTM5TmAo9R1Hmr9evxARk073GQvzVA+WwUBVLWdLelP6ClAlzEc4GoQdDZT/Kg6btL/
hdUyLAAg6KI9MMVv77neTjWgGEkJ74ebh7Z0GQ6fUaN8Oj6xjxmiDJMPLymmnWhZjNsB3+/oY1xt
498E1BxuH+4ywAdBS0fNjuOzrr1XqEG3LpMbp7BQpaJAY1zr6aNUlCx92/z1SN5ewYf8y2BQGoyY
XDnlK9NXF6QF5VqmGyHQV9qpy2xjSVrt2Wyvs5CLNm1Y0wYkITLhoG5Ampa36EAsdl9mN9zaLnxL
wqDeNYiQR4mLxYiQ4OU+8ICgxc1TNzw7dnJvUKgOmHDg8jt/Z1c82e78SUYP/pf0V9TOY+zGVa28
LyIbQIBP/quHWSX09bNTRXjW0//mJPpWip0im616pSx0AV37nyWuMASfshLjbBny/7b1+N/sVI9k
rr4W7IWhmF21xSVSA58N2/pV13RwXjsm/N4R5+1HMGVk8ti+RPMSvaYw/7GYrsh6bzdgPJ2V8KYH
7UzgkpyamEfTJCAFa6BLijQUhn8lpMnFXc+phDodme6mSKeLaCKPgGtDrDIDl4Bje4xXxu4jGEfo
tTw19oz2XBMBNKrXgA3NjBqyFpB4rCk9YX45SBxajIx8tjGoohtCuenFurXhGrSv1axRxGwRJHJf
RCkYhYYxhIEkNqE1KNkJbWLbC9YOXoeBCugOAl+rGXfnEndUFzPqBIyZK9iuu8rM8w3t/sYKX/yq
y1nqsYxtpVgwA8GLf9LFcWoEj5uFJax0H7AlboHrogSEto0T3q23EB+seMQJ7sWvliLqkoR3/oTg
ZM/GU2AvIk4oNCY9KuCeL8GKH9/IPLPyJrCnIm5mxfUW09Z1+yJ9hhRzEYZvHQFRJhTcvQ0Uc0we
nQrXQwpdoCm9CX1Zl9MH2y4gs+oNREpxZ5REvuFycdILskW5McW6G62DKiIBXh9Fc7MDmPGrTIb7
cD+e7ayhIvMNitTs2xvQFNi1uVQFucWoT4sjlQ+2nQNt6by0ocHZTSbk/DwlcxLHO8sbu9dynA9z
0j2oKd97XpoYjSm0AndJ9hHgIQHcrNtJd5uYqRRdYVYzV4V1oNCcXsWo8V2ZpI2wWxZgzyAChejn
WE4EUa8/aP+Ir7X6bxE7j4aM+6KQ4dG1O34uXZw6/6VhB3uanRpDiAR6uvIRym39GMUj/gNjWHHy
4RKDZlAzS2TTfsiKOLiavb6Q2WWk/5pWHhkL4hV0mAW44ZOtIR+5BWtFFIB3H6GS6DBBJxWAVAMv
SOAH20mIt16jIOqGpD+ZeFjuLO/uozGN6xpfzqYru2cjILWE5I+0mMctmdsu05dJ35MTv6udiUej
Yga6ICm/6uHoOt1Lq+dXwSxug3DrJ3QQ5VjNGyRlNuQOc44xf9FthhasdrczNzniG+OV84yEPCN+
h0kqkQGb6N1TAKNFj9dtIVeaxm8IDXSZFHz3ZnFOsPwRlHrPmuHoN/NP6E97B8UopDH5a9bFLcbK
s28V9nKTAOGOfVnTBws6t7v6XvwEkN4/9FZ1g8ic3Er020kKnYTQLIpQZkZn65OFLrU/iYy7Ye6j
q5TltrVZAyWuCBie8w3Pyusuejj4snsyoO285V2W7QHSinUq+ZezZHGMejALOG8oVFB/QlYwo6eM
9IeGLmPfx3zUCI4+imCUF5tJL8YH4OJgDw+gUy4hWcWnIC/SY6kZPokmvPrsdiP6NrqmwDy7Lt2H
X9svU26aR8aI302ittMcFttYC3R6qJp1N16HOH+1gHeyqNWIBSqnvghCV05aNNmyffubxSWtJys3
6AX/1dJjEybcPRlXNu/NsqVDUTd41SZp6NAtc9SXBkWbXSEMah1+S0lP0H2yjEX7UD7zo+5MAskx
yeXFsVHjE3Pi6lUAD3DDlKzC4dkMvOjktwRrJJNfs1rM3XMILXsXODGSMQLFPbLS363I/jFVCAY2
rt9cFHoO+Qa8pYhHGuni30qd6JXidBukT+4SVmFCWdkEkE6PtS52OpP5cjebp1zl80GP8b12zPSU
xYl1mafpNLf8LiDPuPvUpc2b8LNeEPkOLOKfQsc7x5P1wZRhOMSdIGc+r/j0QnqSYZo5WlHELThK
avqe6Ez8KMwc0FswHpos/Qse/thHOTMek8MTHdPFaolvLrAH9jakQaM/RssSE3JIDqGjcx2Pt9QG
8Krn1Wgq8BhJEB/4htE7KSoHMy8aAgUG9zYJddDQzb5mkR4X9rfqffjZRHZddOccgKD9IJHQ77Wf
PRrl/TCTnA5hnv+JWQutYzuVp6y1HprD+uyExq8W3XepfH3VurV28ey+0M0jSrKL/KYT858v6E46
u2K9NYQO0n1zcTzj+VZoFc6tRbYN5wX2uOB18kmQEV69t5pEcJkM6TUs/HdjWDIpppteJDZW7T3R
/3HLZcSY50zablw2h3ys8n1Xm9DmlvoYTA/YYVUgNDMND2QDA3tTOue5V+m5z5tz3wzibvK0k8/m
+9ug8zGKp2Qj9a78/y8lPQC7cWNc2T7UYvRTPwpx/h8vy91Nzvobe60LqRO3fYcEZjsUVf5ip+zh
6vrcNf0ET+9Vklp6T5cvTNvtopkuHs/oARMX4UoR6aLIC4rXsGP5C6Qo3ShndM+1JEnZisruKlts
u5XX7fSo/trSkyeV3lwjwlbVtP+SslOYbhjU4MtxsFRtcoazvVIbxbrutRTL1kg7J6UIKScWSu/g
unQ32cXfDY98MBDYIRyk2MAc+ooEZyuI3tqMnOYWx0DrIINgeomoDap9GTr7sTX+gD9KM/PTDJVk
mT5/Imv7wWdZjgx3nM4kUNJtkaJQXxY9w/txCeNJomy16soB33NPop9p8zqY8waBl0UqHEoeUZ+5
4BflrzP9KwbHPztpHPHZeGqXw6HAu+8M9zDL2qOJKU4kprrkSfAwSF64GH3i7SXjBmbP7f3/2DuT
5bi1c0u/isODmkEFbAAbQNS1B9m3ZLJvJgiKFNEDG33z9PVB59QtSbblupOKGlSEwxE6akhmIoF/
/2utbwm8Y9ss9m59rfJOYyCe5g80q+vhsa0ltkm33vZeEZxth4KovmM6TkucO/6LdIObySOWmaLK
rT1DwXow0uhsccPLyEW3oeaehKfj6dNTnPYQWkI3Y6MB6MITg7FOcp7sOSEfyAZ0agSkxWVcn4eJ
XF5txO96ji5YwzvlY3vEM+UePRMzbq+ri1Fgyw0zOLCS2JGJHZOdNqScNg8IYGqAZFEnTxpuTFbg
6bstkjuPA0BewftrrGRlU5S3YIx+GPwh2mp++U4tbrI3eBvhPNZrkCXU2EuJitm4hxrVnhm77TZg
HOxlVJv23k0OprYz+pswumWmgkI9GLi6fMc+Ck2eWk7KJI3eRPhZl9OdUVUXig22yph/+Jz/C2tv
gwnSIs6SA76WNXZtF1PHw0pnadBmgbbHcdnuCxzTzpopzb9YMYY3oKbbMmOJFkWEHHTsAM0oQIrL
jyDE3RROTwUhlrWr1zUJT/0I71tua9phePgrRhr7RLDBv/DczObWYAyI+rIJ01NEX8Qiv68hq7FK
jGci9c5xODlQbb5iaruUwYyyGmcYxVtRoUlQcKGSCO9xMDOpA4qMsW6UF7dnQw2CoCetyNMPvL0f
0iyYq3tL8Tu6Ebs7y35GXGbkyO01yvdnHOIvw/yxikuxaYueAWzgh+jizuNeLqjLEisA62+yJJ3G
PRldIIjYI147ucR0E8KhEgnwPf6trR7QMYoxbKeM23FCUSgHlwOebn+91detzreSTFBB2AsDzYrm
oap2EUPpHSV6kmzrkqo8hZ7j94BPqhGTM+Dwo0q9t84FwTMYwXM9kTvqKy7asnSeM4N0oz/o1N4m
70Vk4vmcjmkKiqJzWoBIOP5ijeICqyWkSiXmHRaktVeCBncmpHcXrgQoClmnPco2Ocyx8j+LwLlU
RnqP5oK7KXstezPCzwgRgpYSvAMcvtLQ2XWAG5YT+hIjyyplhwXIL/oUNSK/I2GqEBvOCRQ2bv01
Vsxc8Lbg73pE7WTDrtC6aXzOs36OxBLoKM4RT3HlcHJR3I+qBgDcMOFUd7MFKwE2pKP8qLPhzi5G
Dp8cqseqpJbA0DDbFk+9wS1udJJiEYThG0NiO/DbCMHXgUZHjR5iBx4Edy8STstuHDFYpI+TGKvN
UGVbtojJxs44Z+RQoBa16CD9lZxkGpFdN4IIgYM31EehIfnH/4GUv6Iv5FQEmOro29U4f3ebLOoe
O+C3Bn2JaxT3dAzB8LPnkvVrQPnkVkArwNWsLh1FdCRooSHbTN3kKplam0YQr2l1TATWxuIwE1AT
1/BsXRqsjbtW+0Zt3skA+gq0uBfZJ5+ZE+F8gGY5RBfmj/PvOZzfiZdFOgZFvv/4218dSxLTsFhH
sG4WFkmwmf/7A8s4JP9Eg3XpbjvfHNa+VwN0A7TXGcE7n3JaWVFmMCvh2psBWLUenfqmvuSmfIZu
8TE7lZdywALdV9bBYf7Gxr4V6t50xHnKUnUgGnzGBxHRxf61CPsXHpW3SdJBx86KG71p1tBQGBKx
MvBk8ZT7tTOOsDnrf4MxNsx/ZLjyg7pS6FCxhaAX6ecfdOKe6Ube4G6ZtNOF34A7VAE5xNHGrIMd
AKPec1dRK+cKynbMTukYNQjQa4UNM6Dj2q7sc9DWO5QiFM8ZhOxxBzPZg3Ggy29oyUF48lHOYbKx
YqRmflJf8VWkqgC8wtYqdg9NQMK2Yp9vJBUldENxNAt5SBs+NFV5lyosH8NMI6llctOZ6QsInWea
T697TZsvI9YnKIEzuP9x4p9cINQeo4hoyNhj2EvCcuf5GjkPo6+2+KXt8ppp42AVW6EDV2xN+7ab
aEYwQvOgzYW0vPPcYbhh4IA94kAkz0lNWhk1/NfR3DHtnWDqUqLiBR6XLHK+Gz1+/+AoGxAj2KKD
ObpPBBfgDW2CiqZUC/ItSJtVpcl95shh4cT4F+q0uUsbc4/R02HxSW4FlJY0w6daNldTnHwCzvnM
y/hd6SQIYz6+ZlZrZEnHvR4gVJQatUio2kpyJQq6CCnR3dQyfm3ULMOSoSpnzbPvhh2CprdATWf/
IcSDQxfamN5b3gp2HFmaDmBXqRFSGLqbPtKf4OPhoGQVwn1Nfx/qUq3dTDLdCOsQUkhEAjV6jI3N
7z9132HWv3zqPEv34PWzZzJRE3++GLO8trggLdi7rr/IJuYKxZITTojOlgSXO2E/ui5U9kHFkb8l
pEosjEe6iy+bRGR5dof2Y3IyQcsiW+Q5A+o7dFpSEjZzWGujqgmVySey1yBQJMENL9rJCu8GhYwU
Y4IEygi+oiLzLxRkZLUZeTCk/JZdfua6Oa7ppzsSoph2eoVCQV57DkkVjzIO+OI8HAbbf3aG9t6f
oygKhPASiYjHBJRNUC38GFV90Ge4mq/wiNMlOr+we88Grm2xbxX8pG4Gc4iGdIApDKa/f4Xtf/Jx
92yDNgQKtGwwwzN6+4f7Gv3BPijFyttW9XPYRU+GOqRaQyE7YlscsvoxDNlhckn3sA1B61pUDCe0
nqbGqDM8Wi99zSHY6XLsj8mq6TrQe2Hw7tksdVoNhbOIYTgo9Yimxxpt2DlR9x5EfELTN5uadrZv
Z7OydtDqDqpunvKMK9cznCdX9LueFjr8/cHcppU+2bqPuyU9fX92MvQTGHHSFVuUPd/te6owu5Xx
a5QzHblRRUV19+33L9ZcOvErjRlUjnS5MYILJS7+84sVCEpjDJnRZi2K19GM3w1shYBqH1+Heh4p
EI1hg6evY+9/utaAjA0SGNjs2qcRYKXb3dPvvyHnn3CaPc8S+nyzNnTP+OUbUjEfDnY+3tbBCIZ4
E7256V2aQIyiZLzs+0Ouay9TB8BzCt197h9aVd1RJ8GYJTDx4Z/ndM/HYzTNdyCnIg7ZAijyMi1t
kgMfARSu1yhTB2uGcloCqqnv2s8m9A5dg9oPuv8j+RZHPeNY2j1lbnEokp6cHc+7VVt7Bpc8TKgx
uxcFpVgJHcCbOUCXijMMjH7lAVRcdIJ2iPPQ3PaBU91MtX/uMwCeUkMg781qqX3kLuEsiLNPUzkE
Z3yCujEbv4OU0SbzVqaZbrM8Pc03OrPkeuus6CUYOPs5Bg0H4chDiXcG+txrr+y7UE3Pv38frPmh
+ON9ytHRtmx8h2Bq4UWav5Qt4MucIMBznyr4LlfZqOimAG87sB5rnITamVvqom8opnuHALsf9fxr
7DPRp5QwWH1Mv9KMV0b0yBdkgBdC4xQQQ4CNRi5wbsdRCx4a54LZu9jcXXtVN9Y4NxmszZGTSDc+
dJJxmsqL94yGcca14mZgRbCCq7rG/+YuZRRc1/OHE2YTLwTVx99fgf/+Uy1B/ff/4NfvhRqrCHn9
l1/+/b7I+N9/zH/nP//Mz3/j7+fonftk8dn89k9tvxVXb9m3+tc/9NO/zFf/87tbvTVvP/1i/b1U
5gYQ2Hj7rW7T5vt3EXwr5j/5f/qbf0H/iJrxflTf/vbXt48MBEVUM+28Nz9WzBjSsFABdLjs/7qe
5qFp3qq3JHzLP/7F3/2josY1vujU09B2IxAeudHQ/QCsqmH+dL7Yjsl/Npgq3R8aakzjiyW5HeG2
NY3vV9//bqhxv/AbLsUNEE/mm5b91//1Olz+uHb/eAN5Xf789Y/tMKbz85NC8m2h60ndkR5Aemm7
v0zA41RKll9RuCtqtA6EuZWH2HttmmXB7WdmBrWKvW5j9qcArvN5EFHzbarVcCP9jG1Qj5uLG3ng
8pycQO+oRW5rBsB28Aduk4MSjzHVWZpGkN9ok0PbOAgRgePp7zJiygIfw43FYoqzTJAXtJigj9lE
4acqZv+khgRcWJoTwcQnvk0LjAtknV+0HIqhG8tHOh8vvlehitY8hZXtAXWGBX9VaFV/Ow4xgOoy
UfcTSRUUjBk1UMq5ssrHF8LTgLr2kjBjCMVkY6UJyW5LwcftRjomIfY1S70N7uD/IUmgYCy1jiUE
L+ZdwcBKb87jELuQGuXMEMiwrxIXJ2xnuNZNm8hPGyPjDFcT3COdNEFGU82G6T+UG0hrpLL0oLI/
BOxIdHAL++CSUk43XINaLZ4m9pVIcJGLp7kKJWKfwzyID0Pey7bR9g2C2k0SwglNqqTbMajig0nD
I27V9E21bA/Gxt50OlmHmGgl2iUmJjVY1nb0fLk2XYqz8L9hHqzgyBB3BdJQ9ftYFC8ZG8VFY/Bf
tGhKaAStCfAnZC2qTv9WywFjr7Du+iQ9aPDqyC6diz76mmg8FAhM9FuwKgxNqdNuETnjnQbnbGmI
hotFsb5qWm3XIp/xZkIQCzEazHS9R7hUcOP6dBvJ5DVO5zG2MONlQw8lNZ82A1tlkf7mLpwda7dq
N109PAc1wC+9RxrMWzvaWBMamGVCjHaV/o5dQceFjWu18ppkmWQD4nWMVy/EufgQaC00Nd2BHaIl
kMcsNrmzy35c5D2ZNluEBHo7zt6D2wG/sUOJMTmpVkU0nCdJfocxZ066ZPJSBZ6xsX2iCWXmadup
igg7OSONQCMQU2MSziIegna2MJT3udnUSxsUD7gJTV9nYeQsGwLu66iSKBDwE1CyNXWhJeFVH9wG
w3rX3uoJqGGs+92LZ5Bu6dK2A36Jt5qrnUpVFtzJ2iQxfYpHYm+2DdSp0LGJggQ2XjM4hbwQo78f
W0LBnmZ4zw7cPZDtprytRt886lDtb8aewD3O6mBbiyaGa95qSwz8GdGMyLn25iYOfcjknVY5EACD
gSSVCemR7lvtVrlS7Xi8IIF6hdq03G8uPO3YvXYzDD1278yI/mkygzQXNhQnpnrnzucsa2HOuAGS
/2gS8NMwIenYfTgUTluwWv6aqcF6gHLGwrDUnJ0ALgQJsscj1Q/Toc4C+VSZQQrlWYv3bgOovuva
peBT3+HtLP0HK0jMi8wzclK2nZCdwdDkUreCe4kId+Zn5k6XirSD/dDZ+D+4Xac36VDDERj8t7DS
rnU1G+YtDOiZ/6horVk4RQpiqzdixN68vi5SHR+hEQFrcZKSiRjpD+Xb3LQDTNMrG81hgk7XKgPD
iylfaps43+iObLRbI+c6Tkf7a5SEyZuYaqquYQ5ADqZFNacAoF5NnKNcCvMCPAhNX7CBi/wJCxtL
audR5/69pUrDuEZZCDfkNKsLk0tOhismygOSEleVV+4MoT16Ts+tk10XfNt8WWZmtLcK2HmDziKG
PBqWbFg9Ozi/cxlN5ixjPXwsSzaxrT7km8KUmDF6Vy4hpjdLQk70eRNGxR8LJjr1fIVHEmLF/aQs
iygF1FDXmOm/NfiTfBDbqfePzRRckUAivt+wSNNd7XFExecex7a5gvtz8LNGPSHHBjtJj8e2pqMY
gdQAax1LeFgUKGCxqBa+NQBdHKvbKdXGpUOlMwcZLyzus6ho79s4zQ9JalVbbA7lpstq1rNhqLP0
t4LZKpFDZ0bMMIgZ5xK6ZY/skfjIC32dj9xP8iK7KXW7OeiKnYOsG7kPS06WUcjcPTbF3Q+zwz95
EtvOzxVQ//gk/mXqpzRXYYKSYhvENiRnJ5U9BOS+L/cAwPXnmgrpG7ZOcHEZwdt1PaomXgNYc7ae
Y+u0SILyq+2Mz7zoQJlHpiJACh+gnOzsGfRAv4l6r1zHkcaSMG4CLcKanqO5d6490dw4R6RcJ9Jv
QVfROsvS4uRBst/FecsXtaRWrvuCfiYrTvGMGO0Ur3zFmhBHYa1d21BdzjpurFPg0qA7ggJZoYEa
d1aTYdRsYvcY41XnbMHdLIxN74M7J6YCG1TaxjAyKjrHUd4BDYquEwWHbz6trTJmAtgDTT9hlzOG
dZSmCGRou6x3AlJexLGoI9dLE1G8QO3xOB6O1LUn9F2tc4uP0lhkJdBv11Jf66CJ7poI97PXcUun
o90kHCZQXfzBvS0bw34O4yDyVoUm2WBzKDAuthayvTY65byTsc4dHMadr6/GlIhglQCPgmyQ71Xt
dWAAuCrvGq/SO55GQPM1SnDOI9HJVy8ebDwNrrpkXUV/aumZ9NwgV60qYlG7QWr62Y3K/JNybblR
RTZsbCo5SQUJR1+1mBLvAjIqB9knE5sxWxok/YcxWbDVwxzW55460Z8Jo4LWDu+bZACCMT/NKaeo
8tVuzJzyQznZlBOJ48MlO6cY1xZNZBh5xyK15mDt8BZCtr1OY8N7bcamAZrA8WtV1Eb3FA9DhJVn
tNZ1KrxDo3GNraZqZJ08VrkPlrIpd5bfYW2uaa3ZF2U03gEqG/ZZXwMZpwQ+WRbf72XZfFvL+DkB
4fL+xPNNr4hCyeqTG2HN/SBc9HZgXld+Hr0W3++ZeehB+DWCDLaMp9NXgHqAY27VKs19ATKUfNbB
2Dxyjh92omvqbeLkCAu+bXtwrGT22OuZzWrG16wON/j87GAFLy945tJh5ZoJYVMCttGVwEHEl6+K
fk04SL+0TqPh54W0cLQD1wfMkuvlVs6Pw2IaEZJSu4Gtl441Bo+RJmLyoF7qE2XlKWyxiH3WiW3s
u9rQ9nbfyiOj4bAzSoXLftLL6NL1tnFItKE6RWRTloxnGnUXE55v1wbpS/oiHS/ZEPcr3jF5+u5g
jEzIGmiU3IsjFp4Pmp1D6c6xgJhLLTdij/ekr5/jQQds53fNHogm7M2GnBKt3QXeHicYN05ERpiI
bJZcRS16sBhz72akHKJhTK6apfIcZzUVCfjpwvM3fhq5m1H63L8drbxoRVRd90HiPpml6TxxCDc+
NDlSw9pzmwpiH0wFodlPocaOH1/Yj3TK4jgBI5tcBSjpL2Vump9mWHAntwtQbIk/UkEwjXTOm0kL
0NhS096lYW3XCtc9kvPvl90U1LNgEHTs4svyvtcGuc4NIqRshkV0G9UBKygxwWN0PVJJRgzxoICh
wJmiTe1D4kTuyUl98zrXKn9v5s1APKPsdgbdNRuJOWUrKGq56mSafx2dpttYBuEA0Ube62SL6hqb
GSiwAQhH1AEghPQXAkEQSRi+xFluT6wBqSO2qNU7hIVlUaAZ+OSQEnXd9HmxETqTtDmxAakrGzqN
AL7kWUWy84kksz8HRXjyy9y9a3kufSq6Ce+bqmcJ1/SJB+cRHW8lR57L2AHz9INdQEBFUtIeqzhH
MIYs9BLhhltVusJeFZjuSheKFBfFnePoDVctSiTriSidL9Bxo+fEMJmZqW6Ps3LHxpBPJnZi7igj
bB7BTQyClo7Z7BDzCKI3Kr5XzoR6jkXIINKj4SIUIQnOunfnj7rIg+XU5hGYpCInq5Tl+64tHJbO
EiQIU6ofPVZKFVd4hBT5jHoawYxE4smMOlK+tBdDAVMQOtIM6ZwXS31VrcnL02lPfZ0QU257poK5
JTVmDLm0I8nJXtUS9QtTluhbTj019JDGSafTJJSPNd8XW10IJoe5zC+DFL+2Z49MY4fuUeGWP3o0
OC81gyySHhr6tU7b9yNkMsoIKlpkUNdy5AVg7vTf2CEEWTczk6PLtvN16JL63hBF9WgzYZ3MsGp2
QrL2R0ocnjPqIyjuVs6hEWp6w9bYPgRd5t+F5CrZu+VuecxMpk9XjM3aqsvwygionKIzbmTYq4Kz
cGDkgfXVT3UUZc99p3frLsQrw56OtMemF3FN0Y8gRDp6Wois75kQD0Q/iXyTFRkJVp0upUWScWjX
e8f4CIqS7hWtzmW61QfaDDdd6BTmKkVDxB5rNf6D3Vb2MtzrtHi5K8vuB3VVTbl73UMWu8GAGn3L
DOlRADfURNFcErJ8KMp7WDPaKqY4FLyCK+9sGNMbEIav6ehg7Ox6K12jfZi7zA+jjRlzJqpIum1E
37VbxwisQ4ux9DZ3s5MbuMtc4Qgdqnpvc9Tb9YOZEyLsORxY4zS8Ba3IVjnexnaFcSq6BHY07dsJ
vuxEJIoBSBB4UPnwSrQqQ8Ub4AiRIVsG4BqQ6MJ7MfWcIgVou1LzMPhmeeccRNYOV0CLta1f9Nod
nQvNltuzXJK1lOd0yKOPRgsSLj2aAanM8NY4xPtbPeqT+1B5wQGgFTCbIAqOTqgHxI07jDIZNpKR
vcoDlvKKWFlXY7zxYW2kJZK+kNxgFk6e07OGcdB4K11qe+yu825sQObgWgAaVE6NPbiO7St+RV4z
CLt16420p0wT65E+NABjRdFgMz8bzVppDY4+EfUOZWl6uAEMlDQLLSWApEV6enDGXkOtrLq1UQ3W
jhJH485vPFoNemGfCPN7FE/gHUfkMx6bCgUKmzpXaVt3D3ypmpYEOTFDBmSmnu2Ia77sE3Wrm3gi
vazqr6yYj6VL29djmFnmu+4DYSqB2O4l8/0qj6QAN43BIzIyd+f4DbBKIC2fbp64Z1nb6QPGGmfD
ORQ/FTSvDfsEdQgUI4sT+/reMuBYjWnC4MQc+bWv3W8eZLlVFAnvWOvNja3XG9/yLChxwt1kpob7
pcrfNb+A3U89FrxPytaYydZ9FRsHm84QkHFZcXYaYyJbLfIDav5wUDZ8f8aQDMy0hX+rrdGrZcs7
ughr3AaLrEl5/xMby3tpmiuHvVX8b6Qc42cxgGOBQJw2baQV4eKe+K5e/CDleBWjDeh/d8tlcjc9
m8/lm/Zc3vZX9Q3c0fxaS69+fxKx5rX2j2tvwzQNHZ6XYVGsberOL+JR7wdWJhsiF510/a8pChlg
5oQ714JNOa51UGfBxVKc7CjU0fpPg9DvWlk+PhMNSCUwDhiLRq9odqe7pCUd5pu8cDHSf7zKvah8
nGxfe+JAxirL8dhgybzojSVfE9aDScvgndUm3cD+PDI2Hcj4nRKDdZsVCRtAy+A0Z+vu0aSU4LOo
YnmvfC3a23Y63qWapjq24VlHtj4sx2IdxFwfe+LA2YnEcfWIbRkx2ctE+m9Um39QCwwUG88ySPDq
BqXj7ny+++GNqj2s1l2JVqvBaSIT0gBTKVNi5FMZPyhKLYtF2nXAX4oowLLtGC+1G0KVrAon+HAp
C1p6JqBraMfxUePZeHFZDT9D2aB4Etrtho3dKSLeAizXoAIDyA7dpGDUkhOdYGa3GHPicIZlGmSh
dSd8kIHmHEiGj+mqnReKpsdovHT9KX+rJiyHXL0y5Hk77yCT7+vI+PtqcjIqL2B2xku1GJhXb75f
Xv/XNIX/F+UC2/T42P5rqeDwlmXtX/7bW6b+x1+ObzxzouonyeCPv/+HXODIL47juqZnGAbKrSHY
yP8pF5hfTA8BwUX2m3WEuTY2ZxQP//ZX0/4y6wS2RxOFjY7qUZ1dF4xz/Jb4IhyJ5cPivdclh9b/
imBgmT+XcGvCsEDumNL6ZT2RizYw2raetpUYBE4ix3gsrVAdIKd0V8pKZME8K4NXF2s4dokuCTe6
VpbHcej8fREE5YZ4q32FlSpcZZqhr2nXJKJmUh+gu348gp1yM2dlCxwU5GyYMUP4F2aJH6T3qVMp
i2bcZwL3VFSI/E5Gqb7DtuSwU5L9VtggSYxWJE/2pGkHGr2xf9Zxs4Rq3x4wcHj7fOrNedcI+zUP
qwNWJjzdRWSwUaXNwYkETWzQ9GiYiHjybtzYUlvsspQx6zJ/IidTGsvSD5L3fqDRL0K9ZK9JDTN4
k8Y1N7bWifsGl8DtQEsLW83Up/BH+noxd9MOLDWyfOtUmdiOofXBsTi5quEXk58lA1Q4OdtG+Hvp
QrqyvY8pP70A7mvO02SJoz2o8QqdmKlMOuZWuXE0oyfnA0043rcJ4+axJiZAF8AYhtF6SBRxcSMV
zVVeURcUCgoWC0A/Rzt21FfCVbi+Qw7vUek16xgSM6qPXn0r4jx5wrpJGUlDL4duKfE8pkb26IpU
YvRJs/COlH7LbaQLsobzd+4HG+yHLNqVitgyS7dhea5RJz6cG1oStRUyUXjhtJNki4As4yP90Bwx
fYTXmx455npyh+FBWN1c2qJVR67f4g3mjmMsW7Nq1nU1aLsk5lBpOh1HkwDV9LZTxnClpfDQ1l2S
mjdaOj+jXQ9U0UNWj+Q6QIJ4oONlzb9DC0Pp4+1gP+9lZXjBxEC9jar8EFRj0QP5dTQgyR1FmEuB
1HAse4/TO/+auCBCFW9tPLQkX40AzBWm3fE+pyVpO9mT/hxGHFdYnWLIHpVEwKozXB4E5UO+vMHV
EOK7LMWtI2v/zdMpLF+0jW2DOIjsGHcorsuTVvbDxQZtwMaWZEi0aSEwLMdWGmeOw83G9fzoHb4u
6MSqVPNRxcTWn1ZVA9m20JBNiGgwtaL+RN+I+YxvJnHDR6dTHADbMhbfrNDkAxYGNuHNagg1urFk
TyEjlRXl+DXrWJasUjYKWCxSURSroSOO4AEp9DdCc1zrIrGd48nGVB28sSyo7/KhIYRuKi1jB2vX
uQBr3gA+bWmp+6Q/hz6/ZjYXNUQTIUUHOQRTjUHwYAB1x8WTet5tJzse8lo14UCmOii8sVgj3Vb0
vM3ObzU8DlocvIVl0b4mbLVPNM6omxYSzTqtOu+YD1nxkaoaeYGMgKB9pe940XtGiSPbCggeTYxN
2vKwlGK0YRBh622ZN7Zq83OqkdldpOTh6QfEdPThDcL9FpEgpiYzacBC0HxdXaAAtyfoNTBAg0qj
u8wyRutVA56DkRnwzRXxFn1dGBKrbGKAaRmS4TUK846UFSssYeqQABpSDP7cYTx1KVINxysYD0Pw
FNZ+WtNmgMHdIsJZLTkaEVRiyYzzJhtYQ4QzrSJlfofC45fVxtVHUH+dS/YA4BGAy0rTiW2UHBCw
AaeN/pZ4Y/CYVS1rc1pCroopvZm6uYDKKcFyDRY4L/xCMR4bQFZu3zh7y9bbZdu21ruttPwwFXMr
Y8liEMj6dI/vPVrbNXESk10QW2W6dIyODLgKICcQB6zWAmPsOfRafyfJ6byQkuqHxRwK3qpgMlcm
euE1WMn0GMIuOXdY90BlUpVqZYp2OFwLNFF0aJGiBTpg9+4dXkTnZLW1u7G9frw22zHA08ufXBhO
DvF3ir2YJE81kqJj3Co7J4fYm0LYsvzsGgqRCf1dGDnKW0qdA94RQJ+NZp+9kuPqyhSl+TJaY4lE
ozUkqYfmhnxRe2B/yREpr21QeUNrmfc8pocz8p31yhmveJh0xi4HKdFn2yT1pzGtsvTEEZC3IB6K
8DONbcPcggLKr22OY+AzeqxEEO2DYm1PYwWdvumXutkMZ5CNKJpeTvd4LumCWkRd79xkg0lkp5rk
CqSBcyUqmiBYzHL6GxI7uxo8o7+mYKq+AQrhf0Ts3Ykme8GDHyL1csLFdjOpsPrGyiaCIet0bB2G
Su7blihok0y6IHRSEFCMwwYXNvSlgBsH0nmbX9V10z2JOkD3E71+GdBfXtTY69e+X7O87s1wrXtT
t6VTW13pYInZtfNX7syuyK9CF4xAnhlEt3V+b2HXZnBnleTOF6lV1K+idPs9blrYka1u8ZkjOo/W
xeetwlorguupTAzIrW0Un0qbxX5QSXNf+RVO5MoNMOKzdFl0mY65SNPRlaeo30s1F/WxztpHZMJP
mdKmGyjQaoNKEh9q6ZaHIGjKB8p14Z+H0XQg5q9o3HS0i80RH9HMd+5rfM1kB3oTs9qo0bDZRMfi
7GryKtRBiZKktdYD+AUef7F0Tt4kgq//fyL2cKb8biI+v32E49tfLtXbx7c6/GkY/uOv/umdEV9Y
IOGFMXRMuvPx9z+HYeuLbpgYtCzX/XNK/nMWFvKLKx3HQ/ViQcoQzWj+5ywssOIwC3ueZEyCzue5
/5VZ2Gb0/uWoPHtncNAIYfMhRWj9ZSimrQ6aHAroRkLcOoyUbq3TOSuAJSS8hTd+XXigZpLwmNmE
alim3Uh3ZFGE1XSSxt70K5baSoeNJsaDJ9W6Rp29cgDgQX60QJLitWhah5KoMef0h6UcypQTEspu
9WNf0WkF5oUKmo77HL2QIEBI+K7yBmEFn7Zc93xO1k5tL6QTOZc+methivar50rtlpsVS6LHNH2e
hrG4TVhVL+heQzyZSI/Vfmaf3L5NTyHpHpwM6X3rDXtocZhVhtpdTuA2dmZZ0w0lGFuDmgQNK3B2
yWFtMl6FOBp8V7BGC7FjGNWGuFLyar/r0JcXLkb/p3MEVunFozq+xKYLm2mydpYBs8QRjz4xaDA0
u9x23sX0lmiw901JgslNdrVP7Rt3xXgBbpYFxrGt07fcF6Q32EFMdUFNGZvLtrDoVRgfHTWcSysC
czGU7Ymp6qIA5BK2XAWjeGR8QmkfdjrJ8zHIBREpM7gUzanI7HFHBRwAkF4/QPd0FpN/CGrE9jKH
g8WyfhkTYlmaBlK6H2TbvDzbgFtvhwQsIPuLmdmTSzSM4rEu6b2xZgtrENLHarTByhrCZJ9xoaLv
VeUBFe0qBI1JzARaSxUQ0h+j9hJGuFScMLjIqo/RRJJPsDYUH7X+CIFsLFZg4TfU6BSbJKqezUw9
B+SBsScsorr4SsHMS9griqnSnkbAsalXxhBbZweozrKulI5Lf6fUUH3lZbmmyNZ6MBqWESMGFlBZ
dN61xVELFKVFzYj7IbWiK2rM5tRW4OJS5CIUzvSUY6OEEKrYhcv87KSDOuSN82Qa0r2TpX8DGPvG
KXrnqLGI2A8Sx1cb+fl1l0ZEZBkFKEsIoFWZzgaKz5rt9F0vJvNgqbzctYDeYoyUy5zXD7od+Uwd
OrY/jMZxFO1BSaxCoVeOayw8JKnjZqSyrL0rctKfvWm8lJYbXgJm08oX3gksfbqm55CGYcN0r/Ix
eNJXns42krZl8NG6AxiELqP/SdR5LEeOY1H0ixhBAxLkNr038qUNQyqV6EnQgO7r52RvZhYV0x3d
LWUmE3jm3nO3ce/tximeXyfQNFXSY2prWzKuZ/kEI8LB3cOyA8cYBPh2sncNKw0SQxjN22XYXJXb
39glL+n8FI5A9CZuc2hMw4aYNuudlxqb2guKc1daksvVPYeI8J6133BButa2Rvz3cFBa5xjuoJ9k
1hVfwq4pxy/X9MKdO2LfSSr8KIK3dGEKd9nYDQY7lv6WHc47KgfgRyNm0THiV2RNvnNALiLDIrNu
EKNcDgjzV82jOwzAQ0Hqyc1lleBr8PieX5zk1Dx8qzK1yg3ZOOGFvv5gBqreJA/UMWMJCFkM5PZs
GXsELigQBlkdmXknu7Rv7GUvYOqMU77mLQaP2RV6ZxT9JrFG6+a1pEJhPzRWXe6R1xZ12QUeZbUD
77r0TKgn2LvO2az/YsON9qh90IG1zbs9QMaTw5WHocQaZOYI6zicD1n9ndtlulHon+KRQWwS2jvN
lIukSwJ1PCuatiJT68JGB79vvNI7Yaib+FoEN5fuEOOi25ycUjLehSfFW3oSFSmU8aMTqfwcMyD4
jIktTeU/jh3t7WK/JN+nIYgUxcyJ+dw9DMWlEgY2w9yjJbDvPbeB0/FODNWFBqUDiRSfLWnzTyTe
txVHe+agySpMwGVhsRyWQcZpmg6J/VR5ybphEH3KzHRcpoOUWwV9/ywD3Kat/ERLJW4Dc+MbfJJn
y9HJvktjZyed4cmnkTybNWHZMfKMFXmCkuBK8iHVRHppk3NsWSuRCetomrV9/O///fdHqyJB8oLf
/k5RYe9Afi061YAuKjF2N45/RqAGHdq2hrewfkpw9+Proh918g5jS5+ebXDOz0zCQYEsBL75d8KH
snVXIouKBemrSewQufW4tawZsuAYkm8++kN0EpHAAdTPy1Gl3aWi1w8IakmT2NwU5ozchrgH5vhh
d0A4Krd5OZ2sR+pGjk9mJXnQliND+w2dwsXB14jO4F+CcHtTQasfcaRhA2m2jahN0hSabmOCgyHn
gNlURj+WNxGHJ2czdfuhohzhHkDeFwIhGK15WmPqgP1snMhO3E9dtJelOHYTHi7DDw49lhTvqSW1
be5f+AoZ4E+QFHSA4RxVWTBlS3dlBvkxQX61QkGneZYkp0jEELxEeRLGKyiGwwY5+ymK2g+jgoAa
1M5AW/puTAx3ITv0locHUnbXqtFbxyYKoHazb0x31TJNWe2H09+chSIiwVMbDu9dlr2a0Vc7bcCt
nedyInwMsV5YWBede38daCtmI/uVobPbhO590RteyYKJ3E4x/vYxKrACkeIYqg9Xs7GpnBYbeYmT
t1OCQIaUhE2CwnE5iqvR053z7C2YRtNgl2pBqMUjme2RGufWH8zgVlbLJVcWD6jyjNw0O0cGqeGx
eaTn+bIrAqjKBNddW7KEt5V74NBj6NcFCR9CFW6nBvNcN02b8KFjFbLB/e3LZoWglRGB+UK8Jfav
EVuB5TzYBB7aHl/eaOtJZoBADrsd2gg4jHxjpk26bs3iaYbfwPaCTsZS0RbQEorDjIlG19gviYPn
LSgJKEbi+Y3yM9gkDOEM8tujXmzHDM0pIIFubRY/owhfrJKPTJpTjMHTPfpOdSF1PVg9cgTWvWTY
VbI0XZoRmCQSxbdYSTBhEmaDzgLfswv/HHJkgq3T/NMZclzQgk0zkRpVTKAEG+oFiiZ8nk+9ibrX
DF7KmfDYAddTYT/O/vBZ2I9eM4rmja+D+xizP4lfQpc6EWL9W+yoaYFu+Qalc8/MQS7bAmGZmKK1
FkosTEYJW5W373GeQEB92P+GYDExtAq9IVk78fhuBgMZmqg0cd0z46NX3cF008WDvzE04Vk4WE9Q
gvqN/WrPUw7PlWA4wwedbUbmGfx1u/Tk/NIX8NTi0FtmndzhETTyguUi+gA5Oct8kDWCzYeIrTsZ
qtghUmJx7JJRyncYdo11VI8dtYd1DzSBAxYOvmfPkaUGgj1m9ccdaYDBxBmkEkXNWsFLtYFyaAKw
4au3G798G76lAWU7QF66thCD1vn8jUvtA2Qbe1SUm5b9E0B44pdEN51Ob+njDam6jkQk66uIS29r
Ul8SZ+wvwtD6cERIiHQZPrMq/GH5ahFXUr4lnSBt58bv/0OeFptecGZWFngbw9JHK3apDDPLpvn+
hfVE8hr281VSImFlbMuTiky+D7xxifjFIsgl3gRR7QPLXRnwnuK8e2c1nG7nMX2KrGkHbJ1ZOsPD
OmD7aCTVrWiKkxRYO/PBRlzNCJOKndGGdpy31M2vwu8cIli665ihTzYF1s1yeAQlxTtPxO9USPcZ
RGigvmThE6aAi0VWfbEKwGLHBXtAJV2KN5qEhHliOX9I1JbQJLw7Yrc/skHFkZJdtjas8uLxVCqf
LbyJBGtLu++78iGHzv82MerXUNmf5LPvXVOFyDULyBgUHJYJFUp3Eax+OG1N3AQnoyfsEpA4Sh4j
8rdm8JG4dnh2hnGHbdrbTy3JY/iQgn52KWEKCf4g+ze2jo3OHA8caYL5OBwrvATrDh7DqjYBCk0+
QzuPS5Yv3fQ+ObxT00AqEFQ3ubDc38wENcveD4Vr6D2xVkzXrmzNVZzUx16Q7YSuvFPI6kIfqGDw
oQKrIWMG3Ysu/WHnx74gutDZ+vmYboYZmXhnwjIIEGUVuUcJV3Ag5MY1TpHIZ9SJFlkPSL2YNMZp
fR7afrjbXfSOGwz1Mz+9nqu/LYXTtqqp4Trd36047fkV2S6GBXIG0/km6vi5H9H/ClREq+AbnmW1
dI06Wa0IE+VV5K/BgIaoRQZuAdOEwUpMkWF0z1mP7yhvx/TQDDAHTMo4v/Y3OsL+BMGG/FtEWot+
9kGv1d9BoldVPuBwNgpoYiAwUejjl7e9ZsWYJZdfHb6FJZx7im2meRB3gUSZ+bYd81diLG14ExMZ
E6W/UUtFtbaJWHssdRAyKuVkgpHX4LctPsvZPMMfGsCDvji1ChHHEDHjy5+ydeTrOALnQ5oIiaCa
jjFxP0tzMoIDaF3n+YzWh9C6bngVI3cOy1/CjcbxlBftu+tV7gH8C6mjkforhXeos8J997gYhg7M
sAo5TSKiKkrJhyIQnZxLtiBeaP3Gsza3BseyOdE1qw6FMBhvD0I4iYAjcZwQz4JN0EZ/1ZzCju1d
4h1A98JMcuMnLUjNVLz8mR0KY1V8xAP4lZnbjQUbrRc6jIWOsZokOTTxKQGvlALe8KFcLhiv2sSZ
x8UGvr63rvN4Wo1j+j5VvVoCUdsPU9aSnUeME3rina7JA+QbDRuD96TDMLpMx3fXTvVzaf1LwJaa
znw0ai62FsHsk20U4FOdqzW3uykarHUh2N2H8syV7e97sBmxF6drLhtwUP2/QqVQOgI+G6dKAR75
XEuMCmFT5xoeuZtrgGwwRVlW/SD9TU+Ifo8hJhnUTs2OxdimsQiPbSrwyX426FMhDFx/MIBFDJOg
bYYGCwK9ugQZY6XfKVC0tW70P9Dq3mquB6gCyDIJ4W5X6CBx4OC4GTCcbGsbul+/6gaOkv++Zo9n
n4n6agxQSBJAVW+8ot3X2pNLGxcg8OG02qK/euRVDb+4uQdmKAThzNrZBEn1GwU4fCgCvygInFU9
1tESpXS58zPCN6vkDIplIepXHoFkNccSH8hJSD3fRvzqYLLfgffNz/gRrHULhahJu1/P1ebSYKe7
roF/rcE7WyhhwmClcmnvqZjHZQ+5/EDiw6VVStzK7jCmMkfeL6uDJb1vVIFHG7zmuVXFlkWatWkt
+SoSYz43engSXl3sjEcY97SfejTCMBpWfl6fEImufUNiYY0mfWD5wmDYttU+T4iA6ZX7Nkm+CQ9q
CL3tq64w40cX8s+K05TJt9Yb/C1UT/7N3F6bvZqOWA1+y1KSGNtC+elF/tb7TXZjD3OVVdtTBlTV
WkvzF68ySGCzJfikH/xD0Wd3L3eNcz0u4IhskzSe162PZJxhM1f8KWfbcajZ913RgHsIUPAI9eGt
nupn+EmbKY1ITjIgJpQz3UGj87XhPKKWUI7DL6TuE3hMoEUb+TZ/NPGEFj4AStX0OiJJzjMHd3M4
/xQ6ugHiNK4y9H+hlM/LKqPOTBMfA3pE2m7JJH9pyVwtqf2gF6amRjoKJK8goXiFOPAnlU36PCvz
jK6WF6OxO4BDaw9jq19r1moX6UGoJmPkCU4LvXw3WB+To3ZMFDZY6aytFUi9tNLYPZvYzhejiVAv
EX/ZZxEcY9TbyNPO3hB0HAlOc4K1JxZOkQiX7chLRNhnrgzAGt48cVC3D8gaUAA1luizfBEdS6O+
EDnVoYGss3vZu28521GsXIG75Z26aMCld20VsEJTeRrdyT8yxtxEDgJKo634/WYF0NZJz0linuSE
PtFi9zo5xkUkM6v8XK/zgOWc89YKgWJX1sHCg+q4TpUwTnUCRtZJpks7rCLhRHeYLauW9f9pwirr
zHWxFkK+VDMbR+74QhzNAI4SyNETEZJAEYW9iyrDJnMqY9fnVBSNgFXR7yebiUXNNYManWjcNhJv
whKYhbOzuoLq38/VrlRkuyGQ9RajeqyQbJMkDedfMYJZGdj0LTMr/QTO+U6N9OqzmFjSxqmFl3PH
mVadwtTzWDY//qOhVj8RjmPIM0RPmYFZHgBmEv02ti6iforpIqDoszWYBVeX3FgMKTK1rzr3i4IX
z7LnXXpyuNmSQHum4qji/A757kuaxVdFXPkm86efYeoEhV/7V7qwaLvAsN8HRnzhlBiXlsUry9cX
+h2sriQyyhAII20WgZrxHGwiewjW5kxbpFU9XlyFPQKTFn4BQzRH0lGegqn9dNQBMAHLGu1up2H+
0ZAe7MLcR5pIz8J4ybrhI1L/0lmsK6oA165O1Vhvi6r84xQC9QK8Y6t37j4NrSeNFxv2fFYmO2eo
VkS6MZ8MfwqAmVWQL5GA3efRoyQF8GL8teUf2OhbavHLaOYnsyf5tjci0hj9ZWUgiAChh0t9Pg61
uPs9nEgAxJiA7J2dCXhVMX+Hq/c3BwHSGMVfeAegVkpxj7KApPaq/mDZ+P3g0vpod8eBqwC/BLNa
IVnhJQnz5Uda568slrMMyWNT4gKQAPJE/FFEYctZ5L8EhMbpy+TTkkneIkPb99xhCmu6hBNZj98D
lwH7fMQbHHtQPEa4oUwwljWXVlh4pAlnvxznbEMd9+6DUxdlkpIYmH5HI+Y0uzgScvhNOMglZjjO
kRH81K7exGnyD04UwHTa4ADZ7qLAXlnIgubeoXvPVtiz2k0UI4dFX5J8ubjFKqieZBLUZ9XuDGkR
KZ0Ur9gJribr0ysSfnPdKJqWhriL3prDpUc0A4VS9CtqcjmYx64ME+CL5CFaREP7gcx4V4YFogVm
XANvregdxLO8WVMUkCtW3fyIf1QVvPNlinqNwuzSA3PBU1WedRXuuoY3JgCDqLFEMLJswPGPZnrE
Y2StfUacDBHS6qpNf2WBin2i5STsDiXojqqYcQa7/WsxEFyo0Obgb+Bxxl5v7euKKs51m3A9oWY7
VhzCVtojYfE4zWOdV1Da+QP/wBePu4QTbXVYIqDwaN48vu5Uz8JJDklvwSgOhXOsiKiAgwLjmlI5
RsUsw53fT+aqVm5J5Qe72a7kvHTrIH4epqDBtonNDyrT2fOy8QQeddhYD9fCoP1wBWjHfu11S6qD
tPr9lOXPdTPmR6OT6WIs5W9IyXAJ8+rmaB83Wxr962wdYnkCghBoeCd5OxCeUaIWVMEz+IYZfGWx
j/sUnXgv5qUGL7tvoBL7pUMDFXd8bWbGW7X0GPSZvXnmZ9WMXktIAVY+rOuQBKoJcXZDoPetg0KO
KDnV60gZv9z8F+YP2X5OZb1XFZJihU1qU0dVdEgwztAmRSwYZjWx7JgRzJOHyA3lADNHoBmUhTqW
A9a/IFa31LarQ8NIvq87iKJJ8qlYoF9x+JFimuqFQulz8ctn3gpIdEQ6N65FeKGYN/n0qwc7O9St
bhfo/DXBl3G/8TCXYfvuT5b4xOjMFPEBF+z5kqX64g2ivvsOCncR9CvskN3a8vKzA+TmiL4nhMeO
gEsHKT18jZi3pg2pCZ055DkLAeqZtcxSPk05PdsEU6LF9MQ6Ze110KSFILeQp9prbmbIUoEcOlco
lMw1+uW0c53VXNj3evKmPSgPiIGFxLA1qW/TJldVvbgBl2FjTgF3qQGDfvTug5GuifMgfjEtCBwi
kdsaCtQ2+BJqJzqxbWJf7pkMU1JcUDDPNkGRfDAyP6oogsgE98v1cSij3d0rDmTqCWIyIEYDiC57
jhBTy/Xc6D9FwqBcMYWt/VueEwFotv206Y96Gtx1kJB1kaQRUbiNd3Uby+Jgqm4KFXsZAljJjGZr
GuIjJqMePRNdD74bSFHLqiSc1LF5zBMRvmYSSC8DYBwPhCII/kf+ELFZ0BFTwmsHZUEKHgJQxCGb
y5mjKjU3bovJAXUbHx/uxkq8mz6xe6Khhm+L/Mss37MEM5M/0pWZLkvA9AavryCvRyOJwvpF65PV
a6JDsy20fIenpkbGjWjKyc34PObi0w6wAJC++IuYpL8X9kwWMYTTN6fThybTxzLrgl0q4JRFXXOO
Wyad0u/ICsWqzkR6IHSbfdxDz7wM0dTvVEBEKZoNfqHEEMeAoRfHy5/Jt80X7BtvaJtXhl2qL63w
D5riSDAMtQWpduOoXtPRmA5sLvczuKGNqV3mfAya9pUa1gXizyuiE28tOgxF+XAS7WcefOtGAhSa
2MoNhnr27Tt+5KGagQ/iiS2KkCA4LIKMCRibZxCGTspU39xHGDRLQd9bVFzYsO3bynwV2r0Erd3u
+Vpv2pYTLmfnRqFl9oyaUOR5p6S2juhnxNYXrNkYxHRP7uOkyl2miVVGj9XmvoVqHv6c2RjjAYWH
WlKkb2eOxm1QMqOZyubWTbzxRGOZrJqcP23lNjvXJ9yCfO/wRorBvIxJsoiHMV0HNA6oPZi79MwB
TokVbqHhyF07hDebSnZHCPwKNGT0VBm6X9QUNTcyIVhvDxdNyPIT7d+is4YEFFYanIIUSQid4wEi
8JcTlOWLXRAhnCASMTlZvKqBmVUyrcnjcpM26J9yPZOvYAoSbyqM/j6a7F1npyAs3dxeEpo5bZIE
cmCpeE39DL8cJCrFctdWa0xIGAoicEnxhHpwTGFtNhSjh5CAscoe+y1cr2rlgZ268o7zsjfpmOp/
mEqBTj0WRGPp3boKpj0mHqCcrTtuy7l+lJCNhf2Z8JnOfxxENhU0fmN2VNo+iVtmke4UDDK+dhWD
NAFGMo6Km1ezZE4IeY3a3yRFqegTybpKCPKCB09tOAPcyEpcqcGg23PnwNtTTm9v3Q7yfEgE3hp0
7XxlyxTxC9nNdlTwEEhl2A5a3/+LfumkhxPEtnmCBg3caad8J/6K5lKukoIQkWzcao+wmMTpBHPI
Fg8z3wrACeHGYpzmJYTCkybBU3xqe8u5FMxAV9pW5MeHKRpR4Vu7JnVOjUWyRC+7eD1Vg9q1HPvI
eT/ogtsPatVgMetLxw1yDQy1YkrgEHtdtQdo9MUK5Wmxd7miHzPnLZdV/2V31bFgB7kySgTAUELs
fYLch8mWaV4T8AEoocrmGnp0YB44JPMsJD4l7csX4ULmsUv/pcumi2XocKU1eSp+zmpoxjJLIfXk
1ekPAdrJMkOyTcTvXyNqExLS8eDMLQPlUUakWwxEZ+Gc+xkezBSOlwggMm0Rf29kBYB4ZEn4xCyr
chP5jOMz6Z3C3P0obH8xo9ybc3LsU3P6lEK82lbvEg4ff1YMBkWr9xQLv4lPqAEOpbYika2b8XTV
VkMDYoZccVyngFh6ljUJm651K9390Ox80zphk3cJG2HNST7oWhJ+RKkwL4cJfVUABG3V8m1NA3Wu
Zflm8wgyMqZ8je3khy4w3/5XLsaUvJWyr1aErJaoF1PNiMFyOvz51bPLPz5sNSpe61UgjAhND5c0
VoRIAgSkO93rerxPOtIw/Uh/fLEy2HcP7lwEnwfbarSecEtsjQjSKXBFa5ADq9a/gKX5XniJfRxm
S7876q2cavkRBYm/x4pkrv77y842XqvJyPcyleLUt4IaySkR6BgYZ3u7ewvTJj7UADmxJJFa1VSs
TH0/R8yjD3E2MSQkxJpcsMJCuBKPoOFycKBovQFxeWK4t13eH8OCY6lhFhvPWfTWdfIpKNrgVgas
4GqH6gtE3+DQFbUt2N2AEmVHydmeKiOUx5ISKrA7JgYULplrR0tjyn9D6uCb4dQnc2J1nwYhWtMq
fpfJlbYOjGbPPlXYwyvgZwKd64KLoMOuHBZLPh91MNJz7RnyOHrwqHmkcJwgfnxi6cN71lKBFbA9
6LHE3uIeZsovPmuiahJaTX9045WnxO+Q2psoqMPdDIlsAY894JaP9R+sbbWa7zB7MB5ZpfuMKMDh
y3vEuyW2bp35rMfEGbthvVQDtDLDEvWustodSePEbmPqXQvsxpskCrIF/yn7loHts4b0x3FzeYge
W/WyaeyDp4F4qAgygbLidp8h3IYZh6THKS3nNSwfYKxMo9OjJ0QD4NwNf4c/ARdd0TRPVTO9aUN/
9Qg4drQfxaYduw0A6ZeanuEw+Nho3AlEGXhKku3z8Zim8b6NezhklTQwfprRpqzwycrCOxXBOYqL
aDO4eQr0LSQ+LHiJtTetKxNHVkQcWZvxmbmJdTeL4BKzfjhgZcYg1qZ3NVb5c/nAsSEilm2/Uu5j
k2pVm4lcm1s8UEYNFBnbru2uEYrWI2G2yIeSLZ9Cv7AIlMKRaqIc88/9xBKTEvsRHI3Fd8IEsc9t
Dlid5FuPUQ+0UjqhKkpXU8uUBgNrzWv4y6sg3Dhjgq3L7JjNY7MqxqBmH2VkuyGDlY15/VANtCSd
9QQo6t+AL/IYq/6fS8gFuku9cqL5EtmuswP/fKqmPtnKsdbHWo8w8qZTNnb/rEL3r0lNB1pG4aoa
s/CStRYc1XHz3xvZ4B2069xd52453Ro4D9uirvLVJnHs9m7D5VnFQdDtvKyrF3I2y62vqdGbQTmv
//1lgx+d5ZFfQNj0nTPmUfccj7BKGDnvZuZCHkE0G5LYALqW+8Kp5T0nHJ67ZGvmPRhvhlL7BhDL
wQ3U0dfJOwnAlEHSH449hx62wtk/+UFyH6aBVoHSoK4KZF9ZITeZmD/rIjQR96BQiVBKsVeavwPl
thvyfhkozZzoSFv0NkNjf7RJ1Sqz10hr+WNHJF/ETWI8+cwRtpq2EuCnv5ddPYDdsp11VLUEjfsu
I+l4DteqZM3JYJSEEV3Ua3wbDRs2Znl2YJzDDL9C2ljtsa396tRXOc++BfyTn2SW7tYPDTJhu61O
TVTEU2WR3cGWpTdQCJKLYp0tS9ATBDxqplIbD80zFym2AH4A2dUPPIoFqfEQCJ8BvWuhj5A2fu6O
zB1F6PUwqBvs5fJSyugbtx19YWvOXB/aWWtDEAZZ0ibGAEkfCCV0GA8LId2eie2UklIpvXZKw75O
dmhdJQjixr/3HnMGFcVAmSr7H3z04uK54ihlK7a91uqcwVetRPylP7TZqX1BD8JS/6R75ycJSakf
sMwEQ02YRJ59h3V0H2wS5SKWQochUXd/sMiNCWKw7D2DH9NzD8VAWLQPsWNduiTGYGAYLwEPzibg
i8B9D90AWsrFIsTAUTevb6EySWle6xD9U4W7sZPwtRNbHz3Xip8yIZ8fl0MSZuTVqmA94M0/FRaa
hIHuPxlA5rQSCqBTlM3WckOSDL3olmRFefn/H2EWfTek/ezyiQOE0QdBG48Ea1nwiwkLiwn5Eagt
xoje00LXZOBDGqzoRdTxcBmRSJCMAsBmIg4A9p3Rbj0k/otpjn9KwMVwb9r+RmrU2p/j4k5e5Es+
ZK91YtZHh4DP+yxor9gbYJ8K+5tS7EpINzwONisOP7bic5I6u75TR0EUxbYMfQckhzVd6itCML3v
m+6pLDoGLtDK17ZB2yS0QMfEaYnp6UOUzENJIzVXo00zFR8AzlabMC5/Hbu7FqiLcDbJjTsXUEbz
8Inq1O6beIVb7J0xx2c0VXcAa28P1P5+wPSJcp6qx/FxOabMo9o08k/FCkuBubEz/WzV459hyLPn
SKj2BK776pPCwld/ZMGL6YuN6cp05DlG63CKkY2A/AKkTbbn+NDNuoEZsr1VW9sOEarlJVEobNh9
5d3JF6k0iawlGqGeAIQcy1MVJh8FE8ihstMlCijGNZH1nY+uAgMdIt1iEFGQ7bP0VVBiDgvg4UGM
fhyvMVzalSPuDrLmPZaznduonhRBTD6ydzewp2+Tp9DtpQjlE9GRQ/+nhQ2xRrJBPwMNAa3ZcXSo
NMKkQ9OfbbIMrJUCaAJlBpc5usuvPpv8e9w7z9h1Fo3nl8sKPT6rBWnzoupfidL2SEPzt3ZTAZPV
GTcJ7JZVXSmH3IaJHKdctuvQbYjtLAesWQ7jAFBq6XM0xovOc+NzU7XFQRTOrRuSlgQA1mY8Jd49
imlp+kxEjBiYD0AFyFklnxt3wD9hkv1XNPY/x8ddFumqX3ruKLbJSIpEjxBlkbC+qPvxCNrgubbZ
9o4PS5m0CefxivCrsum4WsPama1LTybYoEbGlKK+tp/alqJu8scThleeyew0OtlrQDXK8q3fzWHw
9ZBUzYjSmLloSXzGTdrNJ8v7YwPWiB3Kmh4bnw4OXbzkFhc2HpEQueGymUq57irvkyv/W0OEIy0V
03ENCR0Z7xOcqIDRLAEzNR9Wegt1+97gu16N0v2HfhvxXCb+crIdumpej4SjqPp58vTvCOV/Rye7
UL1nrEq/nM6tn+9jt27vALjdMhHffRyuo6ysr0UzfaLZFcuo8eXO8iqmGqTtTkbEDrruLi5Z0lyn
VXQPSE7LMPcfZ/XIp0i1sQGb1OzRIKqjO+VvdjEj+vR7+drnJAx3g1m91xg1mZVl5kaFNbqMtONI
yyVpCCp00wNlXrQanW47UnTiR2qw2pksVx22MANc57WXa9JJSftbor37LyDF64YnYyzLbVOFBBwY
KSayhAdstuxPkTM5yU1U5pGPrMvPSurn9Ctpok/fe69jQs6HyOn39oQbx+wfZANPXOqZnxvmU7/i
kXqol4DMVM26E/+Mx7y0V/G/kqKUzQGrReQMXAz2PUta5JTY2/pHqnM/+m88Sf4SG92LPxvhogxZ
nbk1WDK6k4U9+f0xEdNXT+XR1QqB/yMWCMjul+zRnJHyVO1EEF+FNX/Ujf7hTeITXLJ4YHgGYzdw
nVfseveA5xotIr0376MYHgFRmriMgCjpx+NOL49wuO/AvqQQgABDssUgkCh+DkOnu2bJ9DoaBuEb
cCSytF+6KhFbpxhQqZbOopEJu3jRFxu4Iet+JnhWmTsr7p4ZDX9buv1IzYHPhB2UCHixCCpRE+Zs
Gor5GprRygPpx2yBKKGum2mNxsR8BleH1vUxybc9gGDklv0xsHGFDwnXEG+G1h4u5EDbjZeiYinC
bZyMGzn7r3YTOfuxa67xbO37UTJSiKNDryShGNT2CwHUBWOq3SwHonKW6Ke506ekRP33UAJrVPBJ
fSoiK93mEKNwFA33D0G2zqqeiaDWcrS2wiFAkMJuSYn+d0ZusYFq9i+x+2dl8LhDJP5LPbmaCjrF
KUV1kbL8UWWDQyg+D4kkuNasfxFqdoRGtf2hxjK8KbXcVp03n1yr85Y68j203lVySgtnQsNjGetJ
VPPOLd0Htzydr2W8io3phstXnXDU3ypLJztRRPber9UqK/EQtAZmMCcOMjJ1qYjnLow3YzR8+Qmu
pyKe/tZEp4AJRotpd53FqGLcJ7EyWNubVwh95l2/5dn0j0UrYIy8C4AgOTvG79W2dgXbZmyfa0XJ
61Sjvx4Y4wlLdXsGVc6R73G61gk5qFPjcaNxXQKAq6nRLWfX0srDdsDVlzwWh1Arz4NFII79GO+F
8SGZGSeIJE+3bHsUtECDwLhhb9TUUMyLTmEBfjiLKAN5MkiZRwY+GdwPfbopSlzTukz3COufGcmE
u6zjPNSMa/BeYwlHfiBYS7F8M85iBB/b+fDadKeGc4WENMr693qORzDKpAMNJjmH8+wR0eczJ6vl
XuEFWRH3xsIuXntQf9Zp5RITy+nG5aNpr/lmeY78Q2ZzvOn7uETQuOpZA66iEjdZ89im5+MvSlt7
owr7nYrpac7YenFtOkb81oiKdUjPnaIsuYmhLwKymI5TRVUrgafMoQuEgSHOGIXRuva7fGMcm8lS
2yLHxz3jDYldWoyK2jHL5ufP2cJB2ZWvs5z2pWKlwip2m2XUdI5JwmzaGnhiw2aLse2f4SQG6azB
dlIWwSuQTYL5QOe3bER8nz5tswJL7RBzq+r42KUq38RYQBZo78ZTFBJAPQ9jsau0qmDquler+R9v
Z7Jbt5Ju6Ve5yDkT7IJN4WYOdt9KW9qSJXlCyJIP22AXDHZPXx9PJgr3XBQKVZMapGEfp2VLIiP+
Zq1vaf8kM/9nhpdYw+q8TWNwat1i2qaek+69Zsp2ourLjRVUxmZyZ4u8vIFrD+fRyazkmQQ4/8TX
BrN2rx1CduZ0L6S+ORIzOukiJe6f+uj507lqkU+MiT4XhKVjB+22KBV+eUgHnipnYLHt7IUTXOoR
zApnFiNCdC9TaZzCUm+FO37DutrajfFSyuGZGJEYEQ8wITMD8pW/Zmb/Ism6XktjWQ0X2zF1IWaW
ozoShvzhz4BGix95XL8oEzeF5d5p505GSf8yl6vOmN6q1rvULthE3+EfEL2pUr/MDrF8EIftHZfC
t9lEF0/YP3wfXV2taoKJxjTZpb48zSHic8UrcohbG7IlBoZnDUzjgOsU+VGmGIO4zVHUtsEGnpFx
wwLTLMbmEFTWtuoaDRnMKA+zV76MzBfHhI+eSavakEK3deT8HCBpVXl9d/3pqQiYdUc93JpseoZC
9lZ77QVdWr3WfcB8kZRIEo5hE3fREUE1PLHslCfil6etgbK0ZFLi9vamjBpjXeD8uU6a97JmeTPA
wUnZTK1ct/mp/ebuZ5oq10YdwuQRt+m36Zd3hVQ6C8TeZ/K0UgbhgQJvmj0GTypvEASdSpvcKPgH
M0uBrZ+QIZeZIMeSFg9urmu9FoR4ULw+53b603XZZPEc7GvfP8MOZZUGns2H7zImGV58jcixpFlO
5XRovAARhW3t9BhuUeS+gVBoaGkOymQ/IWE+MX5FSiYW3d/UA2c0STA14/Tom/RBbR/kmzZomfWg
cEKIOFXk2JK2l97SAlFCDvkXErSZXTFiZFdvLr+C6JgVNuMch7mmW8S824iYy/oHfvej5c5IkIEl
R6MLr4sCSJXo7rEKr21aZiCGu7qU644YtrbMH23tLjOqpx5RBaxa0FfsqFbkoNDO7nvXYHhvfrKB
OVukMg/OXQ6ocdOEce1YhDvkpcSgyuhqj5P9QJjEMc7BswWFsWvb4XN0/efWR+TXKraqYAxLKlRM
XVPTr6euKI44ey9Nx1w6HmZuv4RDdsoeSv547y/Zb/jkeSR7En7tSzVX4AsreLwpzyBCoB8qrU7L
/6LEjdfmnwIMAwWevSj7VPqKnIDreRQ/x9767VuFZJlTf9BAc08jmHSpbHfDhEyiyfjOI1yFoQWE
axIxmtuIMAyXuIUiQVDBjplJcNith0bRHuyGkZCC1sK6O8bBoRriZ51L6qWI1ZSt26vM3d8jRNZV
OTlHjchJTWWyH5v8A3E0Z/P0TT7kL+0mCLUVdOogezCRqneUK1NjHGM536Iyb5fExRfiqzdxhH8Q
BVZRIi0r3Qa1uPezanisBhQKaz/JPjLCGEmqA5dRC2ffdZymRVG/ojJkoAcre0XwKTagsPzUJDIx
UgTPxeKz3uc9Ynv2egj+HEwaiKgo9zgNh8wLCQWzNnMPjtmLcx5aNpMwkNlhpxXEwqI7DnNCbkA9
n+eIdG6ykVwkQ+uqs05DOUSH2EDxWMXVW9uLZm+R2uHEu1r7cACC0KEm8c42HJKda+JWCEfCmHjX
DaqctQcFfkPt96MC/w1ZELcUXCadedZGeslWgS9Z2cyL9vJJGKM8O9I7gY18sOPUOwwNmcoeci4y
BBFkMhTeocPInWkR0Qa4GhEFNoBMtSOzAzOKo9OSP64AOgdEDK6Z2YMqk0W6MaqQtBzJikpU12xG
+DVGP4bFWlHZyAumZHy0MxosO3WfiIo/mdFy+OSo/kIanTR8xOqGBIwOdVVF9DkNzyBjEkTPElNP
KRGDjTOM9zll7KpC89tN0qduKj9yx/9OAjZ+4WsJqLoJesZuCwsEwMEaiG6JWTWJz4Hh/gR0RZPs
UPt1zOaaov3ljeDDazvd1Q2PeZQm38qe/5CyfwaiTBI8lTfQmo4vaj1U0UoDzEe+/V0DH81oGJYJ
kGzNalNWiBstKZ4YSvFtmUKCMhB7Cot4UwddFN1PGKMP56DddCIrV4zEEWQn66nCT2S4PsdjjzyH
x4fmiBRtj89iWjZmC+Tc73M0Qm457Rr45njtgfZGPqslzameM3zZ5QzlGirFpkwZhiflJjOFt3FQ
py4RIiNPKBlmQ/EMDKI/ID2+lnEAXLYDjT8U5t6DMeU3SJgKj29RsKhlZqgOw/wHE8hXAuTKtWv1
3CDkOZMrtgTLu/1h0lOzTvqeQCYbGaIds1IyoNNmbMbWiNJIKokLPDL6PW9dubHrD+4nD50jMnS7
bSlRLX3NWx5AAVOFnQh73NggyteswIlPol3PJOzyJM+8xZe4IObGDBAzAfZe4SrAXF0S8RwJ+wa9
9ofsxYffwQcVkXBR25Mih712q+qr1zTX1Ld+ue5cLzFESPagxnjmUJxbGb8688+Yl3vIJw60glsc
GEiy6h3jtbRPKG+HdRObA1dyu59Z726Axttr7du/cVjDOiUpdfb17woX1n7i6vEoh1Zyopwk5CCH
gGf2YQ2ndaMIDjlFLzG0xS09lYPCXJ4kTmIEusEfVhQ+OYS8sJufj2lncy47UJKk9+mZrXpCjLQj
I+GglhNeYtGYBDc74s18Z0fZbQlQRlVmye3Qn1XXPhOCEhzqtj/Tj3IoJqj0fcPcDbHItrmRg2d9
MQCi1yUVUON395b0sE3nM4FJ0zJCjN9SZfTkhSbXujVi9orLGlPSiwZefskGsz+NHSq8IR9AqaPM
3zgMJSvT//Sm0Hu0pGQdTeOZYkOJLfEhS44jiFN4bcPflpNS3PXug+92T8WvwbC+my7EJMWZ6QXG
F6rBh9ERRK3WaEMMp/s2g6mguipe/NRt9mjNz3HKU5EKIs+Y5burWfgfGYEoK8/S0Taq3W5XMgea
K/E+dagybTvhn8c1BxcYYLTtJBMab0S4qXR/Egc88hzFHyZdcmyM46Exb5W0j7q24DO7+U4vYeJZ
wQI2q+mIWszeuHmQ67dNjCqexFlgNvyeFAdCR7/IyUCkT+K8LTXps0htpgE2Jc2Tv3Fh/VjLUhB/
qz3wPpid8FaJ3xuwK5356O8Fh/0qLihMAFP+sGPxhw6V3FXDQ9LWP1SMXyntcbjHvBCRv+COsOLp
mKlNPVevAKPDU9TVW/YWEUoL/913kwSmzDL9ydYqm29+5/AOAIl/CO0BYMcMwMYt9I5PeTsNI1bR
OdwzPumOFWfnufJtUnW5JXUEI5GNSrztU8RwkcWgMZoq7N428jr/sx0guys/OJgzPd/cFei/Pdxg
tcY+MoX1zvDmz7bojyYkoo1tLW9wwENpL7mdL9mEHhHyR3wpYgCFImZOBgdhlc2CNapXX8VUalig
uDhsq7sDAOlWLuCsmOYBWSX1HVyGedbull0S7R2ybr6s2JoLgX3KkXfioUf26QbDVMY4IFP4K3Fl
8U1AFgUyCvhS8VRCRCStvTljR/oJZ6o7NnbFt6PmqwJlnYVQTzjbGq0BgudXkmKBMsD2WVXJeBor
dQuxu2xyiWshwZM+Z918zFOmZ5ONRy+Oh63h5dEaWuC2HPrpYc6pUQ2awfFbz2HEZKKkagtFj4Sc
MIiZ7x1iTY1lNulBeQvM28vSncShxadUHacoYeiWP0XmV0sUxh5iabrVefYOdtRgmukMh4bV97Uo
AUZ5i5OkYsi0c0jhuHswFMaiKR5ayq4a7e6xLiKkCyX9Ro0geSx7+6iIEOPBIH7EEqjyMX8QUVGQ
TN/o5khs9x/CNoO7QzFnzPdCSfMu39jejDfGueDsQVQj7p13wi7du/bbRasRJb9JXVJV+tJB+WE2
knuHkFSGQTIFV9BDNiiOya3pYkw0NoQXCjNmZGprIQF40RhBHuNgvFlWbD6nZa5Puch/25VD2EuC
skAJC0FSzhofrROuRQAiz4sIw3LaQzn4j9Bj1E7Gcb8VifwEVmDj09IEuKwa2+swng7tOc9GvkkY
59cNTJnHIASW0MCGiMCJ34TmftBYXPY6Zf/NkJi5vq+JK4ynbyNT+cnPyFQsffdeF94Km8ne8hBn
twlpBJmNSsXR5rRVoj5GRPjtxhD4AyupfJvpDH6jax2ilK1cr4W9GxTdcOIB1Z9afYkmbDyWxoSO
PHQ8u21QbAclr1bFyMQZQwPFDdjx3OQyYtkOjHIMCNqSqfM1mtNBagxCVUL+bYLqez3HoX2XhgnT
jGC3DSIeZrHMzA6k8mAgcdvuyZ9GVJZNQ1gtblqBYo79fTBsZ0SzK+5o75qpZ1zCFCNx118Eg43V
aORIKx2EBk0qjc3QNpuArvSW2jJjc/CoO21u2pT61cKGi/PM3AbT9JnokCsaWWtTIKGaiC0D+bMr
iuquO+rhdhZfyqCYhlAWsRTfVfbwg4nioU7cxWENJaOWY0lWx1QvS5x4bx4NZh+nJg0OLGywlg7L
YWABaFbcHRaBELsptbPDaL+AVXExO6MRsedqvAwDYS/9SN/JYmaVWE367i5tshu1Gzhi/X3kyCOs
F2rpPIDmh7oAiR/ThjHHnGsFQIjCf0pjkz7KxtEZWo80lP6qnidWDJhFmoaLq65tnr7O+uCkKneJ
W7/qzGnORJ3PJyYDyrHEubKTQyzGZcsU3Fp6yL2trFcy1mwDbXFkD5hPyO5Nhm+L+7Q7DMC8SLNY
Y2A5y1A7J0kTvtEIAkCkMqIJUAwyvkI/Ib2vvi6p+fFkM6RD3sXa4xWBc3LA6I4rMKNWnVPnGPYm
w03Zn6rOkFsOGk/VzGsDdc/a4MtCPUBMx9mNnOakByaa2NYYxNO6RcxyorxC7bIjunpx4fUA6hHp
gllnVW6g1kOYke2Yz19MA3ezbPKZywLK48jKhD3TlWlMfjIssOllMW6VSp9wxOU7Tw9gSZTcGiwB
qa2adTDV/Qls3jrlfELDW76pIS4Obmu/mznrZ4u5dIN2EreJPOdGQp0lin4DcQKtfiS2MSEUaFj5
4jk2nrI88j+dMtoaaab29iwd5uamSfjE0B5lx71KLlLFgNjtn8eyuHXdczO72dfQZS/K5l6vHRMR
MU7hMu4XgEqzSox6J1kMrWAidXv2XdaJ+ojuAENrNxp4t9su37OBa4kLcqezi3V/PzQGi65RQnC3
mUuazeBe4XMaaw1Qdy3F8OkyfgbSAUu/kn7ETAgYLuG7cttI8Ur+7fTCjFAfS0vh85/QqDr4VRng
OtPJsOl76NJb8lmFOht1zBFSu+lTmASbsJrQlcSzsQ2r3v1Bd3gHgXjMLM98DjWKT2j0R0oYcdWY
1umzeGJSvuO4J4ochJw1PucBAZPNQzp6wUPvsmyzw7Yk9DcBlSJMdhK8qPvaQB3m4Mg5pgxysuXL
1Qc0Z8EwKbZsI3o7spWfVO/PqzxL8LbSqK0Nph7gwAuGm+jtLcTE9zYDvIB0rzNL8zXoEdC3y/YY
UshDJ/RDCYgcYE9Ubg2/+skR314Z8i5K60M8NA7b3Jbxm2bJf/GFVPcxoaGbe7/Y0Y4tugSyoRhU
T3uEBtWm6BmQqwASeGVmxb33U8W2zHp2ClGwSwcoV9ZWee6Sbj7QNniBM75QwT4G0W8BU+JYKjU/
TC0B59yaBAwun7aYnKuDhvFoJfQP4TQ/Skgrm7KEKDHMcc2ilMAzuCL3AZxa36u1Fj2sQu335wnR
9TYjm3bFwnDYCRU/9rDamC4ROxvOtXGqQcohwu9eRkfvvFGRKpOOm9ELX6NmtgkxiilPklRdVCxe
8rqCn5r7N8YVzMGx+ybEI210CJND8elrC5kYCvdxK+GirEmdUmDG+99Rsh15TU7m6Ian2kmor5Lo
ag0V1QyER5Dl8YVsLhxLCf1ebEB6Q+zw2ndDc6XdKzdJ2NkskeuXIXOjExvFjc3m6WTjDHYWXklG
oBEjWXbkamZMnwX6ZBDL6DNGBJNHM1ZgM6sCRPeNH+2M2rJRXZQAoUonYPyaPWkY+UQIdDZ9SNJS
JXgR2V3Y67Sez6r6aOxw+DTaHaU+nmWAE6ewodXpemEQ7RKmm7EEhW4hb3qYGeqOI2iQ0XWObj2s
cl65E2a9G29csSdx5TUi2PbRVNR69TAQctXpdldODLGAWdLSNu2T7kjx7hNsIL01yQ3IX3TKwqB4
N5P5UqYvUWVGF3BKxsURmDSnUH4TCOHetINeEG4kSBRqBkZJGTadVKNcDdaGKV5KAkkUMqkNQO1v
NIHc3SImCQQ/20pMvxuGsUk7MkSq0NREPrcC+ssj7bPLmMXdQzDZZxF5TJplHyyt8a0JB4IBcvVT
Lfqa1vQZX7L++vOjdu1ITIPJfrSOFE279+l2/U/mwPkmX+SQphYmHiBea924BcfYN/7F8b21gueU
1nlqMHAINmhlnhcH7H2HtDcUAxaoPH3FTWdTymFuVkHGbihgRiIzfA2I7Wr0HEBO+4IVh50YLAfp
jdq26reTMx0bFPhbzpwVaUUgBZNiZ6l3LuX0aLOQeGwoQKTtvkXVFtGhjapyah69evh0BEOphllO
FHX8edQB/uQhe4/KFj0ysXcFqt1f+N2Oma7MY9WrcK/t4FyrcnxLSvilWukX/uL6QXmO3Id1Op2H
6YON/ngaiuVMI5EBAGR6NxZKFJ5w8ly1S1afsdzTBZgh28gR4TX46wy57wuV7hJzUyeltc3TiKmL
bB/MFh6Caf5Cn4cpv/V+5uEM4cfiykB1qfdx+y1QFxPKdKx12P6o/RFQgXf2EP2tBrsttgRi5X31
EocjAV8QItgUt2c4YacaBP5pNuIfhm7yc8LPVrJWuIJ1Jl9b34Hq27Hj8q2zao3weYgkrwjMENaN
+uL7LSSDmsgC17DPoHegy3LIdwB8bzqhoWVZlXtJf2lyajbJrD+Wo4Nrgc0tW71PGVKYBW4YrpXC
yWcCkcj85ZjpBrzMWfMQ9DblKOLGjfCyqyNdKKQ6+Z0lcX/0VRNRODa/hiUzAbGrvE5JucBdcd92
GHdOGGiJDVisu550sh3FXXG1oBBDlg/wrDtFfHSXpFq+GFe07MalYrpZW7iFC6Gsh0ziPBYycdc9
CZT7mH76Ug78W3PHfZqI07s5ebJH2ExR6PffnZW1PA5NeYdtJPZsHIzDPADVG3s84JLJ6BjGBSFe
qHOIraLqSqNjIAkVbyUqqRQV77Eyyfp1VPLLDdoIo1b3RzgjKYVcHB0jw0KTGGYXL/w2Yru49Iw+
rrrR//4B98JajKM8id72zy2j3IPd2BeOV+fUkXsQ8GJBq2rFEijdvKVsu40BJgT2r3iR6V3bdGtj
Sv7ib4Q4has/z0V6y0NKfMDBe0jDJQIvJvU1oit/qswzPFGkjS1NmB+RO+QzHXrB3V32TDLrAiVN
MIVQVW2SjeegzvfWV2q5amc22nzvoO/6dZFzOIENwamvDnnbCZhayd5F0YXAgAhSfEOsx5raP3Ii
/MAM9sEiiqTdpiRMLRgR7E4a3rIdrQii7J7skUIzs9g+o3+swXKXvwIk6loP5WMj/Gxrl+So2TXs
O7bleAHqgwU7qUih+cb5hEV/tO5lWpmcljbTaQuMYcj0ja+/z5go5y+NO5pBc6Y/DqjdDMPs9kCY
SRv1Fqknsz9rrpAVZd2prZMMaUiRIuZEDoQ7J9hnPZEosML2TjnxgkuA5VsEicam70dMWIsZ2knz
ffFLIys85HaGxCGeOU5NQDyrQbEMHBLOpQ6Q9NaaElTgzTAde5aCJzN5mLH27Ubb6Vf+kjsgLLJZ
u2Ch9dQApJzI/NcPcelau6hL8MxwLKxlDkLCLNlBGcFCCwqwPLXzd2dH48sIup0cQusBUHT1QGmX
NYV3imregxz82sarNGlELAPXdv08QZe5xGDcntxUjlAx4205tyNqhBm7ULzwfsL611wz5eSAE+vi
zYgFtqAW/56ZWtPZ1Pa94kBZ48CJ1n2cflc4VdZ+GBnHGWPhmiGTeQWygYtRt6+Ob78N2rWwxUK8
ETjMp8aaz060yMtUVj5qnl7G4n3/wKwwg7gmm52vIPm6us5vf/63P3/GbPZE8np5mToFVicLY8IY
64Uj0xB8WePpykBhoKzbjg7gJlaDw5PlCX8ddS2BPy5sLHyW2Mfq6jzBJBJO0527tDtHJoucuIst
Rq9sMeh3prHQTzPLJlub6QpuKQaJMi4eccTnj7kbvQ1Wzfyy69UF1NKtKqf+gM1z2DvzyFyHgB02
9/Vr4liv5NuNT30Rv7alGPGhxgwgD33a1w+82N3HqPyHKf9JHEh8CfvxRieK0rUqtnE/lQjppgFb
ohAXQsbNS6Gj1xbi2TNFjPvMIdGvS9zujCyXvZMEcNSYCrW6bL8CXWJ0k+lnNcEISSr8uKVt2cxJ
2uRNmd+ikck1ijF/+KLmTCaqMbP6H0UYvEUO4ky+Es8z9rJV5lEltr1RbSke3109ZGALyCwF/zKR
UeONtzYV4WNVZ/MaPMKRobl7/vOHUXf92qXNPStPhYitsA7OG1pq0FMxvY4YK0043FTsdADRQYZU
jAOd6SPkhu4IAFttita5B6YvXol+uWDjx9HlGQicBP43gCk7FQ9o+X1mBgDwdvW0LfDPHlKze2fN
RkOX58Cj6nWWx/amAamUKDxyNAdl8q6z3jh73SHMCRIhv+UJ23TGvPMhCLMXpM3oG7kWSgdgIxdk
ZquL7eT2GbHdT0+6AVLS4tpnHgLP7iotNHO1x8LKO+XQvT6r3N0VJHA2DuL8OZbsus1vMDO/RItc
2oiYhnSsfS7qKAko3FoBuNZuGXmxdZUcR9TICXGlj2jKot3AZHuFHBsCgV1u8BY4G5vs2HM1R/Um
StoPeu30pjq6SWg7v4J8cM+in7jmuuEEMFWvS80d24+ax0gfHe0VP7KQQXPmhsPPoqs+mBqvxCit
kx9J/9CP3nNSuNN3wphtNnRHPgAX3Zh2CVZbsgzQp6DH1dZPprn+LUvrB0yp+BEqVz/yfcgZshTl
RgQjDXAbjBsrrMa1i2xgO1rVnomi9Yt+iRknd+NjK6Pm0tlLMksHpxtPm7jG3j56GPXcfsgA01zI
WJkTgS1kkre/5niar0D2XygnqRLQXT5Hjov5hoSGDQNWkksRyTwaChCkPwXl1TYwUTVp3uwUMszN
YKl9HUAnFPF4RJxLh9Ij0e3KkchESDUbrhcy/AYVoHVEzOi1xgm7kb0dVXSZ4nk+5L03n3DlAD/J
/PowGUF6gY/0GMhq11HwfOvc/9UJwATIQMXGD1F19ozjtt43Gj1ycVOxlsoxbqjj7jIfnS1NFLa6
IT01TBIQiOFN08T7baOGpjkjyPLUFvWn7QJCRW+Ia9c666os7kZ2b6MufVCWgnlGIuCWYOFlLtu+
FFzRcgQikjrLp/81zLnCLdWoVSV4Gwn7SVaBPIxt9zmEzdsEv8TDmFP1f7guGEo1VUzbYG+wfCMC
i5f6eTmx2X3iGoMLNa25/v/shIMjAK2p855CYzDP5oB8KuzZx6dVaN+IrPJhjT6pOjxNJdPRnrvo
wwqnNUC0+EI0ck3Jh3iz9rPqXOHCWBEj98IX2HvkbhixG6nkMHRpugEjgt+nIVEtbOTLKPmalFl6
CTpIsF2Ys/GY5SEYZsxSJHxpsHJW3ln3OWfUOM1IvK2we8OWemwYeMdD2f2rUJOTzC9C3YICal8a
iBHlZ/1UtaW7mQIxvJA2ENLGu9Y2LGEkshKkGKi86DxJUJ8EkpBMmZGpkqBs3jGobLCtx0ivw8He
eil2cFWWpIl0Dyo3IMDOUnMjeukplslXPpxsW6g1ZzaKao9nqvNOI1b+Db0N8UauWZ8axoRZwx+1
TIfUE9qfjeU15AXAebHIYNrOaQM9xRmIIgnpbWIcroRZr+wWycys4vnSguKTz12GtqIusYWWESLl
HjX82GKitEPw9yUNGJO+OOVYS+iTORLHvDWo8fHo8c14z9Fuk2UD5CJN/BPT49dcBc0dRRiFwxQR
ba/J5hS9dyKFFF6P9ziNDsqwzHgCAJvsY2zJ1FrleKIuOJDFa+3rDCMPVQWzaXKgzzMJBnYIEaFB
TrbuIq88WEOYnZrMlHs0OBAmWuPY+3jbylLvRJnHR+HEr0lRwAtkfL6pUesRTWldhC1mYDe0bKlw
473VTBwa9Pu110D/lyejRsM4GWyjSa14NoN0O81OeEkrn3wRiwAbq2uPdjaPR1cZyIfmuNx1EYkv
mSANqo0BPZX5DTyefAr7ZqHM5f5OF8On6LV3S+KJWBDO8FXbGETq8ki8WKJHjNsgk2/Sguy2OvZX
+EdxkaXduHK63DqgkUbb4sXLFL5Wa5wrlOJsgLdSqJZ9M3EKSBbC9WA0IFKK1vys+yuR0g9J9qNL
UF4px3xq8fKvTF8POziiot3idwpOk/ztSnT1QRBOEOoGxUJq+DlSG+SIWolXW5NB9kajWh+dvDbW
faD3dQ8sU2EXKyGryZqsxoadABiTwd8MuZ6OnggPsraKo+m/M2jhCh3CHZYl9qJSHk07/crRtai6
JcutS7K75CsHiCN7IEuxrJV/hYJz6xdFo9N39tEE8FHblsNQG+TflNjRaWyiBy2ZdTbsXrBL2CgX
KLpMrtGrSOCVF+pLZ4jgST5mbUfkLApGtnwsN+WQtxcgzC7b+9DeVbCPb2FbE1VTNuuK5vIQJdrZ
uEheBE72Y43YD+U8XgLDBUjYR22wDf0m2hFkxDFi4ocPTWwHLfnEIeCZFPO/X3ZINVtYbTOewJUh
ITygVPiou2jNmjrYZiQdrmORTzfl++sg9OObPcp6k7D1Zf6d7uxmGl6iGBplGdhfzgQnA2s+tE0v
31VCJFifZLrx1QQqM1fivSoH8kMa9w9EatYOKCu6wsA030OMURuvUOroBOO577zsmfHW3S9wtk8J
cTPYU7tDahWHyIzM26y6T8/oor3XteKIs4es2pFBYynzF1Pdedutg9+gQwU/vR6TqH+ftIWuLrYw
wDq93g6ZSN9cc4/gdD4OKn2HQX5QlgFvrm72WNNQ2AXJTOINKq8cHR6+8aRhs27x/Vo7Mn7OCNde
zWwZvW7rYeDPQoO4NA9BDpjXeNOh7wdSVeWULix80AMOEjg8eDwGzm0bGitFVOs6M6w70VbpOSS7
lc+agWrRoCUwi7M7QeBMnBBjTQo2rhupAev8wRnk64AEiqx5qvchelcEIW9ylS9RTCAcWTcIJ/vZ
m6WxckWK1aP9asgN3JopE8GmSXY6QzqUE1m49gFYbZhmlnBS+dcDGnnFAozMb04JHE2pR8Kquzki
+mEm0YjCi9j4XthbYO5b5j/GDtVHvQsssStg8CJTbIGlZy0EYfdeRS0Oy5h8uXH5wW2zmnkaDu2G
0+4hZEW393T7h1FO3TloubxzZV8IDybMJ8PGPetmj+jmLbfAhsVFBOFEldfBYCdpJ5Gx1ZK5UmhP
D6322h3X0n0qO1yPFc/6kEynoqXDxwdxGZX8YdRpseqneB8XLLYgtjDrSYxXRa4kIzs8LFCP4C6m
JoH0ZlHfKt/hVSzIGx8dcysL2yc1M/cfY1OIVYJPbcWsgka+7gJ2M78yHXS3TjEg6PiAuYV4Y4Uh
amv0ETS14hK2TbdvogC16dzIU6Ddj8KpkwsQsrtfO2jes/6OqfSr5P0xR6e98lylbYNu2kRJsnin
B7YpTAYxjLVg3ZBYEyvUABP/82djev7/mzbyNf6Pr6pGGhMn3T/3v6uHT/lb/edfUvn++ddfqn/9
Ov5dbT67z7/8YkuaSjc96d/t9Pxb6aL753/y8f/9//y//c3/+P3nR3mZ6t//+Nvnt0xLfI1dm351
f8kV8Wzr/xhJcv5sS/59+ef/5k/9O5ov+LsQ9hLJSRSn7TsuyZjDb9X9428+aSSh43EC+MsPliAI
pKz+jOazgr+7wgqXoBL+AUuywv+KI7Gsvwvfho7J77j8xPt/iiOxyEL5S24nus3AJ4kEmgwfygn+
WwClp1gE+B2BbkKJwwT12yMOwwrKHRumjZ97W57ijePdnbl4b1x4eP8lwOX2r4DQ/yi1vFUpASL/
+JsdWv89OdTzAosOxApwzwo+qeX3/0sEZpyAbPNmOIBdVQEO1PDCmtG7Ri4y5DyxMEl0AbDOXP9c
CutjgCd33/re2UQS/1r3yNGQQ/DdzcRnJgXzQZOGEoY17ZRrX2uAR2sfRivbxljsWY/gaXdibqxW
2jvfD3/D6AqoBoqBDKPXtLT0B8O+tyzz/KflJ0RvzQeTFjTDF/2YiAidLAuUuC3sd9KYElRCLGba
C7qAk78kQqWFtWxNgV0G6bdncdOwcXlA3cI5DLB7RhcIQi8hJZmbKhXNs+2EMxRbaNdNHF8Rcaxn
eAVHZ+iL858/4PyAYAwVKWqsPxzV73plf2PfbhnjjM4vxS6jcAOUJp9wMhFoeZXHNp7TvdXZsxZg
MzgBd4S+ZHvQJXQQs1xTLf7wbNc/oZnBlBXCU48lTOCI3hydHvtMnCmdJcDDmtMFaa/LkB+aWe3h
ATcdlNrECTDr9Cy66YKIkDlhoEksPXAijGM0V5Bzm1zHwKYgpMfmlmwqkVAiBhiZENwGjOWHxlr5
oRNuM1Zt6xQNvRltghBKmsvUZeM9eJ1IFiMAS530ce7/J0fntRy3EQXRL0IV8gCvmzN3mcUXlCTS
yGEGg/j1PtALyy67JJKLcOd29+mKBVl0uRIdio+1QI4ChIMa2mMKtu49ztCQstY4aIgRQfaazImS
qWbcY3T3zjwnIV6740Yur1mn+XJ0fDN5VXihnigHjGqAn6RkE+oQMHlUv4ch2KSiJQWtLPhC8FrT
KCm2XhpjFev5nxLObkIqzfraeYAanFZNMrTHMV5SQAO/YyCnO/qPjYubSrawvXeOrbogEWv9tjPg
KhTLdZswwRfoSxM/iv/BRPyedAFUoeK9cYJd3vZ74TuKcPU+yNnCGX3wH8UaF8fK5JYAkMebKreO
gpM0PumeOdsxb34SXjMZcq3VLrXUNkQL9sU+w7UBmaDjXGYftbf8ltjm87PCP0vRn7OeX3Zc+MRc
lt0avi3cyavOSO+FCfF9VAfP2g5hS1sJ9mLs7N4ZJbbf4Up01mZJFUz5e3LtYo/V7qusWuYPlW3Y
53EQLiwoCdk+wCVEFD3E4NaKv1OaM0tN2Xvn4ICps32IcWNFyHTT0WG4lm7wHbMBa5dcVIYjWyRE
8qzM5oSeTdVRBIqxfctsy37G3pX0DntON+FcdfCzi/hcph+W9OqLx4CbsdoGwCHhyxXRqiT6jYuD
FSsnRRIZWGQyZjJV7GaJFz2j+Mbv3W8Mr7BabCxUEBVXS+qgYsNIGj4wDg6h1JVFpxFwVUTuXHyP
6fBmJ1Z2HLM23QTGFgcQ1fal1UGcLcYnVHwEQVseIqF2JWfeE54dmgRlTvc7/Wg9xrskOtoj27JW
AGuaMRUSLm4P4cdi/ldp6p4C6luaum0ftu20jyydyP3hDoedHsRrB3DloStwFaRmenboIn9u5NVR
WF0L9pk72uSXzSvBgw4eFd1IYAhdf3yPcPScKJj/CzWiX6GKiB09oIzptUlm1oX2k+f9D+w2jmsZ
RldN3v3dLIgdgtvzpudCWH99XmIbr6vri8lgmpq2c4vScHFhXqdxQrBW488wsD5iv1Gz+MLttSyT
3BA2rJ913ppk8rtT+cOrb2EzDhcO39y6WAC8Fx8Q64ku2XXgttN1lDdOzeEzZdNNQ+QgylgBT2rI
90nS2qvKl4iwqe1uwtg6ZKkmDTGVQM8EJYtheSjcBH6k3xU7YYj4WLpeA3k0xm+rQdjXQt0wPSLH
jpIPn5W76FR+Nkb/bkQ9QNPSeMiQcawAhbJWefkC4mp8JJDcNFFev5fqmhV+uMXcGF+NPGzPNs3p
NDIQBORW26BVr4lmZw+/UsWh1GVzXILwYdtZ19GIcARW4kZPqk8u3qm4bR0ec17MycpPm4uQLQf1
5UvGE78sk/hhK/x7UXkD1JGucd4QZNfJmj7tj9qrp49gXJaVonsnFTkQhrTlqXzu+S8o1lZ66SGZ
vrEE5pKzouzQAHQfmt549gZ1CgTH6Fq27Q5JyD3a/oDsUIQkBNn4noAIRh8pUAoOirRd1jQpYNNG
90DMwxWxyj1XvXodZvq+/GoRkLb2bMcHFcD8gCdVRdT3lKBtJ3be2xxOyBXc6D8rgqFqQZYL8+ZZ
Vf65FAEUv6ZnGsanFffPyiytj2CQL2Fjf1Z+Nh/BwIlHEXKgotPlKRBiV4+IDA52is34im63REZ8
DXFlFJeSAyh4Zk0e09ZnM25N/KEia1dKL6E9XHznOi/ekqGkAsN3oaq3OL2BP/Xnf1+iApWdyzfw
er3DhlqR0oF3R5nIBygi/7VpzladuW88b6zXBBRGTR9nG/6CEhbvPewqnNbzV45FVzMTv5LeDH+p
pRcoYjdVWpydzNRWV9f4sUMOpjKtbyCWqtNkV/Sjzt9WBoKbfZp/yLL0EfuEhVmQbN3BtTlugs32
M5clFY5pN/jqC7rkkAOfIJa+OCUrdQ/XZZ6h6yVWkX4IF7Y3V2VZTsNzwusYhMsM8XF8BhaQnccU
VGPUYh3wBNVZOCIXfp1rb0s/6iA5e+uhh/zlJ5XcmZr9gINtrSHedKm7q8jxYfCT+e94RqE1TxpX
UEtQKKa9BP27pni0O7MYwscgtAUyOctxPUn4+ssX1CzySWl69rqkulYWiCLAikPjQscOMCNTG/EZ
LzeTLOMzpenfAUfIMxVfVPSE0cGZG+9Yuaa85nYkr235G+GKVXJKEXXaiH1uae9JtjzOWz+jQiKx
S1K1OMDnevpb1dR5qID/vwzYH9ZAM/lxyIkMxKrXwkdNpy2zeirjPw0ILduh7zEk5WzmAJwrUA0Y
Cqatp2h8nQoAY26aTIe2d13yjZEg+dCJVaGH4sTiBW5pniw2Xw+jlY0Unridv8G3BAPMCBiJ0fPB
bzfBkwxxMjdV8+OS4XnYXAI3zIzzqhhTaz8YOdKk4Yws+aDF2U39sHsLHXACvTLM058iM8MTx915
pYzB3zRh/tNFgdwH5nuWd+WbcVVDGL5mBomhDs/aGpM5j858Wph03gtQLNQq0i3MrNjHu7nGAmyZ
PSpVcxsBkL+iTRdE5ET11o/9B81r8w6uBYY7S42nOs+f7TJONh0rB2qQSZhQrbFqXV9czCB5o1JU
YwtRau+EiMiFGTnPavEjapcfzoc4SIwpZepHYsk9MzqScPkevN+TKuRuLlocbfJC32JyYSpmXV1p
pjTeOWAwmH0d7BxrCUWRMbX4rOiBPTpO1G1NB8oDL04Lw8GVtCAXgzEcUif2zj6szttgfkaEc15S
DWehr+Mnw5iwUjoifM9mHPvDQiuuvOGPx8WNJ8rm7I8oDPe7/mUNw7GKaQl36Nvek+5GLyn7/rnF
E1cKQp0GT5qdMKlJEh1s2rDJ3U2dl905lg79dwZBO4wGw2IGgIA5Z3c6TLDUZX16rmxXnwwH8G6T
H+sC2UgH5mE0yS1jA2RnBDXqqtmXsVPt7o1L9SFwk206VvFZOdnNsXlNdL3fPncw2gELZ2ti4ZDI
HSiOLLyxMugSrrwzm2+H4TvDRcMTIK/PFUVAYCFP7vwDVhcyRj2/QD96GySTy9Lfy4qJZhgWqcYt
nYFVor9XcIBacEMUhJ3zmrBvCMXVdcd5aykHCKzZoOWmcX7VuYkMiz8/lfG2jDWfNlfvtjQxGyRu
rtC0hTxjwUF/INu8iqySXgef68xKcHLSePRbWFzyaRbujFqEoMiM6Oazk8ZRw3MkEj2JIBtXGc8+
MLMup7YqEeuJGoqT0U8XaY/q3covs19jopBgmAc9Xet29PbZHFtvc8BRcRgSkxFXy+dkSu8g1s9l
IfIr1uuleIjgSJzAcjWxbxFpTcCH1dawDerzKL1uO0c2u9X5b+T66iXuwAq4jQtpucyQgPBArUXX
Wwd7IFOZtN5rA33yTbcmvWBjd4y68K+D13bg2zG4HGTsAsqFgyIKfJ+jfW7kq50weIZmow7hHLD6
sqP4DmN42I5iZqDrB38l0oQwYYdGEQ288mMqpzbsNtNHBP7HtbPfrOEAOZdIHWFXwJ4tXPMhGkSA
WjtPE+t7IgoM7GUMYaqNqSEqvcDCNWV0T8AlULaqAvuhRHF3yjHeM4YNLxWbllU6j8MpX8zcPc4q
4sxQojlAsJONLh64sKszVxBtSpaCk2dZN97Ha+gR5p0MF1aiBs8QBiJWyoU7HIW4RUAiztx+28pl
i9xNFK1wO58wApsnIKyfJeHTVNJEWXpdfDTzGRg4a5qNtER88EV4YiNcX+ZOcYIEPgnuR1sfdTcf
1WyK1QAraG9yYtvngjwVzxH1GNOPxg/ca8tlNsbafh/SBi1CSCDs4sWJsy3VRi2F1bYCWlp8kmcx
jsYg3ycjV8c2TrEOdh1UgYCUDPPxU9Rhiq2Z7TZ57P8Q47B/DEk7mXOJ6TR4irjkXmi7/EqmENZ2
mP5q2D6e7FJ/GUZQnCyrt5YTbADbIzeONuwalgNffRIzemeIxXSPAHwtyHaOg3jwzQmgvgOT0/Ds
AqJ9FpxCROE+c8pc2VpANOoVlUtmkD3bwojpiwHqWaI7EiaQR7eLiXfr+holMtwHLYbEes7iQ5M6
mhAMaW3XIbrLWIfrmLQ6+DuqHAybylkabW8preR4C8tinWDOXp7Uv8d2NHEbRRekhAKh1cuuvZY/
UVV/9NLwHtDXvQdM+2Bl0yuTwnI5eJpnTcaDBMZ5c6He6xXvmHFNC4Rkn8GRBqPxzaeJpXYFFimS
ynvD8qPNEHXpueSPoVSp+catXt0nxEb2/9aKPkaH9peyxXk4mhtr3BOo8vZVl1vvsY8Y59AwAAwr
HLatjMt3Sr22wInMu2NwDuLBHBzsnsNCT3vqSna8ZMpRvOouyU+Wcp+KYRrPGrts3eXibNvhPbW4
on174djhsibYIzYNu+wdAKXynEI5EaIny7GseDLTsE6J1bSHuNeag7jVHHDNb5yk/Nbabn7zt6+y
zon/tkl2yihxvEEN5u5mMNrXGWMjmi+5g9m7+i0xlHjsHl4lPkfqCBb88IxtI5n3qUW3JzLynQ1g
9WdchFIA4JvQGkHIkfe9F3DtNq5yTgUxtMIezlHG0KzDYafCyjnGWXKbNCZMc5Au5H3ASSipH3mL
YOK5SCd64n5PQ4IPqf5G2PN3KR3FccDJ1uCDjMk+ZH68A01ZvfZZQ9pwQnpI5BdpLR+LuEVjo4Xn
0er6uxemN5hVrMVS+UGX/M3y4t+jVaFRF9i2WqR1wyuia7wdeJDG2d6BElOkYwAjqXTORNvIzTm0
R1mD5+8K2b+R3WZc9ULf2QQDqUpWQwThExqUZCv/q1XSQq43nizDd594YfJTOJyVU8i2Fy2K353Z
037a283NZTcQNNQ0Oi4ZOJIbaz240Hj5o7fKYO5pIOZdZNK++EmhjmJ5PRWjsXNKWsfa5iVJTOOK
l/tvGlnFW2xd/Rjrhj9k41NtqGPaY/ZMlEtSqEdPEmN8c11gtpGDFjVwVCqb4eZTuHy0WhJ6UfPq
usnNpVZjGOHFSGLqM7/Qvfap02lNgWZb+MM2inpmC7vl5RiAxTTU+JeqKryL+s5Tlxon40ie/eIJ
eCCG2RuANHJyCxid1uDhftN0Vm2cVj0LS35rwr58ShTxhSK4JWkVXOLRwp5AzKtYcjZFEfI6ZJDG
K0PZQxHsRrweYPgUQi9hk3vZ2npTTxByB2m3ZznWECQUC+ola9XgzuMsHeDbzefs0/Ex/EsaycAS
5bsgJFQ8qjH8NCIiLdLMjFOAqr1tKZw+FTou1x6wPcieEJ5rCic37kKrEILRukoNd896hHcZlTNW
VC5FGA4GwcgJHpNHTsOPZUMzWMeZvc6+gwVERUjm7nM3/6GuZx3r8GIjBay0gqxgFRQTRDhT+3k6
etqg96fyDJzqFJi57bgmAcdOUracuF14kxQtpKCdYaPRx9DmvMI7QgqYDLHjFliy/OwhrDfX7KuX
Psq3ecGMLjuGlJrp+2CPezFQxq1sfz+JDtRnkHjXPnLqLc9eFugvqVjGqnRxmpEc94b/2gB4aTyE
30EDdoqgPgcgAHIBUVK7lD9gNcdL2Xa7wIz+0Gkzb1zdf7LXRZYfFF1p04SGixHkYY14XzIKN3at
7LtdhOF3m0MlXWlOjVd0TidjsxqLTN1FUuxhUXBcSifBz9RpvhNQJ+4IpDI1+/iY2mm8MUnI7lRu
DeusVXdlhtRzeqQ76pzOqrgigOQPku7kKYYrKLGPxIlxsuxuPKA3Zocym19KyyNW7GfUoleLc8fz
y8u/L5BeV1zf8qgtZR2xZ+BnoOSJO/9rwMV6D6n5qaVlnNNqOEFoPgeIj9Svhxx4iJlA4clNClJX
eUd7nVWjkxrmZNxbO/z0KzYcYrb0JeEMvesbHLy5ESSYhVH5Y9F9ZJ16zaaZTGk572WPuAKZPNwJ
Ytb4Muwbk7J9o6Y+hZIpsKcs/6pVSZWJ0fHqg8uFcGhiVJyLJ1NNH+gizaFw2icZG87z4JlHTz7U
6DtnRgNNmNL/S7Bk2im3l0ccFafQy9LVbNvlzYsMk/Oyc8lmezoGjQXYWgzVuQ3VcAjoP77OY8fO
1td0tGhXbGOeKo9KYiKSGsP/6IlPZ1r66glVn+q4erFlz1PSitK1X8fDC0vyaevHV7ezKAviRfDU
dNaaLaJ5G5Ludzhrb6cTMe5Mt985VkQizPeLp7boKtrpFgQK1P47iCw+riq8xRFsg8FuvpJIhXcb
jjH+9Vrtc3sCwWSW5CYdfTQjNV+yrETfdhyOjxjZdmNGSjAOivkp99A3EEKGvX0qulr9VdQjUBwU
X02qv1/8xfkEpTU9NvCOV6m1VBp3PQQgnOPnkEIyCgb4rXpx9DOI7rdrxOx8u5q/vrOMXdn4jPHO
4C3ef3GGRgSphQjofSSvn43tdI/DTrG1zT8rV5dH8jjBOpeB98i5a+1q8dhMzpMj899lUN3Cyt7L
EdukM6RvEM45stWczxygolZN6KJsb5WeWdhOmqpTqpB3fEjKWvLPvlgl3iwxDRMMciKsxYOGBSAp
RgPVtKP4+KswbGdHcb1ae+ECNFMNNWi0Z85dmW0weWPFcRa2ebWP4/CFNoOORRNx9xzT+RlgMVWy
KvTP8B/cV3IJnwUYgCurn3VvWs6rCbA5pMCSBRDkhAyTzCnFdsyJGAR1CqiViSUeb7AXPM6amKAL
k1oEkydKnw3FIW65+OMZpag0cU6rJKnXsgqre9UXsMK68YPSZc4hADl3eDD1K4UY3g7enbGJhXOP
aGM5DoOtTxDxcTto58wac6X8vjk58XscCXHHBs/BSZxd4bU3Zo7xdUpPreEH+5m/EnFNPgdB3K97
ZS0wTdSmrIdJlyUlV3TF3ijoHfVc+CR8knz+6D2/ei2rCA+4j4mo7Hah7wLL7mt2eFFnQlNGx3GG
AQ8ujcInOsDUKQPaxi+nYN/TmuGGCiGghrzaUFiM45ADXal9bZxjO+/WJQKFHeTmeygxwXFBUooW
hJdGZkeXLPYbdeNrQPSLzl0GHFDd4TVYcF/wUxy2zC+z5RiYUuoAVjPuQSnmfeTLzSRJlgOo6p4p
fsJQo9STXRbYqTxjPeIG3M24qY6FSb4iz9Jz4NaHfMh56RS2fWHCtM66/W5wl+5b6w5I0MSwYnkf
IW97MGNasf5JmbFHBlJFlhvUV7Orwri5h8wxUEGHO4bMjyQz/T3716Vlic5R4HMIAuSgVmgppM8X
w0ji7jrBEiAwrfRsMs7xsFFPKX4kP7PH28g17tDZxQPuH45BIxiG7S1jHtjymyxWGhZxrvOQjh9W
59YAZSGpPXWCOwogOIX4EQ35UjuNpoqs0xgLCE0MN22mz7HsjU9hRdvyhDOY03Di60furgI9Uulb
B/rklhZ+paS6Sdli8sfeuoUO4BGQMsm+JoDFupb6zczL6nU6NHoPAWReyVZX54K+ofWs291A3GvP
Ff1Jmk+hu5rDPbG5vBrh7E2eErTConHn5UA3TAnN0Wrq3746xv0AIlPh02FLrzlRG8ONzSG5iO6z
q4r2lWmYcKThIWznf4q5dC8BKuc6VwGkkkr2+2FiXtXeveis5n0eKdMgtBTXs74tK9wsJ9vEyz2h
r72bCWnAHWG/CdiVfDozer1xyTMjUoSK2G77twSLUypHPztEFlbRbFL3EgxvbVIRkYXsjVRvw5Do
7E0RAvEJEguQR2mayd6W3ZftNRHF5yXTWZCnEHG5RD07PA2xmx9AC3XkdJxt0Y/jnT4/+VR2X5bQ
py5xujPyjnUZu/eBw/CVyRz5l7fNvhYZADPZsydoacFgE0dzh00YODBxVMbhVnBQbmgJfS8nQtiZ
77w7JozatG5hV8F0CQkTPSsF7WjKaCgt55B2eDlRfV6Z2UYotOyi7ovT3KGgl7Z37kVJtaG/TnTF
yZl+uY2paQw3rEcWxL/DyT7OuYY6kpY7u7LuKJavvcc50Klx7xWm/2BPxMpOcY5aZrpINS8GT/5y
QmshpcFHR7N8hpzTB0Sqgmfk7tcyM+/tdJKww9fYOScOFMh+iEycnNWKmVzs0oA8vyvwSdhqKyj/
Zk4d/mMnREGWqQY60/C5Cx2f2HK6mzbEoDqE9idE//lsFoPgF4GuENssdnMCsFFY8rga16/glcnM
Qk48xan/n9eNIzBYSv+C/Cpnbsk4fkrlfNI+HLMuApDHpL7KSzTEJMsudt1eOn9G+0RflL0LzrP4
9qmrW3UChoqIUnx1FovmJv0CU+1wWG9wAkB9auzkY/b5vCFdJKofDuOcWeikT42T/m0d52l0Rpes
L5llw2DFWRGsEQmPc/BDoJuH/4AceTDLNfXZ8Y9tEC1y0+qPaw6/ZoddpvQZvmgH2HFtuQ6H3THF
TdCkrxNgRYeO1rWTcpbo5/HLbb2rnUfg4HIbyoU4jJFpbaC41Bhsp7cuJvrT6GU/RzrfGodzjpYR
UAGcFMOwbiFZrt3oWgB/JZyJrwQQKZ73RvKILY6WLCUR68zhgEAuP+/Jj+cPc+iqfcJbKo9ciPQd
IyNK1hT7d9guQEZN79w4glGMTC036KlyutXosSeNzG9QyYRRR0+tmnraW03/mTNRtANrnCSc0jVN
QldCSt/CrCifcWlc9yluTCLHubryqekVA6PiYFjOMUv8UmA91n2/toqt8jRODUwPBfLz2utx7PdV
tLNbKnsSE/+vmdPgk7tSA8aY0beZsgGVM/9T1DRRMR6DuA9lzYk5n+MT7WI8TFjcdR41Jq0FnyQj
6xa6VrKJXFL7tsGigZVWujbDId8NlPTQNdxdse9ijU0I7TKgkH/mgH6Gi91wSuqsX+V8S5vg6jW+
+FO7/3FUpm4W/O9Nz+UrDhDrs1jMAFmjd9Tl0v9kgTipA6dno1cdynpYgm/iqfBzc9WbytkOQU7a
wNbdWf/BVFzvqC2pt71sz6aNuTUu9C+S/oxD6jbyBL2Qpi+2rkVjVZuzk3NgxLIEz57oMup30jHz
iyZOtcC3DMC7yRPTSv5VWWwN04K4x9iV76It77rAcExG5aiamnx6ZIWbIa7dlYqMiJuq/FvIxrux
QT+IuuX1VQ/ODjYaOk0YPuZlBHESzpZ+VbHOW7qhapFQwRT45FpJr6D8ibNcvpCdWvltcjQIx55a
KbvtGAnSmhPFwL2bGLCmW64wbBkKQTQYYvtMET1504lHTmjiNsibUF8L7dwSw+n2gS3ltlBTdk4n
aa/sjEsMXUX/xPlF5EXz7SYWt246Ds9dVUFGF4FzdFTLAx//DfaZD2EF5dk05/Ksc6c9ko29yykU
5yHqf5mwRi6BERib2yBacShYptHzRj6yAnNuxscM7AEGExD+oZx39dD+x2W/B2i/Klo5blj+1PjQ
nYfnLuXu9fTDBLqOfLjBNDDO24DNS+4uNXzErr8a97dt6h+cqwWvzqEmgTyxXzat99ArgvVIzcVZ
2sDxKti9j9FuIM4oBiaa0Oadk87pmq30vrG98rNM2ue0K34VrRngvxUavHaSvkQ+7QRm8DMOWfGR
kTeqUr/5qm2R0xpN6aBTqnpNqqk9leFiN0myt3+B3XzJgTDYvwG0AugwZ9HNmSwKIpEiL6lR+Yd4
osBoyukqi0rT23tpcCYuyABqOGsPHtcJ8x39OFnK+7iIuwtWqnqfe8UPI5O9i1K2nx6X7Jocfrql
1DG8/vsyqTm8Go7HfQgv2qH5oTIwyCG6rrTx3Wdm+8xq239pBG0DYGuRTIqDoV3z2dd3V5L3bUxB
Ljd8dVpUWOhS5W3As4MU37F4oO9mDJunlu3w0bE78OKGmQKVJIeMxHaNRDVx8kMnrxQltIPrCv6o
hKlvUesnV6kjmu8HemR9oMa92SBE4SCR092zJf0quXg34nq4dOGyjonkzSjnrdC6fYpV/04ZZrtt
C28klGCG2z7H2YtsU6LQr3SHhl5keYu5YPzTmIQsysBoznEjefpU5j5fpO1w1I9GqeKrEISmxBRv
pRh5ZDT5dK2y/HuJvpaedInwJSYYV5MkP1oIPmzYaHYxWOu8rTpcydaasDW94kkGk2gqgpvNXrDD
znNtvaVMjmRvbGGhbNmQs72p6Wut0/oY2qCE+grtElSFc/C7xjgAGLuWjRGfw6pOzklr0Y2K/3uD
mxrwzYUzcfImM/8bUw6lyKP7DjO7IHRBGzQ2sf5RTcMjN7L+XHer3EmCezZ19QO2GvJUGAAoAyH5
MCBrsnJt/Q2UT1RS/V7SKHK3tP7AC8Zo5wqa5NwMNOKkvtDeyx2fEZSwKW8I9JbFLa/Kl26MWLc7
UUbCAnQ+RHnMzx74smb4IXsi/wi3o5tpco8uOCZ4Fg1thqCVslx1B+gXW18N3k1M7XUIfG874cBn
d1mKbRnCbJpYbR8be2EwwkONI1rmeNsAW5oomFq+VDSQYnIo/D1bdlR9Ue0z1KrNjBSwaXCYHCYf
YFublswfLPUs/zMyh+TWBc5PPUneh2HxUUTgWLDFn2y3c/B8QXrXmNhUEAY8CWghQDQXewMgAvkw
jG5Jnzao2uIXyfqQW5FJUzT4IqkqfPVbE5pipH983K2E4OLyQOkfTQtZ3qyU4POPZjxZpZ7vPokM
wNodHlMN6NQ4lnP3HkSK2HoCmnhKCEXQzUBmVfuf02TeWFhrQBftl4w1a51oIFIQh38oAWGRMGQ0
GWDCG54zqmBWNbfDBuBkRypn2C0rpHAjR22tk6Z5ryvSpz1p6pgcP9zZZpXARaoyOk+MEqmbVM8f
k53lpqxpWbPNu1dBYZ8okhpd+U62424EwUJaM0BYEBWsWPNgiX9LJvMeKsmvY+740ZY9/0StENUH
uJLy7NnDvWbZ+tVgL7gSE3HUAH8xRoDJ2+slg47VcBdN6h3rmrXu6hADqmLBkeRPgk3knmQjxsqN
Z+vohcWdfio8cZqb8FtX8ccCme+L6TDW7m/2Fi+T4i7mFnXwAhfmxjYgSJOQbtZ6tO//vkHSqYpB
QhCJce9MAn+gqb478AjtdrxF/biJrfBXT9MhSBt7fpFF9FG6WAqQatGfon1vI6csnyTBPXOFs0kR
2qGF0AqrJ6O4N7w1KJ/mRds0is+UTBiNyOLaNiBGszzyd76jIR91+Uvmc0WZAcddU4YPtnwnEKM+
5jKgHcYs9zIfeHdNBnrI8kHWevmrSPgYkuKvUHlUsuIzgVaV7l2ghje2IxshXHBiPsyUwcMrDspV
shNnEdDBCwHnyA7gS7mpOGDvA0AAujiV/d/JmvAElW/cUqcqTXecCBn6CAGcXOoJN04RQSErx+V8
xWSTLAGcMvyTNHhEiUyxO0aT2TRqhIYxQG+AdrZGuoW8w7kUR1UabKXKL6MlX/huh0M/54dsDOfH
ODl/olbVR6XMI+bS5qwp7V2zoh63FlyWG6tw6n27cNzgVDYuWMFduDwoHYTRIHoDGmGRT9y7Uh9z
ykxoxd5T1kx7/EnPRsYk1RUwjuF8TcwZ43SFBjxuzSyDb8uG8mJPbXmpeOWu5lTgQbe84kLsaVrT
ZtCDAuJKITeFRySq5TmusejYiGa8b+YNLCWaDdwiZGjiTu8KHgqCJ6/n0HggfXFw3NI5kWUjl1si
mfCwqmQCrjbIMz4uEGjQ9/U61d3DL9Nw344Q77BYSZbNSXIkDA9wDRthRcfiljLJBONwlD39+zIG
df6ku/FXWupoY3r9d9c0uJ2Hktr2Qstbj+B/cnMHt4gM2GIGCEikz/aB9VwVYX6pEBcvfq9eQ9sL
jrXl96eWCxJO/3utW7yBVBHi0ON3MKIrVlmfPVzzb2JqMs4KTbCzUbNRlh8s5t+pOu2uMVwLz7TA
WSXziFl4Zz6SmS0ydLqYTvvIO89l5QKJLcWmYKpXK9slGJ/UUu2cfz7PSe2zoH0XTT/s84ijbpdI
1LdS3KPQ8fZ8NzOHLivFvu4NZ0xFKYE+twLN649XxhAscSZRf6O03nQv4if81yT9wfutnCqkry+a
L7MFbKKQPGXKiv5FR7fnSAB0TGJ5c+jA2OQ9a5QgcAgF5g1FeoWhD05XfqFs34M+PuhBxd/2Qk4J
NPQOp0gNaksIGaaB/18V4Q7OhHzrOK1fZuWn24ZE2RkHFmW2PkUl7LCaIwIaTibNLy+3qmwTBQFK
qZiXRaVhkxyfTz47yXWe6J3tGZwrRPjgmTud03kGIGTAdMp4zVm6X+FLSW4F+fgDJgPBSzXfD6Hq
dxglaZGj/+NGLVqDVSWWK9BqjygPnEdMov0MI9FYxaMyt8YYh4cQE9d6bsfiRlXFUaOhr2EOawO6
ggRHGemL2zsgaOZMHZsqQtBRLB4CP+02Ah/9ng16S38flnwIKMO2TsuaLOQCBm7YdpZK61NPbJrc
GWYfi/Yj2ATzuBtZZG8VG5VSU25gjsN4YJmLSaPJnsbEgx4gsZlUNq42HNfpM3mtYr8Y5aFAUcrW
Y4WQy5d//xS0sEuaescyAwoex3T85UElDjaeV0yr5Q9nZ4krBiZeJ0x1QzEk2eKah1qQVw5S318F
SFEn53/2zmNJcmRLsr8y0utGDThZzMY5dw+emRtIsgIM3EAN+Po5Fq/mdXVPj0jPvjcuEUkjPNwB
u3pVj8ZQV+nKVeFIanriUNLMub+pinK4gLR8z/EvrDKrBN8kydIvdH/iXitDXGbvZV/ITZ7PxrYY
pvLodlOxZbGEqS3JnIfFsw87yLgQNYHpq7wfdRD/9DJMrHXWjOhm88ZUNd4QFGgQyX1/LKL5+8A8
0ZbwmHXj0rrvqw5KVDBtytL6Ac76G3gyk9JzCYFw2UJyye40Bvsrf3aSbTql3TWDMM0xrT7UQuYs
0qmLbeKGXjh3EdflMXml+2plGPmVALetJvOR5RHnImLbfhTyQwOW0OfjNfQJMQ9t0xy8EKFGILGe
u0F84a0/Epw59/qhhkBw+vyUlMmVc04ClAhPZizxmudZj30VJvy6087AsKcGGBU/sE//nZb7r6Xl
3Iig2v/8ex7vr5ydDvz9r385/26/F/8hKvf5V/6KygV/OJHNXMyCiFejp/+xf0bluO6FRMQwTDmu
E3j/FpWz/wjM0AoiN3DCwKcP659RufAP2+WqH5E5C6wosH3/X/7Pl/ZXNI2U4T+ig/9JVM2yLAJ5
/y4sF0SRD7nItAnm+Y7j8/X9PaoWUXc55bnFpRdoWzqm6cX5KJ0ppmBCJKAqqEQQMjautQ/vyl6Y
GnIa/lZTACtz7F+XlHe/SF+FV8MtEwZUUeUjCfUMjm1FzWmstZ0Yh8dB+s4HLkXsDDUxW7J1EJhA
mThlsXdSqdvIKLKMFgXMR1Qn2+zOBjC9BkE7ydkYmEpScReE3t6Y2V7OZf9E35t7RwXbhhjgIorV
t5BSyKgl3AE9GLhThXkiccdH32AqJD4iA64cwoyxYCzGucmgPiV5DUKNk4c7UXwi3EMLf5t7iBRv
frjF/DK8zsn8U6X0XTo7I8jvQ7B0H62XmuvOie52zZVNpl7+mjXMI6koLgsQKTTTBtwVkWLGQmiW
BOKe2XR7O7xk7h5IGM7skiaEzoCZViXyCa3JZm+ztMw0efO0OO17rWq27ItiPBuhn+n9dt1yui8g
0+epKh6RwJpZOnlzGDFGsUCYqsNoAXyKkB1WZAadXc4S4mQTCfv06RqueVLzhxu77UfaVrD8kcmn
BjtVXUsSRgwfu85ruZRSF0oNd0z4GclVhu5wc1iXrFPlqW2ASXdq0vwrAuGuSAr7jMBNqVSEdymq
M4frnLxwokrp7iaEAYzLuY2F7bwNmLoiMmpfFNRKgmOaFQk+lh4lhQ+WVUZkGheZ1ft6sd03exq0
0mvjJlCYdoBormdhnD0rjc9jrNZRnE7nzHXZTIOnN4vIvFkprzNwqTC1emhKxRC+m1gX7uyi3GuY
mDnC23gtzaza0k/Bpt6faLQcxdcoTPcxZEHwlvGb0aWAe8eRrjF3mz+7aqq+psuClTgkLUb6hvnD
cFbhnJD8IZ3ptdI/9GbxoioQzIrlICoKbOW2EMfaQYseBvi1VfojJ5kCU5MAR6Jy4zRjbR7k8lc2
wPHCa5gt7WGUYsG2687Izbw1jCGHuaEB/F2Tba9s19TrOE7dc0epEgK+uIAooxSByqG6dpIPF4YV
skG3xV9L9VTltXtaXPObIYuvXjIQlQEEzOJ2foBVI+IhmPw7yU/fojXww2E6ACoQXnCqQSpxcfmk
TfwS0nh4N4OGzH+d4ojMo1+dY9ffZhIMXqEK4JhDH4Dahh2UaXnbLezfgdV8mC61S4sy6bOyeZ0W
VeHv+j4LyQVxdI89/yGYUm4OJtsXq+gAwlDiEUgccb4KzuR/cDaGDNZJyxqwwl5+jIignME0ge0A
iQSx2sa50ubVqSoCbDSCf5+Ey5EcjXOhKFjthu5bCD31riBsrUlC4GmYe0rjgsBEFEJcAkKxQZx8
lWFWMTWkLmyGjGFlBGuTWi3IvGxkt+RzlKl9LN0MJNfA6rkG8SaEZk3ORanorVrGDux2eJuXaXwK
SRavSsmZJcVs2AUJigin373ZAKdxwVTj3FxPjh8ekx67oEP1wWqMgLb2eT4ckzp9Mv0kO1Dc5PR2
cI3hfytpwHkH2j92fXozOByDOMu+u5my7zQayw2trMyzM2+pxvZLGGNLvgVywgBOhGRT2HRRO1bQ
7bp2vAoMToc87n5wAo02I6ouXRAVlW2WxCAVZMT+xPgyCZZajYuv0iP5ZZb9vY8pVi1wUuZ2MO88
z3OeBkOv1yr74tAvg56UNDTFTi940CgizhQ3i15GLIU8a71ggn2KtTG3yC8pXlFmW31tT7ilzFkl
2ScqKhgxES6r2g3v6GoJhkPV8I6qyjO8KGeDVw1qz4wfvaRdqbeGicr47EtVD6+cQkkipZBiI2yo
miT/Guesq4Cy0T0Zx/MN7932QqbQuPbp+Msa1PLo2vw5FOhOLCx2zRjbF13WS1MQi08yTrscptrK
Ht1pz5+kdYHne+uji6PkL2KPTy2Hdjh98Zva+epN8yXOiELRO2JdmmIBilGnzWvfoUZaNDPMltAh
Pd9E2wHzSsqzwuqA0zS3+6Ns4p1Y8onmAv9oOmN8j0W5XgKzeBMRN6M/R8WHGbT7TRSp/F7mPrM2
gdu5lFw4B864EnPGyQojxtZMB/qS8ay7SkEc0z7WNQcO3waO6mvNO8z0sZBNo/1ag830eoATkQSk
upCcvfUCWzCTDC0ZURvvlegoESXGkRBxA4uGgXdyr3E4Hywt0bIumjGy4jOFxqu5E6z+inE4jIPT
XAFpBTKyWDtbB4P70aXBD8zK1+ZmlfJEgJFm+89Oeo04A2zN+mV9keB31yFNfy9J1jzBNFVHxmR/
1aL/3aua5HXfXanlNK/Uxn2rOLcLfYAf9FG+1Id6MO35ZeScDxH6e6AP/rEeASw9DNC/s2n0eODr
QaFhYjCYHFI9Qix6mLCZKno9XoR60PD0yAE1ie23HkMqPZC4wTt3thD6OpeUbOyarWGA22LCJGyd
zwRpQjK5mfQ3kdMFWwpT/RMuOsqHirUpS+iSnMpIBzM9QTg5ZHpwGvUINRfYkFXBr9P59JsRPDll
euTK9PDlfM5h3Ji7eImOTJ4V3FcePj8aTL9fa+Q2kLOCqBzDXa3HPF8PfLSesTzQQ2DANMiqFk+h
HhA7JsVZj4y2Hh5tPUYibfiQqYPuNOj5cu7TEOckFt9piCuW0WLajmqB0K4H1FCPqpEeWks9vko9
yGKeB/erh1uDKTfX4677OfkOeggm2XLkdl/ckCdpZJoZlVM9NCs9Pqd6kDb0SD0xW+d6yJ70uD3q
wdvRI7jSw3jAVG7r8bzUg/qgR3bm81XODD/pYZ4GEnLigsqwKjKeWG55xw7vkmyzbk3w7JRMyAJJ
qAUCLRWAPcs2k5YP2GaQJjcreZRq7FFAkRmkFhxMLT2MWoQw5vptwU1x8lP3T2NmB0i8Nt5Fn+KF
ljEGLWhEKBsZCkdm1N+ioBwOczc750jLIIR16IXT0kisRRIDtSTUskmFflJqIcXUkoqV1+ZlqYxH
qeWWXAsvg5Zgksp6q7QoM2p5xtdCzaIlm1qLN5GWcTiiiBVdY3ypWuRBTnvEjl28mR7xj/BTCkIT
sgNSaYtTnC2gqDtHC0flp4aUajnJ1MKSpSUmeK3JNiyhmoEwgODoiPqVws7xEnX+n4a0CJ+kc3mu
at97WUh28oSuJReCW7fUww0Q9sM0vZxEekxOsrapahpZnrADdM7FEyKd/drRffNaS/+c21Vxw2S+
njsb3bSnod14juruZ5o24ArNcB83EAG8zNnHvV/T0oCnHpaqblzt+jNBv/IVw6MgpiTVNuoDamxJ
+nFtts27UbW7xJUUe3jCgdHD/UbjLuLnxWnaJyoNVqNU8fPnLxW5mW95YfpwpPgTMBe1Hj35O2u2
OdllkY9yzt7OWZIQt655TCPgWQX+biIgUbuhO2ntOLL4UfX5Q4ebNz4olWOz4OgYQpo9k25Sj8Sl
g76eo/TN8DhB0IGbYjcZ68eC3yWjPyAlTnO0xiQ+WDLkK6DQwl9K2hu5lgOBzCCJtF6IhWKw3qDs
+ysCY/y821aS1vS/ksWnXcb+2pXxvP/8L5hILlh/yo1hqLOYQvu0TAF/ODVZubvTpekUILKy2bbS
3Dg1BSFAOV0J79L52brwzsLB/JBRtUtQd0T9XuOJosTYmb5apnzJGwQ9B/dImL6MabtpXHxSeNRT
K7FWUdWdCoCY29rn1pq1zk+jRS0bB7zG/b6FU57GEWzn9Jh5kiMBXIW1RDCf6vIJ/HHKawfmEWp8
S3VmIJ9lB+82LTmu/duvGQyknbEMLDNEtAvb9M/Elr9ZvH1EpXlk0Uqgb0YE1zGvPs1fvZmrQNYT
gUmc8DUJBEn/NL2NQwk8vChP3CHkm5tG8bNJTwb2NfkmKJ1DowMzahC44mq+Ya3CviCFb6J+zwMQ
sbXF7ThVcr47lMU+F0RHyZOVb9Pnb4YsHz1BVZ8rcKdZqT2D28RH2U/D+A5Pww7F1WV3d81a3vtL
SHWeG0pnx6ofxFfSoO3pY7mVorE3jX0uaLh8IMADLqZsTBski4dpYGRYPvfdMrNvsmS/2snG35f9
YN3YZlg3ZRnygN5b0BQIq5nvmDVcl+GAQtfmLkycGe/eMXWB70e9Y70OsB7XomnS0+enU0luyRBe
wXWP32VEb4+Qobv156dIetnN7+S7jL34ZXbRtlqbMnAByo73aNEmmy6EDTFzCFuStn35fGhCfhLt
aE6nz0+5/pUnH2v4ypotkhesuvaDsrOHH9TcxZrnWCXZw0JcPeVifBONch+GQoNoe6vb+n65d8O4
uyH1/6hCqyFwv3xN7PgJ4X06xch0975oxJ3h59ymKt30vFjI0KUno8z8Kzf5L16fuYcg8N8tnJ07
r7dOgvcG43i0toIM5mjFOZStqPOY5nEbfrjULz5aFmnE+dyTqw/tMzroJm4CYkcdfzhjyN5JrlbX
kNjAGfWUY//oX/7xgBNhRdrB2+L4l5cotSpal8jHSH5+E3rBztW/Tk65PxShfwsZi66fD2m6rGXs
iwsbruhE69aBO+dirtQgvy354h6h6nUPB9WD63V2A/aC79hEc+zNyruMAn6Uk2avnw8ywnNkaki7
xROOoaB9NSRLOU9abIr1p4Ic1q5ZCHhOIPaxjU8AFyIxndjaB7Sl4ZzuPaKbeercfZjCr58Pzboa
MwCSIG1PDTGbV+iKFOxylV97JsvwQWb9HjUCo8GYLPe5KOITruS78ibCeeH4EfE9URmTgqvmPpRM
ToLKQAKwy/utHbBGLieHwX7F8XO+gYiOt0n5VGFcOaejFTyoeCCgmVXLD4UbvyQV/W4PCDGBnsh0
Wwuk054aLsIvoVf4P5Xg1afq9otH/Cxh4NM6VkGXBPOfUQMgYDCtEIbs/RA7V4p+1O/RG9jIIAwb
XZTw6qJs1iDMectZUZ7IHlITVy/BK0MANRtDLH7bQN4LD9q16ijj8RaiL0VnIQmxTd5HJSfBwG9d
wEhc7xdf3uGi3CIPQgtCWnHpK4/uMLtfjTg/WpvKUTXrSbRhu1im1vfJEDt4ARh/VfrR14bDpcOb
zxa3+VuBYXkzNlOyd5QM9ylcItwo+V2QiFlHXpqvjbocb0Y6RZt/ZTEd5LnZYbyXFvqNm/xMsuVg
JFDqmi4dVv/qNdFsDs0gKSx2fqZRcCnkoHYerCI8in0A5XwEKKFhNL3z9b916f+KLu2g/CIY/791
6dfvpSj+x+37r+HvGLe//to/tOnQ/MPxHCdgCePhwXCd8J/atP+HbZmkunzHDL3o32nTzh8wNMG4
mU6Ed4yc2d+0aTPwCHqyUQoCz4nM/z9t+v9WpnGSRBG5ff4727Q15u1vELVWOnTxKb/dCpz19RTc
MEodnEA+cm5SrmdsXeCjVtnf8Fudm9TwVjH+2lqab/gkd4Wjzkze+789h/+JYA667T+y3ULTDMj6
0zQVOhbfLCy9v39Z1BWZ2UTXAuk7kh1QTCB/AVdatQpgUIhXgWv9U1dbT9LPCN1xtJzDgUpOH1cx
bul4FZJblF4Wrpqwr48xebrFmh8yKaq9G9V6gBxO7pyV1FkARjHts+H2waXD/wu83CyOlageNnSx
nWkkKIHxVyYd/icqylbGZLDmcuwZebP+4TiU01kCz1UX9/uQLpe2i67EfJn2R/QQzIhl3oFvJK+i
LMd/1G5UMRRb36RcooNbTCBY6P3egM2SeXTsF5/nuJjEtav6r9SZULnJoARIaX42G0HJ91Rhn0Un
288EGV4rXRnuClpWEhvzZWSI5TkgCQ/Iy7hH3Ql8kFmmXFK4f1C9RxqlTzGYjTYLbd/icOFNVNY0
usp46G8jbX+3vH3PTXIzVpIEr120sPOvJjwOlECv/Lbbcnegykyb9xyzfUwWE1/t9cuOMJO/mKeJ
1GuYHCcnNY5BdQpr81szR2cPWMguEdS7tB4NTb3O1FOTdolicvlpq07ZsI2LFjT+RM1tF9jvI0Aq
RK6+20zua4KhSZroOnRNLpjVue4TR3A5RtkioJ3U+o6n0NpbYXsqcExmzvSjm5jGhJN/M+3SfzR9
dTX835YoI44t7rfYp2ihM6pu06VhfPJzMgi/XNChnQh/KLsjXTz0MK2HAb7EhOwxeAM9Zqy4C8IM
GcFerMX5wyJLuisi2Ll+oC5wp5Y6SwimsW2N7jSc888og2eem8NaNQlxc1dCI+jbX0sbzG80YoF8
uuSVyN/qMuMVKKiCDmKspAXqhSpAIwWLyl7YFXx1Z4IbjkLTJKQdDtETU9SwKybdnxuMqPBZcFsK
my5VJmUwGhXR2D4M987UY+7IKyrUsK3uM1cQDk/MHi07I8tiGfemit6wVGb73hoJLUljWmn2DnRp
pyGarx4GRpGTB+MIr/d4HgZ2BE7JlaCt7G7v1hoZ3xU/jOHBN5CcJS7lbecb56Gj8VSNCV0M/lzt
FaT0QlN1Qtzam88XVL+gZtf50REA7iq3fQrzNNu5VCxiD9NZyr54lnF+kDJyrykHyLvfoP/n3T9+
iwtrRxwyM0i2pc0x9cuvGRjwCnjyMOFiiSO9vyhx3yzqZiQm1EE3fW+hSLHrgug/+b7eHQfEgxw0
+iqexE45NXt22Fj7zEx+w3HLroBW7q4irZgWOm0x0CsbNQM0+sGYOEFEtzb8M0rHeLsA5FtxSLsx
clwZXMAP+PjMsyTgKzTaLyz8+l2wOG9VytXBx4Z1NAuyKXga1W7mlciOHoe0zF6kw0LJGud6k6XU
b+AIf3LbnF5qJ/sgT1e9oSJMpJ7gyMJYP8HZFAcFYufWG5RPdJl/BFM+f6N3zxkj5oxk7LagnR1S
rey/5yZajcqvd85Mb4LRxXQ5nHwCKuuBAnQuI1QQS1X8Gab5tCvjL1HOBiowP0K64xAsfsopD9c9
siQiALJkEi/V3hDjQ5BoK+y+BPpoVrAQGlq/HFiJEsgQbQEfixtxMkvcu2h5F3UiIxbiUqyxDDQM
mP58nluCAyqwLqJ3ge2Q7wCb5zz40rZQUSA15kW070XJbj9Jbh1HeA5ovljbg9FuE4pM1WTvMDG+
NLhejslE4N6j6zqc77hhu5VZNwubUCQkyGyX2QS/wkKtKHmLcobttws7h20WTgc7hes0l82bTJ6c
1sIEZ2M5wAIdmk39yIsTfN9nVsE90JQ2g8ljfs2DgFQNAuKBfimPLsT5i58MFN0ut9pSIcfoLFo5
/pDvqH6an+H3tRzWMM00kE128j1jQN35Qr17Pf3sdKvilNQ3vS4m+wFvcDOVC7l/bxErK6Mt2J5Y
QPlta21aTLswn5Od9Po9eLYnA5vtYoGUBAInlT2u02X6QUvTzifoS547WocWZWvSlHdDdd9rquhX
3SimfTK5REmjO4iDcQdAlezGQnt3GgZfXNt/72Ok5lFte0BMW8dU3YaGlgfOld++OYVfHSJYIWH6
OGkZasOp26QDgAoATO4qBnzvJ3r5lJLzbaAX7Mo+PBuhD8/BIPtSRYBfYpJk5Pmp4Wm9xD4NHXz3
JnCjrVjS+pLrB5W51WVxJmyWmF+iacRY04XBxfeoe1+Z+sOeG2ZvOvNZMoBfm7HmDlUQ8XQqzMoi
8ubLMMgE/kTSmfuhFONlBONpwnusAu/VTeOfE6PV0StS/+b2kg1cp/bKd1sAsubHBCbngpTfXO5I
xs3ZqkgXIgzJvx70p36M9W4XsSio8HYv5CZxF47buqEFfGzh85U97Tu45OjpMXlvuGmIw5xOl/AU
gqXYNyL/yRkCgt5EXLmb4Lz1klvR7HGrCcasvzUQ5M7CD39BXO3WHiApAhpfZfZeUrTF4t+7ltQF
RjrskNKjtzYxVZ1nXgpR4LyZQ0VmMxwxvwzjSuV1TNaKwCNbWWizlauOowLPTTRfXbLke6LYlUB2
d1Yle8J9rCuQytFd++YysACIfsf58DaClDizbExIsfFR4vPRv30aqwm4GF6xzefTNbN/PC+OIKBI
7Apd0L4o/cD3Rynz+K2R+HtnXi+3uKbJxhtHwGfI7GcztanHdSpaR2dCuYNHji4K6GtD8fBTDHrw
4eydUpiOTdbT277GFzlGTvhQ4Anyujo4yZI8u0P2bpBXPxlWjinS2jlp6tKRHWl2MIFU32carRni
nYXiSGlFMbG/7oi1Ib1OpK3Wpte7m6BcJ4YdAwvuYuiy03XxWCT7UgYMkmIzV1ZK3Mm8RZxbr/kQ
WNfegUbZ9BSpJrAwSWB7/aPzhL1yJDfqstuGBa9uHPCvdog1kIoPMAjg7dh8ZwevSuN1rN48msIO
U2ftbJkfYgj6pLO3KXFn0yC/vUwTEsG0GxOAv3P5xEpoey89F+jIAJDPbL90BZwNzphoRII/7COm
lx2tT1EZYlDnOrLxxsraWf4C3wKvbs67jpqUeu97CYGuQXAdlWW3U+30wnZnPrM7Il4mihpSmG4z
oXVklPS/5bhCZzZUXJ+2snef/Mgurzz9xGXpId0ubcTWeMlgsJWU9FU9O3sOotQA3zmIXiwX2qBi
VXemngEAZkrqmHvtAPOBML67xBufV8UwGurWjfWy8nTyhyIsEq5RFZ8Gx9gbgQVJNciTne++cfk+
jpFdbEGOwmnpZjTzoK2pqf9F7wAhWPoQmgVYkeIqlTH6f+Olx/ESILHVyeLo0e1J8HBfj1P+QiPI
oc5qiMDjEt683Pq1pDxnKbfhZyofCYXN715uPo2htO9ELckgWdx7Z++9byYTD5mBASZL6z3sik1a
KpOldX4kp8StesrrkxeFK6IVJhOCwJFvESyHD3i+LdZq4D0NHeIyF9O+BCY3RB5GOc5LLnGPdlgr
u6TN5Ru1c+tgck+tgmhHW0rnI+BTOEk92aFtKVCYSRSrunyNfFKyE3BLt21ocEs72KbgIoq0Am+F
0ftk1OZmYE9UT4AG2lrZG7sOdW/DPB/AeBxJOjJrLKM4DfTGoVez2eWU9jY2hbOfgP0TnsQEWtWu
8c2p+Isu7qOue+9sMGcWhsAVh+ItTezlz4HMNyeuk8NX+iLxzLI+t2D7lF3zzRrsrTRs3mCNAapg
DO1n246/w20gxZjE9wwHyJHKFpIssNCUlPEzpby0URFF+GXSdwl38hAnZXIoFRwBo1+ihzVBJM00
LjEFz7WyvZgiSSCwa2lD2vMU4g4VHtnV7FjQkhJmPAy8/sUXRMj6cNeYoqVZK6InikM2GOmgfYLA
gBcA6Yzhjd41ihH8REw3PsAnUNtPHoJxNdjUzunPAobPJ0KOLJXj8iHkn/7Qjzcu8kmKuIW1mPqL
OFFsHRODU4wtLiktC5HCAeRNYXyWFp2QYRIcYw6rtyZyu2sbHdgLR5uBjrCNAqB4I/Wx9nxOpPnA
n/aq6R1sGUTfsDf37Mp4sRviC2PwnXdqvxlF9ee0CCh92ZRyuST2RWnUQzuBTd5TyxInrBHK7qkl
BbxPPIqqkujL6LryAeDwzRBRsrV8o+FylgUbq8S2HnMf2qrQY7XT2oAbZRxv+LmCshFxeScr8Muw
ECczyskD3pK81j0s0a55zRvr7uBl3tKArIJcBdvONFiqDLVzCur5VbPdTnT88gYXhMbzYaCfCtH0
FHDMOAHRcjM9WIfxHbyvxSUCeMzSiu6twUGVm3sx2k9zSv7OAZViN36ycQdugXYuWwKYVMrFtT+9
2ruqdNzvPSbUdRsE23oR7VPRQ7kF8pB+GbnkDI13SR1v+hjpId2Ec98+uLiQ6K/sF+7S/pfUYMdH
QHjglHio8PPyKpU2rT0h+WzTtK8zgNu4QQWd6gYNpufVHlcRvj+Lc6o8dqIYD1NQkv4U3kw2zodW
YYLf5WcUxJ7EjKP8c8MyiPPytZrsTYC8hFOKyUPlY3kOGE7mI6rC8LB06LGk5/mI0M9pVHPKcLPs
Oc9qcJv/ZJZuvB5ccKz4554wW3FHcJtTXI3lxqdUcjtXKTkfOFlxFH5Vts9MLWK1axxa4y1h4f9m
QbimKAx8V6XYEhrhiQyifCCjAAuflMUeibPPADssCOS9k4YAKyiWk0EdMJpQcBydrttD2tFZIeat
TDEmiIRxs+agrm830cy2bMi2mQ8QuUMd3UWVeupJJR2Wwk/PLbw4bIzuyYNrhAps+qd++g7qHrBF
5ORHwsIHemLZaMLYOzWt9xvXwHQ2iOaJsb2gmadkXDwAJN5ocdOW7sOJiuTAT8U5Mj5AuKloF8+K
dyGsed8Hww/ulAvLIQ7/NbTxpi1+lIXRHe2iQh9S4fc4aocTS9DzMObeTopgvps1QTxA2O6hbr5q
qg3mpFIcLJ9uFSFhtyh4KpvFCt9sN6mPUz01dy/2mzt2I3uTlZyZTa7oTRr3x7YSEL/cEkWIZdSN
JinayrhNPBcZtpjGTryHqR34LdjuahydS1ihNnFRgY3amgagsg4Y2DweUbHHbyYrGzH0Nodyb6CM
cCLrmFDOHebhE0kQ7lZmiGG77tKTIIexywvajJ2lvnWueM715pjppcG3yIYrlXb1WhXsM02lR6fy
TLV9JV99mkiGmbK+UsHWHVDB6Rsgp+ByIFBWZD9Ki++hjsavIhTZvjWnfQUTg5uV0WQJu//pUpud
fcjx3W6wj44EJZkwJ8oGv1OE+wo59seC7xtJvZ7eIBv/kDNMC5Ckuylnk1hiANqMaAs7lcT8MGvP
3capDwOaiDcmDjY76CM/gjn/jo0Rz0RMgrcyth7E84MbcXjO2jm81SJA4gmHD/JPdqbKL9Dx5NYR
40+wk+ZOMTM9YOjMG1ye6rUx2oSEjJt8hRP4EyzT8Nr03Rcwz68+h6MvYGS7jUtm+5hL8QM2SslV
2klucWWSAM7VeFO4E3JNCw9G2WrwYX0QkMRbiOIdaPFSM8YFw9YhyqMnCnNCnlVevVS0nsuWXkHN
KB8aaOUOsbLbyLXlSZjGxl5MdhbGkhztri52SjjVPftknwffzE8Wuqaix+DRbQHoodbEdIGnlvMm
e2ybsNoKe1W1n4uDI9v4Gbco2vZMXjGF2QaLvZLeS+hm0NmNKCKtUq2Is0xwIIL3ucNT64oBqjuW
+1Bz3oMlqICbEJjFBPJbaRr8AhY+Ag+fak68DicWRlxdRDe7G2LaP828n58Hbwv9MK1q4x2tzAGS
gMQZtt1vyyXTV6XdePRKJTajn9BU5pZQg/PsZ+l3I8eg8b1lo3WJQ+gChiD6Z9opL4ZiBmjjO8Gt
T9gbw7+VaXouByYiO4SdTwwrWVuapy80Wd+yYezXOImeArD7UpCwEYD4w48IKP+s6fyt5vSXA9dv
yzoOAPz1sjbWRP+KmxxvaeoEYhsBrm0OpvSn+6wfqmUYdjlyD+PHNkI03MRGlx0Lv38revdXO5g0
CvDXXd0x0CamccDGxn0cF03E/b6kM+zYeMWZZpFfxMSyzeh1FHBuSxsPHSHJuIE2RjdWsSl00QEl
ntLhQtgGr3UUZnsi2/5YX2Lz3dA1CQM1kHChsWHToGAZ4KGWcjPSI0fsdNRFC4BEU4YyyhcKXcNA
b/m+ZoPe0M/Qk55c1zQ2hLq6oUJ4dLAMZHQ6+BkdxFiTOQoGyaqboY4pGiBqmiBcXQmxuJRDFLRE
WLRFKF0bgSb1vVN3zxCk7EjsY5j0z1C6KfCNKJ2grBCa/kE1HiJK/og8lNukpqYCUXdS4Qf0Dnqb
KFnjpNdvJ11t0XmUXEw2uRxKL+BVx3RgLKV5tgP3+0w3hpCUZHi0ZZi0Zni6PoNbEN8PY8CRTSTu
XtXIbe8ZF9D/f3JsmVli71kEtduMZo6ahg4KOd+LNDiYuXz3/A9PF3mEutJDuJgbrEy0vKms74YJ
fTAPHOgEJRrCUpAmxJxGbrVcFzmTSRFUVIfQOQ1MFN2nTftrj7uDHz7XvDZwiSWH+dY2Ev69bnnI
SvPkVMBAmX/vuZyuilkB+bPYaNMryY7BkrvMjK9u840WmJQaikVtDIzvTlB55yKZ9rKtq5tloFmG
PEupV4PNIUBIk0qpK1WwFSchihjlqcZh23UkjJxyPYq7r+tYyHJyKbh5uqYl0oUtVrzJ6G9xTJoc
DCTZ7RAwDyQVPz125Kx9dPULujYtiaQnBt3nk6zqBoyWoetiCu9ud9bJXtJD5VF5CqESmKpDxUyY
k4yPuLN5un7G0kU0VKddGO61v8kjBzVyfBG4QWuad+PQZg3SWbi6GSpP3HneEVjwhaqSi48v9h4e
WYLYlHh06TP8827bQ/7BrR4a63755ocq3IbRfnJ+sKVYkZAgr/SrpZsxnuY/ZRYePDsDUjKVxfnz
gY4x8zhzBEL1oMadLl5H1/lknnz2vNY78h3ifhCYQaaK0HjfIVxTByTr/kteJr8qDv8clyElC6M/
ReZ4ct2yvaB5vjiEsHEjfPEBCXKeoDG7bIK7RRMRDLnlEGf9/6buTJrjVrIs/Vfaat14Brg7pkXV
ImYOQQaDMzcwPonCPM/49fW58nW2xMySLM26F7l5I6kYALhfv/ec7zynCSFF+h8SHVvUiMdCxxhV
OtAIh/FHrCOOHB12xLmXdoWv1L6gScmca1ZYAjpxzK3kCImq2AwRhIx6FO8N55KNZQ351hzD+pFA
+at0qUCw2wNRikvzlmFHXkFmbNciJXHOygvnGHbIfuyk2PnaTeV/N1Z12mMVa7dVpn1Xgc36T5OZ
VkAQhpc59qxRO7Yq7diii4crUP+lq/aQbF5gvHRXjvZ5Ddrx5X/3fmEC6yKDRoDM/UtCnlLtE5sx
jGVFRPe/qQkxLRzYcydfe8tq7TKrtN+Ms3f6TWgPWpFiRptkc8QPFm5Dy5ouxri4M0dCAmPcBuvq
qVgs86uSawI2IDMvPSIbBrybMB4I74xgXzWjt1wjdzwYg4VK92PUwt0p6Q5R7vtr9lebOF7KmAbI
yBovjHsToCFFPYMIGDWwYfjpTdtfQfhpthipgz3yHNYqLSJG8TzfeFpYrLTEuEBrHGnRsanlxzTU
Ay1HzlyEWeXBYOFc++iVUy1chlp1MLWUmTN1eVlpeTPTQ+M615LnDO2zp0XQwEaSDd2O/JH+5Yzw
oyAk+xH9O98pCuqB9iDAS5pHPE5GgspaIrfOTFlw5eleGTMk2hgu166MGEhUhn/gOFo+dKrv1tOQ
Wtc5vPcHnCLXTuGI11F0L4NnpusI68XeyQakg1oR3mhteABvaQ/LDb9CvPg74D3jpkGVkmWlvG6Q
2LoxCw0/eja/K8+RoLvxYhxfyk5uUQouN4Qizuu+4U9gr1cPnqCk03p2RyvbsWg/pHn+YluYZSBH
lIB80MHHWhCvlfHUJPmV+K6W17r5AgF9qJX0zndR/aT19SYL+2pMkHcmOeJ7dqM+lXIlOcHc+aNp
MQkhLXcqOyjO0KROxDjcE0NWcrTGSNRM5jWKufBSad1/oh0AjfYCgLAisxJ3wKh9AgmGgQHjgKUd
BJn2EiA8on2Ku4B+EPPwBMdBgvUg0h6EBjOC0K6EVPsTDDzlG0Pnu1TavWDpmO2hmQpoKrD1lkoh
vi5zcZtgfAi0A6LXXogGU8So3RE+NgmhpVdQZMyKZEhIG6deOypG7a1Q2mURzpJ01mr2LtALrFU4
nr2F3HlLuzMa7dOgpQw+GcG3qz0ciJ2HuxSRe679HbZ2esQIbSbt/XC0C6TVfpACYVBRWDRsCnYe
Xz8mNC6mdf/dSTLhKam0uyTFZoLZnRqGiDc0ildBi2liVTSAmbOkZ5/NqaW69o0laNp52sPSajeL
AfZ9B5N/P2uni6k9L7V2vxAGAplIO2Jy7Y1BeYYgSPtlEsl5OcpcF6wgGTkdp23ySbeLGSquZ5ve
YFMnAyuzwB11uHGi1tlVDQYBJnLQhU2Iw0PUPovOEh80PKkd83jrV6ZLvyvPOW31atNoB5DUViDt
CVq0O8jVPqEQwxAPzUzeNGJFR7uJklLhDE6HZxBncmvOtHZDs6LTabfzKcOQpLQzKcCiNGivUm43
e/HdvjRpI5N2NBXa28QwhdoHt9MiYhKlDQK+RNqeW59GyNaDQgANzzbXpLelVxNVYR2TgNBoK1Xb
N82hCYEjmZF9mWtiDacfxOpucFmZPhOwRcBPm98ZqtMO1K4tOjcccsx5DZAqXjHXo+ock3vV4Pb6
Hso34/+ipAXE5jW7Vi3WFpmZvSnNuHhl+k5cOGy720C7yejEP/raXwb3am9hOKPwr/ZSe9BABBTb
Dluaq/1pszomdIW1Zw3zWmDV5EDr7kC0iOSQmgUBAoyiZAlkq0qb8arHCAc3LCDWBkOj9shJ7Zaz
sc1Z2j9XaCddhaUu1946Km2+Jtx20mc8kDNIwDPYXJH8HL70OZmtVSUfk7CQN/3CIDKr3fAlaOmw
9w6NrRybV9MlrMfK1RYseIrdkjBZw5QFL267VNT39dj3N4tb62A4goYneJ8Qm+Dnz+S6jwlXX8HC
vYgXtABWm53U3DTPWfYMxv8yAVl2FlR5KeXfZRqEkvhodoMGa97adhmQJChzsSn65SFaHG6fMIcP
Imlq+kaPmLLNb5I4OBDwINB6BCGmgeqJZhgWEu2snLXHMsds2WjXpaf9l6V2YgrtyQQdSPQ4Ns1R
+zXBiwWbXHs49UB0FcwqvTZGSiL6Uw9I2UJGcu4tmzY5NkPePrsGbM5tVozm7RTOX3rtG7WZQHv4
SOsFRymjUTpn4zGiIljDjCuvS+yng/ahRkgzCayMEBLjUeUZdEM8qwPmVaFdrI32s8aUbbZIl20r
3Q3iHzp0haJubfQRmuyxARyxaWbhZmwItuN945qFGhE1VzkdRNwd9drw8deKCKetwnI7ae+tr124
bR5Ol6G77OLeehZTkRyCwCg3Q49OCL6eWJGBkKwo5hiZapevY94PVT+jz3woY1KaUoctJUBVclB0
nohqMo0jnz/h6wuMVaa9xOI51M5iry1uyoh6sZ/AJLey5OAK6XZdt3BH61ye5yoxLzLpd+uSG4dM
Mec1WVB6zXKsgUrBwWmdFJAS4vKt7DAWUuGdjUFj4dEI2154C5FJE627NWz5XZEiTB7RKK1jvAVQ
j8TFhF8AXYG6cej7k7fBOa7M4rfe8N0L7PfyNi4d4LeG2+0sprlHZyvtztsgh57X0iljYtqWefsb
UZmWjJXZHJbFxVedmUqjwTctRjsSIZ6FY/VnSVmBFLXPYoWSNcjeJAVGJkklX8ri2sc6i97rvraq
l3EsAIcE3CXqbpmN9yrDumiypF9DolhDFz+DAltPFEUr3Ll/eos6qN690YoPN0g4Lxf5N452KDuw
CPz6EyAU/IcP4Jimp3xKD4WT/OcPgI1Q5OlodFuezJPBlDAIYO8QfcTxDzeUldxNdpv+RotnWTrI
9fP35gutwzN5Xdv/JMWb22UQ46J6Vv3gSRVoZqxpgPNWyuGi9512b4/9qxG1wXUGEXCV4trAKSPC
R4TLeU7rwRkIuhSnvuuKFxIAHmi3r2LDd3ak1sXrwTjmYwjxP11ObiGh2SQj8dJXo8DO1bcod3pO
JejpQvQfaG845FvMSgp7kwvOhSgZksGYd4wLsxYB7Bi7cjN4KPx86sQ1HdYvZZ4SXxB7x4CwNW63
wxgGl2gdUIOxt0flVsrh1KKzKK13FDGXk1lExGUX97kN7KtoXiLpXQ4cNjJSXbAk93l+IH/xAZbg
t3YMv6rJvkmatFw14t1JylPc2Kc0GO5su3wUg/iAMnRbtc5DGy5PpADCQMovkprXqH3jYZmDKzME
0aJayp02OULK3FehiWErOFVTQV80eQzvxmJEaNfcRzl+8gyV15i+4bMI/cTZMda8c3tDXgytuavS
TMGhrutNNXkQhlJHHPxY9jsMTGqF/hhXSR/PL3EaISBKzLVV0K+TyKm2SGl0TwGvhZcYxtZAknBV
kD1tIEr6fifrWGbSlE9/u3v+hkj4e3rzp3/9rwcGi2X+c3bzd6jC33/jv47xl6Zsy2/dL39q/++T
Co3tQ5rCMXmc0PwKaigepv9ZXXz9/vU9jX5UFv/TP+D/6oyF50gIEeCpfmJgiD9sHl7ikn3FPwgW
vr/SoqX7h+myFrqe5/0fbkZbgmf6z/+Q4g8tWlaWyXopbVu5/xICwxTmT8uIoTOnlU3q9CeBsaKA
BnzRRYeM2dWu5907KzYKeWsXLd2UmgMvq3BbjSfXKLz9zE/fzlg+Lzs28y8VorodNJa5Iwaw8iF1
FRABVqaVt9dmW+VfqyT3FT3BqQA+MQ1IgJNRfpip7z7nVUL/NYUQu3bB+psriRs4rldVGBoAIGBW
7JOm47m3iOQj6KHBkFduAMj251bY8rIlp3I3IUk9LE3Wf3Wd0Qdwhm7nKk1H82PGSHmoZTaoG0Ys
yEijWSZXyG+TDp6/GgkYJLzH30VTlYZEuhaMVvqK+F0kuYlzdguf1gcZ1unFlAc5E6sJhF7EKEoz
oWvB6VZZ87QOEtLjfPS3UKTClK7tgjXEj8jT20g6ofEmp7iKmLR1LtaNGMI75r3hS2Ib06Wf5IpV
K+ofq7BX69qLxX0uA/NBUV9DZyrC0+Ij3BuhkKIxcqEYZ8jjcFoUWwd4lH9AP5B8m0ubzOAoqHb4
ZcIaJG6T99Cc++iL2WdWuAd+loldJpyhR+w8LleV4chvheen24Rcoo1dpoqggDGn1e4ZRv2F84T5
QgwYbpVyzPWCnvnLU66S8JG+Cz8V+k16x8eP75pxqF/xWVhiHQOZv5gL3CjoKYcRgl8X71p8thc4
aiIOiqNrPno9SqyV79RzusWH3jGkjJxzYo31vsr7bOOZA7z/pZ6uJhI8T1nk0WklPSqZN5G0jKdE
pt11UkRs310Dbt0Bb7DNRxvJ89yaYPlIogRlAVzolVkfnQM8xOTAAq5kp5LBc5gH04M9wIsjo7AL
mLUgc4VF3XtHxF8OkU31gFnbLtIZLbeV+zaHN594NPzIwbrDnz8BoWsQ4MZOS87GuLgT0cfws9UW
H54hd5z63A/VTL1DnBpqwPXAhL3aOygWLOrPHEllZzfV21LU5RXQ9/YAqY3jimDoWq9aIeinOWOW
jwc4LxU5wtKnhDQ5tCIlGXrebctSgkqDRE/2JL7PBPgHMnf6ozL4FieVO1+SYk6SBaYaBMcYh9ky
ZOgc6wYv6brqceIwkHSnR8PrQLKOM5zGNq36D4ah80Tcbjw8975GNFvZhDaBU20x0gYLMoPGUBTS
Xo7LdDv0vf82OAFw9qScpnc/Mfx7NQX2xcBxjMSfODpiN/KvlzQChSpM2skZRuFBVsy8wzTAOmBG
7n6wFyy/0oW/ljE59Bpg6YU+aiaD+hKbeJjy+hShlEAMbTvb0p/Km9ir56MnLJy54/zOh0GDiRw0
/GoE1gSQGh90XcUmVMNRRxGCgqEzQTveyk6yEGS7CSJYVpY7HCmUorfQFd2+zO3XsUcVyaESH14+
VgzxoF9DWqS76deIFltcDKDFINAhJVlZgCbhw6XTLjPUJSoMlk1F5BUaHWdT2+QFKaukFZCk2zof
X1HaEhIdVWpXxhVAf0H+oKjU1dQsxy4jmyVKy/U40EAfnIHAV3tKP0JkJ9dR2uwj/Yy6LTyikYHw
moLi7JPOtBq9qb3OU3RUsjHyTbo4JykTTSftblHxLFdtgDl9VdjA7D2Sg5EkA+9qrRSmjHDATHTk
WeZOPe2rqIV33djaAYBnbJIBytXFkhelyBUjvxnIUJjb3/p2eWywDG/ScboeWnULagHfKNJ6SdaP
QzYKaMbTGPfXsiAPoRg+pqQKkNogBpuBhM3enTsjLOoEwHhRvTR+9DUiDsdBzwaog6G+jTyIqfUQ
RA90YlgdFGGoyQtRkbvAhq9P/xRDfuy/oAI+Dl5RbwmnvO286c5CiFnO1cHqria4QNUYHxoht5DU
/U2bmf6+AEiWmHJf1yyuHiDz3j2jXX/Btg5SN3hLiUOIeBxhwjRP+HiPyqeOA8fB404e8KXLrHIk
OqhIIQzHm8Y6B85Thayvn7w9A9OJiSkijdD5aqXHGEWcbRPrUvXdZcsXOwIoKYiNtl2yUPE/ZNTC
7K/KurLLBWREQVJLlB7apoRDHflvW/TYF3xyMqo46Bvg9nNATyAEouoqcdK7qL3JZxCSIZmoYt2P
+yysb1Pfe6lTVmFVvomAM5uoDUA8dJHObNF3ZVOcm7E+YM/OYeiS4pKPRJdmaOxLrTbFhH3VWzgT
A6T41AL9NwSODxYZqpMN2Nggmr6hqYdsgDOWiGANd5YFU4GN0an4fLQIF0S77oAeq3S3va138y7A
kaesDGt+Q9xNNyL2rVGKFjYQjpG28RZgJyQOmDwIgOfsixOZhP6mBLt5M8B3FPf90VaYpIORA37s
ILVwTeMr685wsHWGgjGQPs/V+7PIx3kvJkDmmO8wxo9V9dImZICseoWkZEUp37+LzpyPNGs5pbtR
ePRbmyP1bFrJWwtw9E+YiNFZeSPmHr6by6wNJk3JqZ/RJ5J0b8gADUbZFy8lDfOtizhnx5Ld30PP
LFDnd1hgJHztiEaAFV45FhN8iiAveUtiZV5lhJegkai77LnAwP2g4874AJ49N7s0LSVBwqIltSsG
AZqj+utEBlYSQ/nBbZspXzdRSqRO6tRf+qq2w5UL/uUlwYVPO9+0GkdvGQvqeDrLJbcR6PC1Nw7j
B2G75Z8Z+iHd2CcLtqf2g4cwNO2zVarqxa7HkT6smNOvY8DnBG3hNuc6i1TDcGQ2XhY/hGEw6e3M
cmVy0XKqTc+LkF18FxHLRR+omirFWGA2RwTjJFHRWSjLc2hF3vyY5Obs7hpzbuVtVVfNMUsL+1Vm
SYZUt0nB95EwijQnbV+nKIy+1SKvjl7gl+d+mdPLxAHLEAqLZdzlHLRPagSa6yzkJgtmC/BYWLjx
QRVmDyMt8dEUMeBu2jWClZrkZpdx5iHxiGCc/BiAfVXLZdPwvtAkd5UV36uqr/YxKo8dpldeMxPh
k2AocTArGQEVMNKLonOdD4Y53jcCANF9pUtG+9WTDBr8Eht2hy3uMQcUEK5LgrmIkhGpv2r6wR73
vbDsayc0BZxQoG90W4uJWifAjADZZ/LAJ5s5CVVLx6x9bWFzu5OtI569ZAwoJaCB4J6GrXaKuyR7
A/Kg2s2g7GVfOTUB3bXHw4EAwfzmpx6MD5we26IarQsSgqMD59lgj/pufpuryD77YSNG3Hq5gyDT
DV7icMCUgsN6vq1CZ7mYl9pmVqVUeoIAZe8ED/B7VBrFWcZxAxk6Tlj66dUivZVDfJ7dkexZZQTG
hzWFJY5+jwk0jWHPQkYCIOu2sWDed2qoXrEU1yTqibQ6knuqrvqoxzCosqG4LeJW3LWzRcCtEOFw
79hzeE+jzjuP3gycoXIsLqoVtyczy6aDkXmwGwwO3fsQVR9gIUq4q3Ls5juzMOM9fg0Gen4dvVgd
dyHSc9G/EegsObL00TUkfeeLFXfkc0/KNj+GNEn28KH9u1q07ReCKauT00EXMRiz1ut0aVr2l9Ta
T0iwjqFjx/d+6US7WSzN42IL9y1fZDKvyz4jp1TFPDX2mONQiuroNg8MeZ30FZL0PLM8kEVjyT3Y
WSxIZd+/DmpmIRlq795QcjCxfgTha17Nige2wp5gOJHxZuQ08xE89CVK0sTZM+F3b1u7LumDx8Tu
eHbLik0Y3o2LH+9PsBgx+bY2s17evd1qn7TXPfjzmGN5aqmqNzKMPbHie57v6LB6O3e2x6dF4flw
aZW9Q3X0KXOmbDr35TI+2bJwz0HTFQ2bitQRwGIksSbs0o0bB81d3EiHSI9WUJ7TiCMcUJRTl22Z
WzbxJXE9fbnvGSAHF8PshwTQGt5kbLs5cB9SoqruiT/1uxVpwVQ4dKDBpmKcwx0zDA0YeCbb9zFN
2pyHawJUNICljdbeYi5y3YsaBU8wj83r2MVIULrBp9ttqmBC2yNkubE7J7porYJudSni7h1oLHqo
kWbkGSZdjRfP6xUiHLuabkOkE0eFEvE8Wr568wJrPAsZt9xNdnQNq4pRTgySBKqE3RYCM4x2fSIy
8nrqnKi9z9NehO92BVdyYwFsVCePBINgNw42QIVMYFBPU0X6Lbe9JzeEDHVMAOOWOimZYyuhDFyI
TC/QgO4Xn8E0jlgv/jaix1SbOSSZu+978WcDZepj4NcA9TRxgf9FMWaFlTPTo86SpNrGRpQdu6GK
rtvOnx+N2mnsazpt06lgytpCxm7Noyy9jFp1sgQ2hUD0a8dpg3ef89nZLIwy2nLIwEHQcBrKtlPl
UOa1xDbR2Y+HBfoKHwi9N7oX2gwFunmMsnidEhM3pF9X4pQMYbZNRUReTpZXaxmgoVkXVTmyjVVN
EHGUo3wJ8jo6daiItwVlTLCZHYAjpP4oXjprGZ2uvLBrout6WWru31jxNgh4qJ50dEezbbx6uqGP
Lc4pyCiiPxFKJaQqEChFEOJ4C5gpw/dWptX7HDYo5p0+uPTTxt9lRajVrZG/HLJScEtxLFJPA3Eq
sB2CHAOVHSgDLVfuTkekP8SyG4OpFUZSFRtB00Sgj+JPK7nzvsyZz9QcNUh4ZhckhVBSqV4lnNC2
luq8r2oZa6BZLW1qpDrvsAj6a5PGMVLhVM7PRSKzXVh04DOkMF+qisGgHdv9Hn/CTKQHOEK4ws08
Hf0B0mLiUoVOeHfPjp1i6CnD+dhIAfwJvUCMLEvRJDWXbGvRq6FUyBL3CoBSvw1bD5QVJ8m9GfO/
aTu126lNmzeucvDO4LCT+J1itfN7c3wM29K9CxernRD6EiaRZcolNokm6Bx11ivT9+UUWF1OMAe6
lHXrec2Jlod34TgVY8hZSJibLRquyY3tfZma4rlumJCtQqeaWuYePXVubRDMOsQoQdxRJ2JYKDJ3
Xtov+ItG/8DwBbwY0vr2mFoI/1lcAYUsYXFgt4Hmxk26yWbGtusQt+VFPC7Js9Ol/UcZwu+i9nGw
DU3qnu1I7hbDnh9KxtbbEYUsnHpiwh5qowo52HtCXMB3RgFIWRC8OlbivSQULG+eH8Y88j1e7VVW
mPlNwW4K2jlyTgOHKSRcnseYVDpmerRJw+EkEcmbWCwTaXJFktw2Wc2qZ5u5zkzqMQXk4dxugj7p
yBgvwqcIweytT1rjF8ecuxOKGetbjedr1/gJxwh3QNfNNQRUaYzKeq7EaAAqM01Q/Hal+guVu81a
hm51ZzsJnGfS4DcBRRspKcYEu82zNnJRy5VhGuhoY0h6VC94Ib3cn27AQg4MN9l5UFEVwifAr8vu
A5F5D13UkyA295VoV1UEBqpOEyD9UkzHsjQsckuyEYEYVxAdjqOG5FQq8Q2rACgQt11CIPZ2vRxm
NblPaa+a7ZCmXnHOJjU+OWyP3caTtQuF2yrsNwjw8/p/N4uXoVWV2aFsc9VuTXr3/Spmjbqtm9pG
/OKTNrP+/9L5/jfqaQNQdphU/aqLnbbR+9fx46P6sZX91+/9BXBWf1gwLRhqOZSDDo2Lv0MyxB+m
SfPaZH7nSfgZTL3+6l5bFgBn2wde4YKJAIjB2/irew3A2bHgRmA3Ea5QdNz/le61hAT9wwjM8aXv
u5brMj10hAcXWv//HyAZHCGDCM+m2jhjfunn7Z4NM7sO8+atw0C3Uq65SR1keknT7wMYTYzRzacI
0eh12Q4vckxe+6q5cRhq7nFU0iNt43rdkZCNCsBd81FiMhjmV4s9melSBFWI7ZX5qH1n+unLiLnX
H+ZLUCEoZXude1QZmH+T2x8uy19Dmf9V9PmpZODc/ud//IwC+f4pPSkt22TWRwaW+vQpofNH3YK6
dTPpHFcboXHwrWiqk+m4f3sKfhr//OqVuM4WQ3XLZ9rIJPbzSNHkLSDFy9XG6ua1ZT5PtridOyzM
jfubqa/S44Ufp5eOchiaKP4mbf6mhx8/XjqUm2NuoFpCZBriBkm6hu76cpEjZuxmQK6Nb10EA/2N
zCHKeWzg57DgozqX8sENydyhMusOCwc3Fbuv/NADDMFjn5KDBCD77Cz+ZWiMRJe472id3dLEQF+a
LOxFhJCvTb6AK76eFepbMTn9hstDM1f27QVm7HbdDem0VWY8bpC3vjvD8lrX8RsrFbKQ1LR/87Vb
ekL86cvwfNu0NdbGsa3PsJfAdoEOSINMFrymUcLcJayvHIMYVlIbqhKDW/lS5c674Q1rQUN9igOk
rEP+NTOij1/fbJ/mQS5XxLUsKSSbhxKMnz7NhaD6TiGJbNE2YxNaeTIDGFc1dKMHOo2TlX3JtJM2
LfctgWfkl5Q7dKRqTWc3W+W+uJN9c58g4p/sGlWJ+74k4VuOTm/J7PO/+FZdRmeSB4LJnetqUM/P
91CRoPFNuynaRip4TUMQcq45PkS+gy4VrW/VxQ8tzkOYhYcFVxCmnScD3ibtICocPDQN2snBWgjI
tBBVYYWIHOdhrAjp/PUb/YfryxtF28AUkIMzPHtXj/J/XKfC2nXi2DVw8GWYzlCrSNn8SS1+O8LN
aoOW4xI9vj5Zvjki/EoezBvamPuZyJu+DX/zbvS38uPN9unNeHog+MObMZ0KH4Gb4fOjpJhQnafk
MJoBWD5P7Nvfvtx3/cbn10MeYSrFtXKF+emGciUxIUvmEiRFFOOqDytOpl2z6fOR+0LdWyEjKm/O
0dyUBrnCUIIu07zMjwkiyW2ILntFTPQLVqd1CI84T9qHJUbhJiKH9LjAn+gMx3fEJL15S/jRJT5N
OoKkao+807DRwTz2fUV3eN0MghhDYK3czmQq9lfgl4iqKmxEPGUAccQLENNzgq/8tj10HsBK5mtE
+gbGOUZNySXihEA6z+nXd4de6f7h+xGMgdnGLFexJf50PWZpZm3ZcT2WRdH2DVEEvKos2f36Vb6v
IT+/jMsmzmbJ7Jh92f60i8DIxOkV8FxLfRDwJoy69fCEYb1dLz6S4rScLytA0ck03hMmcNH181nO
4jXwGDANbfDWBB5d2/Yr5/BVYaaHYm6upqx7nsps/+v3av88k3apNH5+r58UNWbgu6GoGLEECywQ
8nDa1AWUkOQvSGtMnvIBa3bFsChC30KyHBSqKYvzTUgo0LocF+PGYciznaZaHtKl9PdEqSOfE2OK
Vd8L0CDOmBHsHlwpITdP/ajKdVV3cBuza5xQtzQEKXe7gd5sEr0xWl02jjkwiFwAX0OUFitjxDfT
AXSmCyHZsiwIoUypn6cOZW5UaedMaGyrPAwvZrt/EovnbJYpGr7l2iqDYJ6BRl+HV4VTLrs0yp5+
/Q3+XDJ8/wIt11bUR+zj6Ko+PeNR6Xc1vAJ/E8zOtV9364rL7DXQLXBF/PqlrH9cT74XJa7UQR6W
bX3ayWGx1r1Ws20GseDdnXRMz9ANhxzh9Ws0WmqlaNzUOJoJeFinfQxLeyCss/PCdguh7ZqgrX7j
LxYprEl0gkX4m1v/Hx8wF90FTzN+eZ6wz1Xi7KAuaP002NAqg3fZHfz61CRffv01/LPnyzN91jeX
17CEDjT5cVltSEvuB/Dv24Q2dZgE1dorOnpXEE83zK72+LbLzdyiYXAJNqMFMxyz2n5MxvnOZvxG
z0StXVWQLb/kkMxp6nCkViFK4SCCqkkEehPgGvr1u7ao3z8tPq6Hf57dk/tEkKzy87vGXMrWSlbx
BuzDFdX+BQMzxt99tKWuXru+Vm55Wb2yFdz+YtzQtVqhZf3NlvRZyoazmtoHoIyLu8BFPf/zuxg8
8u9geqA5rdwnGt4UGy9e+5b7JWQYcR7wRcR0Ln/z2f/ZqzocbxwSa9ic7E9XzM9nU7mp7W/8Otjn
wrBWlJTqoqjscdM5Pk2B4KWBbh5U/qGO1HsSO+9YIKEDu9khMsryRvNGmsSGlx5ec3m1FPo3b1L9
w1LoaZmrT5nMdfB40n7+aiYw06UpQOTQpCRnvdmDld0FCX2wZUR33jCIuPL6CmyVTf91cd7assFe
5ASvTU2rJHHUWYzDtySKdkArduGAet9I49PopHtiVJ7rgiFYVX5pZjLYbCNdbkl52HcYqRlvz/vY
Gx+G3jrNU48w2W4/5tx86Gf1arVASuZiNzR4RxjKoprx1oNklPfrq+T+ky8A9hGSJ9/myfI/18bE
BxLYbUXuph3cB5Hb+GGLjcPsYB1yKotSRCUZLqRta0fHRQEvkmZb7LuwPQNBOJcNVjyI3tM2BuYz
ieba61xz5eXmi1sDFcj9lpAxvJRh24GJmFnk6zHcNSNuNZeoXcTII2YM7KCJOb47oXc/SP/VEvHR
CuUG9taF4VcfrtFl6zyBMYv6ZOmXr1EyVBs60zdNj511ItHLzG+ZXMBISq7TLAU5WNvvQwclVcpw
lRTjvuucY2mk+9oWyzaOBkNXz9lKFVJsJwld1I5RekuDc+nMmmqlDtEQjrEyTFx2dvUF8vptmb24
C0im7uM3F+HzKgGbHf4skzIL3RnQmJ9vwt5Bi+jWkhIO/sZysKFqlEisQLv9VZz+v1Yg/hv1YUis
0jvO/9yHuf0a04f5sQXz16/8pR90/6BPggmDwyEl4g8tGM/6Q6E3psvCkglPTxNM/2rBCKSF/Ed2
PNdEKshv/b0FY7l/IPW2aNz4TDC0IPFfacEI4J+fbg6HBhAiRUe3JxSQYvHzzREPTCFVCWaStNhs
7WLeRoG9aGW9eDRK93npeLoa6CfNcqFGwWSm6C7c/HusxsdC+ktpMDDjyS1oTHLAR3WLIRp4aVFh
BnS7/qJDstK24zF7MYcOjDJRKoGH4aODd9TyqK2UMWAtoMwJm9jdF/6I82nxV4Daro0+CLe2XSAP
N5RGATjrJEiuurI4YqF8bPPvEv/gnvFVjIzBuYw5ORqD2W7maXntQ/U6WgUB7pNBzOUAnslGHX3q
w0S3+2HYp3XKrzD9VN8CxHyr6d5EWbKLwz6+chkpYTe7mKfI2rdjbBxGqU75YmW3JB3Z1iCY+VG1
egHd/LG9CC0X43+dhKtlroG/JO0tTNRg79VPUQMOYYLH5sZ3gef/KUtazsYj8bT5rrQ5o7doktfQ
K1En+sEGQIxYJ46xNlPpbRke2ps+edGR1EGArRsZtoTqj1+GiQ2OgsZ8stLxEV/Mqqib584pHuxm
/Gpn1rHAZ1owShjaPjoQ64N9we7EHhIzk+8cZSLyyfFlwajUzMPe68X4JQnjW46Dww7AJk5PhZg5
JDjzpjad20Yt0wUZDvnFnGqvkkMar/a9JD0UAGcE6ZESwCWdQJ6q1DMRVHoOFAHwfm1en6uhqo+c
zMi4T1ISWBNAPxWhC3Jxnq3BeLEyYzigYyq3fVmWW3ri9aZTxWUwwdzzdPlUp5rbZ1pvpV8kDzMq
dZIIwRhZvXkq64EkLaXam3CabuGoQtEc6Np3qfLWsVrCnZjDh8F1orulsi/qAKQKJ9j4MlQKI72R
3DRS1f/N3XnsSI6kW/pdZs+G0agXs3Gt3UOLDRGRkUnSqIVRPf39PBszt/sCg4sBZjWbQGVWVYSH
O0n7xTnfAbTgW0RVzMV6Hsvy1NRtuPPijsaERVDadQZwfA6tue78XciJ/QAnLxy/qtSbI1Dg5jru
+no/+2W/Hu908LH/DgEarFlSnqy7cIBz/2bWxUrbDjkaDRjYIcSc5BvmyLtkHVnkv8sgP7KQgclh
f+MWX3t2/BQ3zppjFpejLa86gLdTDU+IpJxNaXjZ2nKfJna/27a2OiRA1FueEbRL5lViUbjAdUzT
65dlhHklAjeGU9XZzT371dFNA3Z2zqfrtWwC+w5H7uRHwBa0uWCq9Wm0zqfI+a4wN8JF28Q7XQu4
e1W2N3OqGVyKUUQCUXYPW258guCQqFXeNwuKLdEhJFVbn2RsTosKtRkLRNfTl5RA0XMxezjS49/o
hD9QaByCwoOjJngzdBU+YGkLjZBPRilMYD/g2n781ktvlbYBUwV67RhtcxWTUHs5esgcmTEin+kO
pukUx7a06s1dDWK0TJHnmddXW1QOyhmWPe6sX1H4FIblqwmjktDt+WR6ebFBsHuSTppS/MMvBdaL
dDFPysemachFeQ6hA+EVDMJDbRK+Es2JS6kJdRDy5qOthwaui4RZ2GUkESCnOA3oRyDnt/fgJUX8
dMI2TFQ/Ua3tm6GtZKVEL1cp+emnviqD099/SiXCksA0hnU9tgcnHANkWUSMJPnvqNHPZaRJmW2e
CpAPoSfkluvhbUyf+2yc/+Szv6htILUlnETXIfNDDsh7QCTYJx1OwSqnBdi0PuQS9u7fYZa2l7nP
v8j07jbCCJJN2Ls8nDwIbbac+7Woo+owu/OHW07WWScD4sBp3JtIkxeTZ8XYcwbC1XMvhT0yrEl8
iz47L0Xqq+8euc64yEmPkOZhiboTiFSPRfJgOc3NugPPqtJOEYFMjH2MTl1E+O7MYXnQHfM/6RkQ
/ntxRAy9rck5OVaT+Kg6nb60/rByH6KoNr/xcuMZQwd5K02nIsoWzZ80/XEnpuqbAzTfaaYkSyOF
IstB+922znxt79IbQ4TVnoUpasaG3yaxBmetASUeA8O84eDsT4SuP6eNaa4hH9THbqBEr0qx0a4h
tjxbjp4gXgcqxrbGYrMAGsxVZvuaeFoHay1C6a7yLxa0yj2pBzD0AAJ62k8XEl7kukbdwOFhh1uy
Gd4IDvrVWsphcpXv7Eb85LMLHYBdKMLEoj2PcCZ3nTNZa8s8mlZbvPeaNyqeJnsbO/qAf+cY8VY6
4cHrrfcMSDHPO2IRFRnSObSrobjkTMWlO7MFBDuCNXNwX1vM5U1r/RpVPl762XpiggjPeeg50nO1
64Ki3ng89C6ir3d9ayVXr2bWiHXRW1exRvqUoF8XHlGJLVQQgHE+nNeCy+Tvl1ZigR7H1t9VI/gg
5nAU4eAlGtfmwTEnbAwaSvWqm5KNGppxC0h8j16SOa4hl80QGK8Qwqg7unDtxkW1QYDXv/SzsjYD
WvP13z/GqTtCieq8Fc/ZdMU3s4/sqN+0TLMzgoRxFSKCDBPLRPN7mJvBJxVhHI6JJAVAYKVbz3wK
KxnIjzylFCBK7gRKeJ3F85dr72rx3eepsx41aTh1EEtCIcW8DYCnpFCfFvWdKOVk6XcV0oNZQcRJ
6eREXKWkwqTqIRXhQ7oRMxAFl/dBIpT1gSWMkUEmNuHZEFNmD+tzYrbXnsch6FfvNguynSxS3Fgd
kXZuI5JyvQInb4RZEJUyoTMYrSK8jTOcoxWxca+we49Dnr7AdHG6XduF12zubR57OgDuljw2eBIt
sdNue3QMka3nOf4Zg9EF+jyxreBfI+17oldTG/O9gSAOAPWFgCjyOUxIochyDwGAsYOlLUo9i3F9
I2d1qhmWbHgSX7KKGZoBXnPpsKXe6TjYJqCq4yY1b6Yoibe434yRRDQLoW4vC99/kAbMq2m0LULp
2ODXfsUzlogYKFMN66P11DHQRhqJeIQolWWgawBV8yyXFWTUnUN5AeCnDhZuAEi8MTwG4LODSzjK
LnXQbUY9/0mnLN33TYRFAiQxaG6XY9zisp+bOTh7ef/q9gg+76WtPfj+3g+qU+Orh9lmnc6PgsBn
PQUdaTaVaJyl1Fa9LBsM5W1SEEWk+vYWDDO06PvOfvRlu+VCMfCyxFsMIx+Z31qbEtjsFmlvuJgt
pEokENhHJN6rAV/Kr0JDDGw7G+K/X5BCiXTe5SGexYrE6lAz/7MeJCq5Q1LJcl0hmURMMYs1Hodp
LQlohKri3rCyz3yK+V64HQW4KsSDNxT+KY7R4hix9j6jfH7ZbWLKq288m5i4KfI9BzTqXH30lTN9
fc6S8kya1QdIBB6iqjGeDQvddT/ynWPccpkRrTKK5zcRYJ6odWWcTVT1eGWQgoxD+DvLii8H2/ar
0wEaFE6zRu4fU86HzBLhypmdqDDVOZexmuC/i7bG2MJGYTSUcRqa+NG0vG+ekK8GBp4r5kcio7Ta
q1l4D1yrclGSyPtjsavyw6r8jlCWLhUO/9JtOXKawbpMOVScvFDGV5NACp97/wV2pkaMEMBJltwA
NYG06yF4kl03vLZRALcitDJi/mbnDQRgsm07Vy+1T7KUyDtI8jGpUTYs/MYvCf6O22bLYLrdUSKE
kP8765n9rjxVLvyjDN3IM7/7JW8j71j08Uk0hfUyT4V1u//J7F1Jmtlk3WoYn3F3gM0wnBqtPv3R
Eg8qD821bVTmipCiCZpz6KbAWP1q8/dfB2E2Izgfng1PDauW0J6V707+dSb37jqBbDimXX5Vbf4a
GDaU6slM774GhYa2sVeGr+uLzWh5Bwj2WzAGvPz94sBuH6qQ9VVHUzWStlvP5a27f3Epw28RNhso
bwsXFtNhhgxAsJlVgJg51WN+bQwbEDAIij5TJhSOkqMoG+AehGa1SVpkJWPgF/vYN7tdntUuCZd1
vdFyDneMlUWQcL80hCZUsoBknqolXShHno0lXlWL7tmb2C/dgXur5M6vdWEHiokiB8pH/4Oxesiq
6HeZFtR6QIYae3TPXuWbt+7OjpHitQnd6RdyGTMrLk7dICry2kOZDMu670pkRhBiwtb99IYBtez9
s4r74dsZJByHRRuY9YNTFaC97UNvcHiHWbXoNZYhK826betCwcqAnTljgIPf9Whl7QTmIm0R0/ri
xe/Sl8auG+gXBjzFJs2+ZP+lYgbtaT/8nRPZh6CKr7pzvQNbjERFe0MnM+xG5W2DAN5SWsjvXJfV
spFlukFv5S9HS99lnR5ZUMXDmGKj0LQO+EqXIFMtYjojqDBkhy5dnB6cT6l5sElIDfZDNY6nnDnu
qosfOVTY02tAh3A8e3i83ikZ7qiL2fd2pMwCuPHkjiTk7NpZdXJqBjpwt3odqyz/wPb/YfARPDbx
PJxaiepdTL34LOTw5sjKe3TrhjiOirfX8APxyd7wJYdJ+hQRlvY3knD197/3k2Cb2XX5c2+VqiIo
l+DJ360p51GOCM4NAKAk9Kbo/w2r8M8WZcrYKLUzrRHjYWlv0tpKwTja8WpoX0MPKzLY7WUubV7/
SFIe1/ECQIf7nOCoiypOEXh6pIvmkaKk6OJtU9u8XV5bbDptzY/kLmcXFdQnPN9k3d8LzvzSVxS5
+D3VOiZI8z3JBJpt1dZ3J771WM1IpM5JrmHhyllfEsYfG8SSHk1S38FqrjDRldA1ghTzEfpWUIVJ
Yj+U/soNBQlDsAvYIcqjn0T3qT0NB6fwQzYQoJqNaiCkFkxTL+4aZBGpY41169gVib3tYShd3Xkk
4NEsKnaD/QzdCtpGHTbB1hNV/CLz6VV6ZvoUTuIyxjlEnWRmTaHJSTAZJDBDqcmdrUwafkfX+xya
z6RhC6sypzxLkZJVjaIPm0W26Sg22JvpejsVvnFu4sk4Wy6tApYLG1EyMWhWmLVXxl1Q1+0ecmk9
5Uvdq2qD08hbmFS/iRUFT1rE79zjWCLeEw6rR3AacpXk7BAgISx48sZbXBDRWeWZ3Obj+IFq/cOL
nXzVKv9Z22ZwqjrnhRMi2eaNPLc+l3/r5nrLgColKMZ/aJqpOyiFuJJRDLycHuhlU5K1mZIAYSdR
CMxotA+qYyEizKJ8CiaveMrs6ujoSxHO9R84QHmOjzFg5U79N1ULfuVQgRtD2OGZeKsC53fqsJus
vWCDtoeY5+xZGvJX080f05ClGxCxH9cslF9Mk7amjUcs5bNM64FIL28ceWLNS8VMusegu3RzJ4Rs
m/5pfEiWSXfNuuhrcIkJKu8AJsOOwFXRhB4IhD/VYR2/Kh7MVZ5vZ6OrV4mcAODph9Ag4EUo+9Ml
zGXVJuSVjukhcMof4FsoUlwgHmHRnRH8tWujgz+nwLqswo6Ejw4o8DPAkE/TIaSTTL5iJ3g+n4Zt
6jTBFV9dfAsJ6pnTrjz0WLaw2V+HvMyeJmW5FGecCSJPsQ3j/bNng58v2/EttQpIlDmOLqTVC8cn
ad67f0F9mJ7+/pHQS8j5Q8M2H1t9OLr2DWXhvmK8dKz8aa/R1wJule5xHIhotFGCkAot+qWu8Cfm
A2vsTomNA37x4kems3aSMN6wUXa3aY1Eoksfmi7onrDXRsfmbu6ycpMhvwp+bGuI+ChfG+y7X3cS
eT/VI7Vfbhxin8gQDM/vDoDVU9sGp4KApueqZ4iinZde5leNcfSQNVZCJjoYq1hmJ7PRL4wJCLCJ
BjzKdsxdVvbkBtcT+uo0ivd55sQocrPhLcd8sExwJj0UEGY3tsNspSpzc2NrVLR9Y7vXyZvloqrj
QxAONuWybz+wncUzNMrz379KvKy8hlCJk35H1Ft/sTDnXIEhwHIWzbFDBrQUGJAMR8/n2FDW01SR
lSTPBGk6306ffJqd2ezsCEekk6Ffd8PgHZEt+GUsiEOdJXTxVQz9JuDyTqa1i0FlHaNhVRA18Xyk
v6Iezmr4fD858QTlB69GaA3wjRC6GPKuseyj4Af7tUav4oNjMCRgiPjDLOHSgLBA1RqsAZnF2Mh1
ScHCUM+Lf9qITX+VpQnDYCM/Sx8tgTAQzTI1tMG3SoYeC93ARhRh+T6/WnnFrLlCo12aTMjSzs1W
eNOjhduSxkEeRe7Z1dLFog8nj8mzn0K+sKBmkWKBpD8HixHJPwiHHwkWsrdu9xdNTzfiBU9x4sBu
TC1gLQDp6cnnhzCPPHLjyMLuzc8Ry8mxRZWPMe2TsM3iUuF+xqdpM/kKaw+GhIzYsk+kvXvdl4Mw
4qWtgnBb+t6A6L/YWJN7tpFj/SZdaGcwRPgzTvm6HD1GRLbVXWZsPgh267cmxk7rhuckGrNVIo4i
HhPcEne0n8jzdSSL6TrX/ngcRPfV0dvdJyLWhzV4exvLoEE+Jzup7OT7747ZDU9eiXcgTdPoRbKD
wwhTE5pDhs41JPaCmJIk/yZa/qRrMljqAik1BKTdHXh09wofbBvFli2NBxZeIfMy45OoJ26iCmNf
R/xMEeI84lvea5T5hi3oVxhVHszpfBPM6Z9ouniSwwoAlmpyxNI2CvapIUgnrOlzQ2ntxs7EzIvw
r5ef7TBQ7xO/VXfwwaJ5ZITYgiX3orUI5QYHGGxvtnJsC8d417upjQ+MCyju/fbCPEYsjDI0jxPw
H/5KncfOeHdQfcL/B0cZmu5HXYiQyWtv3PpaHc1qmg/9iHbImcDxu4p6ImjJ9CpDeK42qdFrh/Jn
5fRc+UMEx7mLK2JtEs/mGVwPjy72VCqhGQkTAv+dGiPUOmYvNulo52wI1GKw6HNEmSpE+clXUrlv
Hvxk6jjP25qDl70Epn7RUxH9uguhYiP8xdx/ODHtCF46ZT51YNqBIsx77vP8mhBcoYMOfN6AhAWK
wWFsbyegi6Wr3iwrQbUWxF9Z3710GllU0CJWgg5QnFIo4SrE/lW0BQzBPti4uknPBs3yquy6j075
+SbDwLQ1zTw+JY76UEwFHueOlaf7V/vQsW7AxdzvJ09aT6SiwhBgcbKolC9XjGggvZj2sYXSe7Pb
IXupanNVm725x9AIsyBvLwlycRz+JDVgIhlWRlCzFxF5cBo1bMosyHcs2l8Kxy1WWa7VhnVytQwD
mR/EvbdiOUPYBG3TwUKVEeiiv3lbJI+MrDCH/3jRGRM+w3jGYds8rddAvCnnXHh5dk9+b04rPpbJ
wayeCmBcBx8ksFsIeSy4eivRi/PfL9YEWQsKRhDMBhRZvD9FuB/C3VDJ+Izw0tqSufE0tRyRyuFX
+eeXSPJL1YO7dMMMQn8q5ZngkFVo/aLniS8GdMOto3MAF41TnbLB2nSKB9tIt+Bgr1gpDu4TReAb
v5Wgp+aljcRkkS3/zCqNDsX3UMlNtGbu9BCjIwAkSNj5NLbOTt5LOC/IYvCqXChJ1rrM9u+IkDSz
SJxoiOCqdMp4g6lHhcR0OTZMXScpuL/AZmOM4jHWo3RdVLbw7lEft4wt2XZmQ391WbbwZMIdEL/p
CePNOI7xTdd8aqVjHhrVneOhF8/QadUDUS4AMNsZEEJmLP8WAKp1SPEM5Bdgj3Rf57wa8svJNprn
YjXNtrON6LfORt9vKSy3foLhH9o7ysLo4CTJOUdlsI9T9EmqaKjcrSJdcTtF1KFEBZh/RrucCOij
d8yw1h3LljZb05NBWWUqgO33b+S63mMnUkQSM8gSNcJjD4VG6uXuiZDAbB2OhdwSBGsvSzHAfAup
46bRtG9mZXxqWajN6HtcUbXnPYUDLF+2vrc4Cs+kSBPU60TdVUQocUuJMcsj5OMUpT3Aw0ktVZcP
515FJDGlGryrPnQ2/PBmwPkTJWo8VyWyLEXvxKiV7RKn9iVqXQYvUHXXrfoI0yx+AsGxIkNH7UmT
MJe6xhRCJzKR81XCCumrAzdgcw+GUktfiGxHnsQmZWiCPAlupazH3WyiovGjXj9DRvFWHJFEU93n
/6Iyvss4NXlfhnmD6cvF9z0zdweTfRAWmrCSMnqv9aQXtUiPSWo5p2ky3piHZFvGNB/kA47PCnMy
/rmKrYRI2w33e7YfbBcuycQaZJbdSXs5BYUinhOwXU3YeSf3peaB4iVkFHpERi+lzSkEm9og7kBf
csTgaxUU/brE/LeW9B2typKTN+BjBxqyncbu4qhxPgAvxFHbnfxZk5EMmTWNsP+P7qje4YVsM+Ht
YDb4uyG23zFOQi83yzVkENxD/StzQHfRUZVFo3iFO4Cq0Fz2pfXc3Fsl9PjTxq1b84xQzIw0YAH1
jSbo2EcJPMOxNjbM/88mOZpLA6vdrtMNC7bcHDeWotyx+mngAxicUz7a+8Bj9ZCk7AzTQF0r6ZdX
zCLPdRLqS0mrCerWeYsFp2vQQCGvLDNYtnL8xrpRPdr3L66REChjy0MZUfkWBQEWVvsnspP7ZrAc
bnVnhEtKyCvBE/19+ABXzo6yLTDY6GBgUrfnEs/T2J9rLRjB2QEuv+E4pd1w9GcENokzgMH+mxSQ
chPbAzTGvI/gDs1xffU7aR+YYuUbI1Bkfzt5CkgM29ciFM2zGoNui+FKn1DU5Tbk2XTuXZpV2S55
bjB4pBXaEaXe0X8nD4mh1GPd2tSaCJbeClIa0W1ZH2VNhB0BxivX1Z++y5w0xN3lyXLbeMBsZ9Iw
PJeQYGt4Yjn1LHIOtyl/9qM7erdjY+S9N0ieF6rOH8tQruduAE+GyFiHLHuHWr3XXD8LhwqSbLBu
HYb5uY1xi+Ip5oGjz0whCri75oskQw329wIBpX8xQ5qgFg06zMBVKsS0Nzta7rZxV32fuayK+35t
tz2tLzy6RecrvBDEWp9uBDYmNy+L33GZM3RnJuaZWOr0zOyDOwjiR01NpKW9bWIPExdxxanRy0Pd
NjhYWSCk+XgaPP2aR9hgwrL7Qx1zqsHldjKOqJ0qsNXDOczxIRp5AWLcC3+qQKzgtX3pIM9AUpCM
lyEXDIeOPE4Lb2fuB+2xailZgM+PY56+WpF1DsW4HbLiRRTTxRT+LSCVa2F4Ix62npWT1T1ZlfUa
5EgpXYkWV2aUEMAFPnCuriXeRv46/Kh6tIqq9V6g1kF5hTIcRfjOaE2PecX+mgQYCTszl0QngMRn
zgimfEqIAcD2vPKZrK8qq/otjIypYTASxG2YF0kqRwgwEu6wXrlVSwhJRgLoaB6Q4vEepf74Sp6M
A/HKrR+ttITNONL+FZbnrukZ6gdTg073Fe1IOf5MnH1nYFntWauMLdykTgZ8z3diHL5VQx0d9jbc
Stila+8+/4lrv926vV0AnYOZkpBksYbVqq9cHO0J2cyZsJEeCby4MNY9zKPl3HAFP7lsQ9Y+++Fl
ltd6Vw+Q4soe+B3eTHIEwhaSxHyP2FJm/oDebufL4AMmZnybPH842LL97NzupYHQjHbDeIoskhtS
5Aib2QSRHdhde8A+WTyOrvtYDWF4qeY4XvNQfoKKZS1TrL4MVARtiSduNGccShq1tNWyYjLtaY3w
1r9NVlPtJ+aLi1JJio1I8X+m5TN6NwG04HcyV916XGLEGbh4Z6YnpvXOsuojacddaxrL0v8KQuZB
o/OaRupM77shLuuxzfQ9JwMWpP1dM+MYASdAxB3BBZKi5EQR6PwhOnQ+M8rY7VkG835b7mlEoX3t
Db84KMu6wZs2LomAcp57ZOe2QbSyfF0eobPqrR+Lbx1M89EkUmNJWCTaC1Gf4JuYjBe7dKsdllWt
4iHU8GMwhE01z0MP6XgWyHVrEVSRx9AfRsNZxRIPgqngy1LeMJHp02NKlAtlU/MuImNhu5pk2Jh4
up25ZtzI4DjRB9AYzdLX8yptJ2ZvbmBcDdU/NRUaH3NiIw/EjDydOiZ2tk+/soZzPUPYklS+gzYy
JGUP5SDahejR6rJz48MgN3Mm6n2H/lCj5/AQEQ5TlJ0ZKrnSyJ+okyqRf+OrtkjdqG8t85JeBYqW
oGIY1OGioMkjxBVBRvnowWntp0memQsOZD71xq6Pqb+xFG+MQvz2JxEcbUPeTB3URNG13abI7d0s
hXWch0EDdBsGgDXBfJLA2I6+Y5ICQGpwDJWLRGTH2rqj4GnYlC77OZiPU/w7mQijjy3xjdpHrysI
prsU6ywaWE5b6WTtqwFkjMeX4+5wcXGc9Flwgm2/lgTH0Y4W/truJZFqNg76lkzbo0dRRqMT7qJ7
mTugVt/oVq8NZoTPc/Fud2IhazCqjls6F8CoDi/GYeYwwxeNVL/NLcMgWouhYTRX3rYT7ohNXww3
LUe48LZ1MAkHsHjObQKmXiQ3mUc5GdHvKpsf+SGMATAn41Mqs0dq9UuiLiCNW6xUH+N96I6X23od
UuzWdgTcaazHHweJQmcnR61Ghywpn2V7bZ0V1MozE/9yPRZpxxqvFxcUXQ+QzZKVa9Ron2nyszpr
SHmGhOmmaoPXmW48565N9chv0e2EqV8VSgysMPrRyeeTMbHdFq7/YszYIFgjKTh3XLbAxtgg6D1b
XAzeoDfXXaO/E69kE0+34cma+2gUsBWy1zYe9qnb/UHEeLdZuJxOPzPUijnyaPYnWpEEXzOZuDl1
NzbqiDiXhcsDv5x4LqhZ/kb7+zsf753ZqA6VF+91T8XQmVO8aK2KQ6iJ3hoU+3v6l4W07yIunfmw
3WYyTVUnlhUC/T19ZnpsR32PPq6Odka+BYln9roPGn8pKBNXxWxZF18f3PmNIXO4lC2mKSJFflVn
c0zPdQ/HXuafohGPXal+8Rkf7BBpWm+09iqJcDR4Csheny5Sp6s3lruJWO6h9IH0VYTyZMClFvBj
KEtQQcxpyPUe/1B0MwEvUIS4sYPMkbFlJWHtdcEH7tuXEL3g7Lm/xng6hTMRU4OdVgsjKWZCOJhc
Kc/LL6VXH3LPJDRZrLxRP8EHpxPNokdD5MM+YjPJdcwa2QOnQ2wqAQjedLSAwxBTgjJGt+mRM9a4
DIHzS/qNgb/2QMKMvjZqnU1hvumD4RFBi3MO5NZVRLUGc8jgs22iU22UV5G03qFiCLALUv0askIf
Oy8Ga8jHwND+DIVmUupsIqOCG82Uy3cJNonSJeo82PMmoJPCRdiQDMZySq0rO1WizvDolFRqlLyc
S2KAqRYeg8b48uN665Ymb7PrnwZ1QnFmILYKCX11Z7WTqqWSQTn4nAHP9ov3JAyerFaMV0VU0RET
NOX9oBduN2efXsl4NQ40emqSkrmu3qdYo+ijn4Ulz3ZTe8GhcRg1xFIQcUDXuy18gGPAG9lIN8lj
KN2PkRTUk82nTwfcH6mQD4TW7RKLkBQcns9eXPNROz2XZLTFZrFL7gOzdhcEVGcjmzRjDMmb4lOa
dbfjBFvHPj/fsMOMZNFiFWO+ZpIZnHjZl6go/wQo38gf6ZfQ9Rj/U/Rsqin5Jbytb+XnwWbDkwRq
LUg1A/UGxKt4hUjClrRkYRz7/XYMNT8MrSulkFcCE3SmXVe6IXPOsl8Wso8fEOJ2i3iKHoQnSamw
HFRmSeLiCnEAWhNbuXJsKH9a9+A9bT3tp5gbMnbUd2Vh22sYc23rKANkF4X241x/zQ5KM7NMlhOS
zO9UP08oBPaJXzyj++CCDr9MgDwYh+qVAUD4M4lZOVClIEg+4Hq4BbTOj1MOzrIzigZDDYLbsn1W
qau/Ze2cRqlIDxIkTxLaVaySzgDZC0Z+dER2NvEAxKUQB0ZEe3yh71NdBHtOObUOe5gHYUCP6xNZ
tWA/4NzDLtJVnCbvRg5oY9Yj2y5SnzM7Q5PFUeEreRPDH7JpV2bTbb3ULpY+wPIFIoYvkGeLoHc/
zToA5Ztgcia/kzvQTLeZa23iAmillSEqtc0eCbAhWDH7zLYTBWzYQCNXQ6UPhHwpoQ2xc2Xao4lL
A8YgF0EQZxsR+9s8QXinsTwX7rQu8F4CcJZXsRIxTLc2qcpTy5Caq5fZZ14+M4176ntkTHbEc4n1
ZbNEhIzjoA9/inxltVpuqRX+GAPFnmCE7BPDuOw5Lpdk5U3i2DW9zSA/rVZ+lXzFPbLr2oJxWNSo
MgihghdXBEsY/Yw+fD7WsnjJ6yjcNtlWMMAjgAWFBFvbDkrsQnX9b0hOz3OAGNtkJQx1bR3Qth65
WKZF6+8QwGLulc3Gb5rXwOxO0Qh5Dk3maqChTMccc2k5EiSEwmKRF2eh2njFJ5duE8d8y3kwlFP4
0f0xQuujKXF3+g7y27h0HxIosPQvmyIxPmWCWPUefkCvTW5cRYNUh/7fBe4L+CKW87/IwCRDMhPL
Cb/VOmPB0V+MjjcyYp2dlW21sNs55KRWr4MDLr7ROwtoJI1c4bDQgZlnJXpvdP2LSLSNN0d/RQmE
IhBQ3HEtLCMCZ0AXIOs7swnr/zvj191S9a92UKxw4BOw1AQC1xr+5H9X7TPorXM+p5k9bNuuJxlD
kRrvPh48wQFLFjt2zVVPYqmqyR90U0yOVl++hYi43E7p/8blY/5XE6EbeMK6g40D3/Wk+Zf08C+m
ZJmY5Uz437gtbaZisF6vw1A2eOH6bo0DjuatTn+z+OKwMJNPG3xfVfvl1mjd316BcT4rKj466FtN
yCUpzdW/ODJu/3xf/hWMYP5XQ+X99WFtwP2C2yLgLPj3t6tyHMboOUwmsAEQwTxkQJUdFjuoTISv
kIm7iZn2LdxK3Tq2D+lUte+T9y0VMR9+P9ac6M66GJoByQBX5N9X9//aNPP/HbYbY4uU3t32/392
15y/iqTSzb/aa/7zf/unwyaw/4EhWgjLtx1p2n9RJgMrsv/5PwL5j7uFJgDKYDOf8++mzv/lsHH+
wa3DXsm0CQ10ML/+b4eNtP5xt8M4fEfL4S6z3P8rh43j3R00/3mv+jbHuGm7XH5cfb6HWfLfLz6n
bhlWgs7eaR+2PhPXdwDNe87h17xqLytYB/spXJJGvLSV/i6nF5MZzbIdsz/m0LLCktrZOdH43Hm/
8x2zxI80T62NatY8He4R2hAyRT6iRrfx2A+VWhh2RU5O9pXh6N+nxRv7+mfpLyMH4giuyWSPd8Tf
NiwHt4S8beO6v00OJgirj67mDNTR7hIGxubTxoTgyzefbrExIxZKk0Ns/zAgX3hhGj+wrkX/u5vr
ShyBMPwQOpGuPcGQKvCPLYLGDJ8M2rob+989Qc8kF9ECBkYRb9iuHJpk4MmVr71pFLspuO9Fx+zQ
m8wS1Rh/392M+Odq1t/tsugoHf1p2hATYq6UXbMwzdqb+phZmq5mAG6LqiUHtkuokeolvNqLEdaH
DeUhd/wqjNsju6PLVNy9oqkLeA/Zf0uTupRlaz459TNL3bNTJQ99YUKjSprTXITgWsnYmEp4r1yB
SxlwQCTWf7B3HkuSY9kR/RfuMQb1IBbcIBAILVJn5QaWogoaeNDi63nQMzQKI2nknovpseruqs7M
AJ7w636cTpee1XWu9T+ZBZWG2XJH3x4F9ENfK5sCnhVF0jNmxbEyPdlg6cEWQzWq1/Za0Jurc1ZO
37LoXL8b1FcLX8fWNbro3XCZpzxj+ozv+gzlFQgb2hnMUSylz27SfMFYh5Jh9QWoS/pmSdgWu6JG
gTaV5Knm6DDPGPjGpJ783umBkWTMGTsxcP9iGwmWczHQfoOABQ66j/Zu7D4Pt5phf6KnXwuyGQ10
ZoqAg9NMTDdt/dzg0CWmCQ0ruYQyO+oCgI0BUD7/BEqNcbb6mXJONr4zLYEly60AJsQNDsplac5/
BFK8of/2uxXaxkUupvlru6AvcIAbLUZNaLH89NO6OtIN3XoNHh584sa8CQcB1DRxz3QP7etCeTHJ
r4yFloGWExODI/mS5tObaTXkycyk9Ucle6POkZ+7gCkaq9dRJnsBZ9zr8zeZjK/DNB6UssNeGL1A
Mr9EZbjliTzoanRcjPpuIb9JBzpYR7pNPrcglhlwa4uvF+F3VgmgAmMIVrTHnMB33NOPs8kNBIuG
SdEJI+vFVFOX4zilZELo+0pDhS8dTyvLhxhbPAX3vkKCC21G0s2+mCnZ5fLu0hN8VAz9Ce9I6xln
dyh+jdSEOa36Mb6ModRPuqkzku7j21SMkz/r3MaDik+tss+S0xjgwcpv7bLaDON6YkMrt0esdopx
mu3hAVlibcljSjwPwA4KvWP0sjDIG5+yOftY5/jC5uaZZsU1Sit6Rtb6EW7sftTZaDKmSgwG386+
ygquHRbnObHUB37/PrJiKtDNfFsm2jURDjY9OMix6xinvkaIqbUDIZE3Xf2AXWTts4YZnZqtX7VM
HzQj+qnRX8C86zwt/WTi+WJ/Fv1bnhrjDtwHSTvA7YZGR1pjbBjz7nEg1g1djGm97EQ2XUu6fmno
oTyOJi96a9dfUuPcB6I2f9lrMoojo8ad4CbgyWKbR72Uc8rBehSvIc1ttsbBP3azTZQyyXUET2/D
973NMPlRajNgDIDXc6rCEZpRPP2MpuP4cawr9HdN3jxodFAWuY8BhaszEWAiKOeauxXl8D7OgP1s
hM+a2R5DGAMe5fN78vynRezbNnuoQANubIiWrAjhc8cJHTA8twO4xa+8bB7VWmdrsq6V7N7QUvhY
SUOkRXnmQvfMz5HSMlcJDxYrqqr9rk3aW3Ij8/CnV/gFcbODZIH5Tm4F7OnjaiL2lOXGJXKmp7oD
mO5MVEeW4YnBNcWhVTw+uQuyj3C/wxC79Ygh4ZZGLeIUrajnxU3tV5fwogN7ucjm+ETkNbvaYphV
D1dwAHuX2RwzyiPgpeFIR3F2SEeTUnEg5549+2oao5XFo3Iy+wQ/eKFa+wqY8ksrsHEro5PxCSak
G5YsoWSq+yQxib82p4FRMKHb5k4swF6uWwNEepyhWHwwwOX6Mbd0/aibOAQ92k8YlLUFiyrRVHcb
N+WR2BqrsiOYu6t7nNwCH16Dn9IQe7VVtK1bPKHeHiz0jLqOX5hqBabTnuIeBI1SLIAntrPSpzjr
q/zgNiXzHWAlgFcaV89JxoGXJdXxOTBb4GrgOjv0p1+1MnV4h7n8SY2+9bqe5j1scX0b9eGfmWtr
U+jFAeDmBicGYXEKFL9bAeOfPS009Gqz0E3Bf9L57siJIZSpj6qTRZtGWr9liI5G7R+TW0pRPGTv
U2SNLGi2Q0ZIwcZjYJ4CtiwJa8nwbZaJfWhygu0VfpM3q2TEE7MetcxzLElnXxZemjl0fH2aiCQm
5Xcaq9UfjDxTM/wQWLLxfVukBTStJBHAipI2DCyNVMmhl6f5TmD+301O9WKnHaq3JOpOQATTT4eH
THHJ2zdRcSIfy0/K4H1WQWAyaKyNJwWtBEMY7YZoypuCcdVmjsI6cNCZfUIZ4UnRmtzPGhgAAGm5
hRXa88iYjCsfu4Xa4TmX5rI3B9ylKj13CH8q7ROOxjuaYrqatAOkAF5km0xOC2k/b0lppREVJESd
Hww1OrAe6V5jF5Gn21DFGCr+goL+O38Bg8YzNFeeblg/JCAIMXbLJnacAhvXcEUBYJAnSX1ipph1
3GpleAmH9iNViKCZ5SHDZ8ttrti4MV7+UkMQZIizAckXb3VV+WKqd6gn3oWYemxgulBzE+0+tdaK
dLxX6hSozp7RIKthhNueEucCM+qAO0St8xt807f1IxZGcxppVh2l+UzwOtracYpLPU9/dNJ36RCU
BoKjmlwWWRy67iwGYXi1qDqvWlCUhBa0c/2ZRzGFBhqjgupHaQQwsGWziuSeTFY1VWq/OmO3jAzj
lEmpkalI3BqTuXLy0ZyiFs1IOBRQzj2it2GamzzkppxBOVOj+TS17XvTdBu9ZHVaSCSy/AwQPFd9
N3Qc4zykCTd6M+sDzjq+bMRdnbp3jizfXbQSM8L+kGBLuXaagnVMB44fMj3fDilZpZoqYa38Uwrj
J08mKj3YUfRAASHqpzUyTtxEQWFYGwau0SmK1uLB+ayt9XONMXBgVB3skebyRtIKD14/b2TEYY/e
qnNRPpgRgN1+Ui+x3d1QuFGLBvecq8MnHfOsa+R9ymomjKxy5e8HSnlkG5NCaS7UJhM1aBgGqHcr
HVVc1f3jWHcDh+34vlSnvldLlH/rUcduwDPC4CriZylSNnye1u8wMzaynWz+bIawfV7JbasAoLB0
+2DUNriKxg4qMXwlLmcHEvMpn5WfDWYgF/lMHRdYxIUcp+NcFPysgr6vSg5fVt5pfpeyukz1HMgr
PT44PwyRBGZ9M8Hn7U1Zv1JqTZsdf8Ig10YrekGHNaHbdPNd1PLUa7ypICcoMJ4sP+/EfRko8VAN
XiULL1FeB9UATKkpGUnYbLkqszo/jf4gQWq1HW8prSgCkamEag3Gz8jbXqMPzAmS8buT8XMZcvoo
FBrM9CDmUSuO/GOYTalzS3sb1LSe6Y9SO5SGBKsLzoKxuan7FRzGrUwJaXZJufsruRatU5FKWUhC
Ul5JnppknCqd7hShzucujSnz2KDRRRlY4Zj1eRDeoi/1VybFqZ/S/hgBoVodPsNmGXLtCaD0PdOc
1zK1wdpWi3jMyoObZ+Y1XaL2ttpVN/NE9CuiYXaIDoMw2QmGK562DNl5oBeiRa3rsGSGNCkxA6JT
A23M+jQyMAQrpJfJ67wqs+I9DfcFmenxNSWkPl/16IF2ghojmPFgNw+BTZ3O3F4k3iHX2WuEvvWT
sC/DfBqM9qMiO/roFg/u7LKdPZoGc4W7LV5M85ihA6bL7AUMnfhKb2K8DvrjqH7UYFc4slPFE9T5
E4ZpLL/92cL9bF00+5j3+xB9M2pBuDHh6PVfg/q28OXDIgeYSzVvhQz8GztfNp3D35HJUn5U9PME
YjipO5YTJpfDsxNjCHhmpuK653q8GvNxsPaJ/K2Ft2bGEcxKH6ji5CBb2ujVQdI9Tu6BIBExYj18
xKvVjIAUxR3LdxEdjO6UcBXiFNlyEl+uGDjH8DjJHSZ7IMVkbU9sx6N8jK0jEQH4h6RaDJZD92Gy
tjq/dW44VnB+glUQCPVqlL9CcbL0W6O/qWQ7XpmsMN2g8SXKbrP7vABO57hw5Q+Gg1Wqd8I3pJ4q
AXluG2Pwx8G2pfkOr7Qa821wed5iH6YSntmLJbZUqnCCuEIKCM0tL46M8facErKjbBn5O4T11ty2
zUOPQYpRiNwVSsDeE4rdUj2QLDei40y8RKWt9GFWdyW+FPVgkp9cebtgyXaWuRkAePd7/vCe0x6V
6rSuWn6jBewkXjccBA03YBoSqrx2JJp6htANGO/gr2u0z0A2a7GBrSxsrPAnfF4DUCEKUgpOXmdT
BLFku3kA42m9SNidifGxwZRJkNdwDrw0ZFuZB1/KZN9Zd9M4tOKoTU/Y91P0YLe7RAPawGuP4Jud
WT8z0m/y6OTvbXjC7uRtjPFSuAiDgdEzA+CM7YnPFBGu3A8Yya33Jdr5nHlqmjcAC4M4wtXSeLPc
kryQ7i2ZXo3sLtJ71N8dXjaFgiafpq1aPz1XH9mjhrHa9nHIW9VBrw6Gee8kdr2gUDaI91gxPBJq
B8mNOT7O/bXXX7TyM0/9OLka9V5bFdZ3qdxceRlQAOg8JsfmHrVojyFg0k+W3KV0s02HYFQopT3A
WtLad+gBMguUjtktXSoexwJwYbuUpos4GLKdJfcULOZ0xtIDesOM4GMdKlTfVQ4Q+7DbgfY2bHJI
PjRprALGFDCG6rMjPG30yTQ/jgPTnI3EeBL6fLJ4qy0OrwWTBmL4Hshpy6JxAY/NVcmCpN7l4u4j
3PCv1uCacyAUmyHazPw8NAI/GDkCCrG2fRjAs7QJ9cnj1G27+Kzne25PhDBOuRHIwV/GfU6ypOCO
v8lZJpm65GKbim0N44mzrEnGElr7+khx/OM2CvGlK88KICZq0vBdUGtA3N7DdoL+VYGQx0ycAXzc
QMYYF98lqv455puK54zjmOtJZoY7h9NeEhQYubj0U5/G+4VcZG0YBI8PZefrkNxy3+cqb1SfzUvY
bJR+W3QeIEIeFULHnLgSMPyt130Im4Q44yB2Ri8JSQYQUfDAsHDZb6LnJvkzdR81JeD5A+T1ZfGa
9ELzGBGEhE8s3bHN0pIppw3NmlnC2wNhifsGjs8ts4w436rSHx1vQxwMmnnoMS9AJdI+yw+qwMJP
he8LTjv/knZZj9e8IX8ixZ96nzyfhgH1Rjh9dYbRkMWlwIOflZY+X071Y3/WxTPnxHQ8luMhHz9x
cpDOGKwNmaKPqNsrHc3Q1RDD8A8F3t7yh7BQ5Y9EV+pseeyLkENo9CdimRzQp4pBv+tdovjl5DxE
WbRj4DyQvCpIEsThG4BYDmvTgY4HrJvI46Mqv4zlgbibX2nhg0o4DSnK734X4kOodOBm9WYJQfHz
klMlPgd6Ht7KovjdcbqxYkyhNbqlUTQYpDu5Haf+TUTuFiWs94ZKPdq0/+IV8MPMJHfs5jNnlarY
EEv8Qca/NVBGRYhzuRMjffBG9EQu1hdJT9ruoGkGu/xlWviRVZW8Zz1XtHG2PdjQNEQtT3la+70R
P7c5wahaaagUAH1YrN9CT/mWC9cCP6C4WYm2tayC+ZySX1QV+NdymnezI0yvx0fBXPmWl2T0upEO
c9m1GxpXKyxQDWvOFGIhKrjgwnRTVQpA6KVO9lO5djRgGiQU4hV2dAxZbpJw+CBP9RK6LHHC/qgo
BUN2sS1CDLWgp9mue6xIarUbkQuohBOXgqgPCVpwllpFv1uZzi1lz+YbsnI8MBIq+IKcbmSTNTD8
K/p7HWOwkGX6OJH/12ICrXGbvFF9K18VwvMImWlgKVTW1fRRqKS7tbT5dgCPqEZL90VSYlpkMIrt
DlpUovEywQnIOQQxDNuVA6bTMRKcQpkMmvlym/iJF3hqdNzYjcmu6Sa/0FXgYWw0u9lPlYMvTe7j
6RlrnT4OlwSWCY/DeUxMfnDiHZ3kzTC+O4oDjMzxFbo2vamYe5S5+j5n1k/HYLQ2YNlwoElXOoOh
X3PKVPBxuWdnTYyYN4rrbkZM3gjVAVc78LWp1j/531vRyN3csbUuGK71VPjAt/C3Rk8RtzBTnz6A
xOzGzn7XnWI8KfO8tTNSikPOG0jH5P+Pg8ou6ebnWf7+53/6/CnWMX3bNcl391/MdRjd/ffjoOtn
9Jl/lj//9e/7xzxI/E3XLeRsTV2nN8I1/xV67xqUr+p/jWIEIp3uwDL+13mQ9TdXF6bLrEY3VZ27
6b/Ng8TfNPzmTDa54TPd0f9vla3mX8D3/zgPcnXTsPkDHXBstvafcJk0vNmVQbkCyyceL+5hFqL9
hoYK5c2QrP6WXtsHuYo0pQlJqhaoOItL1DziSj+mRrhVlfkU9oAQtTGjfk5BWEQo/024lv4qVX/E
AKEzu3a+DcGtq49wcGmTjfOeUgYjLb5DK89ZRrlRyRD9qaBwvuLJr8ORyGeKacRVTeQqBchLUljd
QdjhL6797i61LcGEHteH2sBEW6Uvs/fHVQoL0cTKVRyro5al3PZL4c4nMPVYXBi+oKc16GqkvC46
Olu8PBGi0MHT2Pt24k43aC2rMj3sgkt6s4p1EaodnthVwitXMU9JOIG1C/qeVBX0vqjX8eAxQyCA
k+AqXjXBbJUHGevbRBWRDMNVPMQr9hmtcmK2Cos2wGp8d7HiRWFXvNDOY+2Nv6TIVZRcVnmSraP7
S69MUC5zYWUHJonD0Wmy8ajbbrvHVBWUbJuql7gKoIDUjk8rvxIpxzMyqjImrZNnSrw4kdBJcCs0
TYcDFv3EmqRSicAdNALOe+wKpxQFtlil2ERr56Md3rKCz7UPc4vaWfTqtNjAy3ZB4GDIKAosnzMx
2zb/YzVJoLSVcsgSNI6sqZ8TdOFkFYgzlOISxVigHMupO4d8mJk6vLr1AhShUiF5xc6zsgLwaOZD
TkSJnnGPoktH6NMhpXqekP2RJslnEwUbJ6g/Jz18IaxbOna7niMPbgi/nggqlgm/IAiOddxwfFn3
P+UqlXeraK6t8nlW9JgvqTgBn5b3MPeMkBComW0QhahGLQJZGK8EdLgTqjjQ3Tpl5ihv5SrbW6uA
b6Lku6ukn63ifrPK/EqP4F+svzSZASTMAsoMkcualU1pf0Z24nr0zVI2ahwdA7sJzVSbkOyyV3bl
i7Tc1Md/tFWcl7ZkHS9bAvAZEoa5VZdM3YFBUoHZtHhEMoq0gspJUEANJ2BC2njwBx6tiW/OiPdt
fmxcbnVN9BjL8V6UykVNzK1ZOi+1TALBjxfK9Xiyqfn1ocb8SS2ZPTFb0bxpflvODTWOFOAMG6tZ
vkIC5BvXKs9LW3Jn0I3GbwGce7zSVAdh5/OdOqToUdNurfarz+LjpPE6ZGoyUKJLI5lucF7VtfxP
Vne3qgX5AuZPAgnwIPgPsrhCxeDy3HgQ0fZtOZd3SO46dWcNT8gCZOI6FtjhbBqYdkPmbmfmbFbC
M2eMFhf58cWqAN+IsnwbayxD4WAv2yjHX57i7mqdhfFZO5EJKzmOGz1s73Bunip92Mue1LwBDY3B
CULuWIEGkhtzoQchd0eIgpovwvJQmfIzJRjSNTz4Dk2rA99p1t0VUIf4hp3yzdVsf8jy3Ti+VKrt
dRTzBHljfaWx4lx0epA8S6MA0dVJ/Y8MtHSsvnHzlBB7Sj6Q7TekH7K9ETbEeyBbcIZW6A7s8U//
1BNQJuTcduju3C7Hhc8P3BPXLslYS8IyoM36Cv1y1/dNoKjzHZqCV4I0FHTK+rqZ+yXApvVvOCup
YWyCeeT8auQ0BdXuA+RfOuDKXW/ykYavohKgPoji1c2mqR5q0zpMDGCHpvU7qg3LlkovMgBQYEI1
PTaUD/G5MUSLAuD3qEIQzXd5vjyUzp4HVGn5slyzPZBJel/UPt26VhroVA+W7cPkWN4Uj8jNSTAM
AJzA/Nl05Jpiq/AieiJ6yZqCb8utvWGtTB2wkeXJIY5A1vbjVcF+SdDMWzQL3IjyVcxojZAYaSgt
z4XbK3tyBAi5ucNskle/6g1zC7Ykadq7S+cGqEVkmqjagI4THoifh0GvSO1R89ai/YWNJnihG1qg
Bh7paQbkYAtOZ8n8btKGqLf9mxEXAa+dXabvueByZBk4K3k0vDlS0t08t3tiNnvyKU85rNVDuKib
1dB6A3C3NYrqMbMtne7L5URfSevxPOVcvVJiXcBmxmx2t3ZtN/Az5nxTpp/JFL1RC5oR+O+ozMSA
vwFADQLCuugchgmzejYYqP6RfsnuMCz1vWGpUBlGbcSodLtkJlkG10lgy30z7GuDltHDftGvXgN3
nsFOK9kOtwCym/UQ7XeSi9kW8qKJO7Z823Br6DDqZ0g2xA2TR1s9xPnBST8LepOHjdneIJW01ePE
zq+RpInOI2nPxKCL7TWx3obhSiY9/45o7TMeJrzqHYrXC03AAIsc/zJmh6z9rhW05ui9LyYv0Gp8
UPXvQv2oqmWjSWLRu3Dgq9tGTXtQLHxm/pL4gU+UuzmXXXwy/6jDl0LVvKanlzYq/Ia5Nxf+4gUa
CTCiK5auDS/ARu3OSvturCKvte+cg9HDZtb/VLiGs/KpsR/H4ZFsMxvBUx7dCdIW/bdMMAHQ4RM3
DOY2VrlL3a9YUP8SftoRnOYKvkr2UVHWTts1OA4I51A73ZErdk95DGUwC6VijVpaftavkLetIY4q
vV40Ey5+Xezb5E9p3hQZc124qfJcUO1m7DSuexp6fGQh8Fu7wpXPC2J/aF8FBatpeJMJc08vhGo0
AvDQcAT0deyNJrpD8pQ1d3JDHgczL0gpGVj0n2xgeaaUGLCIl+Ss+ar0qnqmpUY8qy98WMGSPhZN
d/dL9xN4fHJaSo0c9D61v2vLK0g520SqQaluknB+5kN2+5ORv5D792j22cxsA53j4/HzVIuAbm0U
NlBOvLRV75u98bz+vzMjZkOd01vyeBdTzqgAkCB8Qtm8Pt3+gtGxxP3WaiMm1TPs1W3QOicbCxyD
xZGdME0+w6n3FPE9Z2+6/Q5Hkf/ee9xobx3Il0a7+/r4GRMOdDFnnOrpPEuEiF86nuwq9bhXlj+R
fHXU54JOMpdK5+FVM66xdW4xrdN0LMX36FzL4YlgDuffB7UN7PG1iB+E8WcoU3bOYaNqvzTgndik
KTKvy+khm9TfFc0kO3rYsebOmstG5NgHLGHovcgSKFlZw4p4cPV+/DVnYNCd7GVy5w/QqdpNE8Zv
UcZgpsZYfnMjtthKDPUMTSH0KJZx98R4mPU6+tMM2/lSATCzDNgnZL/VTy48iES9akPtMsTGzlqa
pd1bzuTpFlnRjRG+u2ttWyHIzl+WteUvXUMQ2bCIoCanfiPoicVCgl+1m5Ffrn/pc/stoxP41hq1
7ulWqYIshxJc2Hp2TvT6wBqqHQZFTr4TL8rnEpJuZVgLSIi0Xm9219JGMCBu9jTpwjmaVLgHCRIu
WmOj+GaCbyvJIXtUTv1rwYkMfXTOMA6V8USFL2JtkbCo0EVLhE3MjtdhN1g4LBeCpr7WxAPCxKuj
2S6rlR9lzckWtA0+KYoyc9zJED6tqb4Yo54hqWvzUXfthpegRosawyWAaT18iYzhzVTib4q6p3Lm
KKF3s/XYMnfyzSHUjqEc0lPLVeQ2cri05HCTLvNrbNezVzScdmDZYhuCwsDctfFnYyTXlFT5qXHr
zmcG2XwUufpoUE3xBO6H1pg8vfx1Ig3jMj2Ryk1POjTZI7Z4AFvTo1kVOHiKaYdZnWmdNhrpUbCQ
8brOlYk0V6lbc85yyJHO2cRqsOV4092KinlsLToKlHCB+Tib5dp2zSMCy+8hIjWuqmL64+5MGEUk
GzWORGtuJKxx8mOXzZhiMR9V6l1bF7+sVt3yGKcHYuiHSVaUe7sGZObU1B7tfPATrmdpwoS3UlsL
PX5kJ8O8gVu/7qG5uwXrWghksLCAnJhdOT/Iisp4jOdvPMQXU2G9XOLEuOBXn2hS5GMP0wq7Xg5K
owY2CMhPMnSAvPBQxKizShtyHSgTlP+luThZ4+yIYnBygMx0ajKaBqI+f5i5TZ8imzJAaeMzzqN5
ecDFVXFaxqdTldT+iKZMz0uB5knPJNYL4AmXQsYB58P4FrGEd4UyUZCMU6DQ7XpnVIwZzNa4uqFe
X+0O17heIx6FZqg+VS0bAsEOxmMWfgGG+sszhJAI1TZ0H2XYQOHh7XlgauqrPYhBZLbobOk+zd01
OwmIDp0qmM1Y05mxOg7UdsbgQs2UnoXjpoyZB7MJW1jCSP2aZ1K5QCEveTxey2W46Gt42sg5KcLG
3cxd85Vb8qjafeFVjtZAdxiXTV0TXK1wD49TuWwGgwugq1R4Bcf6ZPUs46tZHNI205yW24fS2S/E
Ecdr3p+XQWWMrlUo+0SrBJPpfcQGl6jR1ywQ5qsmx1TgUMQ+fjqNMUKY4cbItPpJVbRdoVXXovvs
h+zXIMi18vn0zL2DJkYct2PnDqbuCZoEndcSEa0gG40mn2/tqfwhCp15SxFC8J7MB1Bp+AozJrbA
CAO1gdhA7uCJw+lblRjP9cCsuIxZ2Bhzdem8J/gIrWDGQ8VO4RhYL4D+YVUpiysZVExiY3yQKrl3
0qLEbswCfCphhIJZSW41/P5+HH3NUalw6CaFZmRqOqK6+cY1nu/01WaSrIaTfrWezKsJBRwj1aer
MWXEocIAK1kNKwOLobZaWOrVzAKKKsTW+fH/Et3/RqLT8Uz/j2UI957T8de/V+f+8Vv+Ls3ZqGw8
XzRSGkC4/66y/d2qbWO6ptDadeAg2CbqHfrbP6Q5gzIETbdNx9YcfS3nIeuAhbSL//mfdPdvrKaa
yu8kCsEerP9frNq2tlbG/JsyR3mXjVVcNyD9YiU30Qj/o1M7iqLMSuDq70I4BsgtmK32kWOE96gJ
uaU6s7VNODHcsU/rx3kg2MJgwrjgSVVTKPah44lBLZ+beMIzBMg+PA5hzQ5r52hOUZjs2WGUvdMb
9a6XGW+Bxng76xrlbkGP5+rfxF9d3o7MB1Y4SWks3Im0EQtWm6dHqN0VRuxkuoa1ST8mzsf2K04S
Yw+9zQlwSnLyiLlqEJVzP6RlRq/w15iQZX2M24H6I5Qu0+XsYcvbYhbqb+5xQ+5FGJ5+Zkcpto45
xexHVAMfU22GidPWKUYrDqZVLCbDa9sK6J2pK+YxH6flomRWearAcKD7VwZp5TGJMRTl8WHO4+pF
zzTzqhhz7iv6xLcrl6pmu8yT5h0XBvzDgRaaop/yS4F35yr4MpmpSe1d4XoaFKBa8Kqk9JhltTiQ
94JABhuR4htIy4xbKFAem8j8dqMK5NtEjCrEdkzoCYtEncDkYO+OxJMJKPuiSZVJpcq+2PZW/W4l
jEYUc5bf1hL+YaBifo5x/xE6FROueSE1VcvC4Q7ipNkdL637blqTPBNScvfqWtXc90v+4+gF3Ewe
g9dWjFx6eje71Vqt3MtFOoAMKBP8ljAVdyD9iMVQV6Beu0xMuzYD+9iHZnTBlBHCSFQJ/aYNLL+4
pGOd7OHkE11oz03bgcF2TPhrdNBvk0rHFCKZ3W8LRXIsY4ku7hHd2Nc4nDiK1VS/vY1GjtnfrOo3
pVfny0KX2C4hJAYxUGOf7zrIbIVG6XaNE5DBGXjlvewG0y9EuzA40ms3aLRa34yEwg+RCuQ9NzsI
Hb0+BvQgwhicG/vZhT4RwALNP6m4x7PTJkaCW0wJPU269tNSKspmmkGEKzOAPqk4GdxDW1f36sh9
Et93/mhyvb9p0jT8eiybY6xa97qKj1U8q1e8xLj0E/RwEer2swSqgcWQMjhLayzIIGl9hPfXfGbJ
NA8eEXbnQamn+ANfJpeWJqq8FCP0faG+cC+VxuRbKvC5JinpTVA2RlDb3JFlxCWoyCmtgPSSHkOl
aANDr8EB8IztrQ7hSQE+Kjc1deaPKeQV4gCmHuilVvjVXGonNY26YxEjqIVLp3C1bekmwUyIxmnk
bgB62aEYhY3T4HvfZgWUbrMV8wZE/BLwFLGPaTO2sXSANoAp2c6YVNO6uiVnqu8W7HRncpvWe2mO
LpTLJd/1VpY9aJrs/aFXYg73kY3lQdBH0PDDL+RERNduqCEtMnoYzbEPf9eLCSiqiJOnwsRL1bkh
Z08VG6JKd+KbwWXJz2aDqLs7DkcVJexY5qND6J2wwqbVky7QkxGik7UagxLAIWiSCz+LsSgQY9Ui
Rsjr5lxuIy7fPUwxJ/4MCzqgbbdXM7wUkXPLzbbHwcLNMLPy6tCriXEb1XDgAMOevZKrBLFJ6ETv
+ESXLZVdiDmscdxLQzgtYQGLTC9XUkw3i02baMmOZJn1p1lwPLnzaF+HvBtug0GewatLEgXYp6WF
QVGAXlu68raMibuBVe+cWxuKRMbbdEwq3ga3zPQnoaUL1X4c+vpiGX4vY4XtfRixCbYGByx9GC28
HwZMqHIRyePcxpRDNV2msb4DZe9BrXUbpHrx2HVtexlgHmDsSD9VbTqiMOf+rEAPEXmIn2Bq43Oj
oOtNVWYeqinKfH12k9dMNuavwVQdgwulluznumdcrw0DJ7kC/v37tNgom5DckFTr5k7zR/fb5mxE
KwpZJhghrfuYLFN06Md0uRJ5IeIjJjxGzmy/qYUSKls3HsS6jpYkggEjnZsKp0BOQibD6dwl2YPB
cfMsnd/l2Ju4cZ3oRcEKfaunzPHGUOAt6xqn3A0j53U/kQM/wFiZqyco3fgesqp/KigrkJzOJ5oX
bZi0z2qvwsiZ4zI2V/tcLDZ1ySB2zJP6ARZqdZZTCNFiyBXTw5hAn01vpdgceEwrgo7bXnfqrcpL
R9Qnd/x+bNJNVWMeEYy5n0JaIH/iXhYGQkNE0UStDeWp4UnY2/ROMJQxK+4x6sSsRWYzFTJJbQ5H
UxAyndusukvq54Pc5e9xa4/2fZ6RGarNiBW1HC37y22lfo5tFfMu+2ZUwMapClK9qQorQVNRxKmj
BYAurgR06iBh9BZk+LdvA0S0QFWS2eVk3EYfuMBpt3Fjs79KM4bIFffaaxnWOsAiPfoyuLqf5+Vf
qDuT5ciRLcl+EZ5gMANgW3eHz855Cm4gZDAC82iYv74O8lUtqqWlRXpRi9qEpOQQySDhMLt6VY9q
mnu7gaZ3IqAl/gXcRiK+AxCIjD1pY5fg/j02izYfx9afnxVL7YOwPOOhx5e/n8TQXPoB52aT9zc3
1SRrOliZvdLhh5dL8MoUJG1p3WQtR8MKKSDXuysm+BpRUXWvCmT5Gz+IBntgWF1sr/+xiVYehCQt
IRacbE7cGU+qw2OSt5CMMMzElNtNsaQ7RSxI/+5KuZh9OgBbW3YfOarDg+tyF+L5sZsvT6zivmSl
tK0mI+Gto+Yz94kwgCzgPIwzoQibwwohMsLnh8U/PFmqGq9dGbqXMDLqByPX+d7pyv6djuUGL4Xf
/gIziZGDuAVgX7cxsL5nzTFLZuMQ59SfjJEy9m7edBDR5rh5NCMbmguXCuhq0fzoYXG5VdJL0Psh
XHFxcn6zeUsPIDbsu7CT1KeaVnjLwqJ5NmVFKj4Ew/hUSZcVbATnjXAio8lilMXXzFgFJhFm8VNh
YqrzjTJbpyRsdSJmQq8i3bxVQqp3LhvRI4xq80Bnj3V0KwXDRtcpwq0bkjGbqu9CFS7Mn6x/Ykxc
YKIUOI0Zlk6hJXlvW2R6sybNn6txYpHr+9itwlKw5uKmFUQWeS4NswoUJOn/FF+wl5rHPFXRSx+H
AvltGu88ZyCVBKOLH/AoXwoTJxQgmmVrmHFcb0JhR5wIlHTU7AT3lpFZ36ZRxHjOCudpXNZYgLbr
x66ux1clw+7VsMfuVkCnePMivw/UiFsoniGZlZMeLr6ZjF9AUBGG0ANEtwuTtn8223R8inuOX0Dw
OeSYBqtoxfR3XoOMvM1ZpV/l2GZ/6c4S+2W0gIymmgiGO4CUa8l0svhJsA1ZpnkP6Xo4EzHgwqpT
NlvDEvWfKqE4IXXgueRaTzsrSYx3w2uHj84M2VC1tRNd4XPznislth6nMdJ867Sx+qgJOD/NPqXz
G5aYdrHxsXjjPY9YBDZ56L4W3pCcysxEwbJ8tWkhAXzUsp7wTrb8k3CYxbcItb6DJ8T8X0PQqRff
ugBNGbcRnTqHpvec98jODUqF2PFBBE2bO34LGSyho3g747I6poxW5IJaImvJ1ONSabie54TBlvFN
hix94NEm8HALECbZBrIfJtohaac7rxr86wI/49mJrfB3G5YLkJvYQ0k242aC+sq9ED6NLLri1BKl
YIjvWpLkZQm+BqIzCcB4FTwiyPAIptGOhMNyLEnkYc1PrAkvj6E+JmupXjNGK5gEpduT23fR7ZXb
qY0DuibISo4OtwAB51F09US6i+KgKLZOCDjOPRvX8tjXzvSH5zCKdjX0oK8xzb1v2qdBz/eWuoRU
aoJ9CcfHkRsn7j9C47vaNXBd9knxTM8iFkTXTTpuU7lr3XMhmwIXB8/ZjJ2CernZ2llGw2EuZHsd
tdWcZxTXJ9NLkZ+o4MneQNVFL2Yio6M0YpKKFi8k4YW8/rVIqz0rdH2pLMu9JdrpP1O2bztb0qI+
ZFYa4CjAI+XOQ3bm+t7uJdPifd3bIakmpKtHFbXuW9WUFHpQ6/n4P6JM/G8qYPQwy/y/PEFPX+mX
7uBv/DfZ4d//1X/KDv6/bI8cOFYc7ECOx9j/b9XBVf8SPvduGkpJaP87Ov5fqoP5L1wZ6v9qCHL+
RY0cYCPajU3eJVL+/6gOwlqLHv+b7MDpufIJfMgExOF99/+gE1RmPYFkRlOPJhy4Ca839hk85tFt
qhO0gES/FH0WIBvMQZZOVE1wot6l4zM1iPlzm1qX0q6PlpjtI4rrl5PYy7mwQ43vT9RBP1AnM3dE
KfwoO6O4KmYExwmiSj0XdhI9IsxAZGMBJH/6qBsCVzWCgSKTOyAlnCVCfUtPhj9mi/nXlvdJV6TX
USTN0fH5SKSDu5ynCDClSiP4+C3xNmEaZ49gUZXOuPWUa+6EbVFiCImSiPpEmIn80cWNwANTT3zB
inPwC7feJQvlIGSGSBjO/toxgsEIU1J1n/Rsv92cPbvhIBLE3lI9jfnYB3NsvJRGudy6sfr2qXPZ
43ZJ9qXv8arql/aXwZrpoAYhWdPjupAx9p7SKdsrBTv9vYetaUtMy/62VH0gN4mTSFXQeVt22a4/
heDr83LXrfG8ETbYPau4cDf4zR00He9BGs6n6VPP2DFKE+a2KXwJOUpLG9sMPYC4rcvlJ7X8Jyob
vKOYCusMAGsDVv7XEOvp0ykIqrWkV7nxnnqAQ1CdS7K8UvZbO7Uh+5GQYiQUlywxv81uGAP40MkD
hMZfkcC4WgxND2Z0wvu4VGzhovDEcw64z7HDPb2I8X3t6XBLyBVf9sD/DF0jfQ8joQOfDUedX1MF
JhMkG5STqvkm7PuzLBGpusZhoQT1OBP73BnVl5G4/Jhrxh82lLDJOEG2y1jeaEzzd7M9ftoGFRaZ
DeaQkFJZOpg97O1kJzjGUjoFjLthzZZbVfko28UNZuvYQ6e6eP2HFTUaoGSMB/zemNYiiIh02dwi
9SS8nePxI1487wjWK2eC2ft5fvRHVHIU83if1u6vkdf/uY4BQQKEuWLXkq9F6zxDqtEMC1Z3oiUl
vS9ViyHYb4jZIErt3Ynl6KJ9fFT1XByJQEHm++xcrTaysB2AARMudr7Gyz+/tIs81TUzok6kuo/d
6cFMV6fGOKg8IIBML8fifejBqAIG3OjqhAZ7jahMnoqZTqzaePcKQujJUpBzlPXNiJKD2xTxrTN/
elPE78uaf1Ik+cFMAa8EjfqVdbb6Tvzud+MNQBfYYm2sjpG8Gl13q2U9ULHniSfdlPKp6MNXh8zm
FQ+cvM7OvA7WcwnNJg8S1jNP0H0eVjvw1Z0/EVLuWowkv8aSZEuSndgK7+hTmf+kXfLa6Wp+pC/t
FTpS/coNDqsOBg9wHuOhLufh6Gv1IEKhrwSTKVXM4o+kjPJ7xyOSaBGQW5U47NMtP8VpZTvSYO/F
ySNhU2uvGEP3Oukuwmm6y5zLjywiCJdT6HSxeutqp2Ae6JfxtrUpx8e8I002GwG3HLqyZoOGGJcU
e99zvuNzoeKhYzORlkN5LXVzlgirD1Cs04d//srX3chQXjT7f/5ebGONsHPaKvECIgjEFcS2xlqb
s+xg5BXwNfXCgtllv/t29+pSF0AJV27dWE5ElE6GxqmOFvCwUfLjtSpEIuvl1l/EM5rkfOlaJtsw
IkaVvVdxKaELtfqxUvU3TbQATQVtfsUCoNJ3o8DBNHM2+OQ+TrUnr2B7l4VVOPnzeY9LpdmpelTE
pXJEihRcqV3d+Wzc78ZuPskC6Dfv+R9HG6e2c+q9DqXY2gN02EWw1LTBem9EGFp7Kousu39+WczF
QgiICSkBITdMHE15zh51yMBX+e3deo0+t4vgtzcBfE09z7XIRpZACO+7pQZOYEWL5o1vp+0ZpaA4
Zt+wC2Cf+dN9P0y4IhETAGwF0LzSTFvBGOc1d3Qy7x7EEbQMmHixER/QaKh0IN99ppGkCtYXGU9z
0LrEoxa3W/nAgvSauehNHnX9oUbKYg8ceg+VYs8WRT1LMRKLLP7NLbOF9WwQac+SfF3mGfvGVGSs
0FsDfGC8CBh+pJcGDE3lvQexYyrK7ymJGzR7C8XM8FiNJUb32PC/2OTsl3FlqjuCEIiI1F2QRh9+
+V1HQcjknSaK1bcUMIY7xyV+Znsr3LmUu0EMsN+8vtyXQP2PKIIBdkZz1Zr1Pv4afL5TaDhQDChp
OjR5g7YxTHq7NM9+29tgP8jGOi03yNypWSOCHbmQZLyZoUmfke8ArGeAzVDfNsyCyUMeNziqYvov
psn5jfUSdulNtBGtoOO8hnBq4sTNu93KmhqQEsqBNqoNhnrnjLh7bZqmJDFtexcB15dY1rDtWKjf
/vmlr0V3C5lFrlL9FGCor3Ri7jrNIO4va09tPv6txBiSuPHi79FinU3LKU5iTFxekXmEwJLwNAAT
HIQW19wu8qAtcuy00DvvDICzE41qR05geQgBwD1PyHtgJEH0M7BBek4Os+UXD5mTyMeCj4HRpgsF
prJgk46GlBSsAzOpeZ4t4IJlnuxUahjXHJ7CjfITEubKOI6uU5Gm9kkrSaCosnDSPXzRZFOxEd7p
SRrnkP6A3RSXkDKFLohxSb7Xuvl2AYlukzga1knjJ2VJccvT5IY8D4h3sLnKMJu5Ha1QZTHxdkeW
4uhTtMgICsWYQ/awh78Sa27P0Vg61yKfeNVF6cYsRX91OCBBz7+xjTEeKtgJMe7OZ2nYl77mC4Ca
52FfK/urnJlF2bGf4eWrJ+1P1qUZ9QF83QVgCBmRJJ3x7LJ4Dfsmu8AgfasyiTcg02d7jtrLXDPl
GT6FU9kALg7jXZsD1LU5kweXE27c4Tpp37BOnDpX0Ez4O0vS/hCnEjJGPZob3g2fuJcgr5jmt7/E
f6y2vuOH22yViizgXmSSdbLPDKod5gZQJ5WOWx/faZDYOLD7XpwyY+Q6i9zznMoieW5pUaS2xcHf
J1BG518yldPFF2NxiBNV8a6CdQPGDWObHN/t2KMYMVf4eyPz1Er3FItIfltrXLORBiz8Gd2TGmVC
s2HYgXBu5KOQz149fuXd3NxHFdhNzuTSFu8JMOw+6icKC1rsjcb7XHoZ4kx8CnGvIz+OATwhUEVE
MmOCWw7YI0TKody5qqZzjq5TPO4hBGofbZgoOSn10vrjGDaJS/BqWe0e0wFbXQ0Nkqtvdsy7ce+K
JTu7if7jTO4Tpp3xQ3u/i4qrM61ojJQm+KMs1N0NmD4Fot3wOS/uFwcKPHRtNjQuT4GgPoDPxwjE
1QTj0KmWV7P+rBV5skVN793UtccknLi3zeNhXMjA8ibfxG4CTl5DmK+okoto9N7WxXwU8x+P3rTN
P78rLjfsa1ZEhmYEDlEPCOzOS0rDTmGh0Dng9zclgSAsdtG875zxdZqkeJhU8WPL0T/kENyuqoI1
XiQvFUVVV+zDTSBaDEGL4xS7xajAp7vw+3G6PWIQbbeoZzgaOny0zYiLhUuMhRl76u8521+HISkO
CDUPOh/keST2pyeyo940YS9dntgb2HdcW8hqpWBw9SCNnYwVvlY8secSaWm7zHsYktOXtn/FlrNc
rKHayQjbhqA4Oeg8aT+FiJ4nM8sfa1AO26njjtwCej7WPHl7oeEXrhc/qyFCRmtUeeBQoBia5UiO
f4XLRx4Y0So6QY7ByErOrZnOHih/mlgNbNntS77AT2n8scQy6Ta3Nkneqgj2VtwsDYQSt70QG7j2
9aI27EaHveO04S1X6YuPLMcbWplnINeDmv4ME60FhZL2tmycKRisXJ4h5O5srUpKxxoWmxaodpWY
27JlKKEa82qWrMyWlrs48B+6vhebUcR7NeGwywkDzEjHVjd2L1UYdxt/qY0zOHVjpVXG+GojZDoS
xMZEq/HkGxGXL2+4wJEyg8hjRVgBg/D69nlGB0NXq3Hih2yqy5l6UBjb92Y80ic4TicxO7esjIab
hfcI4/zAIab1cidy0zh54R/aHe+l70wvUXsAt7Qci9oqL32HRNqKqDiqRDyl63AQ2UP+nMGg2aLh
NAj6RrUzqO49FIT6d23Cus1ReISVsB1gI7N+/qBCR8GLGQhhLKZz8+aMDZ3+GMH93Za2IFcnIcIK
mMMI23csgyhArvA12/zptFmar23KJiGNSR1b/bOofHdXASjjQmXAFiJKmWJw4aXhrTvrmQeJakw0
ullfe59LEhfi4RbzWKXM0ycaQnmXYv4/kDtYGSOVsQ+diS8AS/N2Zm10xzXNH1O6keL5qY/aLEjS
JMIehAtnsCn0wEIlb3Spn0J4BEFmueaTHatTiuc5rAbxlnMOBGE1Z5cw9neiFslj1AB46FypLwgL
IJP4vOxtjHrntgjZQM5Mkxgb8B5bNGz0vZxx9Xivcd4WlMKmHagn8qegPcctH7DsUsrxaxC0xCQ9
gVerGQWVLAledNosdpHKuz3K/3RYOu5uxWjwyWE9dkA7iIK0G+0De8NrYfQWJPq+O+QZkVS0fDR5
EqT/fkrMkYIKwzyZbrYfl/ylWUo4zfJJ5eWDJbPxqbQaplw4NRt29u1pcT3z0KPC7ZaSp6RtjYAK
9a9UFQRqvBmbbuKSqo1DGfBOusuSdiAuFdOmRoPiHJoywLtBOWhm/5Gt/UFyMz+2s1u+p3ggcWFy
V6uH88qkimSt6Rwgh+T1420epmzf6eSxL/OJvi3rRcOBPRtFcZvd/m/TsxBcE0JIougq7F2v2khp
bbf6DTRx75R4TIFZhTctL4E3Rwf6UCAxhYYiXKm5gvDUDmOPTDg050FdbIOoIfa7362vnz1d8/Cb
v+sOy4ZZDOcQx9ie1+JpTC2xayqemMmz4mNfua+9X5GB5gq5GVfDQFe4v90q53ricyoAS3Pgui4b
XLA2FuTeORsVLHe859agN/poDuIuGn8qgr9HZY9P7MfJkylA2tZrw4UX8o//YIgJYKwdH1vHkpdk
fmo86la61EHYEfXrGNPOCm7kV+fLhSzAQh9x3/Pb2ek2bLS3brvvhwQEYEpCdi7Vo627/ugNMUhD
56gFXAFz1N02q0z/wmYFEJKfYBUWIamIrAwSq6FbW/C40hdyimw7B70yT1dwh9MaWEI1SF8Tc72T
26SNQM9u5dg7NHGNGF0V/WbNACiVG/ZZnyUhYGy76GZ5TUu3rEkNq9mft7PnHmk3fVPD4OyJLm9a
XkHNIn93nWVus7x6LrTrUzdqA/7gI4ULlORA9Nub569xbszAFFzasCZjz1zMXVg+NLJBr4An+iCq
Ftcz9lxFye3Gcivq6coOIMtsD1ecD2JjOHj9U+/m+MQX4MqNgTATsl9MLjVewx0Rwo6XGedr6bpw
u1pmkRCpcdO7BEp6CwJAWdXOc97pcitgVh168kC4XU2g/YwPhsDXrEpVbjPDdQ7aoqxBTMq42tWK
weFqLFs/D2gxmy52jykFhrzmP+2viTube/xJWAgLWgZsXRBi8QyLMh3uDY3KAiwuoHh98CmdrE8C
T0qQ2Rj0nJjdhOyjdWjHC+ziKR9K+TzgG1ksE6kymn+01zfHUZKstwuwDnYe94d8hnIdJnGM3Z5j
GVmSqOLi3YcKkAph5XDrd2ULC4R4dMiSiQo5iVAIE7f4CiMXkoRF+dAyy/tasyDM5DU1evupWt08
0iGx02EFAHBACsCpICHmMvuTlll/tvl2PcX+9IBoV9/HSDovFm17dTS/9oVf7cMuigMBKp843uLu
hDHQStWre3v0IXgipYAGTF6oHzPNMP4zsHfauNQeP8dxuuy9etnNMksDPhzTQ/k+5e7yjBEIKuC2
6yr/ue69vxNKxsmPjaAroH/ZkpEcjGQWAG3iylMO9qmpiQKUWcrODAkxZ4t4MmS6zdegYkMSiU4C
65moeEqZEuWHNGXPcD3n6aYxUR9VD+1gyNIPQ1s0nKf0J/Gi0VX2uEBI57JSQa2nJcF0413B+blf
4uF+WhvMTQ9AtcHbdMVhDXuK7DGhLygk1vTD7Hgws/J3NQ7z3crmgaAUopNEY+DNNkVgSbNHS1uz
UDbQjZyfbq9Yflb6oY6n8wRdGcyk6wYeEMjZegSobGyzjtWahktoH2lGXvsHoOin0v6MywbBzkmP
DL2PnWfYBM8EL1fsCNss7l4aHvKevtRNmzjT1ndYGfXV1fJ4GXRTlmGpjpxNKU0RRE5ykbCqxskh
udWmB871jk/U8GwWhB7duey5W7j1LVvok7G54eR9gf4BuaNhVXYd6APbjm9Cuf3JDBO0GBsXg4uA
bCzjidq8rzbNyK8tzX7OuBU7Ex6nZWHr2Xo+HTAFq8wk/OIRATgDsLyneq+1R2tLt2AUhBHBO1lq
6o3pShWtGwMq8uHNLeowsQo+RjUtD63u9y11XVOE9ptqn94Zk3SaCWMMi8iatN1CIgNiFnsfY825
iqBMC0cR0hbWvNrKXCsra+ZLwArckbr1WD2ahB22+ATeaoBBShf70PX+9nX0DkwMGaEjHlKekpqB
Lc9tDOWVIstSKxDdTkdNmvVXwBAMxeDtXPKkAXUUbCAyQqaoGfGKSS9M8dvJ4d7GEXNgQtMZ8Mv9
7INoMqQVbylhJa0FN3DDunih/ijf925kPo6Wc5oNSDNyOvoYvfoq/aUHwERgJj+romgPIX5QFp5r
XNWLrW3R5KR4U+1sHXIt7RR9h37Y7RvDDAODfSJ5uPAXxWLYUjrT2lb4yreZSi5OgWffiaqXbHBx
OfXjD71JTTA6EgtC4t8lS/LTRKCzGjPcC1v8ZN+u6B7hct1Rl4b6Zqs/XWQ9hXi2dyLzf80VUcga
NuXEu3AeKu++Ap3fkpUaWBrtIm1BmNEkq42CUUePxZV15MhXlXsMX+htwMYIpu4gW/mbBr8qVxzK
qlDTyQ1ErIrmCqkUfUy/4QawdhUdF4FBt3pEeexhxNDAxWi8CNPxj9nYYc27hLVH++g8MO4ip3ZO
SpuxRH3Ly4WWG5K6Hqo58OC9x1PGufM1OtQ3uT0lENo0eVGA/jJD9djX/l/sCjZBBqoQudJvjdxy
A/XSJkS8mUi0mTQ7U6nbGI3Uu8n9LFwW2zq/VYnnHOgU/oN0R2QNVwnWhD82JQR4lygZ6mp9SEYx
UujDLylLpyh5a0y8+Q0f3GNkoHpVFNoSYMLa9DpbMr94VfpgDE1BS4Wod9xivvn53/RyS6g9DqLU
Qjdl9+927bILQ+8XU+9bz8CrXZ60agJPQkOt5KziwqH5QBR3dsdTMXhZv5uUarea1q7RoFghrCi5
FSHm/bRFr1+s/mYxDG5ooLS3kO/puHN+6U4VO9f7CKOKN7qDey4bQchwMT72pLdIaCBYWhO9Zq7A
GUG+nGpY09tKNlmbyl1QKSi925aOes0gEquFBLUHLwyW+dZvao4YYp6itw4VYXnWHZjUDKe4lVY5
HIf8aUixKo8FAYs0gQ40rO6DiHowMjWghrSCuyX3pgknz5xx8o0ODq2qRPcwOQdCAcrFHbJs1xYo
mdOIPwFxfjMQpMSBsGJji+G4FqG7QssdLcTGIsljKJi8ypQ7TmO2BwkMEcc/jNLiYt3xR194Ejp2
kHXlPS4GA13Y83iOXc98mz7lE7CBFLAhcifWMeIG3bgTYv1yKkzbJVyZ4UmP9t9Cpj+qwKfTEYVN
SHtsEtl9S1JixhB7q/mtw/EmPrkqRxdfw2+0Fwi6LRyZ2udPkUImy2bjlR4psw9/KGD9JVlidMr8
MROALzNWn21VcBkRLGLJcCScxjCjqIRVe5xbQIANMnpJ9UD8XGwJTD0v4UA00UvOViIeoQ/SAxFD
qLZRRoeMOAbW6rfBVS+KCBUAPrGJaoAwBKx2c7q2dkfRJ+uTJz9Rx2EZMkxL8B8qbcljbqX4mKYB
Iw46IJ1eVB7x2zuGemZ0Zsad59+ibWkIU+/xuH6VdfLizom/iZN5m0jvMkWthXxHlHIScCcxR40k
78AdgVqQyFt8g0XHlNLo8JVljg4GWiu5WEAlRHO6VdOhy7niDHUzAC1Te8+/sw31wtr7OOV3gjRT
M2sK5dHQEgPuklATialxfs2M5BHnzV1DTDS2CL5G+XCNNNM0NbAj5BbnyRis+thWqEG42IL4H7dP
1F4H4gi32Kxpf+FS4bdEsWl0NLRxw5KBoXzCulJf0pnPtPTn94wY0i5NC47GJLI2eaesm+vpQ9c0
yaN7ylFHLmqIlksSDdEh97M/NUWxD3zkf1vCROBwxU+JoyQslTgWcz7uIMzn576TzDY+NZBtA/15
6uudUXjyV1z/lFZK3UldY5WnGK+XcXvySHKdW1P+sNh517Z29uyI6/d85JUHA32TFFwW6xSUb8JN
AVpSaACJVC91zX2OhATg1DA1dzjbuYJZGnL1xFC/EBb0BPO7wyIAwhGS8oDx2XjMpGUy1a80Pe7d
7WhQbFRLm8YfuTPcBK6kH96cJPZJzqZ0wMueqw6yW2yN7a3t/VOPSS7OfwarYdKOhHu7gVQtYHo1
4pa3UA207P/wfajvMSAA9CrkQoiVrFbdSRn4ZKB2KCNIKRpb+i6m+ChgIaJOHtd8rdfHzeYel7N4
95w2AeijrLXMiFIVvmXbjBKpLtJ/XJrEjNL+Gi305A4id0Xhbh7ezL96hpdVGvde1pEtb7sPjIjn
iXx9yMXHnwKLAkwKKstPlfdB21Sgo2yAdiXdZ9jdU+5E1jmunO9+ickq87qfMHFzD+Z96O2q0b7r
FqRXZzS/3WwtfsHevXEm2kOTW2K4rwYs3k1bwIellYc3zBBecyP66zbtzVRs0bqcW0/PinskC5ck
PSAHXOp8iM6Un8aQ+9w3Xg4Oe2bWVqq84WMnbM3dnN4qDTuij86uZf5VDmVdzV8xZebWD4v1q7xZ
fHwyeUNGel8UzfGA6cRSa+4EZZBaqdq43lNehbAKpLnq71lggr3dTRotEGYrnt3AH577L6VYlC0W
tLdQ1fzZ8YAfsZ3d8L7gbavJYMc+jiYPQzY+feOFChnqyerxqTX96NzbzQdDOfQT0hOnxKqv8djF
25Gb/Qm/A1nerjmmi0w/8zHmZPg7ewhgeSysZ7839DExZvfQp1XGQOKkEI0lqWCF7S5jqxiY/EVb
18MTjjjC+3p61oiDV3ItvyyTN0nKUmnXM3tsS24/V0gyM+h119s7kjD+mkOCD0iFmNk0NL3RSmVV
Itm7VqUh6UAlyFS9vNih+BQYCy5YAMI9ZCGHd2pOrQqKGBY0DGoigQpLeRYliQPP16UrF/tC7bYN
4nw5AF73jmFax48GqkkWxfWeTxvnvLIgcplp+CTaT3rSrOeOyrqt1IL0czle0qar9kmq4FiYhnu2
XHZ5zozZNOlQm/MW0j6dp6CFV9necwlGoIfU9ngsMNx+5iEtoz7I5409U4s3ToXY+j5OfiVK3uZw
GQ6NBIQXhROTTf+nTgznjnweDG4+vygqbDWY/FioIZ5i9rT2cWfVm5Yil5NqnGFbkzzaWwhI2yRZ
hlOdRfbOUpra21XUznN5wJJ86wpIr+T871JVdQ+jx2pZc8YGcOCeyyF36eueBMsibiC5/SHxrgdT
RrcUtU5XyR6qq30DUAtW4Sy3UUL9rdJXfCzNa6E/Fj6pPgp1zR76rjSzb2onOMskH9ECJk6at5+1
F1aHipws01k8vpQ5xpveCSjdfC1N+ZtQ1sz0lL7Zc0hz9Eo0RpOXu9KEmMFxzOcRD/59uYZWOxRs
OBUuPXILIXks2cO+WuhN8BfqxOpSRnepUJcyrbvjMqYNll0aABzobaD8ovFljNZ6yvEHhFq5xhnJ
EU9C0f5dmxu2i22QdFzfViAAXouQw7Xmfr/LC7TkzuM0wURP3hpbRJDHrLwB39PrHL1wYNWPw9zs
lmGKXmhZGDv1Y8R5vo+WyKVdmc7gpQUuMc7+ANxAGO+4p+51X8qjSNh2OpWNV3rWh7xpZ1h05G39
xTu4nlvsUaObTRWCNIuwl21Ng1t1qprnsqKVHTsWWkxXfGZRiU9AR3tVNkGTp+EJrILY6GbJjxjg
HwqholsTkpxOa+L91WzcOzojOKBwq7m93GnyYY+22dwB9p72Lgu9rQ0zjkhA1e9J0WfnWsiLTuLm
nPKWhOk9uae1Q3FtH2uoh7v4XihPsEaeqnm0aIMfTsJsi1MyuJrdjsj2pSVwEmT6zZvIp1BOVd0r
E3Or5VVvbfmIQHxnunXOmuiKB275SlL24gqmdN3ZSVCKAQ2bZidYrIXBjSV5T90FfRz7DDtkljt8
jvcjnJMny025A0eY4QygIoOkCTplIbde3lsq6onII0OqPstPlsHUvvCv1+RzOWtc6i2vmVs4Gxpz
xZObmS+RVMNhrD79nhY+b10li1svwQ6YeMzYbxZHpyY9aCvWo/m61u8ogXfi+GOYQSg2yTp4VTbp
D53uMYszLjZ2dJB1mG27aO6DvHT5vhIwkDqZtgacdJ4/5oPEqQD9WGl+ij2LsQ+siZbCvY55Gjgx
uEavRkeJC/Z+XsTA65rvU+l517yGWVqJRhytOgdFMedE73D49s2c3XdGs5sFDeR8upxtW2CBkNAw
zM6eT6B65DHp4uFOh+I16Z3nLKEAt1zav9n68vcb4910xntavIprHGc/+WQWkC3cCxs1c233RpFP
6/7yzy/xkjxXgpNFY1PgNMfR+BGOQ3RmhRMh74YnLufRIzUXf4iOHk2Ihb9iiMlDkeCCrubrhGh8
dYTz6bVt+NHNaH8isij8ZHUZLYm7jz2sJRxi7tbrIBl1vnpBhK4D1QLi7RcukbJl1E76ur3zGf7u
jXy8rD0cdl2O90npf2e9Wz/m7mc9dAmO6YnBkoDyuY+Rc2qbOAGH88OAK9u1R+PUmM09MHqCTiZO
okEDvYBbuLPBHvdFu8981sHE5cJTuvwHZWe2GzmXXtlXMXzddHMeDNsXEYx5HjXcECGlkuPhPD99
L2ZV21XVQLsb+CH8ypRSoQgGzznf3nvtOnCdXo5gyHIlwdWumMVlAILR5EioX2HdaA8LV5tJFsUe
C/lUJMlD0rJxO6rVvTD7apXXbYVP7s1Gr5onA1eQzriMTD77YhyW9ptgpXI14lO5AzwX6Gc9t77K
ohhv3lDLsB6bp2NyE0HBg/rCQGhnR+bRKDPiM5Sp+nISn3Qaak9//i9NVfmoCkQBIz4iY3dIaS1Q
lppO9za3Jp5DvR38TrjcWzIiok23sqA87hHDRjco7Xo2dmq/ULtco0g6RpEU7XjRdlpn0/4eB48/
H1IaJ8OgX3p9px2a8R2+y/iBJbJYJ70XLBvFhuodZM6CpKZ1UVtVWRQKksmfTzURgbj2gl/INQsF
V8dnSxu5W0SQw1naKHsw43SumuVNwQsxVwR3bFtFeRkzZ8vUMr2FwXhP6Ja4WTRc+57R33G44nZX
RLvCcClOeZ39ViggYoHeg6YYl4k81evyiDNNaHRmWGL9M6I330wjiQ9jqH22UdatMOigNxjrmlvp
3lKr4AANpnd7KzzjuCIv2GhzGhARkmSjPTkFPZQ2L19A+ey1GbMzwRhzrcxcR4MxzA/HmURYzTVz
K6aDEZeHZZegQtkc7xv0ZAI9QKnCNi2WOm9HwGlKu8VBCoAWnJkyoF60N/zw1T6gMhaOqleDg4Xc
W+TlV2YyXC8TU1olTQ242dpqFsuZI0XeQjNH7ZoO3cQB+PJ8+VMXxMIyiAcLJSipmU2YgSRdvoxM
y8Ikl1qrAGoHPmN/3jMzYeGtSUiIcp/ZJUFEDqzM3wAJJyrBS4aUUSE/tZQmVThmlJ/UDIKUEudk
7OsKzsXeDQBmrErGAC01EHOtZnoViOqTxBHqLtbbOVQT9gBma+0E5qiNmWjQOPLQlWoDi22kf41B
pR4qqRlmb/F8lE2F4uu83jVdC30QK2fAUZuJvGZVEbxVWXNZz+il/5NlGcJox8l/V3F73Fe1XMzz
nLt1CzVCqp03CuGTPc3dVFQMzW68WJqYq2WfHU1qrMm7AGWtPQMfYqL0Z7omvrXU7jdaxaKBz2Qv
mfU5HFDNYxvpH1cmqhVi2MLRhXIKMMjKtXnLPCtbkuwbABHKb75nDhvQWL+0aaMyyC0fdOxGIBnh
0Zpwg/MOYh8tr9vWdqCB1VChEXWWilbJS8SLBsqDUABGWf6mMiVjYXmUV5aGBI/WYO4j6Ql3lQbI
OrPa3Laym2r7+Bizbk18pZipnREf9A+7a0v45T6pQo7m+/o/P5DZShfMITSYjR9kRdQrk4B0yy2V
eGvd1kef8lH0hW2oqm95c9QMNgF+Wfqbjm+p9HQRD168aCtziUGMpoTCGRYMulZmO/TrNEkdNzAT
Y1NOF82UAXqWfv+O5XCTNiExJvBl6MvQy7wEN4dnJMtScGcuFHufa/GmzRuiPl1cLSqEpl1QQIKS
kwF/hiKTMM7Y0faVYh/LhsbvlgQsiBRThxk8aHMf6qXJmdKtfQkatx7qM/QZ69plHduvMWO1TMMf
o/KYdwztLpssGG0jTYeeioFG2RK6k2na2FYIKdtSapEDAJflQLdGe25N15Jlh8l+IKmCTjI6wdLh
nM2WyiyXUTt8+0HXb2G39NuSt8b2z6d//s9Q+4+mopD+v/4oa/0fAoPYooTZbaFjns32w8f4tBl1
qFtaVq4rqWXcMHZLbcwQX70qXJg+gbcga5dRp1gXI7OWXhWlpySo2Qt1urg1scqJ38CVFxorhsbw
dHOFKmImFYm8Bx2Ts8csH7lDAwIxAmpiWrIEpfVu0ZG2RLjcC6+F1BN2R4FXbiar6OrYwFAxEno5
YCPjgTJoYi3Te5La4GsU6CmUhnxhjSiwKiv5SeIKz+UoctUOs0fphVzJXjIBVwbBBsBWV3Jv4MJy
VG/Tq4q3SKnMce1Mz65REOfXtix+W77/FilSDdW/F2wQQ+us5d+dNkUKKrYf3DPY/FchLtr8qSnT
hs4IwRRWOXgjdjEl3lLJPIzs9Xa0clBh1hqOi0p9sqtOPkvAjM4hgsZ+qJghT21UDskMnbVpyWg4
n4FK+FYNdkjFqL3DtljpjT9CZauXxA+3uMh8vAn8G4VVbBxWGQ6zI53qFT0FMU6Pix0SeZRpm3fr
aecWCdDxcqkc7LpP3hpBoKoVUGHogUfZ1aYGF+63nmkcW4NbbJ2Pc4S6RYenGLfaWG6LQco3+BU2
vkebVYNh+BoX1Z2nr53j/tR3TZbY3IFw+vrjm2wI8ZHYcrQRHh3HjgTPrpbTW2H0B4tzNbQ8IHJj
3aZPomH0m0GP0tWphbmW6fhIVJW9UuCfW9R67iJQVdH44TnS2Vk7+NB9hRts4yviSPsbAUox1e9S
wpx1yc22IB5FtrPp7SC5JIGqPDDkbYkRkvzsEosn+aMthvGe+eI7ErQkspcBll/Vz9ATr7HwtDn7
u91gUgFQxtpwZZ5RL4L0R26b3m1B8q57hQKacBj7q8I4OWRASX89Fgc8+tzg6fmAk3que+eriLvw
4hTfYYt/pWGZWhaFdCmHz6CSc0znJoFm51iXOKutEgHY62yJUjSnfWN0ZrhImMUi8prXcJaAzFUd
dusOpXjDqwgl3rA/exMpluHr3LL85Gg66jtemnnk3YqwyyCUNyTBK8zsQ+ft8xZoUcfP1+U6PJcx
hxIJeqGQcDL1oqBsJTcrXE+0i7XSeOyqfES7lj5zTQ7xXgAoKwpfOhs28URFyaUDzLOYtSmsZzHe
cdcwhXeJOEBQAqWwOUvDdkmmND/reCCEMnVy6byyRcO1lrL7WA+9ERCPqe4lidMLLAhsVYJDthWW
5jxM0xenmTUj2JQ2xNGVzWI4+ugGvdw0J1yrMNRiu3I1KQ6u1hj6C0JX0Qr9QDT0/jC2Rn+Hf4Jl
yJOxoHXxwrALZR4oycEnRslsDfXNhvfEPUpycOQ6U6FYDEdescwvXGFr2cAl05TlNfApAGvVDz1W
rKU82sYTRtahpl/NjVAmTiAZVj5VjeuiDGgksdn2ZjhfxdjVLrv43wk4mFsQGuNa1Ytu1aZttI64
v7II8i+oVcOEn2Y3beCANYDs3RiGdQyDLjpgcY4PgW1EBz1LeSIK7qCN5P8EIFW2quZBNBc40IMh
m9sSMbHeHz6KQfWvo6aHqzLnav7zKVWb2spnPzYnRID6wLM9w/pJ1zl1p1eaJQGa6CcYxnkekjW5
lpYtdn8+sZhG7S1S4WSamUsYU8n6oANjiYYREEyPTI0zA2c9A2ad2kx216wVzE+FwnFbDfCoax0+
QpV4OmNpYDaNvetzqT+004fA8KHRif7OoYBRFO7UldoA1GxH6jEK5VoZVnNL6AhU2P2MUWetWKTi
u4JQvgn9kJInU833Zq3/ztFqbpAiWw/uYCf59hWHKrxdG+9OxyJEr+YtiAComF16jQwn3Wtt/iIJ
210ZX9UB5gfVR+Dte7qDVMYpprGnJ51ahxhDrSPy7yhqih31316vjQtiu5ySJ1NU1jk/Vg18gwIy
x8XHgglGu4K0UnYNrzlNMM5O7hBv8j6iWkkw/1L74iZJLYdaqM9Vbv5WqDNpM/EKNNuaV6Rol7qV
Q9dUaJiqUnWDHzRLIovzM177waTbPBLRSDRZ6bbcA0aOQY5Y0ya2yHrtNt3SPpn9zouuNveOh1vJ
ygVZi3H40DOarfmGSgrre+4F7SK0YcbhCmZZlRrr2gZ4pUoj3pHzjsbS2WoFYz3V8eVFXuQIfUbB
Zo/oxCI1KVEtO5keSq+xsbvFrgUud58F2Gi0so9XIyVOmIygKgOQuEqavWsHmMhawqJE1HzkGGXQ
xRpJb55mT5bgCh2ZCfQsiFFTgeHY79EE9RxkbmA8WRypMyZN+BE4ULw0rEVvktalHF8/8dJnT1lG
ibSbfmWXwgbiyttW0rm69aHVH07Sn0HnNnOJWsJtbgTG2aBdijO8uMb2t5Razs3W/JQqga7f/flU
jJCx2xgbI9iJwg2nwyC7jfxWmsuR9ZU4hJ/iztfuZcsBrPSRHwMzOBRh6dzjzmy2CmIka3J/kEac
70FOWicRVBWkreS7JnoXjjEpPfeLElLQr7pl11hEobGnt/xroAF8TpZkq2Sacu2YUuVJfS4rx394
FUtzbc9xKWjbNqaWm94w1TVGutOKtrGOWLlbahpt+1wzZiT5nlMrlVY3u+X6TXyJtAWbah+NbkmX
O3J3DDNHSpCc6jjiQSV6/h6rBBwKpypZRMYvRv4+Y6xh3Rghsgl16YnOgSaxeEzNsEP2pX/JKmkN
DfYWPKtbjlFmlrf4x2KFkMtkkWSWZOD5HIu12uPrUrVEIerNPLHJO51MiqHvq0ZO1l1jnU1RVwxg
7BGGgfXdV+QwVM/aKQsj78tj1TXNEa/au7CSYQWtqcVMsTQo1GSjE1iHxFAemW+Em8zHdh0xUyoL
FEiNaVczysoFOiI1oWAhN7gVR0Q1vOQ0haeyCii8G15VYKlzVUzdMzYHYbkTOIICbS3oXr2NLaec
0Cpgn6JFcdtYBQXH7EoPMebL1dWQyi0rNk4bLbrVIJJqE39pVmfxJut4x3tRKVyrTTEY+ah4ma21
y7ixiYgWprFMPI82juaUZFm9gsJ0DQvOGOyKvoyiRuxw/HSpVcmHWgt2sRZTPaeVyIBFa+o5fwuq
PQ5Wm42LOhdEg7243hU+1OFkkuvGiCip/9B8AUjfk6+yocIyaJIHHiw8hLhxsaVmaykqvLudNKtq
gMzgieQH3BhEaBt4vCiQcdiozKJ+kinikKY+i+IYNSXkqeNpQjJde01buQGZWtp9YMQ3I9UAQzK6
Yayq+/7TVqSeWwGdVVXTtotaAg+v586Ma1yembCLHd9MwMN3D40n9pRMEE3og5+5B2ZRNms0uDBy
Gz9691J7okRU8xA4OKEhD4EEYzGkFk1ym1jiJR+JLxl0OwWO/qgkjbxzFWzQ7+ghStgkjFrX7NnW
u2rbZp9ex0sqOGaNhfDhFZ5CE+RVaqr02ZfggUl8HTpYV7OatMKSBADpujwDKmJVW+wdLwxRcCON
kAIIz3yFQk4Pdcubly3Sms2lPfcdL/qyuVFHYlDmSalPtSWj6g6p6swHkjbPJIBxQZxD/uyV/h4p
kw5asVOL0rJeE3l795pzpjbjoxnE74zyFlgGebrCDIuF3nDOUSMY7EdY7+wmBWZk2Asys0u5kskh
xGC1KOjb1CEW4hTh5Wwz4otSyV43MVPWNhYr2+qvJoLQTGmVB4sxUiUos7BtgEqkNdVIPTP0tm9k
l3P/sFZFvycJjrXAHEFbdiRxkxblb3RAyhMiXirjMBFU+3Wt0hKQ+8bTaMq9rLAEy2VyrZlR8VZs
KRlseZ/Kkn82S6NY0ne6FAMmE9ziH32tUGUUJdw00siZ99TdiWyVQByaZdMUl4TRluO5urckeyTf
wPvcDyVjTVXq3PBCDk2i2KpSTr9BbY57Ur3BHIDN4DoW5RtdmI/0WaY+BjVw/aYhLZkgP2mcuSZ+
G7/M9ndTB+pbalj4pWJtZir9NEWgA6fS4nyhOQNtBTKLPQGkoxli/rJkrd+auNsJQ3+qiSg/DEnH
JSGb/kHF/DqTQI4BJ48IbaQgU0wOaRcNKYhTdh/NoNnna58g+DIVcKnMgVK1EGjGnBNw7Vkx3d1i
SkreHVwitICwqUhlhpMp8B2S8UiKNucpHI8rtb6VXdSeHaBlTDS6s6rVyjEBnxwVKnDDzhF3tpRL
UQCoMqiynxl6gA1XVOVGz8UhGkPxizHUK436R1dETLrSttvrCXZ4QZ9OEVkk0WoilyaUdNaeFDDg
NFK2GSzCj5NXle17i0GrbkNuMz+Azt4gE8zjSPdcHRFRreWDl5SvutWefq8Lt0E97ap9rJ10Jf+K
QirPkgL1SAaDtjXIZNzj0GIeiUc8kOJs6QRJe9QVszmaLcUIQkBWW1MPMV4ommaqo+CrJXDVnb2k
XmRtqhBpv5RdZu3YWMDEYq3EE40rTbXHexQY9rXA0KjpMT5+Pz8V0zGQVOkH9itrKkqyXDHgxQ67
1N/rGpYteOk5ONqcm5pVlUtnaroPg7c/j8sMNN9NAxmjs19Va0Jj8bwf1TV2aHPlhRz7QKjgo5UI
qcOLMzwXCkE4d/za307NU6Zl9I++dvalrF4p8XpJcU5eJKvezSmunhPmx9cv/yqmOG09mvlM74ua
Fspml+aKsgJirKw7aNJq6+hLQ2/OMG6iw58PRNQ9Csms6qbuskIpWSk8gHSlxHs/9epLNqgSBXuM
usuQLA3wtACANtSGsdUPAKG4AhRNOgKX/pbbfNjJlrhFTpuQtRGUfHE99Mw1F23MT4nDDA9sT9Ny
bavUACYx3qyQFopcOZlcSIdBc26yt2tIEmwFv7zFZE54mb2Vyl69tOzy1MThcVs2Xirs8RbpTbdP
lBFFXVLnCHpEV7oWBRMb4dzrR1Qa3aAmsQMbb4BeWo6UwjaKGJeKadpuFeer3Owe5qhLqJSIQgaq
8YHQ+7Ly2ekX+U3qQ3HNsIg/AmqncK0tMkcU3FPtjHaYbGFFgToHU5ARSeDtSsJx0tsTDnE6XR8p
7kdDsXdFjCnXKHAxjfUDQkfDtIPjdFw7/bpXW+4H+Ca9+thDx/vIYjiJShqfg37IQDM51ZM/MPQU
tkaSvpfsbhY9U3zm0E2wBoSIQjVJIG1M+FNJMv1S0RnDmC1SFlk4BBALA7b3pUeD0GR7KGJpqeLc
Wqt1wcakiBa6Egz73EuidTHYZxFp/Y7uMlIC0XR4ACex5IZIE01BL1gYNGtNL3/yomJ4N9nggmEa
C5OqXrc1fYEAUMNsWMOFVfd+cfbMXF9p7HDdADyCCs5tNwXcTDmMd237pvdJtLdz50sqSv9AOI6U
qgl9JxgmW6NMmxoz+ICh14DHW+Q08jn6pcDWh/8lUNaVRkH6FPz/82EYmLFBbqN3BJ7SksEm+5HI
hitJxRrRvUZbibh2IXkz00f4n+spjb2Ye/OYdJCdwdvwgMFRKTHeJblAXPCy0c1VlVyScOhbVTR0
JJxpQ2FZN9J23x3jz1kn9dUl6gUfIE6QhOzusvU9aqK/9BRhx0aib/OczY1lJoQV80pfOnVpr5Ta
81cEdVZOKKJnpkm/Uh9FTY7BJkrEV2MPdj5NtMG+MFN10Sb1fcgkZefkuHJjzxs/tBZWgREXrDVl
d9VV3sW4X/H/LQwn9H+pZsVJEyokN1LokTFtKnPM7rTPs4KCF7deXjR6t8TDYB7VK1RRfYNy9tGU
XOJZ6OhPLy6NRcu+omeZIioa5LeQm6dIleNY0ZankaV3+tiYkyfUjrL+4+hGfguc6M3QGOQFLdYf
AAtaclSC/EtA7Yh8+n4cInxdT39EGEe0v5jpnYSbybVIg4aw84tU5PtB96h/taF1WSOLkUNhwBDV
FG5qkTyjihKAkza2rkxZ03qMU0rcRn1hjCBMq1Gx6KES0C/T6VaLS4g0GVtNr27ym68Coau/HK02
uIsoBP5A5hP8yynWTt9t81nhZl1KWf4F0XB0U91kSWUd6wBdR0pebX3egWvIo9BtnZ8qtR4oDdkK
C0iI/cORIavrZ79oQFAkzokCLRJ9svlRD3K6tmIrIH8htTMJ+OSuMTFwRcVpIpn7jsbU0qoXBtn6
ZVhqwVw2cI+jhkUbaxxICdoKco1ogN34ODXK7lWYDcmCRCLrJF7RqNZ75pJwVr1snxKCq8gZU9/i
3CIpdkklMYdtw4vmURWQDN7aV3nGUcd5P9JWGQ3+ivyjycY9z/fohTY+FEo/a2/Ae6MjdFQ1nJU0
0wg6tIGxIZBxi3VYFqQkhKczCBf+Ke4L4tdlSI9frLdL2S8uei4DuWd/xa8bf8iJhELsZfeAWfAG
dBxHWh8qOxTHA9yXKbWCa08PM3utYmwczHEeiqKiLxgbNHvXek0Cd92Nz1yhtYsdfm0HJ09CalQH
PVppBYUVeWvsAsiubFN8Mt6gimfolPWsCIy3KpS+PY7fu9pa2HTgtrXMmCGnR8ppGhAXqDeJ7wVb
v7Jw7sC2c/2IItkBpkUH9BnXD+8hW5a6lWNQBhDUyVR22gDAKPtrFplM0fXySKA33fOAgMQBHPUU
oCnIoi1zcmCzXfb0I8cdSvUMMrNFBrQoCEF8A8WgabNxEORPOefmZv5plxLEvygIVyEIV8fXiFbQ
4ZvqpCgY+D/+YLb+53f/r/5PduZV9VFY/uPf+Pw7y4eSHrH6Hz79j3sm+O/fpu/5z6/5++/4j0P4
XWZV9rv+x6/6u2/iH/7rD3Zf9evvPlmkU3vgpfkph+sP3WL1nx/AQ5y+8v/1L//p58+/8t90EMLz
Mqw/z8JfnoTpJ/z1O48vQXvhLYzjUPwtaeyv3/IX0phtUyNoT/hwU8YtY/8Xaoy/kRXZVGUFgvmf
P/8raEy1/0VR+QNHs3XFMFQL2Nn/xptb/yJbjgrtFTS5ihnF/v8BjVnq32HGTMfQNR4VrDEY67Kt
G7Qf5t+vK0Hk6t//WfkfnhbIaQeZap2YTeKWuKg8ObypF+eWPVU7PGWZcclezrv8bO9xAv4TDzw1
zUXVmi4Q9Pe8pUPbdNZ0kG1JsdO9k8oftJmeHFEe4jx4E72Ns8lGxSvecO+s8nI4xF9lXmar/JvE
7DxU6YB7iqd44R55V595pX4VyUbbFz5tvkF9IdJA/QDg4uguY+mZqbrykWnVNTA6nCQxBl54pvOe
txBlXIo00wjw1Ub8KO7s52lVm5UMj6+ayXhpCkbR1rZKObwa6RH/gYakzXz/b17+v74H/iltGHaG
ac3zpE1tjX95a2x+/fs//5/P6vT3f/OsGpPcE9rArLDzEMqqmivvZlrLXEXuF2x5Nzg8aLG4mgBj
OoPEY6ws+3KiJlmsQg4TsWA3bMb0ezwUN3EjL/tWvRmAAqxfkLjvnhZDXqAfKzz/BRX4d+/ev33k
jvLfPXSY+3/70HNTFznG+2HdhfI+MpR9pXfxSgoxhNg2pgmeYNpFIPZiLFv4V7pBmlUbDEcPL5rW
qscYGFzfliThCjIsMrcrQvJ7wzZ3ipV6mNLFXjY4oXOJYTybxYn5aIn7IXrSvZFcbH3kTCSrMI8k
NtqYXl1JM7/62qyZ7zER8PRkV2BacPUp8Rk6Rr6qxvCa2PqjrfHH28OXZKQZOJQpm+t4m4AeuwXg
B3bmLeQLKZOXSuKLw1gE342up5u4IKtiwGB2RxyNnDHpxtEQ03EANpcJz5IFTAkGDqboye1OiySx
MbR+ZRWxMUtAeid0whhhTIRTRF84lNUFIdsvq48gVqEZe5AxQBRjwaBn8KAliJ9Bg6jTGN1vqTSH
pTVVXoyJvMrIql796Gzy0k4vcclrbf9in7up3/q34kEz1k0+yOk3PYP7Meb5idt8V0u8NlIdwXQZ
84Ou13BrbAI8CMFbfVr6Q1s6cwZ1FkTZAHAm8rI2BSKmC9c4XEZW8w3WGhcMPpu41q3pKNBtMlzA
QS2OMgjVa6RbB2HS3qumsOZHNGiUnNSagWEAce9LS2af+YJk0yO7hJUKMuet+RS+vTWfcZW8dTad
Y8dM1j6wPsjDXnqvXuIVv3QSU9sukd71KoXhGQ/rOjIld2iGLWjoe0OVvE0SWzOZHhtOvise8SW7
1Jr2G6STUr/plXzJYVIkblaTvWHmxytOWdVjepp8xdiiCH047853bFTgZgne3sWTecChyCtKd6Ly
BjgIuhoVlkp0TOjpSgWOTP0ZfEjfUlS9Vc/cNsHiVPa2nYRTP6zpHjcqDX+HdCt9z5s7O22fQaiF
3CIi6ifFVnpvuJlFqgEo7r19FxhfqGckLVo5NR4LBfBKoy5G58trPNX1kvAYakSxGZ0s+lJeK/uC
MUTzZowVkwMaSuFVDBsv+ZaZE/Xb+qv/Ur7whsKoMClQxyolRW53JMOa3iR+V/EKX47+jXN6VVyl
9+6ZvQhKGAyNAoLIcE2iWOdY0sF28hkGhBiaV7HWnID05ai+7O6KdDVq6Sv244801sZ5vGuOejmc
0nN+D6/RPULLTloAFx/SybtYqJoutzsQeHm94VUpGCXPTapAmYG9SFxUZIYaeQtPeUpC4ENV6mEd
NszPxj2O7GSfr9Wz/4gf/Vv1aB7FpdUJRnnLYsuU6DhEXY5lusHnJ8pZMHkK7r1FZ4+v41J0RoVR
e2ntvkYdDXaM2WCfmh+IfSkFnHngsffKCuIL94pSHCXtO5I3zQOBaWscraN97iOJ5eURfnYxPKC+
EAwV6NT2cDw7FtkGvrlugHsDYHgJ5oUJPqRoAdYy0GmxZ8wV1Yorcl1fajStZl2EyhXwyvPk7uVz
XUgvif3eXHKMFw2qVO84JNPzkkxQ0rxILt/ZybMlPIcP8RjftLfsAu/tbMn5R/hZcD2DUe4IWMRH
ZreeN9y4RmNAZPyWyYmx5masdpTBluMqTxzIPp/+Z/XTPQrMkJFEyx6e3TYQmwzrV6o2L8oIfNdZ
FZoyb2RhLsxvUn23SMaQzbSxTCJyfn32iSl9I3N5q4N7bjskoySYB5L3I+x4DyVgTNSTAmZknhDS
M5X5sPcibxtdBVHTwbaQgYl9JwFtjO2iKOwZEERnnejjV3Pvn+Kuvns3+2bSmxKZoB8/q2kvkHxh
Qz8INgjlmzftFiiZx0PKBgII2CFmQ9Hr/YeSkKMCEbT16ZhNCPnIuf1eWLnpklCywSFXeGnLK6aS
p/6uC+2i+lRJ3Y2LeqJ+9qYZI2psntDJ9aERYJ5bRfDeszbRBlXQeKpIP/bsxfDtk/GTPBN36eLd
xIgOXblpAiwstYG2CTt4TvT+X+ptOCsRQc7O/g3g/226jKZ7T3uqMIfCex4s8lgJVjNFF5arO4fs
verNs8JEsViMgJW6dwcqPVsbi8YVtqkySZuDz4rUrOEdbfyo/u2l6i8ix0715Vj5fXg3b2SrqB8h
ru0d0mf01A4BgcB5joo8r3/3tCCKCvfnuBDn6BpcVbLqpOllwfOgn4S9IskRPYcTMeM7yV/aXJZG
SRhjkXTxqyL9H3ecQr2betIOeW7ftaN+dq7iUTyqBywN9LyCy3Vaj5S35kG9Ke/Teh0+KIN+E5/l
rbok4mQHN2qI12SQ+Jrylpbigo6t9jBnneSGMLqw+AX0b+lTsaEk3pXLcG77alP20Zf8bt+YuR69
e/mGrAmTInEh/W0rVX868qYjvcrvJoG+plpHdh0btVNfWtQUJ1TrvLxvfCRz5yIdOqtd9NWz6YFk
pt1SBFftUiNe5G+6Ww0TO3vhS6SoD/VOwICc+e2HWNVxe9Kciv9pgpQ5+WrQs72FypnKzStyCFzH
7S61/NXUPBexL8sf4lacqlM+9A8fEBGi+Fl59k+1p1THu5QqMfaXtu2kwV+UTvRR4NSdl/gtM58O
x1NyKQPt6NlL6UyzBf0G6o5wASzSGV0ai+gn/VG/fOIOA+O7j/Qn+iSzlqfrMCou8LRXmbFJL/ml
LKYi4XLu7Ypzep2UJ3qiOT5OvB2Fbfm2ptrDHsdd0BPxqyj8HVlSB7Qs2w+8p5UbO3lo7y23x0i2
x0voJE9Rk8yJnLMKGGKf8+V9NSxZvXa+DEuS9DeFGnVwMzW8tp0VvTctv7BQCSGnZXCIcd62Kj6O
WG1paU14HAV1obHm6AQhjW05UPcr6EIjgqNvQh1+kxRvZCNnh0YVUNBL28ahjUgfigPn4hSGlE47
W0OnXSnWKPTPKCJ/hksWEaT8MhKrQ/6h0hIbyTrDfbMYk/BUMwic5Q2NQlAWNqNcquQznJrzCLJ7
SXdpFWn53E7bail6i+JID/yMbeUbFA6tUUo31uWHCEOME07R4VEhaAmLwbW5QzGZoCSVxO1kOUOA
M0IP81XIqwvxpQuUao2b0J/lpr/FZ9Ktg0jvl0BIVl1qyXtVSrEiC8jEXsVIhLbKGc6zwU0K2MS6
qexMocvLRK3ckhC1SBRtBtLUXnQ6AI9o0p3GabxTME8ZIEjPckFiMkT1Bpu8FQXGO2ms39ja3rAt
+qtusPB36RKsXDYLVmcToLNIicvW1pHja+Mp5QLmsyefWw1vrq49ZTJOLlaBU9fLR53kgO/35yjq
d05VIYh35A7jrcNLw2aT+LcSRr8Ti8lSxSx6wfzL2hsGrTbKsIqQs1zfIvteesTOVcoSZomKhUAN
NegnYAT8JsWHHNYrefwxtSSdNRDZSmM446zqV8JT1r5Vwd3Kx6sesuMItXTeR8BgK0nc+qrv8IcH
OUXYlGj/6qRI2dhNva2qafbZ4f39v5/uFGc6FP/D8c42FY7OhqJqRP/+oRLMztIuShkRrseTehFP
uRGhGxOCC/4XdWe2JLeRRudX8QtATiCx3tZe1bVXV283iO5mN/Z9x9P7w4zsITmyJmxHOOyL0Ugi
RRZRADLz/Od8J0jfD3Wg6WBySGewPXkU1+HSvjTRTgs3lFs99V12ahcao9D4MX1MrpaxdJVuht9z
RYBZha8xV83amY+n9mV8sbOjgmrNEewcPAXveVA9GtZHw1ZT0X/odvtddunWVttNtzPgF9KIw6k9
4d7u4ZDMPAbJBbzlcmncot4+629ehsDKUoTLZtlPi5M9LVPhrDkVt/ruv8X36lm/BqxngnWtPxPq
1n7Eey2OntRPtXFWQLQO1TKhiXCWPIWPzVMfkmNrnfqtmIm50wTfbLPpd6yyl7EpkRmHNdsb61uD
/wC6bMtmoLla+Q//Gp2LYHxrE4qj+HN/+0l/drLP9DvT4h/ZvqchtnWjQ67n23jkaBPX09K0dvQy
oQye15q+TTe+PiDA2+/JZJPmD8w+9+ZhBHHpFTOs0YX2Yq4xHWoItJB0cNICq3JZPPKJSENnpZVK
3F0q1ECm/Vb7Vo1n91alNBwUrrehYYys3ENTgPrqp3NrUp5jYmlgxgjyhufWwuhFOpNXFnDkecIq
N13G4bl7dln9LP8WMfPi38Vvw7Pz6t+rTb5LVtGivgt+TvUszyGrKQG+F+zM9/huX+VZO2asun9/
x2p/caj/5YalLe/nQ32og1yBAQp/Cbg33iZggsj/YLFm4kV7sV/Gp9jt9i7ZevVV23eCUKQXPg+P
kLx29VtTP0/5hvSScsD7D5/sV8z9P5QS27SErgr+QvbH/PWTqZ3iwirq1Q3Rr6foXUbJR8NGoD8b
N6E++vnj+Nl9S+jKB918GAycUWM6S+Ur7SLCvaoQDgC3JPOaTYLFZqF45pE7/v1nRIv7q+f9pw+J
Gvjz5VMw9bbckaS7AkbgsfaFjwVMjGp7s+xNciCrP6Jsv2bmArrg4vhg2eoPdh5Pw1N+Dkh2hCQy
j86pA+lQSbGQLwHJgenxr4592MKjBZpCivWRvU0cdAvGCznpl624TE+9E3Sn4ql4H56UWbtybsUT
dusHEW2cT+el3i6s2/giX6Yfrx/ZuOgX5QYJrIVaDI92D6gRG9xVk4/RNbnm5+gh74czBhf9IRbm
FF8xYMQkOX5DJltbyGqI2t5Kxyp2cWsOtA/+XkKjIJDHzCeYKbTHG8UrhLaGdXBNDxumkulV5oqt
EzabRG3AAKpnYN5r2XyQpF+2TMlZSSvsvBjOmhIJKXxKn9IU47f2kjyOT5qzTbrowSkx/mbn8IFx
53S2loWDGRPJTwe8uiDOmtIwTSY6mOpiH0s9fy7f1afu0UpoYMlLBBPL54JSRMBi2CjZrZzO+d7e
Org359IH1VbIcgnP+0l9qhFa9N2kr9X3BNEAeiOuDlQEznxIChJpYeQwC7kFuSG9hJf8riNB/P2t
pdEy8W8riW0wwLWkaiHp/tbyoNIopCpAsTcQTZfWyX802Rdr3+GPTiqU6+wpGxEJPY1LRVDJ2+G7
WnkOpYlcr3CkPRxw3LlEWbmFGS50Hy5O4Dz//Wc0ps/w+2r382f8TSKGqYXxQPPkBo/STjPVYEWb
0/P40X4QQXorgu9aNVe5eIpGue63Zf7Yv9Q6qkkamR/BJJ/oLxnfcXGWdkgI9XPglZO/8y+sa37V
91TswXiagTi2kDTSN/HRfVQfZb8bFbpaPgksbcOlihBSl+UaG8HzsCdrrwybv/9jyr/4YyK3q6Zh
abbNwz4p5T9ptlHSmZzFC2ZCXfmM+/DmVteWsFpEbp2Q5wgxGXfR6I3uPP9oZ1/NCA9kYr5ZSfKI
Z1cHrzudGbTp9FBxjIjXSvNKeADh50HZK65cmMtyOnf8pw2JMb0kf/uGfvnov8nNWp0ppaBsYkPs
5jEtNMJB1iqGtUA3mI0Ari87nNvVhRZxBIL2uWqcpZ5+1M5bfSPH/dZ/mK8KDpaLL46tas6jHo6y
S+4ftdw2zwBgl22zHS7GrX/xC3DHQ880zau3poZwOW/VtXsKj631QuYXtvdSuUAiv5ZHvelO2r7c
JZOKJHr/Vcbx+//G18YD5Ji2aju27vy2F4uF2ld5Eqi44t2V8+K/VlcG9zMdy3p/r0/licgIyhLj
AA5sGQe3GAk3shjnJv17avjbODdPGAyq+UAyhGLgjMyxBm6jafZO9GHlwUNU+t9//6m1SUX//Rv7
+VP/tiA3nVNlaurpGwjWay3UOU6ifoZt+WqZazxIjxpQKzAoHTVFg41fHy3+Id8V7grJep5f6nvJ
2TO8Axs8Z//hSdD+Yk3mcgqDp0DVDP7/1yfB7wKlBC4o8L1xluL+yL7MV4wNU+xefmRf0ZfK2dRl
dMJJVT4knFrjm3eBIlNxlk0u8YnGu3nFGVeX7PxV9Z3a+1cr48X195fxr4YVv3zS3y4ja6lsYyPT
N3FbffE3i0amr0EvVhXyX/lWfwWnVvexQnD+vI+a8R9e3+pffY3TRQJ8ZDCm+7fdS+5gQhtNsSHm
vy8fi6uxrziGVxzHC5Tq3Nh2Tbn0BiAi3Q/e9P/hJGL/xb7O+fn3/21jwt3R1Jje9I0ZkmeOPGfD
Fjkwlx/1qb7J5wJVRkuvvUnFSboQh+zCDvXu034LL4NjRHaYHo4E6ZUW+5nkZ5Q3wgWb4p7dyRL3
i2TDE3RrUCb7Z9Dy+F+0vfFRfMGWH7X3qj1IinLGXUAXt3nsmE9MvxoIXabPBecu+zWW4oeNVDps
KmRTiXwa332k1GrSVFMcm5PG6iC2xpPq2iG/tpMOO51EukmZtc7mUT8myLUusq2Y9Nu/v4X+4hLq
AhIR73xBsxOT2F9vdtfvu8IKXLkpXwz7Xc3IbkIdBHkyqbUusq076bcVQu541g8lgUDU7QzuBxZO
bG55o8+Z2pcWpZfoH6VEO9uD/R+Lzz21t0sSB/pQztWjBIxEHZp5m5a/8r0dIJUSn6MCmGJen+xW
9mAlynvbwjDPdIxivarMvUt0YIR9lS6Nv+qw1RJhz9UhuKpRdIO9smzv5Zfy6sExRP4dkIHjORGZ
HmE4OgWncFKKLVi1CMcAJHNkZGIfsJfY6/hvJiLzgNicXrTn4Znv5S7PeF+4Ef7D8eMfu5hf33Y6
RlzDsZmLc5mN3x5TRcW7R8WJ3AyJs25SMEaPjabsmHPgKPRx+QKmYZipn3J3rfUJ1hH/O4/nzSQ9
PxWTDG3fh12LqlK+UXlCKhtcG1ZlSJX5bfhOLBIfA5iMfJuWUA+Jmr57SUUaluEehkeASfq+t4NF
bKvLyBi+OPKhGvXFtzG8AeaJt+WIkbvQ650/YiTxIP3g+ybkNRvwQZkwmeZmIC/YIW5m/6Jt3U0c
fxdJ9ABScpsFe/qqWCkbjXGlQRekv6Jp9s0yZqYNRCQBkuH17QNT6m3h1PN/3L9/2h7O/7yKvxks
fvvH/yO/xS8ejf+PGuBUU8VbY0yT9//6s/XjF2PG41f8nnrvKXuKfzo9pun8T//ln/4M9Q+paSbK
o8mvpwnJK+DPAnrrD+RZWziSbe2vDg3V+cNR9X++MdCAdJN7+k+Hhmr8YUua4ByGadzxBqvCf/+E
v3yf//LT/DyRt+xfzwgYXA1DqiZ2EJXdDYjo356egHRkJUOyuBCH5IvtBxMaCwMGEgYlEXVYGWe6
oOWmyTNeSmEI8V0MlCYCKsN00GnSobAhVLSVDrBiT1q/fgQ+B1lMH3rMsRBXVbJ8zlivKvwrnM2w
BU66XAHirMhKMNQNjmHg+w2obSje9jboOobMDlWwJjU9bQ2lTyd75g6J/BQIevQJ6GXDhDWKvI8g
j3iBaqYN5UgGfdzNXUemLszSqsRMOSTiikm3x17aQneFguuLfDfYUBN6O4dmKrD79jM42tkdBie6
P3Wt1S2cwsRkWvwjgYmhmQ19Lp5Tyk2ftSrC+m5YbiTo8hzpqjejlqkdOVm309NH/GBIdkENRcpJ
O7aKNosC0YLEQZfE0qn2S7euyOvYQ6h1s1xgqkSLlXupjIRfK9z16I0iDp9rF7jUHFGuv1GsR2SP
3nA8K32jjkgpmQA86Yx5qgOegBemR7TCQPOrnU2ue2DPAE1HW6C17rVxuuLS9CNp6dBr1SnLke6T
UbcvXtVm374jix+0LJmH3urIDrj12CxruECrZuqFawXN8M5YQtVSkgD/DHB34obBSofosDGFSHcA
Z+MJ/VOeiEcpJxGFCoGfSDBaDr2N2STiQdeh52kK4yAo0uKtGMdxR6uKe84kPMUBAsuK7yPDgpaw
QHcIlZtSLcctJm1nTpqqWwSFTZa/a/qtxpDznsvMXVkGpcjErCNnbuYOVBgnVuz1ULRPCPdmQpOB
RIvuOWsMszF3jFXR5A3Cm+xBftFWAMuDwonnbnSCk+Kp+cUKtbLAjjwQiSwM0hh+5Typwqne9Rpe
3IKQG9hQNTFJVphTMx4BEELvSqGw+Qd3oRF+3Kh13Z69EDDNLJFpOce9FWwTR4LJTugCekpDWz8a
1CsBdBTtY4dQ/0DpJ3e41QXfoo3zVefJjISRlVpvIk7gNDcNMCArVZmhE4thTQNXcbBEmuyzsHO2
Plb+i15ETCoNifw41qXxnvcsbosBssW1h9KWz9WII7zQsU/I0Q2PjamqADhS4yja0njWijjfDno8
ofxjQ9lUvZ4vq7b2zbmbG+2j7fTavUmsbkP2cPiovNR8ju2ijjaNa9cfsehJXo5+TUA1oNuGgSf6
/yodNP9d6g7zca7QYE79r9apTCE4By3FjTMZJhLoaQbbrIhIRaD0UIxnwP7Omyg9+VEoH1vGDzu3
NLQbz0y7YVuRAVlopMFxKtBDrGJZGUxxe14TDfXafDkeVZCFIrq1l8r64ACgpIfMaPAMuVJ7Iu/v
7pqI9koYf8XGliaelzC2jykWDabLtDOgKwNLejBdfJxN2rUPTC7Fg2pHUTVju84SXyqq+sjGg8AI
BlDgvkaoPMGETC52CbV95MLzlqyTnCOrGPpvGWKTm4VGUxWM/pwM1F7HPiKJemOYkS9DJbN5ircu
VhmmVx3FnLwM6N/rkUwht0lePL5Tq5sed8alHQMqP+yBHIpQEx7CVAfW7tZ45IIMO0hSF/lS1SAw
FWXdPtAjJ+2lovbknPpC7fuZrYwR7QDMfpaZ0XRLhpb2NlYVsBpDZb32WhqAKPYSHseS7CA2lbJZ
Q4BO98XgUlsrTA/2QWb2Aha8MrwMXeJ9w8pIrwo94YuO3gF6tkGI7DUJiVTtAkSLHD9DLDFNP7Sh
0aqgCOzkm8x3/JZBDsRAGxKfkY3BDrWy6wXDPoPEIwUli8JtuFgEHdj+m6XjAxiUkHCiOAXbP445
JDeGf6NFJKKFNGjO9LidlHZr4ICQjjV7qKzpkm9/jDAS+NxDT3qbawc7GoqPzNLlXbdJ2RBC1MSi
70PnwlIurU3sd/lrVyvM0PUaAtosYE0NFgQS/C8iIC0cNwE7e5Eg9D94tkrUQOuatptHELeorNLt
CJyNmWAnsfqBLgul0W0s2LSbZjy27TLPWu1aES4wwZfRszI3cTvRnGS33nMPpP3BjBqEEcaqd6FO
wnAWtbRWMpiatwqEYZ2KGWo4MPPMFI8YtWfFPYBY9Cycuka8HBW/ebfsyPjgGbO+gtAGbFLQi423
ZCqSKRsJggn2XWl54KWIR2PMZkPDcmV35lcxhPVb4hv+gx2nSUC9lFduuhRn3KzFymfP8rQV5LFI
KpQxRVD8SsFbzL26sOuKVjShhR9BHY7PKCEEiYgyhtfA0RiM6r5Ow4+G5Uur+/qjc7PoKZTt3ZN9
orBW2biZR98MscU3TvpM+8O9d2nfLIPcOukoCFsdBzNkeN8vEbZTaElJG6YvbW3Gd9oZ448KTM6B
yF+4dQY/X1tNWV3Q2tHB29ClzFOmPaZ7NIqxI3uAKWjgzbfJXNieg1EPB8MoKhSSzGqgp+TqyNw5
Nj6tgSkhHB99mHVN7RHXkeW+sgb9MfcDdes6TfiehOaryCPJW9XA15hWVXztaEW9JI0WPRmeUDZp
oPs7qaXaTMM+OPGF3JmZDgZRFooN54M7uhf2DvaegGa0b0mRsT2YOp3yVrc/8twv9+wPk4tvaB2O
TqzdhFxMs4LkktaQi3jIVkXN/MoQpt7NQkq6XxU1qQ+xQjaBirfW2dAEFC8odW2Ota7ar7ZDd9gE
msq3oWoSCSroMdhKjxDqbCzJ8YP5ZkAlMl0sAkWNV0btaasSVNme0m8QmKnipDvZR8MTLhH9Uw+7
+hG4THVVAsveSsMdf2SxwPUEBVPde4nB33qZLO9mJuAzmHmSHhyYx7sCuB9VJ2P24qeB8eakcbTj
EtB72Ln6ylbr3GIa7tTQ/mV5qfCRX6gORGVsKNuwk8h70U1RrZNAWEv6CbM9YWvlg6gSaSNR0R5x
BcOa7BKLDI1bkiuOKB1/UWF8vWgBEUYWlAZ+YOH/UFQn2VUjlprc003+8F1cfioO8/GFHsQRljub
SKPLQBNGAZyrsfOWBnZOmMWM7uC12ic/CDUAJPlAE21W3gVMu2MTqe2WK62+BQW9gbU11HjDBJP3
Io/fQ7st506oWlefZicg3angDZMkxocXhNa2NUp10dgmC52kjf4y5BrlELAu1UNoUdiW0vX05mhq
QK+aafJITrowrguMPONURGlCbTiXLR6uOtUYfXtuQDNklCjGzGMZfxjbhDvETht9m1eE4MagzG4t
B4k7ttDmEmldcdBIBM9p5bMOUmvGJ0WrKZqiPnTd1G14qEcbzyGdkZsKKXflBy6m04odGviMehsx
0n0tMHq8j1gsliqcmpObK6RmzMxieamScdFCLmW2YzhrAiY6qZuW32mM83062tpblUj3XkKAX2XM
kteNVMgDBjhp94iBE0dnNHpUKTLc+yIlYzMrAsQBy6Ixqcry6jr0mQ0xN7Q/hTOYOuWxrMHgLa03
x1SmB0nY0VPux+oypzvzWNMM9WJHYjhpUqpLJhb2q0kXBGUyUaqeB8cwvo2yzJ6DJlROeh/2i9Gt
xSe8F/WQtxWvCidxyndvcANi8pl6QRjgN3TJJduq27OFKspHEWnZe2zl/bLtOnURilo/w5SxadgT
oPCgv9vOnRLPxJgRS5nebFTIwsbhfBGz5l5N28bDXWnfQZQ6Oy8BLkvJlR5vu6hNFh3r7lMZwCgu
BaOERZDpOTxHS95jw83BbCnM4VuVGnorRAPy9ZIzh81bZEuvbAcYAdLAGWmbsOlgMN2mimLYlKFG
y1+RFO3Vy4qSY5YhRop1aTSqc9e4kgV3PzxwpHMnkYS4SSsuHbWw9xr1f3PSgtWduQigl8RX5koi
UJz6lD4TKpGgmoxtuCUZSRlv5yZbtFDes6jYL0CPxA04ln5ptM5a5WMon8pSN9apVJujnVli12Ot
XwVuNx4174tjEjzqKBewlN1Oy+cGCUv4WkOUnmlNCUl0R7FxrrIME2hcQPaDlNbeCj0Osjn+C/tF
j6bSNS10eBglSIxnwOqUgnMf28DeqSqQmc1psnCVkeMDmPwRRuh5cKV1ryI7OsaNG2yyBDu2yIF5
klGOz+T75F611bfOscDStEVM0Gng+BfWFYk5bSjbuXTH7qDyFC8MEfonYUGDsNCm8IF2EbK56irA
nYWYNcJ0j26vmauEN0Q2Y92xMAQlNsxx4DzxgiO7QuQ7t5LpTuU2tIwMnwVLG9lsgWwGOA+OXj+G
UGnJVdlvqgt9btbnuUV7Jl5GVga6gfIqSj+sxHRXJgiw1/+7etP/i/keqnAYcfzPZaR7Xb+X/+Vc
vv/4qvyfpST5z//yTxlJ/wOlQBMCE4Pp8O5Gp/kfMtIkIakGbCppa7bKaPHPoI8UfxDwQdzRUZ40
TsP/kpE0+Yeto007EiVJJdKv/a/ISHIaX/5Lg7WAKTFl1i3m40KzNPUfP/7TeLMm02+WjdHCVzGH
WaLD06WLq6mexn5lpT2Nnd6p7b4aPfpWB3lpY+dx+p87qLucNl01srY6SBg/V85Bbxyq3LBnZuZg
U2gG7zToOv4ZNaYXXBzVaBNExSEtxghWqAk6QRA495p8RtyoWv30Vfypl/2sjxlILf/2R9NxxMFp
tbi0JqPqXyX8pkLg6Y22XfO7gjPSql2XB92yJWY6m6B1iexPXSuBJDXGBRGGuSzF7IZgO6Ta2g/V
ouLaCaFM+3X+1gxAzyER5PR8vmgQe/bCXKSe0M8lceWHhj5L5qNUtWE9i3KPPfkw7Ngc0DRdETrm
F6S2A9vbQ2Pl80h3EOBRqS5Tz++DNZBOrUoBTUDv6OlJuupcdv5XRtekUA31ANuAukZDJuupTyhg
hOLqQ7b3pw4gzcl3vpn0N3+IhlOvQhrD8brsqZLccAqpdwhlxDvytKbnVMNCV/O6GXX8D5YBoaqO
N7Hwt13p2PvWtA6225ATFxsC5utobDMgKBp2MF++QueAuWaIFefVBq2GjsOWPObFH4xs5VX6eBhh
YRBOkdq6n5gXk4OHcitciFU2PHm+eoazQLQnpwesm+RDXtMPeYZANQKCb0Vt7XqwmnNTj695gK9A
WMFxjB1xIAkp6GRZ1GUCUyn0cCDqick5JBS7nOFynqj6zei/Oqc8mgo+m6RkwjgkpgYAMFI4nU/k
YjAfxEOCYEcsdIEc9AhXJdg4olXmJcihFe112rzxEblaNbrXpg18JsbfHHTODMhTstBx6e10u/c2
g/lMa1Gn0Aple622DumlXrVtiqCZLsk0EyRIt2YyQoYhpjMbxPhBJ5mYdWJYsTKsoyp/sBpcYgWu
dTofs40ogqNkEKQZyYn+rUcr6GYG+wc16uZ0fx4UYdFREPaArXUXmEAD/LzW7ynF7iv8Oh9RQKZJ
h4qWZfa4G0rzKVarYVGL4EqKut2ydJd7t6RPJKVdidISLMWlhyQWdulj0RkPg16VD57mvrFslNCu
QRb0tmc8mL0RHpOue4trF1T6WJz62l6XOFTmYVmA6fW3GmVH2LENXOOgzaFPk+/PQNICm1NUbEI1
whbAoIvODjtU4MRFKHpZGN3Rq89B2J7QHQmb2xYWNHOlcXIpR/oWeouuY+g1EXOWju+foNZU+iG0
Q9PhpJcoNzYKB279aZfyqVgUiQjffgJOTU2jkXmrGqvxzHCIIiydAk5E5rh7GAivZkD3HIDTrUqF
nVq3bJkjSqTdkLaJViKcZKk8jJQWpCaqS66wHYMtu5Vjv6eM9xjp6KcGhWk8OXNPUkdLD3npnuKB
Cpmy3EdUe1ba1VepWlfdnWmW1dwc6XXRCT6E1hqm7Cb0lW1FoGquJ/SzSbbKdIgGd3qTuIIxNja7
349VcywnDMDAkdfrwo/RRRvwwnabhiNB/IWDDDnzyHpkXtTxAzosl3xhRhsTRLsShW+NV0EllOA7
VRv/WArS1U3051opX6PKyqGBmAntu8wC1Wqn5+4hLMarojywr6B42cPpbgczHzVNS+1nvk9efjR1
CIuuyM4gtJUFhPy8xyAQfDHtuMtyGhASCGqetTeLpyCpnxqF1ylaE65wD2BWtBMFkp+ICbpp2AhK
mlABPnBKLQ+GD7JMxOahrgG3BVB22e0dE+z8fbfVdAD9GgguI83PlhSbtDqlQLZmljawEaMDp7Xd
B24xfW52pjMzlI50RsNipjn8Y6j7z6gcB4ij64xfftA1AN7dvtSttWHi/UShHQS0axq51kOkLpuU
NQkv/RttszWFLW9l4D+pAbhsx/keBueLo6QzQ5jd5oG/Z1KMQ7chhzGefPhZ1MHa5XOWUnghYe/N
moBeJHxwByHqNfE/ZSFlk6FPKsdw4DMmEfjQwAfxqunBh9BeesC1Sp9s7E4/Wx42e1V4M0QCb9kQ
PJnTWX+iAfPGLvoISAVqsevDy6u0H3bb88ILnhEjoai1U3uWS4hHBo6YD+Da1xm1zDdRRXBaMX9n
PoZ9CJqEl1L/a8xUfWlCBA59EmdG8NwBUAeZ095SHXueAeGzGevPpBbWJsrkq8jKt74orTkSsVi2
0lo3Ja8XuM1ALxyqSz3OLQs6zHZmh6VVi+HlNXSQz1A7CurRqbGi91EunTpZDSi4yyYcrzDS1Vmo
6Evf07q5n7MHhvl0iGoXKzdPtaj6y5Bybqd7fe4mpOZLP8K8T3yd5gImRimZTZT5WFQroYPfCYpP
+q3MBRMnc90WJF8gIeIZwwFSGIZz67A/gzicBXoLe7+qIf/CA1JpNlKArfVdiQePpYEXDvlGryTR
aKO2OMPJ95Ar2/aVP2RziJxIX0UlhONKpc1eyOijR/BduLn9TJkcw1+26m3avICYowISmp1iEo+S
bv5hVG9qXB7AowaAyml6bevwrTftpV0BQeJwWC+VKaaYVO1OL42LHiPy6TVfISEpHpmGtGvLrGn/
j7/YSCdBJEJasv2tSUMNAAI+h5p0jLbKGKPZdAIC7xguCVNV8yKAOVBXpG7Lamno8bgKhpLkA37g
WVHqKrSHHkxfPN1gzqloR2pRvPRT80LewkFzTsEqMat3KHDgzoTlgsha8vU6hqTVtpipCkELEwc7
RZFmipGiKAtKPoCkFD6ia9Q5T8LlJBfT86prwfT+O5qaQRcikxkmhPCvmQYa824Upy4Z0k1nKc8Z
Z73OL+Irg8t3EsPsxcydrqbVarAs4KdW654iEECc0Db+SCg6wvhJ1Tk5CSOW8V7VSPd6fa6CxkgU
krfuJWtpcfItgJyxUVcwYdqbMdiPftesulrGazMj8WUazrffMQxU7fBWtFtbomDnjnwsvUBbjPWY
LlJINFQQuLRQvccOK+6Yd5uEjgnqQNVw47oUPytpRRlhdI1E86INAwZIk5QK+eNjBW6d1pnxnOU+
+IsINoje6e0mUuk5oBrnTgsfR2OdQ3gu5broaexSqASWVLLXNRRI8ME5fQleN8pFJ9qLKalNETDb
2fuFT0EHMySzGGOhqnsdQFT233akWTSoUCfolP66LOt5nkvMpQmsVDnQGR27oAzhlnVot12Alo2H
hUe3WNpglO8whgFuDZ+EYllWx4iymU7Q9ZW82Hl3Awhi8TRQd4tWgGZKaUZrcMnNfjIXJUqyDsRb
GLNvjSiwgq/3geRtLnhrN/PCZnHMpKPdHLsgBN4e9CKPLi11X0fPG+9ql5hnsIDsiGIn3eaxlmNw
1FegQGiqJcQLHORo5vJQM5J2Y8LevdouW4uEm28am9F1Szhj4TqxbWC5BuduFyC23XFKEM2qGTui
Dar1UftsnqZ4TpMV2imM6sNQheC5UkU7OdrG1jv/ZCT4O4Oq9TfB5G31iSzCqMm2LtA6aPahth5Q
y1aVWnYr0WmUOtqg1924E0sp4/AEo9Z+iDJ1J+v22WGoQCt8xAZIn2nwHKmmXcHL6QMLtbH0HmUY
Lps82MDFba+4cFFxfFaYvCmRzOnDYVQEiQiWQPsQ5q9k3pkfeha9VhX4ZI+regFuQ0IjbJN1YfPo
hL32lZf+HonQxi4nuUMKhq1ZpGoITmV/wO3bH0Y+2Cax27dgSOhG/dcPKII3UBc6W6jV1Rbs32pM
qCEYDOUKSZWtW58RxHaK8YFGo3bphKD+QlVNN+DM7gGNQhW9uI+8EI1j2MLxsnL3UjCNvKIS02Ci
pcXGy+pdYzNom0XVudAt/bHyOdkYJDiA5/Svhg1zRbXecC4kW1yScq85V1nGWL87yr7KbtHGQwF2
ALs4yGZG2f6VLfq7NVofmqEtoYJT/xzYH6XNbs/AR1EhDPVC242V9eUFA1sYTK594/Fa9mH0WKS8
Yy4iVMYtcWRKoJxm5Wnkfi35BtbqUo7p1NMHe1NX2GapnKSRpGaBeQtM8vS1lu4HqJhLKwVM2WRH
hDeKQJ2ScK4az0Xt3bGtHtxuo4CHwPbSzfzh1OisjcoLUaMYEJ+kgnkg10qfsu5igw8d3hl0iUGO
Keem1y+LFGuEl7rURGX+pusRNJlAMdINnz1LbkZptbyPw0/AOadeurBnaHcPppIwLU12XUSLLka9
ZwOcA7SOV8NTDn5QO+dqGlm3LuyeFHN8UamnzgIP5xXMwQp2YdsaVmOUUvlX5sEtJA88K1LbWQdx
ThtvRdK4zdvsGAF6rBWXoihcKmgOyTWM/OzQeoJTo1KzhechJBeVonU747fMM5y60QhXD1jTSqHl
K22ei9Cv9uEk1aqFQhHVzM6LZA29lEpaTY1AkjVLvi08cBxqkqHh57TNifu0KxsQDUrIPorFoUjB
VpaF6PesWC16rSrYSvQ41kMTmklg2jdETHMlw0YutCaExWRpyypwg2OXV3cmy/CFOkaZpnEWRUtQ
qG0yYO9utnPMV1VoercfJbxfGY72ArOMJIg0TEVsiLKe578T/+8sexfT2WKlPrg3pv2bMBvn2GrN
pHVmbKtOquLTdFcna970izptzXX41VHoGKb9g4vBmyNarBG8h/ntKdUsLVrAye6PyMBr3VjaZmzG
r1HU99zR34U1zBr7Q+r1J54NovoN9tCEvQVMKzovweMFDhIDxAiXc0N4tBk6MUDZF1Jfhbb/iBeI
2lCtvhhOd2xt3LQU6ODG1+hFwXhyGWj37hCDKbnnhISB/jKWzGjyhJKjcAABBYAfcdaNEmo+/htH
57HcOA5F0S9iFQOYtiKVJed22rDsbps5AATj18/RLCbUTAe3RQIv3HsunZ6XLC22FPQwcj8GLQiM
rFLxAlBrL8OfobOza1u1rP+0EUTE4HkHVnWHIIUF6ndyy0muWQpiZEt6htRlFdW6ZQBOXOpfertq
t9h62fHb4QIp4D6CUKuJbvQIIrbnN4Kq6hNyZZbusRiR2yxp3+ygXd+oz6B69TScDNQqsPvcFD1S
0kUjCo9z4XGe1I17DQIR8W1EEWWV36OyjoUtDnW5uBi3xTvW5KiiIeX1s48tDtAc1dm9kJd8mW9R
04iZxi4ex/VAFOQYg2a+D2FXRXK1dnKSb4OBJ7O/VVqLeR1uh5hO9Ltm1bBpss6M2GK/JuGv9I0t
YqKKoh1AGSFpOVW79wH/5HlJlhwejpK4811szogcRl5v+5Z01C+yjAWkGbICzmoZaRHL69C5u6Hm
khaNiAMS3XlAkhhE8FUYaocmiYbOm1nz80anDXFexszKKnhJRTVcyMnepBni+3zGp146tnGx/Oei
yVk1NPQ/tCYXylqrBosiXEJt2oc08NqTAyINNpy6N1PoVXVaNKzMLc2NevOaliryQVxtx5Z+wyfY
AW57SPAvap2BODWa4TUOJ6TOvtFfUcReF6gSTB7lA2I658LNHzB94PY181yfMUjk7JoIR/NBDMDI
f5JpZz1KkghLKwHfMdeoZ+q/M9XbhWC5ILbE+gKAVO2Unqx36XsfnYHExbZZgoqQsLy1YkHegC+6
YX5MHs9YUVFvZWkeGxy9qZZgt62s2duNOt4e9aj3ioMCg8wYiBVwSM4aRvIVDBvRLr0//FItV7xX
Uj2T4h57EAli538Ym3fiSvTPcGdfXaK59otqn/qmAlnsU3S2Nog5mIaPvBrZlhnzeu6t3jnKAh6Y
Cq7sMnlSO9jbxpxEZZdgz7U3ltP+qfuE50T3Mjb8NGoSirpGlCG3SD3sm+mXt746NtIBoiHkprLX
OySR0zlYcJw15d/MuVkhTQYUflP+Q3HWP9n28mUOpvkH33WLFqynEZDFin/YKgCfr+U2U56IuUy/
yHuBNWeKA3e6PMqhH5DOmAbcmfahJMnqPhVviMKL25FCFzGVCYW6hUfClwpNLZmuypFPlCgPqgeB
WbGQfXQnPEOKRBqWJDYnrSoPTgjYZV6IrclX8rCKiXOweVwUHXqQ58/TlF/EmmMpHKoMDqxdRoYq
C6REL3XxkPV1dnBy9dy287Xps2pfZOvOLX2fGcpYMV5t/oz8mO2aIwIaB/HRG6L5YY4IaicMzlbJ
Pd/PYAIWVFebfMtvRyWDAiwCYe0cm4oKfAV4FzPh3SgGiKYFu1cQg71TTb7GQWW/WpnYwaydth5q
C0Z8wDjN3r8vAdBvppLo2s7o1k1HqGBtONCflfeSMtKO2tpCMGi1wAuRq8mq3k89Vjp/uDnv/Xyf
hvUlqMS5HawuZm9L2jqzvc1cp68LeUabSvFzgxLNBSogCzVWS+TTmVxYJPr+e9gP+1yAsSEVr0ub
e512Z2UNTxaFYEnbNbPIC6vDbKHSHuRDysVCVsXOWE2kPDPSEhFycMuZiVb912Bkb5Cct6lxSbcy
czZDS2D10j+p8SEYeC34KVQs9Q8F0mZ2QwPTO76clcuKsarp8KGYPFZkjbJnJwfGgy6Uly/00YrT
k+qgVdecu71F5hMHK9GLFPjx6rJo7BJvz//2I4/ZdzS6BwLdPng5Y4Mp2j4Hv2rYCydfiZwfbJ9F
wEVP6jVF84JkvUw2qRMSG0Ls1Y0qsLPp98Cjz7mLKRU5GImkJfy1jTNzId1WArM//OF7fE9LG/AL
UDLbC+qYyQiuC8uGGZGKY4BjmXMHIkBAVDuxY7loXtm9vlitBR1Qn+26Q5hC9pYbauo8a/jwTeNf
Mbg/nlLnOdCcQR8i4Agu++m998w9aqaQE2gAXKHE92S/9h5CmJHvzwovdGHPnL2AOEX9i0be1ZzD
Yy2uRDFVmz1gmRl9RBYMT/YMctTapUKrbVkHaHWwu9RpG7HjYhLH5PO3N/E7sKuJgvZVWOO7DAOC
VLyz49hO5NMRRlKbj5xuL30FMFSgC9MkRwG6o6DtiVhq4cBzn9CdV/Amb7eutNp/CQSteJjsk6Zk
JDeJZDUKVOBCC8mKdl/chW2jDqKbtpVp3iVZ/iolw9+AvRYQRhuFn8Q0bjLiH6v5uQzEX1Kl6HjC
i9bdG6omRp030kcIp0T9IEO4+esb+D/ErIbJG0HHm0yOD0Y2/Ugpr1w9v6Nf5lHB8GRqLt0akP0R
mjuXbm7PU8j8pNnSXJcbJ0TyZ2bTPXkpTDnn4VAZ7auZujx8hpFTrFQe40m29DdxA4bauDbXJ4V2
+pwQYpN0qR8ZpZdD7E2w1q+tg9yKeTB0AsACyU+lbYpBF/yG1fqkLE7mptVa7UyK0nYO+kMJG6Pp
IWeMREm7PE6OHEUsR3UGR93rYTorHwcqEkKYRwnCDmQVWwImPoeJ8sUNimMP02zu9HxCYc0x2Rm3
4DS5XXqyvpJsYahB9Lu36LfcJBUkqHpIYUW5lTymKx3krV15H7QSW5QbDB8Ck6zwcB53wJ8H5MwB
KGqvS7YiM56KWh77pnxrNaNVa6nr7UzfYRmOdcr6BdRLVZq7FIo8szDij/7HC9eUHDZRCzKkzCKO
8H9Wrrm3QPcfJ5cjw+/LE8RN3iqg85VI0A9WqdihOB9O07oeMTvih5+W+WqBjJr79uwYfQ39an1e
wpeiMBOQgXXGxGfUO0OQaFqGBqVijfbR+TIssqcyjyzOwRmTjeVPJ86s99A56iQng76bEmTk5Y/j
umdNHMnGfVskESQJbTWygJngK+tVKIOxW8sLifrlMIcx8w+JuoB4MItUjQXEdeSbdRhbA9hjRjt3
oK9IfibWkr2QRzxC437ClGGu2E5fEzNhFJNcNTOOazjzQFy/bTlt4M19N/M67oUBkwJ5SpRjkkbA
udbbyRA/7hgc0iBel9C8Q3U1x93iJ5ywvk0LB7k3TP+1vc0V3Zr32SwosmZUbyuAkl3X3Y7TJiBu
y2YykulMovUd8HiV6StMr9+xns+09d61KbKdtwimhmUAL3nkCwXSMuzKpaO8QHJzTMvqFOiiIFgg
/8Jgux86R28MpMjHzM6fV22be5as8jQxHnSnQHEpZcvWMpKLPbYvnkpMdEdBuQ96gNNJCjQiTwi/
zAg+uHU6pJmGm0QtP9wQYOzFDYMf9vE6yDpmXpgTqh1ZBuknPU9nNPYmwrmh3BqiLvZG2gWn1WTw
mRvB1pwNMDK+MvcSe/8GsXK+r4se9Mzg7O00Ls2qu5tS9Z3aGfALJ7vX07/CK4PXcnpkjEoKhr9n
sDZtO+KKCIm7oAttTp4zWycpxRe8d4bkFB8H9FKnXE7dgzCL3yyx3ht4XVs6MjJkOyogcwAAVTrl
7i/NgrzokPlxB0OmLjMufLybk7bmg5INQYTdekTXL069j6BENP2d443DTlo7klIdFnL5Qn7tuPFZ
OH9QenunaunhaY4+vVTVcGnPAXVwovjeJP21atLx2tPnR+tYh9u8MuOybvRdhqRmWZvqOWkRy3vO
OGxn0msIpCPTsTRDkA3Br6c5ee3gNcRAdxwoHI9Dpx5oOB/K0ppwqcxyT0HeMSlBsXhvs+l58H06
GDmwyuNlAZ3VCKS1Rf03HLriXMOG3o2kcQH6R+ne6KcymXVcGbCZmA4ObC3dQP9FnO2dCfsmlGII
OWoSQdyAZbkbRzIyBSESh3OigOVmrxjf7e1SL/+agkUgxo7p1NFaU3CRChu22bMjJ344F0tUBNOP
mbGq8GwHmBpZHYFL/ZIwl4oCwfLOVQXlgty2hSX2DdRp9IoZtCLe4wjOG0vg2z5MQlWOqqYZT7ma
oQujpaA2LNfHoJko7bUbVTmDW13k5bY3m2XftGzP00Rs1xu+y2ZmpHVNhLtoHEwt8DprnyBsKiU+
XHz0aJk6EMC9yxNFTLaXhN7G/FoFb+zQ8JgGztVJh5XVEBkwnabcxBounCw/0IoxzXTCPB6wXWzx
vhP0GxVVqi9JCJoahJdHtKp/gZhB3VSOjyE+x6cCWRO7EPMF4aJ5hA6OWgNBWZuRredkbCvRxvvz
4MKvNx7HdmSjbZmkCZfhPuEXDPxqQkSOoLqUGhySei9gXfZoLf/MaJYDpxueVQ6Fzqo0WxXUsBmx
c69FQxWuG9Zfmpvy3Wsh1gWieLSQcuwNQ8gnz06Ds3DdP60HSqta3xK/ISIT1+nc3dKmea3cx2Uc
Yn9ImF26dy4lQmQK55F/Xs0MJdwS3IBFpFcaKohbG+yezTe9bVvSYJjqzmHy5MrwYUr2xijejQIi
kmzCaAzluxCaUtQJ/mWw8zYNKZrKWIjrdv1jwMm+mY3gpSj79zz/lwztV57+EkDREEfVXITyYQMt
71OztZKw2eQpOg0+/DfbDZ8KmJac4SWAVJpMx3oMRuuER+BsNrgUB4UttGy7c45SP3Py32Dt3kO2
4HQ4v2rNfh0OmIRdLkb/4qMnZgtrvwXD5DcnHWTj8qPN3AziQpm/VjEfzbk8+d7yFXbesXQkqqJb
uukcvkymvKjQPtoAyXo9P8+ffVt33Nwrwmz1YHfefkUhK9rqw2FHvllsQCFZwH3Cfw37/K8Ipgfc
SChjUUyMwZFKedlOSbgTJN2cDfS3KGNXdUWbnD2EihmTccemyv5my3tlCwF9fil+MdhQ2RTURqN0
UVdPLvaObr7LjQLZgCT5iSwrpBameEbBfK1styDmmc1QkpAAbEpBl9z46h7FtXWxZvJZLA8AFQ3a
jn64v2dCocMFyMgUrGfSvo5zLr+LspCvmeE+TOuH26P6XwsYbkOO3qGbUNjOVhMPnshJuCI+1Jgg
fVU2FHwpOrIFSQU5pKH1bVbVgjy6LO76dLxgEC4vtgU83/X7F4uTZ2PhK4o0HrS4AH22XVtFmxcu
G9sojbgctLkFwyV2Xhp8pXaHo9jyTrPH6r0UaUYzyIxhxlNBTFMWzWgndnzd7im7Qc2Qs+9lqnaa
/FfwLd1BIyLYE84noqWdu5OXjTUyzOB+nUS6H7yJII+bNFRiKrBZo6ZMRmLlBeuBVMY7wCQdS0eq
0G7pd31izydTf6KN/auy2oXBr4tzO0omQTmBLgwOn8ZCvKbT1R8GdUKor/a25uMKu+yI4Zcvi/M7
dnw32YxmsuNxNa95OCVbK5Un6Wdk+gnnS1qxlzX1xh/Dfj9CQWcKvFLq1Sx8BMSPXeLQmcqKvVvN
yRV5vnvVXl2+uI48VQRLHLy6ilJSqt69Dg5RgvUvM5HUrCTU5B0qT9BK2XZK3/PaIurJLYk3Kt37
oOAYKVLSkQb6ZEBRBCbOH3YyoxFaguxcmuBwDPsS3pQuhIysD3lnPnPXIKBpDGOPBYQ03Fr5R2Bt
fjysvuC1JfURd9FpwKaySzzxgORCk4Al1E7O+UECXIlDa7W2GY3c0V47yVgNT2g7EG7UKKuObXTB
rKLC5A6dgnWdN33e6wgL3QongEpKWIG+o5hojrNNL4jfh6knpUoVesvFzgK2yYvjvwYJy1lAIEmk
eLNKtyVlSjMGH8b1ZyyWRz2Wp5Ltw2UIdfbSByPwL+WXezKNdmsBwlNmCzKSPI+h6sJ1S73vYeLn
K3Ur1nL0D7e/rd7MurF6zJfgDyE4TxR+zD6C5TAhlYtYX/2Z3OymCa9O1hBADaYgo1x2i6oDo0dA
CombYDRW/x6vGXrbljokmSmUSsnogWHcOBjzB9ME+g1+wdC/GefccHhepHtx3IY8A/6/d1NKLOK3
onH1bYUAw/pMZsd7nch8wyVzNNx+JU8t++GCdQZUCEr6vy2p0FExUqCw98V4TCpwiHRobP9hNGFk
A9ioExMxNsEtDLF8bv2codpKitqEvUQ51sFNpoRYP/XIjdZfccTcsheqFoIRGSesGU9i0O91J1YG
VggK/aB76USGoQQXGNMVo+BU+EkdeTQaLwUTTMlt43osjcAm9zs/kybVolbRJDnMwGFK+yLG4Ies
VVxzYLZnGlGUAdmjifCK5SUapKIduN7qb8JzHmezGDcL47LLXJ3AncdBU7iXIBsfx64/I4V/t8e5
juomO/DEBLgh9bThumJb64rHKQhPghKTzUhCvE7fxh34tkgvKQYhHd6Bajlb9TLDRWCHyIWAzchi
DYVezbdZFM8u5l3WvsS7+PW9OwiWJIXP4mE5cQm0mPCynybT+85xWcJkPELsTEwWOJGVR25WfvcV
BmSxGi2RE8YcWz0ZK6wvaZU8shqNwcv3pikBQ+Kg8ZbS3gUGjQMeWILH6NiHbrw3e0K384Igvg46
UIRH7GsWu1l2b1lno2B0nV1lgqzExkZaIOZzYAW3zBWP7ZRblXHFlx1BhX9cq+CvLMZXHNXYqtc9
2+twv06cLzx+lAALIgpljZ/SIgGbZFT6ZyIMqXkRcBXcW4bdchQp+Rjecm8FGb4R1uFfJ2MiiJCR
+hAb5Hagxpoa+67J38cMVol1nqV87qZlpXRk9FDQEtaDgVK/ejBO7lJvk4Ge2OIJIqHM+vLN9s3p
vipS6SKvLnbKIUWtlVjmnIml1fiOWdCM3AIJhdl5u0ylsa3TD+s6oZVMIPxSwDfPE3aozdg6aC21
Ok6L9eyaGIFqgWO8+8VNSh6l6gEMLsOjQskIsVlVW/JPozpPudRK/5lU7g9dhGUU7hHQsJXq1K+e
ut/EV2k0o+nQi0P2EYLO/TCL16l3101oD93WZBBEEhydnEMEd7XcMPDsYpTGbJh7nyzkfh0WE5ui
YMeQ+v536tdsysy7ah1PgytIJBsMHc1smhlZ0DCs67Mi6AyH9hKxbPkmmxM3YwZ8F68waX8scAmQ
ZcXVTdbWNsMzCe1/jTV87+l315vDPEwRV45D+VS5MLJMZoFDixRjuYSZ+eyvgcdQMlz3MoNItBQv
LoGBDmR8BgwIeb30a+pukUbjcvTKl7Kd35HX2jueN/iOmpEiZowhHK0YAoaN0WJ7mBWF4rB6TpR7
3jtb3oL58D1faGykISXuStBXCqArDcotqF6vXLbI2LjkvQYt89y/4ZbekbMwnsNx2RY5m7jFhs+p
xYXgn48Jve7irne8Hu0m2y7kzrkCVSDLGLmvff3WZzzK9rlfrPWbz/KP4eb6bujd75qZ6jG/+bdX
2JfsnZ14RNYds+6JS5JqSodQGxivdwym6c7lGN7fmAIl63D4xstjk7CVxIWDAiYhaIWIc7rUS59U
17oCpj/echb0/IhnaI7TZmMphavHGJ5KD6qkKtxtMy7pg49Lz8zVC6uMXwbxzmZiHHBBzetKBQhg
JWqvbAF1BuSGlSkaoTLJr4Mb/M5ZH00ZzOFpYV3ZVQ8rJTG6a4D6Y2CXJ2usPn2fmBqDAllbWdSX
FWsvoNxp4TyU0/pnSsdNYtsvTtASScn4H2PNGvPKWzcdw8nJ3a1jVC6xZxUpn539d0LNU6Ve+jiv
SVxi89yQO/xYmN5DRbj3jjEfnPBpv3YjN2Qu75rOEcyaqlMvoElpdhxISC3eKDeCP2pf6lgV6jfr
aKbK1JbbDLUeFUd2qIcxKtcCGEBOe57nj+i+vmZ3vBf1OWDxFtnMHPCH3qy/aY0znaOF/c5WlOgY
fZQYmzG7pv9wlf3rZV/ce1n2D4vSGT0eYDRRfgQqeJkUJ7+xlPcyn5Zzyjgtx9Rd+gUy6eZQOpa7
Zz/zZJHZhMIkv6SjO2woOhdqfIRILrQpxVjUM8OWstOJA3oX5aKPxIQKY0HBL0r676x4MELrZbFJ
i4ZLv5uWm0rbhUnEGHNIjb9FOPzf8xSbnsvRq7NxN6SkL/Im/WSoCBmU36fLaLAoNw+YdT6lRwKh
xMYjGNSOpCG2kw/Id7F3hSgk35oJiSyD+m3pvCagbKcBxU7vSUZZPRHYemL7TCLmxbSTo+k371kq
FE+001FQ1BjUQkJyc1jjY/g+ltuVex8LhQvsfT45a8onJ0gCLjMv1ln5JnIPemJzXfPQiYJu4WWa
+q2zJP1Gs14MmtLfLbLfFSxgoubmmewtG+dgiNkz+USyA2fYioNZ3BuSpKRFt/ch0WjKexAppx+/
xpU8dDPGZ0XnoPVLOSATUJ39Uqk/Ya/jIMQRptNXpwznU105fpz2iMDTWjXg14sH6lwBdXl23kTP
9o6FverUzW3HwnkwG/OkZPeUO8lyDVyyiOu+/yI4ANWPpxBHctTs8kAR5ylvxOSWPOledKTR1+Gw
D0Tjn/1gmWPKDrbzN12L7zF3LRMFG1Zkwyd70kOzOsChPbKZ9EyfntXcqKpk+Y3TMRra1kYux5Ur
bO8kielEUKrbnek001n04rV3myoCsmA9O+rTNAv6+pAzIVQmtwZ2wR37FLS/XfboNa1/8Kx132Mv
PffNapPiPWfnZEwvznT6P0OvhQmSI4SIRYccE6WRIFnCT3BYtOmFadQnEp/1ZcS+twG3C+60FfnO
JogMcwH21DGxj7iK6LDqTjO4yoBOjySC1rMqLtrnYsnriix2kzKF/N0PBdvuckOV9AAVkDZ04xM5
vsyrAmKjQ/4trVzvggaT9t3Oyt3CIhEUhdMfMk9Zz7QLVOTNL4yFTU6K8ydpD4c09a3HaUIqbg0E
bEujuViu2R75gLJr3bU8tGZ6WuvhyRkyecBH9OJlTCZS0AG4X5AT4CHIz63bXYMQbESNv2NjMNDc
dVYZbpP3MnjWmbm9qSEmltZcmkNMaBavwmCRdlD2O695bpYmZIZH9b0yyU7RITf0GaEzv7nKQc52
y3K+85P6A9uzGa1a/wYOIh7ztyKkSw2YAmaflyXjvt13YXNFN4RGWThkB2KuAP50zq0TjyeLj5we
Y0bmTybE8E7/GQVGR0UpSSgw0l/PCcBMzTSkKRegP1dI+2zxpxcXH4GT31OnuWWIDmYyv+E2ELY6
2Xc5WlTcEBtcuBarg49xRVwEH+K77K2T1xNH0urhXMJpQflVLpukGrbu1HzeoLG3idFWuxh+ktdi
zk5dIvHAEvXrdlyQBI0Ef9M+uAJiOVZ6jWcLw4W1fnmAnLu2+zHJ65g75bADzcv9sAgralxQ1sGQ
5ltsppugwIOJrybyijI8ghXooTmwHQD4yZa1NwD9hPXK7UkrHc3GuJ5dNeior/qOgWH/gw+WuIYx
FXQsU73davzZ18GS5n7Kqn8supzEO4bkelzb0DmF7gDafygYX+ZZsO2D5KpyophdR8R+PZIqY4pg
x9u2bPG3bnuZWy/FC91RcOhz5HnYtIPYMcwXuxtYuFoF8hIrPTHbzOJSdWZsB7A4EfUMUWIZLyR6
phco34j7Vs45op+9g1tSuKQ0+UChurcSxvrOm4M3abr/vJvWQruZOsIR2CqFzaNQCC60+Od3nffh
WoRfZR2qZ+CHRDqE/kegjepk+3KKB8yrSPCc+3n2/5nCzOJJd3/bIJse8J7+ZGT07qFJIJo0y+ns
Hnsp80dmPPtSh9bVyFKLDY1GgOpPTRy21lu+3CqDs5ib4q4x+uZuMnrjegvR9JW8Eiq2TU3S8hAC
X6WXKl5L6Hp9obcj/NwVZz0MIueJPy5dmWLi3/rTJbcsHXn9+O4w5uyN8nF2zT9TSYxHYaRsEEtO
EsQVR7ed46W68wP/UDfpn7G575dkV3QTrVpfgVKY99rEgZH5KNICOUVexnaw65M/aULBnVEOgt5A
w+pWJ0E5lzYBj9TsPVisVNiU8Ga7pDnkS+QuOUvhLn9JJwwtcgrfUgRtuoVFPlb1zjbCZ43gP5oZ
MHGR52erVWQ+hNl1IgvqQDbVwugEr6+fhweWjk9rmn6WUmaMFVDSLXhTMgNbUzsw5ynkb2qNOAF8
ljbEg27YpOD4YD8rGsLLpuw6So9RPPrAgy/bO7tGh45z41w9WkHSMPjG/lHdgnxmAzsY5KnYtWLh
0446YfLqem4QJyHBXxRiAXOyyDFxRVhtDYlLBmfbZMPcohBAAIr1wYzk6Mp9k7ZvRhLgwGum5NAw
/LmVuJE2fpZE863DfceBgXxFVvoY5C3SrjGuRQMQS9/+NrJ/7jO+HFyCEYSkEFk2XWKfo/XxxppL
pQiiaQq7/c2tt9UzmlQ3bL76CcDJ1CBWSoMacqBWf7KV8LQwd/d+icQfbWS6G6fqY7KoNhrJn5Jh
xKdvoHDo1nCjV39nkGTZJS0xhf6LvbQYjSqc+OQhaI1DYWWNUxABmpGwIzKYZmn1nS//sLe00SSp
CyciERP2tWvmHnXtAP0pxY81qCvGOmhWZc3+ZEqfjCkNDtKSJ8LEMbztRmb7TPkg7ZUpjIQysx99
AVpgTrot5xhl6mxxMA8r+tV0uR9xmGzo6YD93BIc2TnuYVB9eBZPHOXZjzu7n0JMlBNl+gdFFIIp
fIfmYiAezhDnl2t3uv3FfgUblMc6U7ExbAl36dNrkC5AJA26h4Gvgb2FsZuLuznDO8tpqWOkgaBq
veCSq7A8KrhYEeOmKK9mGD492yvp37SWwn+iA/mqAn5+Wk8xFSQzdaqVVqPvcmQVgyggmgbVazUR
dzk6z/jFT1hiztZifw3CuBtuc8jgZBc5YvDZOQygJDd9OTxatKlMDu/dXhx4qyJYCzuL60tzAfYG
FCf+8Djzk1lsW3QppljPk/aPyn5NRps6TLBSMQ2g7HllH0qStUmtW9ykuM6JWVwZUHCzYo4Ak/bg
9LeB4dLuBDZ4JP9qiZ0B/2azIEnVZpqzgDEH+qblNkRzl7MGOrVJ5NE0RcFVSi1SM2gevDc9h1s2
v7vOC6oNVdyB/OCRWSvbOIYdNxTjE3pOMlR67gqiYfw837siNRGx5Z+IaZ7CdqABq4aI/UUTGYPt
bD3UXxsVbC2t1qgwl5osuSMaCib+wSMG7UgZZbM1SL9AwODudZPRiDfPmaH/+ZKFX6senZR0Asho
6MXaz3wGFMDAA9lmw1hiHXbIxcW1TaQRdVLa8dwVVEHVBNKnt7+dlm9eK7/9xEqOabZEamJWq0ee
lCHreNzlpVLdm51OT67JlTKrfJOG5mPQqmefUaFdr09Wy3gyZ4eiiaZDs4VW16xefCI9Dm0FW6+v
za05dZDbUIwwqCNxWi7GRsvuOBZ9sEenn220lyH9F6l+Mm6cBWWZ64HY0XWzyOqU10G6A75FZrBf
I/AYzVdSSS5TZf/TFMM7w7mZ0tL+hazot0zaJ4x9p0Z50GestxvhKWmarUy8Uz7Zz7A590Xa0ZBV
rx7lCXGSWdb1x0quVFYVGhSDmCwamSg3xxeJaxKk01NWp5+L3zEALJCbSePFCf2tJ+Z/STNscys8
IW4JYxS0rJCM8WSxikxSh1ngxF1ur49Ii74rItw7Jj687/25UVhvPCaE9Xrz8togvOvSPYl6eAj5
tPdsxumnzD6MLG/1T6xhidEJy9PgTEW0CoYmdtAasUcmfOzLpdgN0sz3hm3M8M28kybg9SFvu+3s
uZ/zWPknz0cPzKCHe6GrKaJHhCUgtS96Qh/uWnm1s6C/19oji5vGJJ4/pcgeO41qLlxPgSEfZWru
E8Fq1MkNEuTUD/4WPCnGHNmm5nNumXXNUu3rDqTN4i9Ht6qIWRTxXZs4y3Ob3ONzqhAFGdDmE5RY
i8VI7LwMTbULJRPWeoVgNXBnbTp8VWuL4a1dzrme2kha/i4UNxKiaENc4MYfMHTZprE/i954krX9
Vvg8CUU1I/jgtA2h+64z6y0/iFbLr7fe1Ga7vHU/8pB535yjJCyyklF/6+58Hw0tCxKmdQVHUA9v
1838YxcSJQhoGZcGkehUlJEsqNKycnzrbvW27iak0rTVLgNYZGRJciW0G79DN5zgsTKxJeoEDA3k
mjE52CZwd8jfw1pZkWaCW1oulGbjlGQDLcnIy1ffsinXVF5WyAKnJZuOwWxc2jrp7h20nvts5UwP
s5Ml0nJPJNUK1k9cpZbh1lxQSAO79Ei617SbXni7CirMkUuyBy3MfCDMi+3ktA4Lr0wfha8oTG4n
D1mryqG76Vxh74OG1EllOoey0hSVzPe2SCR/anBNufnIMPiel8W4ZCxgLa2to2WglOu0KNlQLX85
8YhBSKevRcOjzSY170j1LLfKmND4NZN5gsMWO3VqHxsURYdJMYhyg/YSGtMDsg7PFwuiTpsZt5Gu
B4jBxjavnQUmIMBbnTKbFJb2UMt766Ue8Drfngt0guNpNg0Oar/5nfSiTgEYRG3/x96Z9baNren6
rxT64tzRIBdnNLqBY82WPMhD4viGkGOH8zzz15+HlpNYiXd1VWkD7YsjbFTtlB2Kotb61je8A9IF
PhYwZj46GxnF5zzBFbmLvtolJMO8q26kWn6WdEubE9ofFaeBaUo7XSCEt/ABG+PJQAt545peu800
HSXBmi8h3+iovJy6GTaydg+KNwDeTGCjdQ9jq4DIOVpYu3SA68yUJzCYz+rOjBfuoKzaqrhUaDut
jMG6c3F8CKTYWSio9E5ibQPuvb0IqNpsVBGwjmOyhFd6hRTaUi+GFIpWS6XtyzcYA5hT8On0S0jg
T2Ndoo9w2Tvkwa2vGxNSPwtwpHHhE3hncl3eG0bzKHvVDdm/vCySm0zEMxof8bwBIHvqAR0QcRuB
R4HKVQsHkeMcKEjqbGS9uQNVU+FP5lyH2sQku/HBi9VVAkDWd8GgdUO+yqjX2E/gA1v6EraSA2iR
SQ470iUp2FpoRBkDUwhd7SZdoyeTXS8XT6oy3Ks2Pth+ni6NBsGlTlV3tCfAp+eZdz0iQjyt3yl8
zHXuyIxxwbXM6P0uzUGiz+L5t3rMZ60769MAiodVLq4sG4R8m2+1F4/7nLIyMLKc0th5Gmy+eT19
ZvhQzHL3okY6CXXQvplmA8h3xpsXZO4g/3qK+sZVm1XmhQiCG5+ZLTw0aoAEV5iAXM9PQ5lpoRpV
yVmviAfd6lRWG0PfJEDy3xzqZGG0/bUetMEF4j9lhW1m7w72xBVlNvPRMJv4HKlzV+F9e8lcRy7w
OEVxUfzxGWSa8kj9qniQnN0awwQAiFkXkD61DEVq+m84fjXmHUddM9H6CCSTkq0xfAf3H4y9hIzg
Fui9toZDij5A6m41/LFOiVcXHY33eZSD1NH7/NzNQmsZZgloHUt+gK6UXwaRNFPCTnt0md0jdrct
kHuKraQ/TxusUgUN/bYNgmVn1N/S/KaXkU4CbGA5IC8N42s7ZCmplfUMVVqbCqP+LNfRVR5WX5J8
01WAELdKK7MhQBB12awWvrx2DPtR160H/NpMYEqsRObrHqGarI4hnQZ3v7zIu1mZjcgMS1vDdX7o
xJXj6+ZFEqEjKkpzgsbFowksjRmcQb0S38X1pjY8EOMIHpQOvGMp0a41R8U8oOecCQOGtUaSiGVK
IW22irNTe29aEQY5ZMZujJHdwCVY93p5UdRE/1xo+TRndLJorRLoWTZUk6QQz6HMdKbUYWPGzWCd
d8zcPVTBwwbIA5NBQKiWamyVsECTD+WvuzQehaXK+Kw2dO/cY6ZAOR7cRGpdnQIulpZA04txpl4y
Suv7qV+76hk2yeGUaW039wNj5Jv0X1UEnNdli4XV0GJoCuhyoVI7TiTOJZ+UvA17C8RftGtEAPVK
sbxTxJKzCcnj3IIqhUJiuAx8bQ1/4AoJepw+syqa9eJLHzcrTYOgPRiZydfpX1mNPi9VsO9GgTBY
KhtLzdStVRFeo7tXT/H/rZG9MRY5PnoYb6STGtlOdOV5Fx8Dk7ij5aa7yqMFA3rWYdxLQ9gf+0D3
IjK7c8htIoHYQbHZz1KUeI1t6OMO70eUrwKdZJTqFoYNLLY3S/0U+7hJi7QAGbN55RtwKhTVPC/o
uJg+xDlOhlPLU9O1ESAXq2Xlpmuj8Ebk3Zca3nCbCrRmpqgQokwTmOUIiIqmAaCBjpnPqauV8mpQ
rE9th4ukCci1Cz6rDWzREOXHyLmO6goxEQclW10oC01Ul5KXfLOpxeY0+HqhreMAf2M9UfNl0pb3
2B6hqVFrG1UCMEQOIGbI41STtqiuFRmjk+Ky893hwsRD9sJtFXlhwv7qG21Jt5JZRgfbqAldZaR3
TIIua69AeMenrJJZgMwgrCI7X3tafFeL7DZ0UZvN23QWu2VzFScqOczgPekacmc+ADz8JRFFtSld
SScog1KYvHiwQPwFZgxURukXjdK52wjivKowVTJiB7KaW/ub1EcYP5NRqU88ES4ltLYDYJcXP/9R
Gu5VR3m0MPO6WBSmFG28Vq4mPgigdURAa2o93KiZPfOc0HlAumyK0/ONrivetRNL9VobPGPGBBep
J5wFRaxcQgPLrqTBh2dFfe9eAqGwPnPg0mtsuDHq5w6X7JFfVtkFnqIVxy4l9JknpGcadDJs1wpj
Uz/ZSlnanzWjOJ2du9tKoELqlTBVgubKyGGyV436hItg5CODE+tKtnIe3DzcBXW6opjNzg0TDJ+u
a+uw72DTp+I5hRo9rw2QdHx/1haOlnCUyxfydpZl9Ux1pK1S2vKZxj6Y6FS+c0XKu0lsZ+ZaNHLL
t5mqHMb1MPN7ssAgdXZNNCQXbp9c2ZJNbyNKEwaf0EFzXZlbmlXi8S0hu9kyDmRWEeIj6RMpk1KH
gRdkcxlNFSjiIRrXEdqP1Pn4lmIjq/QpDuOBbF7YbrWAwb7AGXZhci48eZA3iyFelgZailLtlGun
hyIPdPiCUUe11AITElwd53gZSPYkTcAWZN7gwIHtyhUAu9EeED1fKR4HgLivrQTUCVlJxKIqhHPt
dNTK+K4ZT4N6C8R/WhIt1rIR1Au1ZmjXNC6dL0sq51EgHrH5du9T3YXbjvDzZaAND65UmnME6Jyz
XiOosF3nGAoCZBgrQVtWp5oL0lsoDMoZsH4ebbPyJKrPyLsx4YxGPgv9ESxvzgUeH9uhjVeNjjKC
VaLvGhLphect3Y76um3085xwfT42uaZNmFINU3QvmlKod3JqxfAK+SN1CSoUQ1QvHbm3scES5XYS
5Wk0zUMwhqGe9FcKJ8WsSaxJ2bfGJqeg8VCNSoMGlawEvp2Xl0uZYedd0FXPcr8xBgDHONPX66xv
YEvFWAcLHYslIgMqG/UUCMmk8vpnkMbq2jCN51K5TtooveKbPmtwW8X0W0J62w+xgtQFMlhsOkKK
OEf9noFl/kQDPZ8MpS9vMhf16KZRpyaqiBOzxlAlJvWGViZDYQbhzEgtnteY5851ayQKJfJW9j3a
enS0Udjwsc2YeF4ureuyuuwy21/4LdSKofWdq1pJ55EBLN0zYcYN1WmKuFYOjvumLqNtoxBAorwx
z0pfuohCdYv0JPvRqJJlIg/3bk20hASBalM8bfQomEluzDZLLl4eJDGF7h8Coj7KMKeF17jnfuCt
TL3u1hl9CyXB4gPGMJGqt5wzUQ63RVfNK5v+baDr/TKuyp3rtZ/8SsqvM5r6k0BZWkmhbi0G0Uuv
LNFBAEE0MOC9S1sUoCx2C40RvVgpUB9XTA3qSVwU4kwycZQxldo8A/L3ZNHG8VtHXDG45RRp5XAO
hjebZb6PdyT2rI6i5cu0BXsS+VU+aUMN0YnQWsBm1BZCs5Q1XYDCGfSbpqiSyz5Xtn6G21FTf2FW
ZC9VoFZM53sH1pE698MRwIylJloxX7O8nRFVtAfZ8CemXmjIGw/B3DNgORbxgH6kpF9LJoD51qCu
ywyyTlpmiSgyYLpkWUZazRwHMgJotlMEAe4y0HIodCOYY/iXTup9RgasOx1wXMCIKd84Mt9ZUabf
LB20l1cKHNott0apbaFlqbUuWr/aZAAmANmBmASO7y+LOJoiQ5rPgii5s+ISrn9lIiLWwdYorUks
KzV0YcAeIg+7bQZ7fYpseDJR8upbbObRQyfn68yYcdZ3m149gzxdzmkEu9PYtwPsPhsUceXBOxvc
9pMuHPAUZYWsUQlrxAhMnN96KVqBlflUlJp5b1iMaLS8IIsZ/2iKTy0KWJ99vxTrtjBGZaevXhh1
G9UvJ4PgHA1RpfJcF+12zVoNyDbIIWCPm4TqBIShVcEUbrbAUlcuuoOngZJ+tmXDm6qFcg3U5a4U
MLB0kXwJ5eHOtRCQjqX+IlKtqa5cuqV86aLk4shGiZ4oqjDgTZ+SOiYf1qOatkjyCUTreWHBYpLV
ftr08ii+ToKf9dXMdDFYReoHAkwFuLVQN+mwLEx95UGen5kN4je2T6azinuTyKrQTSiHOJsXKda+
sXHuWWgcVUHzTS3rVdK0W8txvtRWodM3FndJ0D6oko5qOi3CGIM3FPPvw1DfuDTFT9XST+b08S0N
NjunOErSORPzFsAeeqVt2mxhhDzxS/gXQJEmtiCxRCuGu5YCf2VIj1ai0fKF3YBSlktpCLCFblGp
aUjYVTht6kUGS4r2oheat6lRY5ug6LeaP0QzLT+P81EHAXkwgFSXXovYTy/j347+FAejyMRqEMjM
QMrFaqpK1w2i5jsrUxYk3PAVOzle5S3dV+wcyrNYVum9ofpTamB++voiiTP0bXIw8T3iGIXRYBXb
ZigFVR5yTM5wVgbqxmTzLiUnkKYN70d6pNfTolHUiybdyI631f1g+CyjumM28NYlH8OMDHxw3nT4
KSJEPyvYKYsgvsVs1JzmlurthLusyhaWVSGw3TCNT00QyuddXW8zvjhaQBjBNoImXAuVmnxzuLSj
oJsxCKtWCgcS7ecRYT2KAssK4v/qAInVNmsSMkc7NenkUnomCopTz5BvjDM9N1auG1+ZSBWT3OBG
0poeCHRruFKvoN2LjY8fczOM80bf02dxivxHWsjKGbq5KKaXereombpOcAMJJhwrxpUAQYR8DirM
XVA/u3PCBRV4gbNGYVTpNBFds7CLlIY5YpYt0DCMyxCcaF2Qdy3C/JO0omNMuEX4WAKdVBTg4/q+
6dCUA5ZhVjkOTBX9CzP13SVWIWwVGRmmsB5wSygEFp1yksy7EM6mrQCAgqPV5nkLg9CeUMgmt1on
7fJYk84scpHQDuxNiSnB5TiLEkOYXStgRqWIdZw79lUiMS72Ksu97hx9ii6nvSxbdyv3EeMgINRt
mIhNWctMECqmfX7bBTOf3dohbMXwQXau7Kaygcq55bKIjC8wqzFukPlMeVxdkcWNNA+6exWENqWG
7K8U0gi7KcJ5OHgCUBCQ1q4y7K2C5Q0Ux7y+NjUmU54RafSmlLVkVQYNROg/ZRFZt24JZh0cZIjp
dynI1HLzIuzEHW2ICnMd1AgbGFmBVkIOkrPHwMnkjZGCtk/SuJtGsSNN3SFzl03K/CnalsU2robs
pnPSR8dXgabWj2r54DVRixIjbCTFmFHb6JcJnFip8fKVJUPaUhtwNAPyKU2G8wSNzzvqyOQscuB+
BTLFfHYfJCLb4XQwddzsk1EFyi0J/pcudZG6S/W1qCib6GEiAYUS7DLVHHo8dZGz6aEvhTQjDKvS
124Jg0IqIV5ro2BWFHFituV6sMqzqozFpzhvGSzqbbPNYvmbMB0OdVl5GJB0P287DzJgrs+MWFXn
kq6GCy9BO5U2NYIXek/fXXFjvGeuBt1bmh08lsCHeVoan2S0ZtXCoVa2EBVLtM9ZCzGhi5E6UFA2
oYchzz2OYMqrjWI7y1YFD+B73rQI4ai1HC9U2nM8uP2pBOchoH80spHvhKAdkCSDNO30CY0FFy8I
ce4mGKAP0kjrkdBDQRHsNA1v1SS90gpFWeWFQdxz9aXlI0BR9a0+q9dD2fTzMMI6jwziShDPIvpU
fVF/GWq08HvGEuBRolPFye41VAJP0znYELTuwdKBnttB8pRPPQUuZezfYwFFAMMjITRkzLXT0Rsl
V91NS/kstzHui+DiigAYo2WWsOICQpJF96P2NlJpQX7WgnQmK7eD0DmLskcrJn4p6FmQ9hr9qo/F
1gfLPM1yQ8w0cgkaDacop/cXmVFcmXIPX1GASO/1+iypXZ0cxYOcZvY3SUpqEYtopgfkXz0b+KyP
KNJzr4IuE1SQRkOanlaEOgVZAwVIhLJKW81Q3QY4oNJ5Dqp824d6dVEUk7xgoOwDRpe1hzAl7hu5
d2UNSTOHg87gR+2AubWALcP+WxNpw5wCbVWZZbvUA//cMq+VOLJRiKpOLfyLJ+kgtMvW9x/qHB2K
HKa8L0R61rkF4M2SRnreZOtKSpW5jNPGonP1SeDa9AYHJiqD5abzINbpTDFiPkurUVQ2RTmjR51i
lftpyBknLqRU+kYRWM/gNvWEHNAenbDosohstGkhRWRUMCNcUygLHfpK7jQk5+CoKxNJLquP1AdV
t29rs+qxmbOHSVRlSKloKJQyclgo2W2eNMAzS2CGVh00MwPW9WkJRXIBXuhZYEAwtalIRFMXF7bn
fDPHSOVTWK6NNLnB+KuhlkbUDSMWcdfUljOV4QydUjNCvKzrbhNkOYMVB72annJey23vBpI57gsu
5OQsgyRhkvhMVQ0BIzgHHqBSFxBCDxKR0kRlotSG0zZp/LO0w9sPSXQAokDIC+RaJo5WmGcYs+8I
0OnGxY9yYxkhEsABlVDSU21bzrBGM8bBgkWVOGA7hcEzGgG0PkxG3bQv1SgrLyMf7EReecmyZyC4
7XIhbR38GIJSA5wC7uY0kSplpgGNW0c9lDglYZjmdZY8s/H+AQZ6auSWddp5GqbPCN96OfEv3jS+
h/aBAgleMe2HQBF0okvEO+C7okdprJyYHDx1mns5R2cZM3r0zNBY0T2m2INuhDMHW0y16z77HWJV
gtLtVM6t26SJUWyuVhkzFV1NL+v8KqyA+VlyeI0LDTYWDol0Jt/LSrstaG9c6DZNjRopldF4bIMR
yqOVIotDFtln3iMbmSwIq0EjR9UAodgWeYexyrW5YddHcMG2MSX19E92ji6DhoHWIFGY6BX/gA0N
RIH+NVN8Gfgi6rNO2cxh1azi0pvGfbFUVXmdy8FXZAvCM1d5phLSQNCwlJRCnbmaCHEFoofa4rhG
FtxMnFC9ss172fUedTSPCctQCWLf/6YawTdRBN4EgTbgZZJxETVAy9HJ3bbGQ1+4a2gFswhQUIhf
1MopFPRQEfw38YRESQMOnHMmB/FVgnAPk7KG1DBhLtWPDGqD76+M7DktdNh/1EmBug1XENafxdBB
5C7sW3fQmRFVJZkXInV18E2RqvuRTImsD262nb4V6Q2QKzpHRX2fVPEjPLRHOU2fYo/t4huPra9c
gupGBY74RVpSuZ01lTrpGfuB8vRCU+ISQOZZU1VXti3BpudacYOyr4rXZy/IkNTS/SapFBVML8aU
ElES9yZFDDGzq1t8+0h1yhWQ6nMxjKoaXDWwqUPUlmKazHEbCCCBUmnDR3Zv9FKcB57Vz2ty/SkC
DVttuElkexH4qjil9c6CDbd4QbSTl48oj7fihuUs6snKO5ZS79z6lCWqXt3LAwNEj/ICNc5bEmcI
aK66zdOO7MxJno3g08BEFm+ZiDGqdhug1xY50izTePKNCvLQKe9hJl+M/7aba9Mk/GtiTY7sLNMG
sl40ylUqrv7ImVlbdQu0pNf4+KVGqFcu5NzrVtYAKp2YNSsodpfQ7QG+DvLXvOwh+/R8e5m8aiws
8lTVmeMMSG4FnqHSvoZDffVCODCvJN+47/IItHW7g3d2jmUTbj1KcFOq1icE/y4GKISC2XRtpxhe
tQ9Z35+HPiBjWdOWdgqCRhdiU0EnsuRoZ2vaXQ/QWx+qZ7zc1oYem4hzqc5EtoZiL2f///08b/vs
+b/+Y/cU+8nUR9HF/1q9tVIQ8mh9gAfD65Oa7qrdDGvbqt/Wz0V//VzWUfXdRvPv/PDV+fN/eHtF
VoTAJOHlFvBExZtzfJPXv3yxi7n36S7eJX/skqc/GPG8vfeff3nvBGEKvEEF/xU9M0PWtdEb9NUJ
Qj6xTBVvbUVBtxI6AobSr04QQj7hJ6awDFxhFRwHuZcSZqb3X//Bj1RDxQZCl3UAqULV/o4ThP2r
XQLHjAqCHasEBT6nLvNGb43us0LK8cGE1agE/jdK2Quz0BeZYd9SceCeFChEBxOROonQ4IptNhhf
4FYtavsBhVzSUgldGm/4FNbApX2dFro0CzZDUJxVLU1vM5q5TnPOnOFTLuAVMkPPBn0RDAVV1sQO
pZkW4a2AaGVtzY0Wu4PIRWuQ3CZAvifHuNhQt0YB0Z60q801ZsfKhQZ903AfO9djmmrPrCi/oSlw
M3QYLMNm0hhwheDZoupxiG56l5ZWPCz0zpibGgTizILdEW+UTLtItO5TptIvr5IrQ5dn7PwFSjen
wSixIpzbgepxajnaLaOTZdEGl7ED9cEcRaNLvUBHli4K6ey2cs2lmpV0ufTmoeJokfGlYnaC8Jus
LUZYcy7BoYqrrxJcJqb7Gy2I/gframX8otKIBCoZfWxZXOMXacqmrbKgWDmjO/kbS48+Jhdi+qCB
4kK2MjFOY85Jt80v9b6/NAupZNoZAlA0Z1INCYpv583yf8d6QxvtxQ9ugH6ZbBqyoQMHkRnkHt7A
CLhmyu9DX+fEzDJ/Y9XFvJMjEHi9rs+AXl5SHALtdIYrBOc/NYmvbnQkwlaxoWJ1c/rcqwgVDcbI
ngkx6DAVxLqcdIBVWizp8iCjYbnSSq5C+jKlPNH0KJ6C+uxpFBXkFBYi3K0K3X3E2qeQbpd4y65z
8rxTDyM0eo3iK85E9C+6YVuDyqLbjpODUD6ruVg7TDrpNKwpSXKgd5m7t4f/W7H83P+KaE/6rXoJ
bF9TPKKxOttHsp9/uk1j/venv/IvLzTezo8rYQ39JoAe/OGdaPrmV3/76d5k+jUOMtlNqtv0n/3S
26j9+4X+WnwmUAlW14FHz8u1Xk6HP7tGtOMQqZ+I31g2a7qQLR39vJcXPjGM69zXH5vGiSJbtsZJ
8OtB9Ptd/34e/bPf+bM7f345/l62uq1wYPxqdf23P784MfjcwpIJFG8+uC3wqx6Nc1QZ0+rx9b/0
+b+mdVKNZ73rp8nBAav8xc/+yxV+fvdCnKg6NTTopv1H5DO+eQSmPZ6wWAcZtDbGFx7ch7nIP/t6
/8oy+WtLQGj6eJAftQHII3RFJYelabB/HTwESzvRBLuDZfBBHwJOWfu1+TND+9ubQD8xdQAMlv1z
sR8uBNvQNQWrrv0T2j/zN4Hyf3shqJrxm1vZ330IwjhBmYLF/rraxxTwzUOwWCeGwX6xXjfLh3sI
rxn3sRsC9zVT2CrmLmNg5HX4HDgRTEvWwRSZ+8VA3PxYUYHngK+k8at73d9eD+YJ0UW1bFiPL6/D
k9EeT0ZTJdF7DRv7k/gDbQqF7FM+Mjqqyn5TUH7tH8Ivi8E8QbFNKGP19vL6cA9BUFMe+QwIDOwG
FgLxcf86CAxjpoCANKHzAweGcaUeGxg4KRVhC0wTD1MlU2UnyJrQzdc18uEiAhYp+/T1nx+RQj8x
TNuiDlPf2wgWP5Ztw9DsD5cn748F9dhCgV0gG4pFHFDe3QXkSYalmJwN+9d+132kcEhnB59J+ehw
oJwIThfNpmx6eR2GREucyBB9TF3+oCtBO/ZMENYJKnEqbY73EwTzBEFQzWSv7BfKhzsTTOCWhjj2
MSj6WB4JYsu7x4KpnSBhbtiGEPvH8OGqJ4QZLRV05rHngmLi8Uu7i/Px4GCkfpRle9wor2XDPiP7
QCFhXAhCPfpooIVg800z7nwvMpoKeaQp43GMAfLL66MlzCrxbL86//n5qCgnJN3kAdYvi8A6IeTK
QtY/3oGg6tbRp6J9otgWGRHP702xSJGkajKHjfZR82LymKNbJ6pKSWzaOtOSHyv77UPQxwoJ3+/v
P/5wBwEL9iUlOLZ/gis53X6S4++9gcM9QHKoGxru4sbrSfHhEmSFxHV/U0dEAFzbCfQ0Zd9fDQaB
gBiooTn78vp46RGF7LHJoaKdmOA3haa9mxyO7XR2DJvvw9aKpn1054SzQJgGzcJfzwJSIg3nSsv8
cLkQU24VzJpMB9Dg/whVPXYlEBxtSi9LfG+a/tJcp7tEhqxxROy3w8drJ45f1LGtE04IlaoQZuz+
Ux7WSqZ1IizLZoz/GjI+3kN4PSH2qes/D440VYn/rDDjNQk8PCFIlcmQWHT6x4uKLyCQo7eDIDDS
pR9313u5gq2CAbEJDD+S6I+WJI9dZfriRyeM6okq8zGpBw4yxpd5oyELW/6oM5bXPtLRuRLJEO1U
+E/vDh3t8ewwiTzyR62WQDaPoJOjho6ckJYtFIPi8924aJ/wCDBnej0bxhHMx5uxsBv+DecDiJ3x
1D08HVkFyIOMoLDX5/PhEgaKefnYxgmHgqUxoNDHpvFh4USWTK+SGvLl9fE+PUvz2E9PQxnpGvov
BP796/AhcCJQWAqyhw/6EFSAE0dvANJAPh8p57vHokX3xGSfMVbYP4QPV0KrzMv3y/OfJ0eUzyAs
FF02eZxv9oFlntgmG037flL8jX3wF7qMP8BcaKdHTy8wLv+5fIOs/R9/4TuI6/cLvOJXRpySAk7n
4BdH1O3+0nsw0/jn/z7AAL/A1d788Dt87eV9Xv/66wf8/a0P3uv7p/r+H5f+c7ErvuL69oKjer3N
PZT3/yZPXrH746rYPT2X3gHU6AVi8vOGfoMs/zgM//T6RZ3svnq76L232EOdj34L1K/jt3e+H/8e
e9lT39sVby+7Hygee9nlruh3ye7thZV9T/LoK/vxv3zSr7CAY9/ibBfH9R//Zxdn//nHeld6sX/w
hF77i8e+y3pXJEDOw8OHtG/UHH1ttkL0y4Vf2mDHXnizC0tv99Q+P2cH3+2+tXLs1c93T17//jbd
V+zHvsHlk8/tv73zV5zdsRe+qp/qr95zUfQHF9/n08dfPAl2j4cXfknRjr3w9S7YlZW3OwBfjrk5
CdCx177xw9A/CFivScWxF77dxX70x8Xuqf5+k+NR9DroOfbid1W1K94L4q8wvGOv//m5rP44fU7c
XXRw9/tU49irn+8I5gSsqjhY469g6mOvvqgDrl69ve8fU8ajr50e3PGPMfax1+Xg/8HiufC/po98
u6sygtRTHn6OV8D10e/3Z4nA2GfZo/eOfZtzH2O/w3TgZxPn2IvfFhjZHa6g14uTwx578enuiURs
JFVd7Fy+jOWueY7879d9SSrHbtQLpOvY9xrfYfyqf7k6xK8RMnTs1c93yficvl/o9dbHi/8bHtP5
s0s2uesPdgXfwnh5+gnH3vv0OfJ+fehcesTPHH3pH/vtX7PmXhL0dxl6fynbnnBiPfmsnsNM/uXp
/DuOLpSzdlXll7+9w0+Y1bFP6eWc2YXjB/n+yF8W0M+e/LHvcMZR8C+v/29YQrfPbC331xz/J+7m
2Pvf7J54Pm8fzruDrD9/m/cqyR8kqd/ry+/0jff+2mHxPP7G1+h5V/z3/wMAAP//</cx:binary>
              </cx:geoCache>
            </cx:geography>
          </cx:layoutPr>
          <cx:valueColors>
            <cx:minColor>
              <a:srgbClr val="FF0000"/>
            </cx:minColor>
            <cx:maxColor>
              <a:srgbClr val="00B050"/>
            </cx:maxColor>
          </cx:valueColors>
          <cx:valueColorPositions count="3"/>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image" Target="../media/image1.png"/><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31</xdr:col>
      <xdr:colOff>533400</xdr:colOff>
      <xdr:row>6</xdr:row>
      <xdr:rowOff>41910</xdr:rowOff>
    </xdr:from>
    <xdr:to>
      <xdr:col>39</xdr:col>
      <xdr:colOff>228600</xdr:colOff>
      <xdr:row>21</xdr:row>
      <xdr:rowOff>41910</xdr:rowOff>
    </xdr:to>
    <xdr:graphicFrame macro="">
      <xdr:nvGraphicFramePr>
        <xdr:cNvPr id="2" name="Chart 1">
          <a:extLst>
            <a:ext uri="{FF2B5EF4-FFF2-40B4-BE49-F238E27FC236}">
              <a16:creationId xmlns:a16="http://schemas.microsoft.com/office/drawing/2014/main" id="{F0F5817D-10DE-AB8A-B7E6-9C2F1267AE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5</xdr:col>
      <xdr:colOff>167213</xdr:colOff>
      <xdr:row>52</xdr:row>
      <xdr:rowOff>0</xdr:rowOff>
    </xdr:from>
    <xdr:ext cx="2233973" cy="4661647"/>
    <mc:AlternateContent xmlns:mc="http://schemas.openxmlformats.org/markup-compatibility/2006" xmlns:a14="http://schemas.microsoft.com/office/drawing/2010/main">
      <mc:Choice Requires="a14">
        <xdr:graphicFrame macro="">
          <xdr:nvGraphicFramePr>
            <xdr:cNvPr id="5" name="Description 1">
              <a:extLst>
                <a:ext uri="{FF2B5EF4-FFF2-40B4-BE49-F238E27FC236}">
                  <a16:creationId xmlns:a16="http://schemas.microsoft.com/office/drawing/2014/main" id="{E9845F48-D1AB-46B5-8EEE-123BF0C4695A}"/>
                </a:ext>
              </a:extLst>
            </xdr:cNvPr>
            <xdr:cNvGraphicFramePr/>
          </xdr:nvGraphicFramePr>
          <xdr:xfrm>
            <a:off x="0" y="0"/>
            <a:ext cx="0" cy="0"/>
          </xdr:xfrm>
          <a:graphic>
            <a:graphicData uri="http://schemas.microsoft.com/office/drawing/2010/slicer">
              <sle:slicer xmlns:sle="http://schemas.microsoft.com/office/drawing/2010/slicer" name="Description 1"/>
            </a:graphicData>
          </a:graphic>
        </xdr:graphicFrame>
      </mc:Choice>
      <mc:Fallback xmlns="">
        <xdr:sp macro="" textlink="">
          <xdr:nvSpPr>
            <xdr:cNvPr id="0" name=""/>
            <xdr:cNvSpPr>
              <a:spLocks noTextEdit="1"/>
            </xdr:cNvSpPr>
          </xdr:nvSpPr>
          <xdr:spPr>
            <a:xfrm>
              <a:off x="167213" y="2353235"/>
              <a:ext cx="2233973" cy="466164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twoCellAnchor editAs="oneCell">
    <xdr:from>
      <xdr:col>6</xdr:col>
      <xdr:colOff>0</xdr:colOff>
      <xdr:row>40</xdr:row>
      <xdr:rowOff>0</xdr:rowOff>
    </xdr:from>
    <xdr:to>
      <xdr:col>9</xdr:col>
      <xdr:colOff>-1</xdr:colOff>
      <xdr:row>51</xdr:row>
      <xdr:rowOff>0</xdr:rowOff>
    </xdr:to>
    <xdr:pic>
      <xdr:nvPicPr>
        <xdr:cNvPr id="9" name="Picture 8">
          <a:extLst>
            <a:ext uri="{FF2B5EF4-FFF2-40B4-BE49-F238E27FC236}">
              <a16:creationId xmlns:a16="http://schemas.microsoft.com/office/drawing/2014/main" id="{93BEBF6A-C664-506B-197D-A13F598CC664}"/>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179294"/>
          <a:ext cx="2218764" cy="1994647"/>
        </a:xfrm>
        <a:prstGeom prst="rect">
          <a:avLst/>
        </a:prstGeom>
        <a:effectLst>
          <a:outerShdw blurRad="50800" dist="50800" dir="5400000" algn="ctr" rotWithShape="0">
            <a:srgbClr val="000000">
              <a:alpha val="97000"/>
            </a:srgbClr>
          </a:outerShdw>
        </a:effectLst>
      </xdr:spPr>
    </xdr:pic>
    <xdr:clientData/>
  </xdr:twoCellAnchor>
  <xdr:twoCellAnchor>
    <xdr:from>
      <xdr:col>10</xdr:col>
      <xdr:colOff>0</xdr:colOff>
      <xdr:row>40</xdr:row>
      <xdr:rowOff>0</xdr:rowOff>
    </xdr:from>
    <xdr:to>
      <xdr:col>19</xdr:col>
      <xdr:colOff>0</xdr:colOff>
      <xdr:row>78</xdr:row>
      <xdr:rowOff>0</xdr:rowOff>
    </xdr:to>
    <mc:AlternateContent xmlns:mc="http://schemas.openxmlformats.org/markup-compatibility/2006">
      <mc:Choice xmlns:cx4="http://schemas.microsoft.com/office/drawing/2016/5/10/chartex" Requires="cx4">
        <xdr:graphicFrame macro="">
          <xdr:nvGraphicFramePr>
            <xdr:cNvPr id="11" name="Chart 10">
              <a:extLst>
                <a:ext uri="{FF2B5EF4-FFF2-40B4-BE49-F238E27FC236}">
                  <a16:creationId xmlns:a16="http://schemas.microsoft.com/office/drawing/2014/main" id="{96870297-9CAE-A593-4A92-41ACD01C619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590800" y="182880"/>
              <a:ext cx="6225540" cy="69799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ri Krishna" refreshedDate="45354.833319444442" createdVersion="8" refreshedVersion="8" minRefreshableVersion="3" recordCount="1836" xr:uid="{AB22AF28-445E-439E-AB8B-7BC8825CFADC}">
  <cacheSource type="worksheet">
    <worksheetSource ref="A1:K1837" sheet="Data"/>
  </cacheSource>
  <cacheFields count="11">
    <cacheField name="Target Number" numFmtId="0">
      <sharedItems containsSemiMixedTypes="0" containsString="0" containsNumber="1" containsInteger="1" minValue="1" maxValue="8"/>
    </cacheField>
    <cacheField name="Indicator Number" numFmtId="0">
      <sharedItems containsSemiMixedTypes="0" containsString="0" containsNumber="1" minValue="1.01" maxValue="8.08"/>
    </cacheField>
    <cacheField name="Description" numFmtId="0">
      <sharedItems count="51">
        <s v="Murder per 100,000"/>
        <s v="Culpable Homicide not amounting to Murder per 100,000"/>
        <s v="Death due to Negligence per 100,000"/>
        <s v="Abetment of Suicide per 100,000"/>
        <s v="Attempted Murder per 100,000"/>
        <s v="Attempt to commit Culpable Homicide per 100,000"/>
        <s v="Attempted Suicide per 100,000"/>
        <s v="Wrongful Restraint/ Confinement per 100,000"/>
        <s v="Assault on Women with Intent to Outrage her Modesty per 100,000"/>
        <s v="Assault on Women per 100,000"/>
        <s v="Kidnapping and Abduction per 100,000"/>
        <s v="Rape per 100,000"/>
        <s v="Attempted Rape per 100,000"/>
        <s v="Offences against State per 100,000"/>
        <s v="Unlawful Assembly per 100,000"/>
        <s v="Rioting per 100,000"/>
        <s v="Offences promoting enmity between different groups per 100,000"/>
        <s v="Imputation, assertions prejudicial to national integration per 100,000"/>
        <s v="Affray (Physical Conflict) per 100,000"/>
        <s v="Theft per 100,000"/>
        <s v="Burgulary per 100,000"/>
        <s v="Extortion &amp; Blackmailing per 100,000"/>
        <s v="Dacoity per 100,000"/>
        <s v="Attempted Dacoity/Robbery per 100,000"/>
        <s v="Criminal Misappropriation of Property per 100,000"/>
        <s v="Embezzlement per 100,000"/>
        <s v="Dishonestly Receiving/Dealing-in Stolen Property per 100,000"/>
        <s v="Counterfeiting per 100,000"/>
        <s v="Fraud per 100,000"/>
        <s v="Cheating per 100,000"/>
        <s v="Forgery per 100,000"/>
        <s v="Disobedience to public order per 100,000"/>
        <s v="Familial Cruelty per 100,000"/>
        <s v="Dowry Cases per 100,000"/>
        <s v="Domestic Violence (W) per 100,000"/>
        <s v="Sexual Offenses against Children per 100,000"/>
        <s v="Child Labour per 100,000"/>
        <s v="Crimes against SCs per 100,000"/>
        <s v="Crimes against STs per 100,000"/>
        <s v="Crime using Arms per 100,000"/>
        <s v="Crime using Explosives per 100,000"/>
        <s v="Crime using Explosive Substances per 100,000"/>
        <s v="Economic Corruption per 100,000"/>
        <s v="Manipulation of Elections per 100,000"/>
        <s v="Bonded Labour (SC) per 100,000"/>
        <s v="Bonded Labour (ST) per 100,000"/>
        <s v="Bonded Labour (Others) per 100,000"/>
        <s v="Insult to the Nation per 100,000"/>
        <s v="Deface-ment of Public Property per 100,000"/>
        <s v="Number of Civil Cases Pending per 100,000"/>
        <s v="Number of Criminal Cases Pending per 100,000"/>
      </sharedItems>
    </cacheField>
    <cacheField name="St. Code" numFmtId="0">
      <sharedItems containsSemiMixedTypes="0" containsString="0" containsNumber="1" containsInteger="1" minValue="1" maxValue="37"/>
    </cacheField>
    <cacheField name="State or Union Territory" numFmtId="0">
      <sharedItems count="36">
        <s v="Andaman and Nicobar Islands"/>
        <s v="Andhra Pradesh"/>
        <s v="Arunachal Pradesh"/>
        <s v="Assam"/>
        <s v="Bihar"/>
        <s v="Chandigarh"/>
        <s v="Chhattisgarh"/>
        <s v="Dadra and Nagar Haveli and Daman and Diu"/>
        <s v="Delhi"/>
        <s v="Goa"/>
        <s v="Gujarat"/>
        <s v="Haryana"/>
        <s v="Himachal Pradesh"/>
        <s v="Jammu and Kashmir"/>
        <s v="Jharkhand"/>
        <s v="Karnataka"/>
        <s v="Kerala"/>
        <s v="Ladakh"/>
        <s v="Lakshadweep"/>
        <s v="Madhya Pradesh"/>
        <s v="Maharashtra"/>
        <s v="Manipur"/>
        <s v="Meghalaya"/>
        <s v="Mizoram"/>
        <s v="Nagaland"/>
        <s v="Odisha"/>
        <s v="Puducherry"/>
        <s v="Punjab"/>
        <s v="Rajasthan"/>
        <s v="Sikkim"/>
        <s v="Tamil Nadu"/>
        <s v="Telangana"/>
        <s v="Tripura"/>
        <s v="Uttar Pradesh"/>
        <s v="Uttarakhand"/>
        <s v="West Bengal"/>
      </sharedItems>
    </cacheField>
    <cacheField name="Value" numFmtId="2">
      <sharedItems containsSemiMixedTypes="0" containsString="0" containsNumber="1" minValue="0" maxValue="12565.73025723625"/>
    </cacheField>
    <cacheField name="Processed Value" numFmtId="2">
      <sharedItems containsSemiMixedTypes="0" containsString="0" containsNumber="1" minValue="-3455.4212125816903" maxValue="124.83378562604544"/>
    </cacheField>
    <cacheField name="Final Value" numFmtId="2">
      <sharedItems containsSemiMixedTypes="0" containsString="0" containsNumber="1" minValue="0" maxValue="100"/>
    </cacheField>
    <cacheField name="Map Score" numFmtId="2">
      <sharedItems containsSemiMixedTypes="0" containsString="0" containsNumber="1" minValue="0" maxValue="3"/>
    </cacheField>
    <cacheField name="Score" numFmtId="2">
      <sharedItems/>
    </cacheField>
    <cacheField name="Source" numFmtId="0">
      <sharedItems/>
    </cacheField>
  </cacheFields>
  <extLst>
    <ext xmlns:x14="http://schemas.microsoft.com/office/spreadsheetml/2009/9/main" uri="{725AE2AE-9491-48be-B2B4-4EB974FC3084}">
      <x14:pivotCacheDefinition pivotCacheId="1121677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6">
  <r>
    <n v="1"/>
    <n v="1.01"/>
    <x v="0"/>
    <n v="35"/>
    <x v="0"/>
    <n v="1.8392930808421861"/>
    <n v="69.218843499577901"/>
    <n v="69.218843499577901"/>
    <n v="2.0765653049873372"/>
    <s v="yellow"/>
    <s v="NCRB(IPCCrimes-2022)/Census(2011)"/>
  </r>
  <r>
    <n v="1"/>
    <n v="1.01"/>
    <x v="0"/>
    <n v="37"/>
    <x v="1"/>
    <n v="1.8657806608829082"/>
    <n v="68.417935125388595"/>
    <n v="68.417935125388595"/>
    <n v="2.052538053761658"/>
    <s v="yellow"/>
    <s v="NCRB(IPCCrimes-2022)/Census(2011)"/>
  </r>
  <r>
    <n v="1"/>
    <n v="1.01"/>
    <x v="0"/>
    <n v="12"/>
    <x v="2"/>
    <n v="4.0470410709626972"/>
    <n v="2.462882756140365"/>
    <n v="2.462882756140365"/>
    <n v="7.3886482684210955E-2"/>
    <s v="orange"/>
    <s v="NCRB(IPCCrimes-2022)/Census(2011)"/>
  </r>
  <r>
    <n v="1"/>
    <n v="1.01"/>
    <x v="0"/>
    <n v="18"/>
    <x v="3"/>
    <n v="3.4352834890790032"/>
    <n v="20.960675667050889"/>
    <n v="20.960675667050889"/>
    <n v="0.62882027001152674"/>
    <s v="orange"/>
    <s v="NCRB(IPCCrimes-2022)/Census(2011)"/>
  </r>
  <r>
    <n v="1"/>
    <n v="1.01"/>
    <x v="0"/>
    <n v="10"/>
    <x v="4"/>
    <n v="2.8146161614760468"/>
    <n v="39.727873708497455"/>
    <n v="39.727873708497455"/>
    <n v="1.1918362112549237"/>
    <s v="orange"/>
    <s v="NCRB(IPCCrimes-2022)/Census(2011)"/>
  </r>
  <r>
    <n v="1"/>
    <n v="1.01"/>
    <x v="0"/>
    <n v="4"/>
    <x v="5"/>
    <n v="1.7054337012648633"/>
    <n v="73.266366825696693"/>
    <n v="73.266366825696693"/>
    <n v="2.197991004770901"/>
    <s v="yellow"/>
    <s v="NCRB(IPCCrimes-2022)/Census(2011)"/>
  </r>
  <r>
    <n v="1"/>
    <n v="1.01"/>
    <x v="0"/>
    <n v="22"/>
    <x v="6"/>
    <n v="3.9655202515948402"/>
    <n v="4.9278382863213546"/>
    <n v="4.9278382863213546"/>
    <n v="0.14783514858964064"/>
    <s v="orange"/>
    <s v="NCRB(IPCCrimes-2022)/Census(2011)"/>
  </r>
  <r>
    <n v="1"/>
    <n v="1.01"/>
    <x v="0"/>
    <n v="25"/>
    <x v="7"/>
    <n v="2.7314754747645811"/>
    <n v="42.24180937648557"/>
    <n v="42.24180937648557"/>
    <n v="1.2672542812945671"/>
    <s v="orange"/>
    <s v="NCRB(IPCCrimes-2022)/Census(2011)"/>
  </r>
  <r>
    <n v="1"/>
    <n v="1.01"/>
    <x v="0"/>
    <n v="7"/>
    <x v="8"/>
    <n v="3.0319382227993299"/>
    <n v="33.156678509000017"/>
    <n v="33.156678509000017"/>
    <n v="0.99470035527000045"/>
    <s v="orange"/>
    <s v="NCRB(IPCCrimes-2022)/Census(2011)"/>
  </r>
  <r>
    <n v="1"/>
    <n v="1.01"/>
    <x v="0"/>
    <n v="30"/>
    <x v="9"/>
    <n v="3.0167050039594256"/>
    <n v="33.61728731191748"/>
    <n v="33.61728731191748"/>
    <n v="1.0085186193575244"/>
    <s v="orange"/>
    <s v="NCRB(IPCCrimes-2022)/Census(2011)"/>
  </r>
  <r>
    <n v="1"/>
    <n v="1.01"/>
    <x v="0"/>
    <n v="24"/>
    <x v="10"/>
    <n v="1.586705637083657"/>
    <n v="76.856362616471841"/>
    <n v="76.856362616471841"/>
    <n v="2.305690878494155"/>
    <s v="yellow"/>
    <s v="NCRB(IPCCrimes-2022)/Census(2011)"/>
  </r>
  <r>
    <n v="1"/>
    <n v="1.01"/>
    <x v="0"/>
    <n v="6"/>
    <x v="11"/>
    <n v="4.023436597068839"/>
    <n v="3.176614277889763"/>
    <n v="3.176614277889763"/>
    <n v="9.5298428336692886E-2"/>
    <s v="orange"/>
    <s v="NCRB(IPCCrimes-2022)/Census(2011)"/>
  </r>
  <r>
    <n v="1"/>
    <n v="1.01"/>
    <x v="0"/>
    <n v="2"/>
    <x v="12"/>
    <n v="1.2382363901068116"/>
    <n v="87.393072184583261"/>
    <n v="87.393072184583261"/>
    <n v="2.6217921655374981"/>
    <s v="yellow"/>
    <s v="NCRB(IPCCrimes-2022)/Census(2011)"/>
  </r>
  <r>
    <n v="1"/>
    <n v="1.01"/>
    <x v="0"/>
    <n v="1"/>
    <x v="13"/>
    <n v="0.80704118159959148"/>
    <n v="100.43117732188887"/>
    <n v="100"/>
    <n v="3"/>
    <s v="green"/>
    <s v="NCRB(IPCCrimes-2022)/Census(2011)"/>
  </r>
  <r>
    <n v="1"/>
    <n v="1.01"/>
    <x v="0"/>
    <n v="20"/>
    <x v="14"/>
    <n v="4.6986592209186488"/>
    <n v="-17.240179292982578"/>
    <n v="0"/>
    <n v="0"/>
    <s v="red"/>
    <s v="NCRB(IPCCrimes-2022)/Census(2011)"/>
  </r>
  <r>
    <n v="1"/>
    <n v="1.01"/>
    <x v="0"/>
    <n v="29"/>
    <x v="15"/>
    <n v="2.2980492262767789"/>
    <n v="55.347374757454517"/>
    <n v="55.347374757454517"/>
    <n v="1.6604212427236353"/>
    <s v="yellow"/>
    <s v="NCRB(IPCCrimes-2022)/Census(2011)"/>
  </r>
  <r>
    <n v="1"/>
    <n v="1.01"/>
    <x v="0"/>
    <n v="32"/>
    <x v="16"/>
    <n v="0.99981856585845308"/>
    <n v="94.60214268868117"/>
    <n v="94.60214268868117"/>
    <n v="2.838064280660435"/>
    <s v="yellow"/>
    <s v="NCRB(IPCCrimes-2022)/Census(2011)"/>
  </r>
  <r>
    <n v="1"/>
    <n v="1.01"/>
    <x v="0"/>
    <n v="35"/>
    <x v="17"/>
    <n v="1.8248175182481754"/>
    <n v="69.656542952862054"/>
    <n v="69.656542952862054"/>
    <n v="2.0896962885858619"/>
    <s v="yellow"/>
    <s v="NCRB(IPCCrimes-2022)/Census(2011)"/>
  </r>
  <r>
    <n v="1"/>
    <n v="1.01"/>
    <x v="0"/>
    <n v="31"/>
    <x v="18"/>
    <n v="0"/>
    <n v="124.83378562604544"/>
    <n v="100"/>
    <n v="3"/>
    <s v="green"/>
    <s v="NCRB(IPCCrimes-2022)/Census(2011)"/>
  </r>
  <r>
    <n v="1"/>
    <n v="1.01"/>
    <x v="0"/>
    <n v="23"/>
    <x v="19"/>
    <n v="2.7235121950628454"/>
    <n v="42.482596091969825"/>
    <n v="42.482596091969825"/>
    <n v="1.2744778827590948"/>
    <s v="orange"/>
    <s v="NCRB(IPCCrimes-2022)/Census(2011)"/>
  </r>
  <r>
    <n v="1"/>
    <n v="1.01"/>
    <x v="0"/>
    <n v="27"/>
    <x v="20"/>
    <n v="2.0422813099144266"/>
    <n v="63.081062234703225"/>
    <n v="63.081062234703225"/>
    <n v="1.8924318670410967"/>
    <s v="yellow"/>
    <s v="NCRB(IPCCrimes-2022)/Census(2011)"/>
  </r>
  <r>
    <n v="1"/>
    <n v="1.01"/>
    <x v="0"/>
    <n v="14"/>
    <x v="21"/>
    <n v="1.8285162951925582"/>
    <n v="69.544702557308369"/>
    <n v="69.544702557308369"/>
    <n v="2.086341076719251"/>
    <s v="yellow"/>
    <s v="NCRB(IPCCrimes-2022)/Census(2011)"/>
  </r>
  <r>
    <n v="1"/>
    <n v="1.01"/>
    <x v="0"/>
    <n v="17"/>
    <x v="22"/>
    <n v="2.4267844196395618"/>
    <n v="51.454792110847421"/>
    <n v="51.454792110847421"/>
    <n v="1.5436437633254227"/>
    <s v="yellow"/>
    <s v="NCRB(IPCCrimes-2022)/Census(2011)"/>
  </r>
  <r>
    <n v="1"/>
    <n v="1.01"/>
    <x v="0"/>
    <n v="15"/>
    <x v="23"/>
    <n v="2.8253582280811442"/>
    <n v="39.403064454994684"/>
    <n v="39.403064454994684"/>
    <n v="1.1820919336498406"/>
    <s v="orange"/>
    <s v="NCRB(IPCCrimes-2022)/Census(2011)"/>
  </r>
  <r>
    <n v="1"/>
    <n v="1.01"/>
    <x v="0"/>
    <n v="13"/>
    <x v="24"/>
    <n v="1.0614090862682979"/>
    <n v="92.739822178801305"/>
    <n v="92.739822178801305"/>
    <n v="2.782194665364039"/>
    <s v="yellow"/>
    <s v="NCRB(IPCCrimes-2022)/Census(2011)"/>
  </r>
  <r>
    <n v="1"/>
    <n v="1.01"/>
    <x v="0"/>
    <n v="21"/>
    <x v="25"/>
    <n v="3.2853499906692729"/>
    <n v="25.494234197623872"/>
    <n v="25.494234197623872"/>
    <n v="0.76482702592871621"/>
    <s v="orange"/>
    <s v="NCRB(IPCCrimes-2022)/Census(2011)"/>
  </r>
  <r>
    <n v="1"/>
    <n v="1.01"/>
    <x v="0"/>
    <n v="34"/>
    <x v="26"/>
    <n v="2.4039366867181697"/>
    <n v="52.145641958204202"/>
    <n v="52.145641958204202"/>
    <n v="1.564369258746126"/>
    <s v="yellow"/>
    <s v="NCRB(IPCCrimes-2022)/Census(2011)"/>
  </r>
  <r>
    <n v="1"/>
    <n v="1.01"/>
    <x v="0"/>
    <n v="3"/>
    <x v="27"/>
    <n v="2.414994187072947"/>
    <n v="51.811294893726178"/>
    <n v="51.811294893726178"/>
    <n v="1.5543388468117854"/>
    <s v="yellow"/>
    <s v="NCRB(IPCCrimes-2022)/Census(2011)"/>
  </r>
  <r>
    <n v="1"/>
    <n v="1.01"/>
    <x v="0"/>
    <n v="8"/>
    <x v="28"/>
    <n v="2.6754804051914416"/>
    <n v="43.93493951768729"/>
    <n v="43.93493951768729"/>
    <n v="1.3180481855306185"/>
    <s v="orange"/>
    <s v="NCRB(IPCCrimes-2022)/Census(2011)"/>
  </r>
  <r>
    <n v="1"/>
    <n v="1.01"/>
    <x v="0"/>
    <n v="11"/>
    <x v="29"/>
    <n v="1.4740155623287481"/>
    <n v="80.263786942154553"/>
    <n v="80.263786942154553"/>
    <n v="2.4079136082646366"/>
    <s v="yellow"/>
    <s v="NCRB(IPCCrimes-2022)/Census(2011)"/>
  </r>
  <r>
    <n v="1"/>
    <n v="1.01"/>
    <x v="0"/>
    <n v="33"/>
    <x v="30"/>
    <n v="2.3424387670566618"/>
    <n v="54.005162487312518"/>
    <n v="54.005162487312518"/>
    <n v="1.6201548746193755"/>
    <s v="yellow"/>
    <s v="NCRB(IPCCrimes-2022)/Census(2011)"/>
  </r>
  <r>
    <n v="1"/>
    <n v="1.01"/>
    <x v="0"/>
    <n v="36"/>
    <x v="31"/>
    <n v="2.676861863128996"/>
    <n v="43.893168195842243"/>
    <n v="43.893168195842243"/>
    <n v="1.3167950458752673"/>
    <s v="orange"/>
    <s v="NCRB(IPCCrimes-2022)/Census(2011)"/>
  </r>
  <r>
    <n v="1"/>
    <n v="1.01"/>
    <x v="0"/>
    <n v="16"/>
    <x v="32"/>
    <n v="2.9668607102446791"/>
    <n v="35.12443565013173"/>
    <n v="35.12443565013173"/>
    <n v="1.053733069503952"/>
    <s v="orange"/>
    <s v="NCRB(IPCCrimes-2022)/Census(2011)"/>
  </r>
  <r>
    <n v="1"/>
    <n v="1.01"/>
    <x v="0"/>
    <n v="9"/>
    <x v="33"/>
    <n v="1.7471393320996123"/>
    <n v="72.005308286749568"/>
    <n v="72.005308286749568"/>
    <n v="2.1601592486024872"/>
    <s v="yellow"/>
    <s v="NCRB(IPCCrimes-2022)/Census(2011)"/>
  </r>
  <r>
    <n v="1"/>
    <n v="1.01"/>
    <x v="0"/>
    <n v="5"/>
    <x v="34"/>
    <n v="1.8540014506817766"/>
    <n v="68.774104623580527"/>
    <n v="68.774104623580527"/>
    <n v="2.0632231387074156"/>
    <s v="yellow"/>
    <s v="NCRB(IPCCrimes-2022)/Census(2011)"/>
  </r>
  <r>
    <n v="1"/>
    <n v="1.01"/>
    <x v="0"/>
    <n v="19"/>
    <x v="35"/>
    <n v="1.8580983645064211"/>
    <n v="68.650225711824703"/>
    <n v="68.650225711824703"/>
    <n v="2.0595067713547413"/>
    <s v="yellow"/>
    <s v="NCRB(IPCCrimes-2022)/Census(2011)"/>
  </r>
  <r>
    <n v="1"/>
    <n v="1.03"/>
    <x v="1"/>
    <n v="35"/>
    <x v="0"/>
    <n v="0.78826846321807964"/>
    <n v="17.309137098438686"/>
    <n v="17.309137098438686"/>
    <n v="0.51927411295316062"/>
    <s v="orange"/>
    <s v="NCRB(IPCCrimes-2022)/Census(2011)"/>
  </r>
  <r>
    <n v="1"/>
    <n v="1.03"/>
    <x v="1"/>
    <n v="37"/>
    <x v="1"/>
    <n v="0.25818370226271592"/>
    <n v="73.470400270410622"/>
    <n v="73.470400270410622"/>
    <n v="2.2041120081123187"/>
    <s v="yellow"/>
    <s v="NCRB(IPCCrimes-2022)/Census(2011)"/>
  </r>
  <r>
    <n v="1"/>
    <n v="1.03"/>
    <x v="1"/>
    <n v="12"/>
    <x v="2"/>
    <n v="0.14453718110581062"/>
    <n v="85.510988216702259"/>
    <n v="85.510988216702259"/>
    <n v="2.5653296465010675"/>
    <s v="yellow"/>
    <s v="NCRB(IPCCrimes-2022)/Census(2011)"/>
  </r>
  <r>
    <n v="1"/>
    <n v="1.03"/>
    <x v="1"/>
    <n v="18"/>
    <x v="3"/>
    <n v="0.18586421862554309"/>
    <n v="81.132483492135975"/>
    <n v="81.132483492135975"/>
    <n v="2.4339745047640795"/>
    <s v="yellow"/>
    <s v="NCRB(IPCCrimes-2022)/Census(2011)"/>
  </r>
  <r>
    <n v="1"/>
    <n v="1.03"/>
    <x v="1"/>
    <n v="10"/>
    <x v="4"/>
    <n v="0.10662880338697651"/>
    <n v="89.527293785745456"/>
    <n v="89.527293785745456"/>
    <n v="2.6858188135723635"/>
    <s v="yellow"/>
    <s v="NCRB(IPCCrimes-2022)/Census(2011)"/>
  </r>
  <r>
    <n v="1"/>
    <n v="1.03"/>
    <x v="1"/>
    <n v="4"/>
    <x v="5"/>
    <n v="0.56847790042162105"/>
    <n v="40.595442514351497"/>
    <n v="40.595442514351497"/>
    <n v="1.217863275430545"/>
    <s v="orange"/>
    <s v="NCRB(IPCCrimes-2022)/Census(2011)"/>
  </r>
  <r>
    <n v="1"/>
    <n v="1.03"/>
    <x v="1"/>
    <n v="22"/>
    <x v="6"/>
    <n v="0.19573150304021916"/>
    <n v="80.087067366974082"/>
    <n v="80.087067366974082"/>
    <n v="2.4026120210092223"/>
    <s v="yellow"/>
    <s v="NCRB(IPCCrimes-2022)/Census(2011)"/>
  </r>
  <r>
    <n v="1"/>
    <n v="1.03"/>
    <x v="1"/>
    <n v="25"/>
    <x v="7"/>
    <n v="0.17071721717278632"/>
    <n v="82.737273513492852"/>
    <n v="82.737273513492852"/>
    <n v="2.4821182054047854"/>
    <s v="yellow"/>
    <s v="NCRB(IPCCrimes-2022)/Census(2011)"/>
  </r>
  <r>
    <n v="1"/>
    <n v="1.03"/>
    <x v="1"/>
    <n v="7"/>
    <x v="8"/>
    <n v="0.53609909636923314"/>
    <n v="44.025902451178453"/>
    <n v="44.025902451178453"/>
    <n v="1.3207770735353537"/>
    <s v="orange"/>
    <s v="NCRB(IPCCrimes-2022)/Census(2011)"/>
  </r>
  <r>
    <n v="1"/>
    <n v="1.03"/>
    <x v="1"/>
    <n v="30"/>
    <x v="9"/>
    <n v="0.27424590945085686"/>
    <n v="71.768646303007117"/>
    <n v="71.768646303007117"/>
    <n v="2.1530593890902137"/>
    <s v="yellow"/>
    <s v="NCRB(IPCCrimes-2022)/Census(2011)"/>
  </r>
  <r>
    <n v="1"/>
    <n v="1.03"/>
    <x v="1"/>
    <n v="24"/>
    <x v="10"/>
    <n v="0.2068177316323849"/>
    <n v="78.912506905309172"/>
    <n v="78.912506905309172"/>
    <n v="2.3673752071592755"/>
    <s v="yellow"/>
    <s v="NCRB(IPCCrimes-2022)/Census(2011)"/>
  </r>
  <r>
    <n v="1"/>
    <n v="1.03"/>
    <x v="1"/>
    <n v="6"/>
    <x v="11"/>
    <n v="0.30767456330526421"/>
    <n v="68.226957190461206"/>
    <n v="68.226957190461206"/>
    <n v="2.0468087157138362"/>
    <s v="yellow"/>
    <s v="NCRB(IPCCrimes-2022)/Census(2011)"/>
  </r>
  <r>
    <n v="1"/>
    <n v="1.03"/>
    <x v="1"/>
    <n v="2"/>
    <x v="12"/>
    <n v="0.16024235636676387"/>
    <n v="83.847060962120025"/>
    <n v="83.847060962120025"/>
    <n v="2.5154118288636007"/>
    <s v="yellow"/>
    <s v="NCRB(IPCCrimes-2022)/Census(2011)"/>
  </r>
  <r>
    <n v="1"/>
    <n v="1.03"/>
    <x v="1"/>
    <n v="1"/>
    <x v="13"/>
    <n v="0.20379827818171503"/>
    <n v="79.232411064736368"/>
    <n v="79.232411064736368"/>
    <n v="2.376972331942091"/>
    <s v="yellow"/>
    <s v="NCRB(IPCCrimes-2022)/Census(2011)"/>
  </r>
  <r>
    <n v="1"/>
    <n v="1.03"/>
    <x v="1"/>
    <n v="20"/>
    <x v="14"/>
    <n v="0.17278940360797612"/>
    <n v="82.517730119115043"/>
    <n v="82.517730119115043"/>
    <n v="2.4755319035734513"/>
    <s v="yellow"/>
    <s v="NCRB(IPCCrimes-2022)/Census(2011)"/>
  </r>
  <r>
    <n v="1"/>
    <n v="1.03"/>
    <x v="1"/>
    <n v="29"/>
    <x v="15"/>
    <n v="0.14403727344184938"/>
    <n v="85.563952285744378"/>
    <n v="85.563952285744378"/>
    <n v="2.5669185685723317"/>
    <s v="yellow"/>
    <s v="NCRB(IPCCrimes-2022)/Census(2011)"/>
  </r>
  <r>
    <n v="1"/>
    <n v="1.03"/>
    <x v="1"/>
    <n v="32"/>
    <x v="16"/>
    <n v="0.28138606344519335"/>
    <n v="71.012163383480029"/>
    <n v="71.012163383480029"/>
    <n v="2.1303649015044011"/>
    <s v="yellow"/>
    <s v="NCRB(IPCCrimes-2022)/Census(2011)"/>
  </r>
  <r>
    <n v="1"/>
    <n v="1.03"/>
    <x v="1"/>
    <n v="35"/>
    <x v="17"/>
    <n v="0"/>
    <n v="100.82437064933161"/>
    <n v="100"/>
    <n v="3"/>
    <s v="green"/>
    <s v="NCRB(IPCCrimes-2022)/Census(2011)"/>
  </r>
  <r>
    <n v="1"/>
    <n v="1.03"/>
    <x v="1"/>
    <n v="31"/>
    <x v="18"/>
    <n v="0"/>
    <n v="100.82437064933161"/>
    <n v="100"/>
    <n v="3"/>
    <s v="green"/>
    <s v="NCRB(IPCCrimes-2022)/Census(2011)"/>
  </r>
  <r>
    <n v="1"/>
    <n v="1.03"/>
    <x v="1"/>
    <n v="23"/>
    <x v="19"/>
    <n v="0.25472687365350172"/>
    <n v="73.836643323526474"/>
    <n v="73.836643323526474"/>
    <n v="2.2150992997057943"/>
    <s v="yellow"/>
    <s v="NCRB(IPCCrimes-2022)/Census(2011)"/>
  </r>
  <r>
    <n v="1"/>
    <n v="1.03"/>
    <x v="1"/>
    <n v="27"/>
    <x v="20"/>
    <n v="0.21802131630894753"/>
    <n v="77.725512835991111"/>
    <n v="77.725512835991111"/>
    <n v="2.3317653850797333"/>
    <s v="yellow"/>
    <s v="NCRB(IPCCrimes-2022)/Census(2011)"/>
  </r>
  <r>
    <n v="1"/>
    <n v="1.03"/>
    <x v="1"/>
    <n v="14"/>
    <x v="21"/>
    <n v="3.8904602025373582E-2"/>
    <n v="96.702517402673536"/>
    <n v="96.702517402673536"/>
    <n v="2.9010755220802062"/>
    <s v="yellow"/>
    <s v="NCRB(IPCCrimes-2022)/Census(2011)"/>
  </r>
  <r>
    <n v="1"/>
    <n v="1.03"/>
    <x v="1"/>
    <n v="17"/>
    <x v="22"/>
    <n v="0.10111601748498175"/>
    <n v="90.111360792868368"/>
    <n v="90.111360792868368"/>
    <n v="2.7033408237860508"/>
    <s v="yellow"/>
    <s v="NCRB(IPCCrimes-2022)/Census(2011)"/>
  </r>
  <r>
    <n v="1"/>
    <n v="1.03"/>
    <x v="1"/>
    <n v="15"/>
    <x v="23"/>
    <n v="1.002546468028793"/>
    <n v="-5.3931254575544756"/>
    <n v="0"/>
    <n v="0"/>
    <s v="red"/>
    <s v="NCRB(IPCCrimes-2022)/Census(2011)"/>
  </r>
  <r>
    <n v="1"/>
    <n v="1.03"/>
    <x v="1"/>
    <n v="13"/>
    <x v="24"/>
    <n v="0.30325973893379943"/>
    <n v="68.694697694710001"/>
    <n v="68.694697694710001"/>
    <n v="2.0608409308413003"/>
    <s v="yellow"/>
    <s v="NCRB(IPCCrimes-2022)/Census(2011)"/>
  </r>
  <r>
    <n v="1"/>
    <n v="1.03"/>
    <x v="1"/>
    <n v="21"/>
    <x v="25"/>
    <n v="9.0531761889363557E-2"/>
    <n v="91.232738368246331"/>
    <n v="91.232738368246331"/>
    <n v="2.73698215104739"/>
    <s v="yellow"/>
    <s v="NCRB(IPCCrimes-2022)/Census(2011)"/>
  </r>
  <r>
    <n v="1"/>
    <n v="1.03"/>
    <x v="1"/>
    <n v="34"/>
    <x v="26"/>
    <n v="8.0131222890605661E-2"/>
    <n v="92.334651592061462"/>
    <n v="92.334651592061462"/>
    <n v="2.770039547761844"/>
    <s v="yellow"/>
    <s v="NCRB(IPCCrimes-2022)/Census(2011)"/>
  </r>
  <r>
    <n v="1"/>
    <n v="1.03"/>
    <x v="1"/>
    <n v="3"/>
    <x v="27"/>
    <n v="0.94437086121360025"/>
    <n v="0.77044649393635867"/>
    <n v="0.77044649393635867"/>
    <n v="2.3113394818090757E-2"/>
    <s v="orange"/>
    <s v="NCRB(IPCCrimes-2022)/Census(2011)"/>
  </r>
  <r>
    <n v="1"/>
    <n v="1.03"/>
    <x v="1"/>
    <n v="8"/>
    <x v="28"/>
    <n v="0.11524697492373166"/>
    <n v="88.614218301619886"/>
    <n v="88.614218301619886"/>
    <n v="2.6584265490485963"/>
    <s v="yellow"/>
    <s v="NCRB(IPCCrimes-2022)/Census(2011)"/>
  </r>
  <r>
    <n v="1"/>
    <n v="1.03"/>
    <x v="1"/>
    <n v="11"/>
    <x v="29"/>
    <n v="0"/>
    <n v="100.82437064933161"/>
    <n v="100"/>
    <n v="3"/>
    <s v="green"/>
    <s v="NCRB(IPCCrimes-2022)/Census(2011)"/>
  </r>
  <r>
    <n v="1"/>
    <n v="1.03"/>
    <x v="1"/>
    <n v="33"/>
    <x v="30"/>
    <n v="0.11920102601590113"/>
    <n v="88.195295668223437"/>
    <n v="88.195295668223437"/>
    <n v="2.6458588700467032"/>
    <s v="yellow"/>
    <s v="NCRB(IPCCrimes-2022)/Census(2011)"/>
  </r>
  <r>
    <n v="1"/>
    <n v="1.03"/>
    <x v="1"/>
    <n v="36"/>
    <x v="31"/>
    <n v="0.73135180038529668"/>
    <n v="23.339326825948103"/>
    <n v="23.339326825948103"/>
    <n v="0.7001798047784431"/>
    <s v="orange"/>
    <s v="NCRB(IPCCrimes-2022)/Census(2011)"/>
  </r>
  <r>
    <n v="1"/>
    <n v="1.03"/>
    <x v="1"/>
    <n v="16"/>
    <x v="32"/>
    <n v="0"/>
    <n v="100.82437064933161"/>
    <n v="100"/>
    <n v="3"/>
    <s v="green"/>
    <s v="NCRB(IPCCrimes-2022)/Census(2011)"/>
  </r>
  <r>
    <n v="1"/>
    <n v="1.03"/>
    <x v="1"/>
    <n v="9"/>
    <x v="33"/>
    <n v="0.62058228925910042"/>
    <n v="35.075102166059835"/>
    <n v="35.075102166059835"/>
    <n v="1.0522530649817949"/>
    <s v="orange"/>
    <s v="NCRB(IPCCrimes-2022)/Census(2011)"/>
  </r>
  <r>
    <n v="1"/>
    <n v="1.03"/>
    <x v="1"/>
    <n v="5"/>
    <x v="34"/>
    <n v="0.42632118919420531"/>
    <n v="55.656619629716985"/>
    <n v="55.656619629716985"/>
    <n v="1.6696985888915097"/>
    <s v="yellow"/>
    <s v="NCRB(IPCCrimes-2022)/Census(2011)"/>
  </r>
  <r>
    <n v="1"/>
    <n v="1.03"/>
    <x v="1"/>
    <n v="19"/>
    <x v="35"/>
    <n v="0.2563649866123246"/>
    <n v="73.663089017192419"/>
    <n v="73.663089017192419"/>
    <n v="2.2098926705157727"/>
    <s v="yellow"/>
    <s v="NCRB(IPCCrimes-2022)/Census(2011)"/>
  </r>
  <r>
    <n v="1"/>
    <n v="1.07"/>
    <x v="2"/>
    <n v="35"/>
    <x v="0"/>
    <n v="8.145440786586823"/>
    <n v="73.754915146437583"/>
    <n v="73.754915146437583"/>
    <n v="2.2126474543931276"/>
    <s v="yellow"/>
    <s v="NCRB(IPCCrimes-2022)/Census(2011)"/>
  </r>
  <r>
    <n v="1"/>
    <n v="1.07"/>
    <x v="2"/>
    <n v="37"/>
    <x v="1"/>
    <n v="15.977133637679476"/>
    <n v="35.944437795511661"/>
    <n v="35.944437795511661"/>
    <n v="1.0783331338653499"/>
    <s v="orange"/>
    <s v="NCRB(IPCCrimes-2022)/Census(2011)"/>
  </r>
  <r>
    <n v="1"/>
    <n v="1.07"/>
    <x v="2"/>
    <n v="12"/>
    <x v="2"/>
    <n v="8.5276936852428271"/>
    <n v="71.909443823472955"/>
    <n v="71.909443823472955"/>
    <n v="2.1572833147041885"/>
    <s v="yellow"/>
    <s v="NCRB(IPCCrimes-2022)/Census(2011)"/>
  </r>
  <r>
    <n v="1"/>
    <n v="1.07"/>
    <x v="2"/>
    <n v="18"/>
    <x v="3"/>
    <n v="9.1874605999902066"/>
    <n v="68.724167988317376"/>
    <n v="68.724167988317376"/>
    <n v="2.061725039649521"/>
    <s v="yellow"/>
    <s v="NCRB(IPCCrimes-2022)/Census(2011)"/>
  </r>
  <r>
    <n v="1"/>
    <n v="1.07"/>
    <x v="2"/>
    <n v="10"/>
    <x v="4"/>
    <n v="7.9174288064455896"/>
    <n v="74.855729743586537"/>
    <n v="74.855729743586537"/>
    <n v="2.2456718923075965"/>
    <s v="yellow"/>
    <s v="NCRB(IPCCrimes-2022)/Census(2011)"/>
  </r>
  <r>
    <n v="1"/>
    <n v="1.07"/>
    <x v="2"/>
    <n v="4"/>
    <x v="5"/>
    <n v="7.2954663887441376"/>
    <n v="77.858489983902501"/>
    <n v="77.858489983902501"/>
    <n v="2.335754699517075"/>
    <s v="yellow"/>
    <s v="NCRB(IPCCrimes-2022)/Census(2011)"/>
  </r>
  <r>
    <n v="1"/>
    <n v="1.07"/>
    <x v="2"/>
    <n v="22"/>
    <x v="6"/>
    <n v="22.48172043919957"/>
    <n v="4.541069888700263"/>
    <n v="4.541069888700263"/>
    <n v="0.13623209666100788"/>
    <s v="orange"/>
    <s v="NCRB(IPCCrimes-2022)/Census(2011)"/>
  </r>
  <r>
    <n v="1"/>
    <n v="1.07"/>
    <x v="2"/>
    <n v="25"/>
    <x v="7"/>
    <n v="19.291045540524852"/>
    <n v="19.945267076244061"/>
    <n v="19.945267076244061"/>
    <n v="0.59835801228732177"/>
    <s v="orange"/>
    <s v="NCRB(IPCCrimes-2022)/Census(2011)"/>
  </r>
  <r>
    <n v="1"/>
    <n v="1.07"/>
    <x v="2"/>
    <n v="7"/>
    <x v="8"/>
    <n v="10.042923071983633"/>
    <n v="64.594097384570219"/>
    <n v="64.594097384570219"/>
    <n v="1.9378229215371063"/>
    <s v="yellow"/>
    <s v="NCRB(IPCCrimes-2022)/Census(2011)"/>
  </r>
  <r>
    <n v="1"/>
    <n v="1.07"/>
    <x v="2"/>
    <n v="30"/>
    <x v="9"/>
    <n v="12.341065925288559"/>
    <n v="53.498938271945541"/>
    <n v="53.498938271945541"/>
    <n v="1.6049681481583662"/>
    <s v="yellow"/>
    <s v="NCRB(IPCCrimes-2022)/Census(2011)"/>
  </r>
  <r>
    <n v="1"/>
    <n v="1.07"/>
    <x v="2"/>
    <n v="24"/>
    <x v="10"/>
    <n v="11.618192892180854"/>
    <n v="56.988882906597638"/>
    <n v="56.988882906597638"/>
    <n v="1.709666487197929"/>
    <s v="yellow"/>
    <s v="NCRB(IPCCrimes-2022)/Census(2011)"/>
  </r>
  <r>
    <n v="1"/>
    <n v="1.07"/>
    <x v="2"/>
    <n v="6"/>
    <x v="11"/>
    <n v="19.667504777436505"/>
    <n v="18.127766859951866"/>
    <n v="18.127766859951866"/>
    <n v="0.54383300579855598"/>
    <s v="orange"/>
    <s v="NCRB(IPCCrimes-2022)/Census(2011)"/>
  </r>
  <r>
    <n v="1"/>
    <n v="1.07"/>
    <x v="2"/>
    <n v="2"/>
    <x v="12"/>
    <n v="10.372050703012352"/>
    <n v="63.005108506279484"/>
    <n v="63.005108506279484"/>
    <n v="1.8901532551883844"/>
    <s v="yellow"/>
    <s v="NCRB(IPCCrimes-2022)/Census(2011)"/>
  </r>
  <r>
    <n v="1"/>
    <n v="1.07"/>
    <x v="2"/>
    <n v="1"/>
    <x v="13"/>
    <n v="5.1601724035610248"/>
    <n v="88.167434218490357"/>
    <n v="88.167434218490357"/>
    <n v="2.6450230265547106"/>
    <s v="yellow"/>
    <s v="NCRB(IPCCrimes-2022)/Census(2011)"/>
  </r>
  <r>
    <n v="1"/>
    <n v="1.07"/>
    <x v="2"/>
    <n v="20"/>
    <x v="14"/>
    <n v="11.513230787773567"/>
    <n v="57.495627405757041"/>
    <n v="57.495627405757041"/>
    <n v="1.7248688221727113"/>
    <s v="yellow"/>
    <s v="NCRB(IPCCrimes-2022)/Census(2011)"/>
  </r>
  <r>
    <n v="1"/>
    <n v="1.07"/>
    <x v="2"/>
    <n v="29"/>
    <x v="15"/>
    <n v="18.372936299826808"/>
    <n v="24.377788794233293"/>
    <n v="24.377788794233293"/>
    <n v="0.73133366382699883"/>
    <s v="orange"/>
    <s v="NCRB(IPCCrimes-2022)/Census(2011)"/>
  </r>
  <r>
    <n v="1"/>
    <n v="1.07"/>
    <x v="2"/>
    <n v="32"/>
    <x v="16"/>
    <n v="10.686683473397238"/>
    <n v="61.48609908332476"/>
    <n v="61.48609908332476"/>
    <n v="1.8445829724997429"/>
    <s v="yellow"/>
    <s v="NCRB(IPCCrimes-2022)/Census(2011)"/>
  </r>
  <r>
    <n v="1"/>
    <n v="1.07"/>
    <x v="2"/>
    <n v="35"/>
    <x v="17"/>
    <n v="23.357664233576642"/>
    <n v="0.31211790760238073"/>
    <n v="0.31211790760238073"/>
    <n v="9.3635372280714228E-3"/>
    <s v="orange"/>
    <s v="NCRB(IPCCrimes-2022)/Census(2011)"/>
  </r>
  <r>
    <n v="1"/>
    <n v="1.07"/>
    <x v="2"/>
    <n v="31"/>
    <x v="18"/>
    <n v="0"/>
    <n v="113.08013004318632"/>
    <n v="100"/>
    <n v="3"/>
    <s v="green"/>
    <s v="NCRB(IPCCrimes-2022)/Census(2011)"/>
  </r>
  <r>
    <n v="1"/>
    <n v="1.07"/>
    <x v="2"/>
    <n v="23"/>
    <x v="19"/>
    <n v="18.286635724281922"/>
    <n v="24.794437661732804"/>
    <n v="24.794437661732804"/>
    <n v="0.74383312985198413"/>
    <s v="orange"/>
    <s v="NCRB(IPCCrimes-2022)/Census(2011)"/>
  </r>
  <r>
    <n v="1"/>
    <n v="1.07"/>
    <x v="2"/>
    <n v="27"/>
    <x v="20"/>
    <n v="13.339345026412749"/>
    <n v="48.679366046549497"/>
    <n v="48.679366046549497"/>
    <n v="1.460380981396485"/>
    <s v="orange"/>
    <s v="NCRB(IPCCrimes-2022)/Census(2011)"/>
  </r>
  <r>
    <n v="1"/>
    <n v="1.07"/>
    <x v="2"/>
    <n v="14"/>
    <x v="21"/>
    <n v="4.1627924167149732"/>
    <n v="92.982665627578115"/>
    <n v="92.982665627578115"/>
    <n v="2.7894799688273433"/>
    <s v="yellow"/>
    <s v="NCRB(IPCCrimes-2022)/Census(2011)"/>
  </r>
  <r>
    <n v="1"/>
    <n v="1.07"/>
    <x v="2"/>
    <n v="17"/>
    <x v="22"/>
    <n v="2.9997751853877919"/>
    <n v="98.597573862609039"/>
    <n v="98.597573862609039"/>
    <n v="2.957927215878271"/>
    <s v="yellow"/>
    <s v="NCRB(IPCCrimes-2022)/Census(2011)"/>
  </r>
  <r>
    <n v="1"/>
    <n v="1.07"/>
    <x v="2"/>
    <n v="15"/>
    <x v="23"/>
    <n v="7.9292311562277282"/>
    <n v="74.798749408988371"/>
    <n v="74.798749408988371"/>
    <n v="2.2439624822696511"/>
    <s v="yellow"/>
    <s v="NCRB(IPCCrimes-2022)/Census(2011)"/>
  </r>
  <r>
    <n v="1"/>
    <n v="1.07"/>
    <x v="2"/>
    <n v="13"/>
    <x v="24"/>
    <n v="2.5271644911149949"/>
    <n v="100.87928182682188"/>
    <n v="100"/>
    <n v="3"/>
    <s v="green"/>
    <s v="NCRB(IPCCrimes-2022)/Census(2011)"/>
  </r>
  <r>
    <n v="1"/>
    <n v="1.07"/>
    <x v="2"/>
    <n v="21"/>
    <x v="25"/>
    <n v="12.269436150795325"/>
    <n v="53.844758264841516"/>
    <n v="53.844758264841516"/>
    <n v="1.6153427479452456"/>
    <s v="yellow"/>
    <s v="NCRB(IPCCrimes-2022)/Census(2011)"/>
  </r>
  <r>
    <n v="1"/>
    <n v="1.07"/>
    <x v="2"/>
    <n v="34"/>
    <x v="26"/>
    <n v="10.737583867341158"/>
    <n v="61.240358062965264"/>
    <n v="61.240358062965264"/>
    <n v="1.8372107418889578"/>
    <s v="yellow"/>
    <s v="NCRB(IPCCrimes-2022)/Census(2011)"/>
  </r>
  <r>
    <n v="1"/>
    <n v="1.07"/>
    <x v="2"/>
    <n v="3"/>
    <x v="27"/>
    <n v="11.245943080100888"/>
    <n v="58.786060522746396"/>
    <n v="58.786060522746396"/>
    <n v="1.7635818156823919"/>
    <s v="yellow"/>
    <s v="NCRB(IPCCrimes-2022)/Census(2011)"/>
  </r>
  <r>
    <n v="1"/>
    <n v="1.07"/>
    <x v="2"/>
    <n v="8"/>
    <x v="28"/>
    <n v="15.065259620726291"/>
    <n v="40.346856598248024"/>
    <n v="40.346856598248024"/>
    <n v="1.2104056979474409"/>
    <s v="orange"/>
    <s v="NCRB(IPCCrimes-2022)/Census(2011)"/>
  </r>
  <r>
    <n v="1"/>
    <n v="1.07"/>
    <x v="2"/>
    <n v="11"/>
    <x v="29"/>
    <n v="9.6629909085995696"/>
    <n v="66.428364474924408"/>
    <n v="66.428364474924408"/>
    <n v="1.9928509342477323"/>
    <s v="yellow"/>
    <s v="NCRB(IPCCrimes-2022)/Census(2011)"/>
  </r>
  <r>
    <n v="1"/>
    <n v="1.07"/>
    <x v="2"/>
    <n v="33"/>
    <x v="30"/>
    <n v="23.874856664231359"/>
    <n v="-2.1848253532166653"/>
    <n v="0"/>
    <n v="0"/>
    <s v="red"/>
    <s v="NCRB(IPCCrimes-2022)/Census(2011)"/>
  </r>
  <r>
    <n v="1"/>
    <n v="1.07"/>
    <x v="2"/>
    <n v="36"/>
    <x v="31"/>
    <n v="20.663545203854888"/>
    <n v="13.319002688557616"/>
    <n v="13.319002688557616"/>
    <n v="0.3995700806567285"/>
    <s v="orange"/>
    <s v="NCRB(IPCCrimes-2022)/Census(2011)"/>
  </r>
  <r>
    <n v="1"/>
    <n v="1.07"/>
    <x v="2"/>
    <n v="16"/>
    <x v="32"/>
    <n v="6.5325373436580083"/>
    <n v="81.541820258476278"/>
    <n v="81.541820258476278"/>
    <n v="2.4462546077542884"/>
    <s v="yellow"/>
    <s v="NCRB(IPCCrimes-2022)/Census(2011)"/>
  </r>
  <r>
    <n v="1"/>
    <n v="1.07"/>
    <x v="2"/>
    <n v="9"/>
    <x v="33"/>
    <n v="11.408704730605203"/>
    <n v="58.000266720946044"/>
    <n v="58.000266720946044"/>
    <n v="1.7400080016283814"/>
    <s v="yellow"/>
    <s v="NCRB(IPCCrimes-2022)/Census(2011)"/>
  </r>
  <r>
    <n v="1"/>
    <n v="1.07"/>
    <x v="2"/>
    <n v="5"/>
    <x v="34"/>
    <n v="3.8567195952685087"/>
    <n v="94.46034863980465"/>
    <n v="94.46034863980465"/>
    <n v="2.8338104591941393"/>
    <s v="yellow"/>
    <s v="NCRB(IPCCrimes-2022)/Census(2011)"/>
  </r>
  <r>
    <n v="1"/>
    <n v="1.07"/>
    <x v="2"/>
    <n v="19"/>
    <x v="35"/>
    <n v="5.2927318389920517"/>
    <n v="87.527453102489744"/>
    <n v="87.527453102489744"/>
    <n v="2.6258235930746925"/>
    <s v="yellow"/>
    <s v="NCRB(IPCCrimes-2022)/Census(2011)"/>
  </r>
  <r>
    <n v="1"/>
    <n v="1.05"/>
    <x v="3"/>
    <n v="35"/>
    <x v="0"/>
    <n v="1.3137807720301329"/>
    <n v="36.496431490874592"/>
    <n v="36.496431490874592"/>
    <n v="1.0948929447262379"/>
    <s v="orange"/>
    <s v="NCRB(IPCCrimes-2022)/Census(2011)"/>
  </r>
  <r>
    <n v="1"/>
    <n v="1.05"/>
    <x v="3"/>
    <n v="37"/>
    <x v="1"/>
    <n v="1.0750930727033405"/>
    <n v="48.062513944302495"/>
    <n v="48.062513944302495"/>
    <n v="1.4418754183290747"/>
    <s v="orange"/>
    <s v="NCRB(IPCCrimes-2022)/Census(2011)"/>
  </r>
  <r>
    <n v="1"/>
    <n v="1.05"/>
    <x v="3"/>
    <n v="12"/>
    <x v="2"/>
    <n v="0.2168057716587159"/>
    <n v="89.652515107374271"/>
    <n v="89.652515107374271"/>
    <n v="2.6895754532212282"/>
    <s v="yellow"/>
    <s v="NCRB(IPCCrimes-2022)/Census(2011)"/>
  </r>
  <r>
    <n v="1"/>
    <n v="1.05"/>
    <x v="3"/>
    <n v="18"/>
    <x v="3"/>
    <n v="0.49670610149929612"/>
    <n v="76.089393493614494"/>
    <n v="76.089393493614494"/>
    <n v="2.2826818048084352"/>
    <s v="yellow"/>
    <s v="NCRB(IPCCrimes-2022)/Census(2011)"/>
  </r>
  <r>
    <n v="1"/>
    <n v="1.05"/>
    <x v="3"/>
    <n v="10"/>
    <x v="4"/>
    <n v="1.6330537455663072E-2"/>
    <n v="99.366937321852035"/>
    <n v="99.366937321852035"/>
    <n v="2.9810081196555611"/>
    <s v="yellow"/>
    <s v="NCRB(IPCCrimes-2022)/Census(2011)"/>
  </r>
  <r>
    <n v="1"/>
    <n v="1.05"/>
    <x v="3"/>
    <n v="4"/>
    <x v="5"/>
    <n v="0.75797053389549485"/>
    <n v="63.429310985109289"/>
    <n v="63.429310985109289"/>
    <n v="1.9028793295532787"/>
    <s v="yellow"/>
    <s v="NCRB(IPCCrimes-2022)/Census(2011)"/>
  </r>
  <r>
    <n v="1"/>
    <n v="1.05"/>
    <x v="3"/>
    <n v="22"/>
    <x v="6"/>
    <n v="0.86904787349857304"/>
    <n v="58.046839780350354"/>
    <n v="58.046839780350354"/>
    <n v="1.7414051934105106"/>
    <s v="yellow"/>
    <s v="NCRB(IPCCrimes-2022)/Census(2011)"/>
  </r>
  <r>
    <n v="1"/>
    <n v="1.05"/>
    <x v="3"/>
    <n v="25"/>
    <x v="7"/>
    <n v="0.17071721717278632"/>
    <n v="91.88582676460274"/>
    <n v="91.88582676460274"/>
    <n v="2.7565748029380823"/>
    <s v="yellow"/>
    <s v="NCRB(IPCCrimes-2022)/Census(2011)"/>
  </r>
  <r>
    <n v="1"/>
    <n v="1.05"/>
    <x v="3"/>
    <n v="7"/>
    <x v="8"/>
    <n v="0.43483593372171131"/>
    <n v="79.087434297314331"/>
    <n v="79.087434297314331"/>
    <n v="2.3726230289194299"/>
    <s v="yellow"/>
    <s v="NCRB(IPCCrimes-2022)/Census(2011)"/>
  </r>
  <r>
    <n v="1"/>
    <n v="1.05"/>
    <x v="3"/>
    <n v="30"/>
    <x v="9"/>
    <n v="0.20568443208814266"/>
    <n v="90.191421514485398"/>
    <n v="90.191421514485398"/>
    <n v="2.7057426454345621"/>
    <s v="yellow"/>
    <s v="NCRB(IPCCrimes-2022)/Census(2011)"/>
  </r>
  <r>
    <n v="1"/>
    <n v="1.05"/>
    <x v="3"/>
    <n v="24"/>
    <x v="10"/>
    <n v="0.82065275911730329"/>
    <n v="60.391920338986473"/>
    <n v="60.391920338986473"/>
    <n v="1.811757610169594"/>
    <s v="yellow"/>
    <s v="NCRB(IPCCrimes-2022)/Census(2011)"/>
  </r>
  <r>
    <n v="1"/>
    <n v="1.05"/>
    <x v="3"/>
    <n v="6"/>
    <x v="11"/>
    <n v="2.2799474050056756"/>
    <n v="-10.321075118237829"/>
    <n v="0"/>
    <n v="0"/>
    <s v="red"/>
    <s v="NCRB(IPCCrimes-2022)/Census(2011)"/>
  </r>
  <r>
    <n v="1"/>
    <n v="1.05"/>
    <x v="3"/>
    <n v="2"/>
    <x v="12"/>
    <n v="1.0634265467976147"/>
    <n v="48.627838428770097"/>
    <n v="48.627838428770097"/>
    <n v="1.4588351528631029"/>
    <s v="orange"/>
    <s v="NCRB(IPCCrimes-2022)/Census(2011)"/>
  </r>
  <r>
    <n v="1"/>
    <n v="1.05"/>
    <x v="3"/>
    <n v="1"/>
    <x v="13"/>
    <n v="0.35868496959981844"/>
    <n v="82.777479207152624"/>
    <n v="82.777479207152624"/>
    <n v="2.4833243762145787"/>
    <s v="yellow"/>
    <s v="NCRB(IPCCrimes-2022)/Census(2011)"/>
  </r>
  <r>
    <n v="1"/>
    <n v="1.05"/>
    <x v="3"/>
    <n v="20"/>
    <x v="14"/>
    <n v="0.40014388203952367"/>
    <n v="80.768505971164629"/>
    <n v="80.768505971164629"/>
    <n v="2.4230551791349386"/>
    <s v="yellow"/>
    <s v="NCRB(IPCCrimes-2022)/Census(2011)"/>
  </r>
  <r>
    <n v="1"/>
    <n v="1.05"/>
    <x v="3"/>
    <n v="29"/>
    <x v="15"/>
    <n v="1.1162888691743327"/>
    <n v="46.066290510660949"/>
    <n v="46.066290510660949"/>
    <n v="1.3819887153198285"/>
    <s v="orange"/>
    <s v="NCRB(IPCCrimes-2022)/Census(2011)"/>
  </r>
  <r>
    <n v="1"/>
    <n v="1.05"/>
    <x v="3"/>
    <n v="32"/>
    <x v="16"/>
    <n v="0.24546443832453041"/>
    <n v="88.263802984390964"/>
    <n v="88.263802984390964"/>
    <n v="2.6479140895317288"/>
    <s v="yellow"/>
    <s v="NCRB(IPCCrimes-2022)/Census(2011)"/>
  </r>
  <r>
    <n v="1"/>
    <n v="1.05"/>
    <x v="3"/>
    <n v="35"/>
    <x v="17"/>
    <n v="0"/>
    <n v="100.15826566953699"/>
    <n v="100"/>
    <n v="3"/>
    <s v="green"/>
    <s v="NCRB(IPCCrimes-2022)/Census(2011)"/>
  </r>
  <r>
    <n v="1"/>
    <n v="1.05"/>
    <x v="3"/>
    <n v="31"/>
    <x v="18"/>
    <n v="0"/>
    <n v="100.15826566953699"/>
    <n v="100"/>
    <n v="3"/>
    <s v="green"/>
    <s v="NCRB(IPCCrimes-2022)/Census(2011)"/>
  </r>
  <r>
    <n v="1"/>
    <n v="1.05"/>
    <x v="3"/>
    <n v="23"/>
    <x v="19"/>
    <n v="1.6261212853231648"/>
    <n v="21.361356912325935"/>
    <n v="21.361356912325935"/>
    <n v="0.64084070736977805"/>
    <s v="orange"/>
    <s v="NCRB(IPCCrimes-2022)/Census(2011)"/>
  </r>
  <r>
    <n v="1"/>
    <n v="1.05"/>
    <x v="3"/>
    <n v="27"/>
    <x v="20"/>
    <n v="1.223589020101236"/>
    <n v="40.866850420592939"/>
    <n v="40.866850420592939"/>
    <n v="1.226005512617788"/>
    <s v="orange"/>
    <s v="NCRB(IPCCrimes-2022)/Census(2011)"/>
  </r>
  <r>
    <n v="1"/>
    <n v="1.05"/>
    <x v="3"/>
    <n v="14"/>
    <x v="21"/>
    <n v="0.23342761215224148"/>
    <n v="88.847071097406143"/>
    <n v="88.847071097406143"/>
    <n v="2.6654121329221843"/>
    <s v="yellow"/>
    <s v="NCRB(IPCCrimes-2022)/Census(2011)"/>
  </r>
  <r>
    <n v="1"/>
    <n v="1.05"/>
    <x v="3"/>
    <n v="17"/>
    <x v="22"/>
    <n v="0.2022320349699635"/>
    <n v="90.358714214710247"/>
    <n v="90.358714214710247"/>
    <n v="2.7107614264413074"/>
    <s v="yellow"/>
    <s v="NCRB(IPCCrimes-2022)/Census(2011)"/>
  </r>
  <r>
    <n v="1"/>
    <n v="1.05"/>
    <x v="3"/>
    <n v="15"/>
    <x v="23"/>
    <n v="0"/>
    <n v="100.15826566953699"/>
    <n v="100"/>
    <n v="3"/>
    <s v="green"/>
    <s v="NCRB(IPCCrimes-2022)/Census(2011)"/>
  </r>
  <r>
    <n v="1"/>
    <n v="1.05"/>
    <x v="3"/>
    <n v="13"/>
    <x v="24"/>
    <n v="0"/>
    <n v="100.15826566953699"/>
    <n v="100"/>
    <n v="3"/>
    <s v="green"/>
    <s v="NCRB(IPCCrimes-2022)/Census(2011)"/>
  </r>
  <r>
    <n v="1"/>
    <n v="1.05"/>
    <x v="3"/>
    <n v="21"/>
    <x v="25"/>
    <n v="0.16915144984591615"/>
    <n v="91.961699103464539"/>
    <n v="91.961699103464539"/>
    <n v="2.7588509731039363"/>
    <s v="yellow"/>
    <s v="NCRB(IPCCrimes-2022)/Census(2011)"/>
  </r>
  <r>
    <n v="1"/>
    <n v="1.05"/>
    <x v="3"/>
    <n v="34"/>
    <x v="26"/>
    <n v="0.48078733734363399"/>
    <n v="76.860768555255106"/>
    <n v="76.860768555255106"/>
    <n v="2.3058230566576534"/>
    <s v="yellow"/>
    <s v="NCRB(IPCCrimes-2022)/Census(2011)"/>
  </r>
  <r>
    <n v="1"/>
    <n v="1.05"/>
    <x v="3"/>
    <n v="3"/>
    <x v="27"/>
    <n v="2.036524948800321"/>
    <n v="1.4744393026054075"/>
    <n v="1.4744393026054075"/>
    <n v="4.4233179078162224E-2"/>
    <s v="orange"/>
    <s v="NCRB(IPCCrimes-2022)/Census(2011)"/>
  </r>
  <r>
    <n v="1"/>
    <n v="1.05"/>
    <x v="3"/>
    <n v="8"/>
    <x v="28"/>
    <n v="0.50621139618398592"/>
    <n v="75.628795723485027"/>
    <n v="75.628795723485027"/>
    <n v="2.2688638717045508"/>
    <s v="yellow"/>
    <s v="NCRB(IPCCrimes-2022)/Census(2011)"/>
  </r>
  <r>
    <n v="1"/>
    <n v="1.05"/>
    <x v="3"/>
    <n v="11"/>
    <x v="29"/>
    <n v="0.32755901385083291"/>
    <n v="84.285748680820078"/>
    <n v="84.285748680820078"/>
    <n v="2.5285724604246025"/>
    <s v="yellow"/>
    <s v="NCRB(IPCCrimes-2022)/Census(2011)"/>
  </r>
  <r>
    <n v="1"/>
    <n v="1.05"/>
    <x v="3"/>
    <n v="33"/>
    <x v="30"/>
    <n v="0.4005708897511096"/>
    <n v="80.747814471709972"/>
    <n v="80.747814471709972"/>
    <n v="2.4224344341512993"/>
    <s v="yellow"/>
    <s v="NCRB(IPCCrimes-2022)/Census(2011)"/>
  </r>
  <r>
    <n v="1"/>
    <n v="1.05"/>
    <x v="3"/>
    <n v="36"/>
    <x v="31"/>
    <n v="1.8169521290822213"/>
    <n v="12.114272626878163"/>
    <n v="12.114272626878163"/>
    <n v="0.36342817880634487"/>
    <s v="orange"/>
    <s v="NCRB(IPCCrimes-2022)/Census(2011)"/>
  </r>
  <r>
    <n v="1"/>
    <n v="1.05"/>
    <x v="3"/>
    <n v="16"/>
    <x v="32"/>
    <n v="0.40828358397862552"/>
    <n v="80.374080686411745"/>
    <n v="80.374080686411745"/>
    <n v="2.4112224205923525"/>
    <s v="yellow"/>
    <s v="NCRB(IPCCrimes-2022)/Census(2011)"/>
  </r>
  <r>
    <n v="1"/>
    <n v="1.05"/>
    <x v="3"/>
    <n v="9"/>
    <x v="33"/>
    <n v="0.50597475358141164"/>
    <n v="75.640262706748459"/>
    <n v="75.640262706748459"/>
    <n v="2.2692078812024539"/>
    <s v="yellow"/>
    <s v="NCRB(IPCCrimes-2022)/Census(2011)"/>
  </r>
  <r>
    <n v="1"/>
    <n v="1.05"/>
    <x v="3"/>
    <n v="5"/>
    <x v="34"/>
    <n v="0.55520899057850004"/>
    <n v="73.254520809507696"/>
    <n v="73.254520809507696"/>
    <n v="2.1976356242852306"/>
    <s v="yellow"/>
    <s v="NCRB(IPCCrimes-2022)/Census(2011)"/>
  </r>
  <r>
    <n v="1"/>
    <n v="1.05"/>
    <x v="3"/>
    <n v="19"/>
    <x v="35"/>
    <n v="0.79648438148358969"/>
    <n v="61.563046665418561"/>
    <n v="61.563046665418561"/>
    <n v="1.8468913999625569"/>
    <s v="yellow"/>
    <s v="NCRB(IPCCrimes-2022)/Census(2011)"/>
  </r>
  <r>
    <n v="1"/>
    <n v="1.02"/>
    <x v="4"/>
    <n v="35"/>
    <x v="0"/>
    <n v="2.1020492352482125"/>
    <n v="90.468545169564649"/>
    <n v="90.468545169564649"/>
    <n v="2.7140563550869397"/>
    <s v="yellow"/>
    <s v="NCRB(IPCCrimes-2022)/Census(2011)"/>
  </r>
  <r>
    <n v="1"/>
    <n v="1.02"/>
    <x v="4"/>
    <n v="37"/>
    <x v="1"/>
    <n v="3.2575521808928611"/>
    <n v="81.3063912503209"/>
    <n v="81.3063912503209"/>
    <n v="2.4391917375096268"/>
    <s v="yellow"/>
    <s v="NCRB(IPCCrimes-2022)/Census(2011)"/>
  </r>
  <r>
    <n v="1"/>
    <n v="1.02"/>
    <x v="4"/>
    <n v="12"/>
    <x v="2"/>
    <n v="1.8789833543755381"/>
    <n v="92.237267562173457"/>
    <n v="92.237267562173457"/>
    <n v="2.7671180268652034"/>
    <s v="yellow"/>
    <s v="NCRB(IPCCrimes-2022)/Census(2011)"/>
  </r>
  <r>
    <n v="1"/>
    <n v="1.02"/>
    <x v="4"/>
    <n v="18"/>
    <x v="3"/>
    <n v="2.4034166201578846"/>
    <n v="88.078958559517588"/>
    <n v="88.078958559517588"/>
    <n v="2.6423687567855274"/>
    <s v="yellow"/>
    <s v="NCRB(IPCCrimes-2022)/Census(2011)"/>
  </r>
  <r>
    <n v="1"/>
    <n v="1.02"/>
    <x v="4"/>
    <n v="10"/>
    <x v="4"/>
    <n v="8.3256922428371674"/>
    <n v="41.120358400431911"/>
    <n v="41.120358400431911"/>
    <n v="1.2336107520129573"/>
    <s v="orange"/>
    <s v="NCRB(IPCCrimes-2022)/Census(2011)"/>
  </r>
  <r>
    <n v="1"/>
    <n v="1.02"/>
    <x v="4"/>
    <n v="4"/>
    <x v="5"/>
    <n v="1.9896726514756737"/>
    <n v="91.359595738776648"/>
    <n v="91.359595738776648"/>
    <n v="2.7407878721632994"/>
    <s v="yellow"/>
    <s v="NCRB(IPCCrimes-2022)/Census(2011)"/>
  </r>
  <r>
    <n v="1"/>
    <n v="1.02"/>
    <x v="4"/>
    <n v="22"/>
    <x v="6"/>
    <n v="2.9477164357857002"/>
    <n v="83.763124742048731"/>
    <n v="83.763124742048731"/>
    <n v="2.5128937422614621"/>
    <s v="yellow"/>
    <s v="NCRB(IPCCrimes-2022)/Census(2011)"/>
  </r>
  <r>
    <n v="1"/>
    <n v="1.02"/>
    <x v="4"/>
    <n v="25"/>
    <x v="7"/>
    <n v="1.0243033030367179"/>
    <n v="99.014152217975649"/>
    <n v="99.014152217975649"/>
    <n v="2.9704245665392692"/>
    <s v="yellow"/>
    <s v="NCRB(IPCCrimes-2022)/Census(2011)"/>
  </r>
  <r>
    <n v="1"/>
    <n v="1.02"/>
    <x v="4"/>
    <n v="7"/>
    <x v="8"/>
    <n v="4.6759754516649776"/>
    <n v="70.059503149831457"/>
    <n v="70.059503149831457"/>
    <n v="2.1017850944949439"/>
    <s v="yellow"/>
    <s v="NCRB(IPCCrimes-2022)/Census(2011)"/>
  </r>
  <r>
    <n v="1"/>
    <n v="1.02"/>
    <x v="4"/>
    <n v="30"/>
    <x v="9"/>
    <n v="1.30266806989157"/>
    <n v="96.806956771844"/>
    <n v="96.806956771844"/>
    <n v="2.9042087031553199"/>
    <s v="yellow"/>
    <s v="NCRB(IPCCrimes-2022)/Census(2011)"/>
  </r>
  <r>
    <n v="1"/>
    <n v="1.02"/>
    <x v="4"/>
    <n v="24"/>
    <x v="10"/>
    <n v="1.5651965929938889"/>
    <n v="94.725329246858962"/>
    <n v="94.725329246858962"/>
    <n v="2.8417598774057686"/>
    <s v="yellow"/>
    <s v="NCRB(IPCCrimes-2022)/Census(2011)"/>
  </r>
  <r>
    <n v="1"/>
    <n v="1.02"/>
    <x v="4"/>
    <n v="6"/>
    <x v="11"/>
    <n v="3.8498765869992035"/>
    <n v="76.60976334528057"/>
    <n v="76.60976334528057"/>
    <n v="2.2982929003584172"/>
    <s v="yellow"/>
    <s v="NCRB(IPCCrimes-2022)/Census(2011)"/>
  </r>
  <r>
    <n v="1"/>
    <n v="1.02"/>
    <x v="4"/>
    <n v="2"/>
    <x v="12"/>
    <n v="1.0779940337400478"/>
    <n v="98.588430465733694"/>
    <n v="98.588430465733694"/>
    <n v="2.9576529139720105"/>
    <s v="yellow"/>
    <s v="NCRB(IPCCrimes-2022)/Census(2011)"/>
  </r>
  <r>
    <n v="1"/>
    <n v="1.02"/>
    <x v="4"/>
    <n v="1"/>
    <x v="13"/>
    <n v="3.7009767317799445"/>
    <n v="77.79041234077998"/>
    <n v="77.79041234077998"/>
    <n v="2.3337123702233993"/>
    <s v="yellow"/>
    <s v="NCRB(IPCCrimes-2022)/Census(2011)"/>
  </r>
  <r>
    <n v="1"/>
    <n v="1.02"/>
    <x v="4"/>
    <n v="20"/>
    <x v="14"/>
    <n v="8.6758468969478546"/>
    <n v="38.3439303103141"/>
    <n v="38.3439303103141"/>
    <n v="1.1503179093094231"/>
    <s v="orange"/>
    <s v="NCRB(IPCCrimes-2022)/Census(2011)"/>
  </r>
  <r>
    <n v="1"/>
    <n v="1.02"/>
    <x v="4"/>
    <n v="29"/>
    <x v="15"/>
    <n v="5.0805874632215966"/>
    <n v="66.851274610536478"/>
    <n v="66.851274610536478"/>
    <n v="2.0055382383160945"/>
    <s v="yellow"/>
    <s v="NCRB(IPCCrimes-2022)/Census(2011)"/>
  </r>
  <r>
    <n v="1"/>
    <n v="1.02"/>
    <x v="4"/>
    <n v="32"/>
    <x v="16"/>
    <n v="2.0954281320386743"/>
    <n v="90.521044877115926"/>
    <n v="90.521044877115926"/>
    <n v="2.715631346313478"/>
    <s v="yellow"/>
    <s v="NCRB(IPCCrimes-2022)/Census(2011)"/>
  </r>
  <r>
    <n v="1"/>
    <n v="1.02"/>
    <x v="4"/>
    <n v="35"/>
    <x v="17"/>
    <n v="1.0948905109489051"/>
    <n v="98.45445579655258"/>
    <n v="98.45445579655258"/>
    <n v="2.9536336738965772"/>
    <s v="yellow"/>
    <s v="NCRB(IPCCrimes-2022)/Census(2011)"/>
  </r>
  <r>
    <n v="1"/>
    <n v="1.02"/>
    <x v="4"/>
    <n v="31"/>
    <x v="18"/>
    <n v="0"/>
    <n v="107.13600474789406"/>
    <n v="100"/>
    <n v="3"/>
    <s v="green"/>
    <s v="NCRB(IPCCrimes-2022)/Census(2011)"/>
  </r>
  <r>
    <n v="1"/>
    <n v="1.02"/>
    <x v="4"/>
    <n v="23"/>
    <x v="19"/>
    <n v="2.5458918345152681"/>
    <n v="86.949251492530124"/>
    <n v="86.949251492530124"/>
    <n v="2.6084775447759037"/>
    <s v="yellow"/>
    <s v="NCRB(IPCCrimes-2022)/Census(2011)"/>
  </r>
  <r>
    <n v="1"/>
    <n v="1.02"/>
    <x v="4"/>
    <n v="27"/>
    <x v="20"/>
    <n v="3.0959026915870544"/>
    <n v="82.588133981976739"/>
    <n v="82.588133981976739"/>
    <n v="2.4776440194593023"/>
    <s v="yellow"/>
    <s v="NCRB(IPCCrimes-2022)/Census(2011)"/>
  </r>
  <r>
    <n v="1"/>
    <n v="1.02"/>
    <x v="4"/>
    <n v="14"/>
    <x v="21"/>
    <n v="5.9524041098821581"/>
    <n v="59.938511353488508"/>
    <n v="59.938511353488508"/>
    <n v="1.7981553406046553"/>
    <s v="yellow"/>
    <s v="NCRB(IPCCrimes-2022)/Census(2011)"/>
  </r>
  <r>
    <n v="1"/>
    <n v="1.02"/>
    <x v="4"/>
    <n v="17"/>
    <x v="22"/>
    <n v="1.5504456014363865"/>
    <n v="94.842292042688015"/>
    <n v="94.842292042688015"/>
    <n v="2.8452687612806402"/>
    <s v="yellow"/>
    <s v="NCRB(IPCCrimes-2022)/Census(2011)"/>
  </r>
  <r>
    <n v="1"/>
    <n v="1.02"/>
    <x v="4"/>
    <n v="15"/>
    <x v="23"/>
    <n v="1.7316711720497335"/>
    <n v="93.405327664258053"/>
    <n v="93.405327664258053"/>
    <n v="2.8021598299277417"/>
    <s v="yellow"/>
    <s v="NCRB(IPCCrimes-2022)/Census(2011)"/>
  </r>
  <r>
    <n v="1"/>
    <n v="1.02"/>
    <x v="4"/>
    <n v="13"/>
    <x v="24"/>
    <n v="1.3141255353797974"/>
    <n v="96.716108831799161"/>
    <n v="96.716108831799161"/>
    <n v="2.901483264953975"/>
    <s v="yellow"/>
    <s v="NCRB(IPCCrimes-2022)/Census(2011)"/>
  </r>
  <r>
    <n v="1"/>
    <n v="1.02"/>
    <x v="4"/>
    <n v="21"/>
    <x v="25"/>
    <n v="13.925214427456053"/>
    <n v="-3.2790819671357081"/>
    <n v="0"/>
    <n v="0"/>
    <s v="red"/>
    <s v="NCRB(IPCCrimes-2022)/Census(2011)"/>
  </r>
  <r>
    <n v="1"/>
    <n v="1.02"/>
    <x v="4"/>
    <n v="34"/>
    <x v="26"/>
    <n v="1.7628869035933243"/>
    <n v="93.157813507602555"/>
    <n v="93.157813507602555"/>
    <n v="2.7947344052280765"/>
    <s v="yellow"/>
    <s v="NCRB(IPCCrimes-2022)/Census(2011)"/>
  </r>
  <r>
    <n v="1"/>
    <n v="1.02"/>
    <x v="4"/>
    <n v="3"/>
    <x v="27"/>
    <n v="3.2620443870164437"/>
    <n v="81.270771882930831"/>
    <n v="81.270771882930831"/>
    <n v="2.4381231564879249"/>
    <s v="yellow"/>
    <s v="NCRB(IPCCrimes-2022)/Census(2011)"/>
  </r>
  <r>
    <n v="1"/>
    <n v="1.02"/>
    <x v="4"/>
    <n v="8"/>
    <x v="28"/>
    <n v="3.7345855165158617"/>
    <n v="77.523923311089604"/>
    <n v="77.523923311089604"/>
    <n v="2.3257176993326882"/>
    <s v="yellow"/>
    <s v="NCRB(IPCCrimes-2022)/Census(2011)"/>
  </r>
  <r>
    <n v="1"/>
    <n v="1.02"/>
    <x v="4"/>
    <n v="11"/>
    <x v="29"/>
    <n v="1.6377950692541643"/>
    <n v="94.14968518095128"/>
    <n v="94.14968518095128"/>
    <n v="2.8244905554285387"/>
    <s v="yellow"/>
    <s v="NCRB(IPCCrimes-2022)/Census(2011)"/>
  </r>
  <r>
    <n v="1"/>
    <n v="1.02"/>
    <x v="4"/>
    <n v="33"/>
    <x v="30"/>
    <n v="3.6356312934849848"/>
    <n v="78.308545994904804"/>
    <n v="78.308545994904804"/>
    <n v="2.349256379847144"/>
    <s v="yellow"/>
    <s v="NCRB(IPCCrimes-2022)/Census(2011)"/>
  </r>
  <r>
    <n v="1"/>
    <n v="1.02"/>
    <x v="4"/>
    <n v="36"/>
    <x v="31"/>
    <n v="4.285264455382598"/>
    <n v="73.157508481079759"/>
    <n v="73.157508481079759"/>
    <n v="2.1947252544323925"/>
    <s v="yellow"/>
    <s v="NCRB(IPCCrimes-2022)/Census(2011)"/>
  </r>
  <r>
    <n v="1"/>
    <n v="1.02"/>
    <x v="4"/>
    <n v="16"/>
    <x v="32"/>
    <n v="3.9467413117933803"/>
    <n v="75.841708602318135"/>
    <n v="75.841708602318135"/>
    <n v="2.2752512580695443"/>
    <s v="yellow"/>
    <s v="NCRB(IPCCrimes-2022)/Census(2011)"/>
  </r>
  <r>
    <n v="1"/>
    <n v="1.02"/>
    <x v="4"/>
    <n v="9"/>
    <x v="33"/>
    <n v="1.895778799768929"/>
    <n v="92.104093989214164"/>
    <n v="92.104093989214164"/>
    <n v="2.763122819676425"/>
    <s v="yellow"/>
    <s v="NCRB(IPCCrimes-2022)/Census(2011)"/>
  </r>
  <r>
    <n v="1"/>
    <n v="1.02"/>
    <x v="4"/>
    <n v="5"/>
    <x v="34"/>
    <n v="2.3596382099586251"/>
    <n v="88.426084055040775"/>
    <n v="88.426084055040775"/>
    <n v="2.6527825216512233"/>
    <s v="yellow"/>
    <s v="NCRB(IPCCrimes-2022)/Census(2011)"/>
  </r>
  <r>
    <n v="1"/>
    <n v="1.02"/>
    <x v="4"/>
    <n v="19"/>
    <x v="35"/>
    <n v="13.452588335951853"/>
    <n v="0.46844028101938284"/>
    <n v="0.46844028101938284"/>
    <n v="1.4053208430581485E-2"/>
    <s v="orange"/>
    <s v="NCRB(IPCCrimes-2022)/Census(2011)"/>
  </r>
  <r>
    <n v="1"/>
    <n v="1.04"/>
    <x v="5"/>
    <n v="35"/>
    <x v="0"/>
    <n v="2.6275615440602658"/>
    <n v="40.28878192628946"/>
    <n v="40.28878192628946"/>
    <n v="1.2086634577886837"/>
    <s v="orange"/>
    <s v="NCRB(IPCCrimes-2022)/Census(2011)"/>
  </r>
  <r>
    <n v="1"/>
    <n v="1.04"/>
    <x v="5"/>
    <n v="37"/>
    <x v="1"/>
    <n v="2.0170601739274681E-3"/>
    <n v="99.954162398142316"/>
    <n v="99.954162398142316"/>
    <n v="2.9986248719442696"/>
    <s v="yellow"/>
    <s v="NCRB(IPCCrimes-2022)/Census(2011)"/>
  </r>
  <r>
    <n v="1"/>
    <n v="1.04"/>
    <x v="5"/>
    <n v="12"/>
    <x v="2"/>
    <n v="0"/>
    <n v="100"/>
    <n v="100"/>
    <n v="3"/>
    <s v="green"/>
    <s v="NCRB(IPCCrimes-2022)/Census(2011)"/>
  </r>
  <r>
    <n v="1"/>
    <n v="1.04"/>
    <x v="5"/>
    <n v="18"/>
    <x v="3"/>
    <n v="9.6136664806315379E-3"/>
    <n v="99.78152986101864"/>
    <n v="99.78152986101864"/>
    <n v="2.993445895830559"/>
    <s v="yellow"/>
    <s v="NCRB(IPCCrimes-2022)/Census(2011)"/>
  </r>
  <r>
    <n v="1"/>
    <n v="1.04"/>
    <x v="5"/>
    <n v="10"/>
    <x v="4"/>
    <n v="0.53602587648588196"/>
    <n v="87.818836032079545"/>
    <n v="87.818836032079545"/>
    <n v="2.6345650809623864"/>
    <s v="yellow"/>
    <s v="NCRB(IPCCrimes-2022)/Census(2011)"/>
  </r>
  <r>
    <n v="1"/>
    <n v="1.04"/>
    <x v="5"/>
    <n v="4"/>
    <x v="5"/>
    <n v="0.18949263347387371"/>
    <n v="95.693788415233143"/>
    <n v="95.693788415233143"/>
    <n v="2.8708136524569943"/>
    <s v="yellow"/>
    <s v="NCRB(IPCCrimes-2022)/Census(2011)"/>
  </r>
  <r>
    <n v="1"/>
    <n v="1.04"/>
    <x v="5"/>
    <n v="22"/>
    <x v="6"/>
    <n v="1.9573150304021916E-2"/>
    <n v="99.555201038455237"/>
    <n v="99.555201038455237"/>
    <n v="2.986656031153657"/>
    <s v="yellow"/>
    <s v="NCRB(IPCCrimes-2022)/Census(2011)"/>
  </r>
  <r>
    <n v="1"/>
    <n v="1.04"/>
    <x v="5"/>
    <n v="25"/>
    <x v="7"/>
    <n v="0"/>
    <n v="100"/>
    <n v="100"/>
    <n v="3"/>
    <s v="green"/>
    <s v="NCRB(IPCCrimes-2022)/Census(2011)"/>
  </r>
  <r>
    <n v="1"/>
    <n v="1.04"/>
    <x v="5"/>
    <n v="7"/>
    <x v="8"/>
    <n v="4.0266998793955739"/>
    <n v="8.4934260970983608"/>
    <n v="8.4934260970983608"/>
    <n v="0.25480278291295083"/>
    <s v="orange"/>
    <s v="NCRB(IPCCrimes-2022)/Census(2011)"/>
  </r>
  <r>
    <n v="1"/>
    <n v="1.04"/>
    <x v="5"/>
    <n v="30"/>
    <x v="9"/>
    <n v="6.8561477362714215E-2"/>
    <n v="98.441943506322332"/>
    <n v="98.441943506322332"/>
    <n v="2.9532583051896699"/>
    <s v="yellow"/>
    <s v="NCRB(IPCCrimes-2022)/Census(2011)"/>
  </r>
  <r>
    <n v="1"/>
    <n v="1.04"/>
    <x v="5"/>
    <n v="24"/>
    <x v="10"/>
    <n v="0.10092705303660383"/>
    <n v="97.706437252810019"/>
    <n v="97.706437252810019"/>
    <n v="2.9311931175843005"/>
    <s v="yellow"/>
    <s v="NCRB(IPCCrimes-2022)/Census(2011)"/>
  </r>
  <r>
    <n v="1"/>
    <n v="1.04"/>
    <x v="5"/>
    <n v="6"/>
    <x v="11"/>
    <n v="0.63112730934413175"/>
    <n v="85.657660241789074"/>
    <n v="85.657660241789074"/>
    <n v="2.5697298072536721"/>
    <s v="yellow"/>
    <s v="NCRB(IPCCrimes-2022)/Census(2011)"/>
  </r>
  <r>
    <n v="1"/>
    <n v="1.04"/>
    <x v="5"/>
    <n v="2"/>
    <x v="12"/>
    <n v="0"/>
    <n v="100"/>
    <n v="100"/>
    <n v="3"/>
    <s v="green"/>
    <s v="NCRB(IPCCrimes-2022)/Census(2011)"/>
  </r>
  <r>
    <n v="1"/>
    <n v="1.04"/>
    <x v="5"/>
    <n v="1"/>
    <x v="13"/>
    <n v="0"/>
    <n v="100"/>
    <n v="100"/>
    <n v="3"/>
    <s v="green"/>
    <s v="NCRB(IPCCrimes-2022)/Census(2011)"/>
  </r>
  <r>
    <n v="1"/>
    <n v="1.04"/>
    <x v="5"/>
    <n v="20"/>
    <x v="14"/>
    <n v="3.0313930457539669E-3"/>
    <n v="99.931111729188103"/>
    <n v="99.931111729188103"/>
    <n v="2.997933351875643"/>
    <s v="yellow"/>
    <s v="NCRB(IPCCrimes-2022)/Census(2011)"/>
  </r>
  <r>
    <n v="1"/>
    <n v="1.04"/>
    <x v="5"/>
    <n v="29"/>
    <x v="15"/>
    <n v="5.8924339135302019E-2"/>
    <n v="98.660947039695074"/>
    <n v="98.660947039695074"/>
    <n v="2.9598284111908524"/>
    <s v="yellow"/>
    <s v="NCRB(IPCCrimes-2022)/Census(2011)"/>
  </r>
  <r>
    <n v="1"/>
    <n v="1.04"/>
    <x v="5"/>
    <n v="32"/>
    <x v="16"/>
    <n v="7.0166907735695032"/>
    <n v="-59.453982679688544"/>
    <n v="0"/>
    <n v="0"/>
    <s v="red"/>
    <s v="NCRB(IPCCrimes-2022)/Census(2011)"/>
  </r>
  <r>
    <n v="1"/>
    <n v="1.04"/>
    <x v="5"/>
    <n v="35"/>
    <x v="17"/>
    <n v="0"/>
    <n v="100"/>
    <n v="100"/>
    <n v="3"/>
    <s v="green"/>
    <s v="NCRB(IPCCrimes-2022)/Census(2011)"/>
  </r>
  <r>
    <n v="1"/>
    <n v="1.04"/>
    <x v="5"/>
    <n v="31"/>
    <x v="18"/>
    <n v="0"/>
    <n v="100"/>
    <n v="100"/>
    <n v="3"/>
    <s v="green"/>
    <s v="NCRB(IPCCrimes-2022)/Census(2011)"/>
  </r>
  <r>
    <n v="1"/>
    <n v="1.04"/>
    <x v="5"/>
    <n v="23"/>
    <x v="19"/>
    <n v="0.11979047571813324"/>
    <n v="97.277766819609496"/>
    <n v="97.277766819609496"/>
    <n v="2.9183330045882849"/>
    <s v="yellow"/>
    <s v="NCRB(IPCCrimes-2022)/Census(2011)"/>
  </r>
  <r>
    <n v="1"/>
    <n v="1.04"/>
    <x v="5"/>
    <n v="27"/>
    <x v="20"/>
    <n v="5.9622155888569318E-2"/>
    <n v="98.645089185318994"/>
    <n v="98.645089185318994"/>
    <n v="2.9593526755595696"/>
    <s v="yellow"/>
    <s v="NCRB(IPCCrimes-2022)/Census(2011)"/>
  </r>
  <r>
    <n v="1"/>
    <n v="1.04"/>
    <x v="5"/>
    <n v="14"/>
    <x v="21"/>
    <n v="0"/>
    <n v="100"/>
    <n v="100"/>
    <n v="3"/>
    <s v="green"/>
    <s v="NCRB(IPCCrimes-2022)/Census(2011)"/>
  </r>
  <r>
    <n v="1"/>
    <n v="1.04"/>
    <x v="5"/>
    <n v="17"/>
    <x v="22"/>
    <n v="0"/>
    <n v="100"/>
    <n v="100"/>
    <n v="3"/>
    <s v="green"/>
    <s v="NCRB(IPCCrimes-2022)/Census(2011)"/>
  </r>
  <r>
    <n v="1"/>
    <n v="1.04"/>
    <x v="5"/>
    <n v="15"/>
    <x v="23"/>
    <n v="1.2759682320366459"/>
    <n v="71.003679236173369"/>
    <n v="71.003679236173369"/>
    <n v="2.130110377085201"/>
    <s v="yellow"/>
    <s v="NCRB(IPCCrimes-2022)/Census(2011)"/>
  </r>
  <r>
    <n v="1"/>
    <n v="1.04"/>
    <x v="5"/>
    <n v="13"/>
    <x v="24"/>
    <n v="0"/>
    <n v="100"/>
    <n v="100"/>
    <n v="3"/>
    <s v="green"/>
    <s v="NCRB(IPCCrimes-2022)/Census(2011)"/>
  </r>
  <r>
    <n v="1"/>
    <n v="1.04"/>
    <x v="5"/>
    <n v="21"/>
    <x v="25"/>
    <n v="0"/>
    <n v="100"/>
    <n v="100"/>
    <n v="3"/>
    <s v="green"/>
    <s v="NCRB(IPCCrimes-2022)/Census(2011)"/>
  </r>
  <r>
    <n v="1"/>
    <n v="1.04"/>
    <x v="5"/>
    <n v="34"/>
    <x v="26"/>
    <n v="8.0131222890605661E-2"/>
    <n v="98.179021558847907"/>
    <n v="98.179021558847907"/>
    <n v="2.9453706467654373"/>
    <s v="yellow"/>
    <s v="NCRB(IPCCrimes-2022)/Census(2011)"/>
  </r>
  <r>
    <n v="1"/>
    <n v="1.04"/>
    <x v="5"/>
    <n v="3"/>
    <x v="27"/>
    <n v="0.24149941870729469"/>
    <n v="94.511936556651449"/>
    <n v="94.511936556651449"/>
    <n v="2.8353580966995433"/>
    <s v="yellow"/>
    <s v="NCRB(IPCCrimes-2022)/Census(2011)"/>
  </r>
  <r>
    <n v="1"/>
    <n v="1.04"/>
    <x v="5"/>
    <n v="8"/>
    <x v="28"/>
    <n v="1.1583050391068728"/>
    <n v="73.677570010743793"/>
    <n v="73.677570010743793"/>
    <n v="2.2103271003223139"/>
    <s v="yellow"/>
    <s v="NCRB(IPCCrimes-2022)/Census(2011)"/>
  </r>
  <r>
    <n v="1"/>
    <n v="1.04"/>
    <x v="5"/>
    <n v="11"/>
    <x v="29"/>
    <n v="0"/>
    <n v="100"/>
    <n v="100"/>
    <n v="3"/>
    <s v="green"/>
    <s v="NCRB(IPCCrimes-2022)/Census(2011)"/>
  </r>
  <r>
    <n v="1"/>
    <n v="1.04"/>
    <x v="5"/>
    <n v="33"/>
    <x v="30"/>
    <n v="2.7721168840907241E-3"/>
    <n v="99.937003768316686"/>
    <n v="99.937003768316686"/>
    <n v="2.9981101130495009"/>
    <s v="yellow"/>
    <s v="NCRB(IPCCrimes-2022)/Census(2011)"/>
  </r>
  <r>
    <n v="1"/>
    <n v="1.04"/>
    <x v="5"/>
    <n v="36"/>
    <x v="31"/>
    <n v="3.9995801583570911E-2"/>
    <n v="99.091097205396338"/>
    <n v="99.091097205396338"/>
    <n v="2.9727329161618901"/>
    <s v="yellow"/>
    <s v="NCRB(IPCCrimes-2022)/Census(2011)"/>
  </r>
  <r>
    <n v="1"/>
    <n v="1.04"/>
    <x v="5"/>
    <n v="16"/>
    <x v="32"/>
    <n v="0"/>
    <n v="100"/>
    <n v="100"/>
    <n v="3"/>
    <s v="green"/>
    <s v="NCRB(IPCCrimes-2022)/Census(2011)"/>
  </r>
  <r>
    <n v="1"/>
    <n v="1.04"/>
    <x v="5"/>
    <n v="9"/>
    <x v="33"/>
    <n v="1.1766040016517298"/>
    <n v="73.261726908796803"/>
    <n v="73.261726908796803"/>
    <n v="2.1978518072639037"/>
    <s v="yellow"/>
    <s v="NCRB(IPCCrimes-2022)/Census(2011)"/>
  </r>
  <r>
    <n v="1"/>
    <n v="1.04"/>
    <x v="5"/>
    <n v="5"/>
    <x v="34"/>
    <n v="2.9743338780991072E-2"/>
    <n v="99.324083962102904"/>
    <n v="99.324083962102904"/>
    <n v="2.9797225188630874"/>
    <s v="yellow"/>
    <s v="NCRB(IPCCrimes-2022)/Census(2011)"/>
  </r>
  <r>
    <n v="1"/>
    <n v="1.04"/>
    <x v="5"/>
    <n v="19"/>
    <x v="35"/>
    <n v="3.1673127192146597"/>
    <n v="28.022960713446217"/>
    <n v="28.022960713446217"/>
    <n v="0.84068882140338652"/>
    <s v="orange"/>
    <s v="NCRB(IPCCrimes-2022)/Census(2011)"/>
  </r>
  <r>
    <n v="1"/>
    <n v="1.06"/>
    <x v="6"/>
    <n v="35"/>
    <x v="0"/>
    <n v="0"/>
    <n v="100"/>
    <n v="100"/>
    <n v="3"/>
    <s v="green"/>
    <s v="NCRB(IPCCrimes-2022)/Census(2011)"/>
  </r>
  <r>
    <n v="1"/>
    <n v="1.06"/>
    <x v="6"/>
    <n v="37"/>
    <x v="1"/>
    <n v="0.73420990330959834"/>
    <n v="49.865074263225807"/>
    <n v="49.865074263225807"/>
    <n v="1.4959522278967743"/>
    <s v="orange"/>
    <s v="NCRB(IPCCrimes-2022)/Census(2011)"/>
  </r>
  <r>
    <n v="1"/>
    <n v="1.06"/>
    <x v="6"/>
    <n v="12"/>
    <x v="2"/>
    <n v="0"/>
    <n v="100"/>
    <n v="100"/>
    <n v="3"/>
    <s v="green"/>
    <s v="NCRB(IPCCrimes-2022)/Census(2011)"/>
  </r>
  <r>
    <n v="1"/>
    <n v="1.06"/>
    <x v="6"/>
    <n v="18"/>
    <x v="3"/>
    <n v="2.5636443948350771E-2"/>
    <n v="98.249436288298654"/>
    <n v="98.249436288298654"/>
    <n v="2.9474830886489594"/>
    <s v="yellow"/>
    <s v="NCRB(IPCCrimes-2022)/Census(2011)"/>
  </r>
  <r>
    <n v="1"/>
    <n v="1.06"/>
    <x v="6"/>
    <n v="10"/>
    <x v="4"/>
    <n v="1.9212397006662437E-3"/>
    <n v="99.868809710572876"/>
    <n v="99.868809710572876"/>
    <n v="2.9960642913171864"/>
    <s v="yellow"/>
    <s v="NCRB(IPCCrimes-2022)/Census(2011)"/>
  </r>
  <r>
    <n v="1"/>
    <n v="1.06"/>
    <x v="6"/>
    <n v="4"/>
    <x v="5"/>
    <n v="0.18949263347387371"/>
    <n v="87.060649735103851"/>
    <n v="87.060649735103851"/>
    <n v="2.6118194920531157"/>
    <s v="yellow"/>
    <s v="NCRB(IPCCrimes-2022)/Census(2011)"/>
  </r>
  <r>
    <n v="1"/>
    <n v="1.06"/>
    <x v="6"/>
    <n v="22"/>
    <x v="6"/>
    <n v="0"/>
    <n v="100"/>
    <n v="100"/>
    <n v="3"/>
    <s v="green"/>
    <s v="NCRB(IPCCrimes-2022)/Census(2011)"/>
  </r>
  <r>
    <n v="1"/>
    <n v="1.06"/>
    <x v="6"/>
    <n v="25"/>
    <x v="7"/>
    <n v="0"/>
    <n v="100"/>
    <n v="100"/>
    <n v="3"/>
    <s v="green"/>
    <s v="NCRB(IPCCrimes-2022)/Census(2011)"/>
  </r>
  <r>
    <n v="1"/>
    <n v="1.06"/>
    <x v="6"/>
    <n v="7"/>
    <x v="8"/>
    <n v="3.5739939757948876E-2"/>
    <n v="97.559527299312393"/>
    <n v="97.559527299312393"/>
    <n v="2.9267858189793716"/>
    <s v="yellow"/>
    <s v="NCRB(IPCCrimes-2022)/Census(2011)"/>
  </r>
  <r>
    <n v="1"/>
    <n v="1.06"/>
    <x v="6"/>
    <n v="30"/>
    <x v="9"/>
    <n v="0"/>
    <n v="100"/>
    <n v="100"/>
    <n v="3"/>
    <s v="green"/>
    <s v="NCRB(IPCCrimes-2022)/Census(2011)"/>
  </r>
  <r>
    <n v="1"/>
    <n v="1.06"/>
    <x v="6"/>
    <n v="24"/>
    <x v="10"/>
    <n v="1.6545418530590789E-3"/>
    <n v="99.887020956054144"/>
    <n v="99.887020956054144"/>
    <n v="2.9966106286816241"/>
    <s v="yellow"/>
    <s v="NCRB(IPCCrimes-2022)/Census(2011)"/>
  </r>
  <r>
    <n v="1"/>
    <n v="1.06"/>
    <x v="6"/>
    <n v="6"/>
    <x v="11"/>
    <n v="0.13017000755222718"/>
    <n v="91.111446968545778"/>
    <n v="91.111446968545778"/>
    <n v="2.7333434090563733"/>
    <s v="yellow"/>
    <s v="NCRB(IPCCrimes-2022)/Census(2011)"/>
  </r>
  <r>
    <n v="1"/>
    <n v="1.06"/>
    <x v="6"/>
    <n v="2"/>
    <x v="12"/>
    <n v="5.8269947769732322E-2"/>
    <n v="96.021084037476712"/>
    <n v="96.021084037476712"/>
    <n v="2.8806325211243013"/>
    <s v="yellow"/>
    <s v="NCRB(IPCCrimes-2022)/Census(2011)"/>
  </r>
  <r>
    <n v="1"/>
    <n v="1.06"/>
    <x v="6"/>
    <n v="1"/>
    <x v="13"/>
    <n v="4.0515097702524949"/>
    <n v="-176.65404748398259"/>
    <n v="0"/>
    <n v="0"/>
    <s v="red"/>
    <s v="NCRB(IPCCrimes-2022)/Census(2011)"/>
  </r>
  <r>
    <n v="1"/>
    <n v="1.06"/>
    <x v="6"/>
    <n v="20"/>
    <x v="14"/>
    <n v="0.13338129401317456"/>
    <n v="90.892166885951724"/>
    <n v="90.892166885951724"/>
    <n v="2.7267650065785514"/>
    <s v="yellow"/>
    <s v="NCRB(IPCCrimes-2022)/Census(2011)"/>
  </r>
  <r>
    <n v="1"/>
    <n v="1.06"/>
    <x v="6"/>
    <n v="29"/>
    <x v="15"/>
    <n v="0.16040514542387771"/>
    <n v="89.046865184776053"/>
    <n v="89.046865184776053"/>
    <n v="2.6714059555432814"/>
    <s v="yellow"/>
    <s v="NCRB(IPCCrimes-2022)/Census(2011)"/>
  </r>
  <r>
    <n v="1"/>
    <n v="1.06"/>
    <x v="6"/>
    <n v="32"/>
    <x v="16"/>
    <n v="0.13769956296254143"/>
    <n v="90.597297405014416"/>
    <n v="90.597297405014416"/>
    <n v="2.7179189221504325"/>
    <s v="yellow"/>
    <s v="NCRB(IPCCrimes-2022)/Census(2011)"/>
  </r>
  <r>
    <n v="1"/>
    <n v="1.06"/>
    <x v="6"/>
    <n v="35"/>
    <x v="17"/>
    <n v="1.0948905109489051"/>
    <n v="25.236292497711805"/>
    <n v="25.236292497711805"/>
    <n v="0.75708877493135418"/>
    <s v="orange"/>
    <s v="NCRB(IPCCrimes-2022)/Census(2011)"/>
  </r>
  <r>
    <n v="1"/>
    <n v="1.06"/>
    <x v="6"/>
    <n v="31"/>
    <x v="18"/>
    <n v="0"/>
    <n v="100"/>
    <n v="100"/>
    <n v="3"/>
    <s v="green"/>
    <s v="NCRB(IPCCrimes-2022)/Census(2011)"/>
  </r>
  <r>
    <n v="1"/>
    <n v="1.06"/>
    <x v="6"/>
    <n v="23"/>
    <x v="19"/>
    <n v="1.6522824236983893E-2"/>
    <n v="98.871752393492756"/>
    <n v="98.871752393492756"/>
    <n v="2.9661525718047823"/>
    <s v="yellow"/>
    <s v="NCRB(IPCCrimes-2022)/Census(2011)"/>
  </r>
  <r>
    <n v="1"/>
    <n v="1.06"/>
    <x v="6"/>
    <n v="27"/>
    <x v="20"/>
    <n v="0.24649756986766719"/>
    <n v="83.168114044901841"/>
    <n v="83.168114044901841"/>
    <n v="2.4950434213470554"/>
    <s v="yellow"/>
    <s v="NCRB(IPCCrimes-2022)/Census(2011)"/>
  </r>
  <r>
    <n v="1"/>
    <n v="1.06"/>
    <x v="6"/>
    <n v="14"/>
    <x v="21"/>
    <n v="3.8904602025373582E-2"/>
    <n v="97.3434309118296"/>
    <n v="97.3434309118296"/>
    <n v="2.9203029273548879"/>
    <s v="yellow"/>
    <s v="NCRB(IPCCrimes-2022)/Census(2011)"/>
  </r>
  <r>
    <n v="1"/>
    <n v="1.06"/>
    <x v="6"/>
    <n v="17"/>
    <x v="22"/>
    <n v="3.3705339161660582E-2"/>
    <n v="97.698458345242329"/>
    <n v="97.698458345242329"/>
    <n v="2.9309537503572702"/>
    <s v="yellow"/>
    <s v="NCRB(IPCCrimes-2022)/Census(2011)"/>
  </r>
  <r>
    <n v="1"/>
    <n v="1.06"/>
    <x v="6"/>
    <n v="15"/>
    <x v="23"/>
    <n v="0"/>
    <n v="100"/>
    <n v="100"/>
    <n v="3"/>
    <s v="green"/>
    <s v="NCRB(IPCCrimes-2022)/Census(2011)"/>
  </r>
  <r>
    <n v="1"/>
    <n v="1.06"/>
    <x v="6"/>
    <n v="13"/>
    <x v="24"/>
    <n v="0"/>
    <n v="100"/>
    <n v="100"/>
    <n v="3"/>
    <s v="green"/>
    <s v="NCRB(IPCCrimes-2022)/Census(2011)"/>
  </r>
  <r>
    <n v="1"/>
    <n v="1.06"/>
    <x v="6"/>
    <n v="21"/>
    <x v="25"/>
    <n v="7.147244359686597E-3"/>
    <n v="99.511956235430461"/>
    <n v="99.511956235430461"/>
    <n v="2.9853586870629139"/>
    <s v="yellow"/>
    <s v="NCRB(IPCCrimes-2022)/Census(2011)"/>
  </r>
  <r>
    <n v="1"/>
    <n v="1.06"/>
    <x v="6"/>
    <n v="34"/>
    <x v="26"/>
    <n v="0.16026244578121132"/>
    <n v="89.05660931374446"/>
    <n v="89.05660931374446"/>
    <n v="2.6716982794123338"/>
    <s v="yellow"/>
    <s v="NCRB(IPCCrimes-2022)/Census(2011)"/>
  </r>
  <r>
    <n v="1"/>
    <n v="1.06"/>
    <x v="6"/>
    <n v="3"/>
    <x v="27"/>
    <n v="7.929831659045497E-2"/>
    <n v="94.585178985746737"/>
    <n v="94.585178985746737"/>
    <n v="2.8375553695724021"/>
    <s v="yellow"/>
    <s v="NCRB(IPCCrimes-2022)/Census(2011)"/>
  </r>
  <r>
    <n v="1"/>
    <n v="1.06"/>
    <x v="6"/>
    <n v="8"/>
    <x v="28"/>
    <n v="5.8352898695560335E-3"/>
    <n v="99.601541980101331"/>
    <n v="99.601541980101331"/>
    <n v="2.9880462594030397"/>
    <s v="yellow"/>
    <s v="NCRB(IPCCrimes-2022)/Census(2011)"/>
  </r>
  <r>
    <n v="1"/>
    <n v="1.06"/>
    <x v="6"/>
    <n v="11"/>
    <x v="29"/>
    <n v="0"/>
    <n v="100"/>
    <n v="100"/>
    <n v="3"/>
    <s v="green"/>
    <s v="NCRB(IPCCrimes-2022)/Census(2011)"/>
  </r>
  <r>
    <n v="1"/>
    <n v="1.06"/>
    <x v="6"/>
    <n v="33"/>
    <x v="30"/>
    <n v="0.3284958507647508"/>
    <n v="77.568928165240749"/>
    <n v="77.568928165240749"/>
    <n v="2.3270678449572224"/>
    <s v="yellow"/>
    <s v="NCRB(IPCCrimes-2022)/Census(2011)"/>
  </r>
  <r>
    <n v="1"/>
    <n v="1.06"/>
    <x v="6"/>
    <n v="36"/>
    <x v="31"/>
    <n v="0.24568849544193563"/>
    <n v="83.223361033626361"/>
    <n v="83.223361033626361"/>
    <n v="2.4967008310087908"/>
    <s v="yellow"/>
    <s v="NCRB(IPCCrimes-2022)/Census(2011)"/>
  </r>
  <r>
    <n v="1"/>
    <n v="1.06"/>
    <x v="6"/>
    <n v="16"/>
    <x v="32"/>
    <n v="0"/>
    <n v="100"/>
    <n v="100"/>
    <n v="3"/>
    <s v="green"/>
    <s v="NCRB(IPCCrimes-2022)/Census(2011)"/>
  </r>
  <r>
    <n v="1"/>
    <n v="1.06"/>
    <x v="6"/>
    <n v="9"/>
    <x v="33"/>
    <n v="5.5051654692339549E-3"/>
    <n v="99.624084256117257"/>
    <n v="99.624084256117257"/>
    <n v="2.9887225276835179"/>
    <s v="yellow"/>
    <s v="NCRB(IPCCrimes-2022)/Census(2011)"/>
  </r>
  <r>
    <n v="1"/>
    <n v="1.06"/>
    <x v="6"/>
    <n v="5"/>
    <x v="34"/>
    <n v="2.9743338780991072E-2"/>
    <n v="97.969000316902694"/>
    <n v="97.969000316902694"/>
    <n v="2.939070009507081"/>
    <s v="yellow"/>
    <s v="NCRB(IPCCrimes-2022)/Census(2011)"/>
  </r>
  <r>
    <n v="1"/>
    <n v="1.06"/>
    <x v="6"/>
    <n v="19"/>
    <x v="35"/>
    <n v="2.19115373172927E-3"/>
    <n v="99.850378850621723"/>
    <n v="99.850378850621723"/>
    <n v="2.9955113655186518"/>
    <s v="yellow"/>
    <s v="NCRB(IPCCrimes-2022)/Census(2011)"/>
  </r>
  <r>
    <n v="4"/>
    <n v="4.01"/>
    <x v="7"/>
    <n v="35"/>
    <x v="0"/>
    <n v="0.52551230881205313"/>
    <n v="64.115819662346141"/>
    <n v="64.115819662346141"/>
    <n v="1.9234745898703842"/>
    <s v="yellow"/>
    <s v="NCRB(IPCCrimes-2022)/Census(2011)"/>
  </r>
  <r>
    <n v="4"/>
    <n v="4.01"/>
    <x v="7"/>
    <n v="37"/>
    <x v="1"/>
    <n v="3.6307083130694422"/>
    <n v="-147.91996243459766"/>
    <n v="0"/>
    <n v="0"/>
    <s v="red"/>
    <s v="NCRB(IPCCrimes-2022)/Census(2011)"/>
  </r>
  <r>
    <n v="4"/>
    <n v="4.01"/>
    <x v="7"/>
    <n v="12"/>
    <x v="2"/>
    <n v="7.2268590552905312E-2"/>
    <n v="95.065198107327291"/>
    <n v="95.065198107327291"/>
    <n v="2.8519559432198185"/>
    <s v="yellow"/>
    <s v="NCRB(IPCCrimes-2022)/Census(2011)"/>
  </r>
  <r>
    <n v="4"/>
    <n v="4.01"/>
    <x v="7"/>
    <n v="18"/>
    <x v="3"/>
    <n v="0.47427421304448925"/>
    <n v="67.614571333525021"/>
    <n v="67.614571333525021"/>
    <n v="2.0284371400057504"/>
    <s v="yellow"/>
    <s v="NCRB(IPCCrimes-2022)/Census(2011)"/>
  </r>
  <r>
    <n v="4"/>
    <n v="4.01"/>
    <x v="7"/>
    <n v="10"/>
    <x v="4"/>
    <n v="0"/>
    <n v="100"/>
    <n v="100"/>
    <n v="3"/>
    <s v="green"/>
    <s v="NCRB(IPCCrimes-2022)/Census(2011)"/>
  </r>
  <r>
    <n v="4"/>
    <n v="4.01"/>
    <x v="7"/>
    <n v="4"/>
    <x v="5"/>
    <n v="0.28423895021081053"/>
    <n v="80.590974602655777"/>
    <n v="80.590974602655777"/>
    <n v="2.4177292380796733"/>
    <s v="yellow"/>
    <s v="NCRB(IPCCrimes-2022)/Census(2011)"/>
  </r>
  <r>
    <n v="4"/>
    <n v="4.01"/>
    <x v="7"/>
    <n v="22"/>
    <x v="6"/>
    <n v="0.42669467662767774"/>
    <n v="70.863501256826694"/>
    <n v="70.863501256826694"/>
    <n v="2.125905037704801"/>
    <s v="yellow"/>
    <s v="NCRB(IPCCrimes-2022)/Census(2011)"/>
  </r>
  <r>
    <n v="4"/>
    <n v="4.01"/>
    <x v="7"/>
    <n v="25"/>
    <x v="7"/>
    <n v="0.68286886869114527"/>
    <n v="53.370855030064511"/>
    <n v="53.370855030064511"/>
    <n v="1.6011256509019354"/>
    <s v="yellow"/>
    <s v="NCRB(IPCCrimes-2022)/Census(2011)"/>
  </r>
  <r>
    <n v="4"/>
    <n v="4.01"/>
    <x v="7"/>
    <n v="7"/>
    <x v="8"/>
    <n v="0.20252632529504361"/>
    <n v="86.170654696103654"/>
    <n v="86.170654696103654"/>
    <n v="2.5851196408831099"/>
    <s v="yellow"/>
    <s v="NCRB(IPCCrimes-2022)/Census(2011)"/>
  </r>
  <r>
    <n v="4"/>
    <n v="4.01"/>
    <x v="7"/>
    <n v="30"/>
    <x v="9"/>
    <n v="0.82273772835257064"/>
    <n v="43.820023775400912"/>
    <n v="43.820023775400912"/>
    <n v="1.3146007132620274"/>
    <s v="orange"/>
    <s v="NCRB(IPCCrimes-2022)/Census(2011)"/>
  </r>
  <r>
    <n v="4"/>
    <n v="4.01"/>
    <x v="7"/>
    <n v="24"/>
    <x v="10"/>
    <n v="1.819996038364987E-2"/>
    <n v="98.757230516595527"/>
    <n v="98.757230516595527"/>
    <n v="2.9627169154978659"/>
    <s v="yellow"/>
    <s v="NCRB(IPCCrimes-2022)/Census(2011)"/>
  </r>
  <r>
    <n v="4"/>
    <n v="4.01"/>
    <x v="7"/>
    <n v="6"/>
    <x v="11"/>
    <n v="52.068003020890863"/>
    <n v="-3455.4212125816903"/>
    <n v="0"/>
    <n v="0"/>
    <s v="red"/>
    <s v="NCRB(IPCCrimes-2022)/Census(2011)"/>
  </r>
  <r>
    <n v="4"/>
    <n v="4.01"/>
    <x v="7"/>
    <n v="2"/>
    <x v="12"/>
    <n v="6.3659917938432562"/>
    <n v="-334.69656890566927"/>
    <n v="0"/>
    <n v="0"/>
    <s v="red"/>
    <s v="NCRB(IPCCrimes-2022)/Census(2011)"/>
  </r>
  <r>
    <n v="4"/>
    <n v="4.01"/>
    <x v="7"/>
    <n v="1"/>
    <x v="13"/>
    <n v="9.8882924573768118"/>
    <n v="-575.21400321543433"/>
    <n v="0"/>
    <n v="0"/>
    <s v="red"/>
    <s v="NCRB(IPCCrimes-2022)/Census(2011)"/>
  </r>
  <r>
    <n v="4"/>
    <n v="4.01"/>
    <x v="7"/>
    <n v="20"/>
    <x v="14"/>
    <n v="9.700457746412694E-2"/>
    <n v="93.376121371601243"/>
    <n v="93.376121371601243"/>
    <n v="2.8012836411480371"/>
    <s v="yellow"/>
    <s v="NCRB(IPCCrimes-2022)/Census(2011)"/>
  </r>
  <r>
    <n v="4"/>
    <n v="4.01"/>
    <x v="7"/>
    <n v="29"/>
    <x v="15"/>
    <n v="0.66126202807394485"/>
    <n v="54.846260557648193"/>
    <n v="54.846260557648193"/>
    <n v="1.6453878167294458"/>
    <s v="yellow"/>
    <s v="NCRB(IPCCrimes-2022)/Census(2011)"/>
  </r>
  <r>
    <n v="4"/>
    <n v="4.01"/>
    <x v="7"/>
    <n v="32"/>
    <x v="16"/>
    <n v="0.39813134508734804"/>
    <n v="72.813925105802539"/>
    <n v="72.813925105802539"/>
    <n v="2.1844177531740758"/>
    <s v="yellow"/>
    <s v="NCRB(IPCCrimes-2022)/Census(2011)"/>
  </r>
  <r>
    <n v="4"/>
    <n v="4.01"/>
    <x v="7"/>
    <n v="35"/>
    <x v="17"/>
    <n v="0.72992700729927007"/>
    <n v="50.157528331807868"/>
    <n v="50.157528331807868"/>
    <n v="1.504725849954236"/>
    <s v="yellow"/>
    <s v="NCRB(IPCCrimes-2022)/Census(2011)"/>
  </r>
  <r>
    <n v="4"/>
    <n v="4.01"/>
    <x v="7"/>
    <n v="31"/>
    <x v="18"/>
    <n v="0"/>
    <n v="100"/>
    <n v="100"/>
    <n v="3"/>
    <s v="green"/>
    <s v="NCRB(IPCCrimes-2022)/Census(2011)"/>
  </r>
  <r>
    <n v="4"/>
    <n v="4.01"/>
    <x v="7"/>
    <n v="23"/>
    <x v="19"/>
    <n v="1.7252582307450681"/>
    <n v="-17.807854246130088"/>
    <n v="0"/>
    <n v="0"/>
    <s v="red"/>
    <s v="NCRB(IPCCrimes-2022)/Census(2011)"/>
  </r>
  <r>
    <n v="4"/>
    <n v="4.01"/>
    <x v="7"/>
    <n v="27"/>
    <x v="20"/>
    <n v="0.88988292370998989"/>
    <n v="39.235068754158284"/>
    <n v="39.235068754158284"/>
    <n v="1.1770520626247487"/>
    <s v="orange"/>
    <s v="NCRB(IPCCrimes-2022)/Census(2011)"/>
  </r>
  <r>
    <n v="4"/>
    <n v="4.01"/>
    <x v="7"/>
    <n v="14"/>
    <x v="21"/>
    <n v="0.11671380607612074"/>
    <n v="92.030292735488786"/>
    <n v="92.030292735488786"/>
    <n v="2.7609087820646634"/>
    <s v="yellow"/>
    <s v="NCRB(IPCCrimes-2022)/Census(2011)"/>
  </r>
  <r>
    <n v="4"/>
    <n v="4.01"/>
    <x v="7"/>
    <n v="17"/>
    <x v="22"/>
    <n v="0.23593737413162408"/>
    <n v="83.889208416696334"/>
    <n v="83.889208416696334"/>
    <n v="2.5166762525008899"/>
    <s v="yellow"/>
    <s v="NCRB(IPCCrimes-2022)/Census(2011)"/>
  </r>
  <r>
    <n v="4"/>
    <n v="4.01"/>
    <x v="7"/>
    <n v="15"/>
    <x v="23"/>
    <n v="1.3671088200392634"/>
    <n v="6.6480867967046944"/>
    <n v="6.6480867967046944"/>
    <n v="0.19944260390114082"/>
    <s v="orange"/>
    <s v="NCRB(IPCCrimes-2022)/Census(2011)"/>
  </r>
  <r>
    <n v="4"/>
    <n v="4.01"/>
    <x v="7"/>
    <n v="13"/>
    <x v="24"/>
    <n v="0"/>
    <n v="100"/>
    <n v="100"/>
    <n v="3"/>
    <s v="green"/>
    <s v="NCRB(IPCCrimes-2022)/Census(2011)"/>
  </r>
  <r>
    <n v="4"/>
    <n v="4.01"/>
    <x v="7"/>
    <n v="21"/>
    <x v="25"/>
    <n v="9.0531761889363557E-2"/>
    <n v="93.818112315452296"/>
    <n v="93.818112315452296"/>
    <n v="2.8145433694635686"/>
    <s v="yellow"/>
    <s v="NCRB(IPCCrimes-2022)/Census(2011)"/>
  </r>
  <r>
    <n v="4"/>
    <n v="4.01"/>
    <x v="7"/>
    <n v="34"/>
    <x v="26"/>
    <n v="0"/>
    <n v="100"/>
    <n v="100"/>
    <n v="3"/>
    <s v="green"/>
    <s v="NCRB(IPCCrimes-2022)/Census(2011)"/>
  </r>
  <r>
    <n v="4"/>
    <n v="4.01"/>
    <x v="7"/>
    <n v="3"/>
    <x v="27"/>
    <n v="1.438183105435979"/>
    <n v="1.7948370596794545"/>
    <n v="1.7948370596794545"/>
    <n v="5.3845111790383635E-2"/>
    <s v="orange"/>
    <s v="NCRB(IPCCrimes-2022)/Census(2011)"/>
  </r>
  <r>
    <n v="4"/>
    <n v="4.01"/>
    <x v="7"/>
    <n v="8"/>
    <x v="28"/>
    <n v="2.3428688826267474"/>
    <n v="-59.980894989319275"/>
    <n v="0"/>
    <n v="0"/>
    <s v="red"/>
    <s v="NCRB(IPCCrimes-2022)/Census(2011)"/>
  </r>
  <r>
    <n v="4"/>
    <n v="4.01"/>
    <x v="7"/>
    <n v="11"/>
    <x v="29"/>
    <n v="0.65511802770166583"/>
    <n v="55.2657986229922"/>
    <n v="55.2657986229922"/>
    <n v="1.6579739586897659"/>
    <s v="yellow"/>
    <s v="NCRB(IPCCrimes-2022)/Census(2011)"/>
  </r>
  <r>
    <n v="4"/>
    <n v="4.01"/>
    <x v="7"/>
    <n v="33"/>
    <x v="30"/>
    <n v="0.75401579247267703"/>
    <n v="48.51264524004629"/>
    <n v="48.51264524004629"/>
    <n v="1.4553793572013887"/>
    <s v="orange"/>
    <s v="NCRB(IPCCrimes-2022)/Census(2011)"/>
  </r>
  <r>
    <n v="4"/>
    <n v="4.01"/>
    <x v="7"/>
    <n v="36"/>
    <x v="31"/>
    <n v="3.6310474151941881"/>
    <n v="-147.94311774721965"/>
    <n v="0"/>
    <n v="0"/>
    <s v="red"/>
    <s v="NCRB(IPCCrimes-2022)/Census(2011)"/>
  </r>
  <r>
    <n v="4"/>
    <n v="4.01"/>
    <x v="7"/>
    <n v="16"/>
    <x v="32"/>
    <n v="0"/>
    <n v="100"/>
    <n v="100"/>
    <n v="3"/>
    <s v="green"/>
    <s v="NCRB(IPCCrimes-2022)/Census(2011)"/>
  </r>
  <r>
    <n v="4"/>
    <n v="4.01"/>
    <x v="7"/>
    <n v="9"/>
    <x v="33"/>
    <n v="0.20969675741900246"/>
    <n v="85.681027573921313"/>
    <n v="85.681027573921313"/>
    <n v="2.5704308272176393"/>
    <s v="yellow"/>
    <s v="NCRB(IPCCrimes-2022)/Census(2011)"/>
  </r>
  <r>
    <n v="4"/>
    <n v="4.01"/>
    <x v="7"/>
    <n v="5"/>
    <x v="34"/>
    <n v="5.9486677561982143E-2"/>
    <n v="95.938000633805359"/>
    <n v="95.938000633805359"/>
    <n v="2.8781400190141606"/>
    <s v="yellow"/>
    <s v="NCRB(IPCCrimes-2022)/Census(2011)"/>
  </r>
  <r>
    <n v="4"/>
    <n v="4.01"/>
    <x v="7"/>
    <n v="19"/>
    <x v="35"/>
    <n v="1.4669774233927462"/>
    <n v="-0.17135950876270686"/>
    <n v="0"/>
    <n v="0"/>
    <s v="red"/>
    <s v="NCRB(IPCCrimes-2022)/Census(2011)"/>
  </r>
  <r>
    <n v="3"/>
    <n v="3.02"/>
    <x v="8"/>
    <n v="35"/>
    <x v="0"/>
    <n v="8.4081969409928501"/>
    <n v="46.811834730250311"/>
    <n v="46.811834730250311"/>
    <n v="1.4043550419075093"/>
    <s v="orange"/>
    <s v="NCRB(IPCCrimes-2022)/Census(2011)"/>
  </r>
  <r>
    <n v="3"/>
    <n v="3.02"/>
    <x v="8"/>
    <n v="37"/>
    <x v="1"/>
    <n v="11.868382063389221"/>
    <n v="22.683125718801982"/>
    <n v="22.683125718801982"/>
    <n v="0.68049377156405955"/>
    <s v="orange"/>
    <s v="NCRB(IPCCrimes-2022)/Census(2011)"/>
  </r>
  <r>
    <n v="3"/>
    <n v="3.02"/>
    <x v="8"/>
    <n v="12"/>
    <x v="2"/>
    <n v="4.8419955670446555"/>
    <n v="71.679820743851309"/>
    <n v="71.679820743851309"/>
    <n v="2.150394622315539"/>
    <s v="yellow"/>
    <s v="NCRB(IPCCrimes-2022)/Census(2011)"/>
  </r>
  <r>
    <n v="3"/>
    <n v="3.02"/>
    <x v="8"/>
    <n v="18"/>
    <x v="3"/>
    <n v="6.3578380991909906"/>
    <n v="61.109483588015699"/>
    <n v="61.109483588015699"/>
    <n v="1.8332845076404709"/>
    <s v="yellow"/>
    <s v="NCRB(IPCCrimes-2022)/Census(2011)"/>
  </r>
  <r>
    <n v="3"/>
    <n v="3.02"/>
    <x v="8"/>
    <n v="10"/>
    <x v="4"/>
    <n v="0.38616917983391491"/>
    <n v="102.75137746682861"/>
    <n v="100"/>
    <n v="3"/>
    <s v="green"/>
    <s v="NCRB(IPCCrimes-2022)/Census(2011)"/>
  </r>
  <r>
    <n v="3"/>
    <n v="3.02"/>
    <x v="8"/>
    <n v="4"/>
    <x v="5"/>
    <n v="3.9793453029513475"/>
    <n v="77.69528999323677"/>
    <n v="77.69528999323677"/>
    <n v="2.330858699797103"/>
    <s v="yellow"/>
    <s v="NCRB(IPCCrimes-2022)/Census(2011)"/>
  </r>
  <r>
    <n v="3"/>
    <n v="3.02"/>
    <x v="8"/>
    <n v="22"/>
    <x v="6"/>
    <n v="5.1751409403833941"/>
    <n v="69.356717358494365"/>
    <n v="69.356717358494365"/>
    <n v="2.0807015207548312"/>
    <s v="yellow"/>
    <s v="NCRB(IPCCrimes-2022)/Census(2011)"/>
  </r>
  <r>
    <n v="3"/>
    <n v="3.02"/>
    <x v="8"/>
    <n v="25"/>
    <x v="7"/>
    <n v="1.8778893889006494"/>
    <n v="92.349251112923952"/>
    <n v="92.349251112923952"/>
    <n v="2.7704775333877185"/>
    <s v="yellow"/>
    <s v="NCRB(IPCCrimes-2022)/Census(2011)"/>
  </r>
  <r>
    <n v="3"/>
    <n v="3.02"/>
    <x v="8"/>
    <n v="7"/>
    <x v="8"/>
    <n v="12.014576415297148"/>
    <n v="21.663677090613948"/>
    <n v="21.663677090613948"/>
    <n v="0.64991031271841848"/>
    <s v="orange"/>
    <s v="NCRB(IPCCrimes-2022)/Census(2011)"/>
  </r>
  <r>
    <n v="3"/>
    <n v="3.02"/>
    <x v="8"/>
    <n v="30"/>
    <x v="9"/>
    <n v="5.9648485305561367"/>
    <n v="63.849895043099345"/>
    <n v="63.849895043099345"/>
    <n v="1.9154968512929804"/>
    <s v="yellow"/>
    <s v="NCRB(IPCCrimes-2022)/Census(2011)"/>
  </r>
  <r>
    <n v="3"/>
    <n v="3.02"/>
    <x v="8"/>
    <n v="24"/>
    <x v="10"/>
    <n v="1.1465975041699419"/>
    <n v="97.448726564364733"/>
    <n v="97.448726564364733"/>
    <n v="2.9234617969309418"/>
    <s v="yellow"/>
    <s v="NCRB(IPCCrimes-2022)/Census(2011)"/>
  </r>
  <r>
    <n v="3"/>
    <n v="3.02"/>
    <x v="8"/>
    <n v="6"/>
    <x v="11"/>
    <n v="10.804110626834856"/>
    <n v="30.104548242008455"/>
    <n v="30.104548242008455"/>
    <n v="0.90313644726025366"/>
    <s v="orange"/>
    <s v="NCRB(IPCCrimes-2022)/Census(2011)"/>
  </r>
  <r>
    <n v="3"/>
    <n v="3.02"/>
    <x v="8"/>
    <n v="2"/>
    <x v="12"/>
    <n v="7.1672035756770756"/>
    <n v="55.465582069671484"/>
    <n v="55.465582069671484"/>
    <n v="1.6639674620901443"/>
    <s v="yellow"/>
    <s v="NCRB(IPCCrimes-2022)/Census(2011)"/>
  </r>
  <r>
    <n v="3"/>
    <n v="3.02"/>
    <x v="8"/>
    <n v="1"/>
    <x v="13"/>
    <n v="13.092001390393373"/>
    <n v="14.150531757002579"/>
    <n v="14.150531757002579"/>
    <n v="0.42451595271007736"/>
    <s v="orange"/>
    <s v="NCRB(IPCCrimes-2022)/Census(2011)"/>
  </r>
  <r>
    <n v="3"/>
    <n v="3.02"/>
    <x v="8"/>
    <n v="20"/>
    <x v="14"/>
    <n v="3.4679136443425382"/>
    <n v="81.261626831673937"/>
    <n v="81.261626831673937"/>
    <n v="2.4378488049502183"/>
    <s v="yellow"/>
    <s v="NCRB(IPCCrimes-2022)/Census(2011)"/>
  </r>
  <r>
    <n v="3"/>
    <n v="3.02"/>
    <x v="8"/>
    <n v="29"/>
    <x v="15"/>
    <n v="10.149717416055772"/>
    <n v="34.667790612989073"/>
    <n v="34.667790612989073"/>
    <n v="1.0400337183896722"/>
    <s v="orange"/>
    <s v="NCRB(IPCCrimes-2022)/Census(2011)"/>
  </r>
  <r>
    <n v="3"/>
    <n v="3.02"/>
    <x v="8"/>
    <n v="32"/>
    <x v="16"/>
    <n v="14.787735674672929"/>
    <n v="2.3257658387613396"/>
    <n v="2.3257658387613396"/>
    <n v="6.9772975162840187E-2"/>
    <s v="orange"/>
    <s v="NCRB(IPCCrimes-2022)/Census(2011)"/>
  </r>
  <r>
    <n v="3"/>
    <n v="3.02"/>
    <x v="8"/>
    <n v="35"/>
    <x v="17"/>
    <n v="0.36496350364963503"/>
    <n v="102.89924978346559"/>
    <n v="100"/>
    <n v="3"/>
    <s v="green"/>
    <s v="NCRB(IPCCrimes-2022)/Census(2011)"/>
  </r>
  <r>
    <n v="3"/>
    <n v="3.02"/>
    <x v="8"/>
    <n v="31"/>
    <x v="18"/>
    <n v="1.5510368681463558"/>
    <n v="94.628472912905821"/>
    <n v="94.628472912905821"/>
    <n v="2.8388541873871747"/>
    <s v="yellow"/>
    <s v="NCRB(IPCCrimes-2022)/Census(2011)"/>
  </r>
  <r>
    <n v="3"/>
    <n v="3.02"/>
    <x v="8"/>
    <n v="23"/>
    <x v="19"/>
    <n v="7.6610828378815317"/>
    <n v="52.021642343039986"/>
    <n v="52.021642343039986"/>
    <n v="1.5606492702911996"/>
    <s v="yellow"/>
    <s v="NCRB(IPCCrimes-2022)/Census(2011)"/>
  </r>
  <r>
    <n v="3"/>
    <n v="3.02"/>
    <x v="8"/>
    <n v="27"/>
    <x v="20"/>
    <n v="10.244332217749404"/>
    <n v="34.008018682445524"/>
    <n v="34.008018682445524"/>
    <n v="1.0202405604733658"/>
    <s v="orange"/>
    <s v="NCRB(IPCCrimes-2022)/Census(2011)"/>
  </r>
  <r>
    <n v="3"/>
    <n v="3.02"/>
    <x v="8"/>
    <n v="14"/>
    <x v="21"/>
    <n v="2.60660833570003"/>
    <n v="87.267717380915386"/>
    <n v="87.267717380915386"/>
    <n v="2.6180315214274614"/>
    <s v="yellow"/>
    <s v="NCRB(IPCCrimes-2022)/Census(2011)"/>
  </r>
  <r>
    <n v="3"/>
    <n v="3.02"/>
    <x v="8"/>
    <n v="17"/>
    <x v="22"/>
    <n v="2.1234363671846168"/>
    <n v="90.636992555049162"/>
    <n v="90.636992555049162"/>
    <n v="2.7191097766514747"/>
    <s v="yellow"/>
    <s v="NCRB(IPCCrimes-2022)/Census(2011)"/>
  </r>
  <r>
    <n v="3"/>
    <n v="3.02"/>
    <x v="8"/>
    <n v="15"/>
    <x v="23"/>
    <n v="2.5519364640732918"/>
    <n v="87.648957584815022"/>
    <n v="87.648957584815022"/>
    <n v="2.6294687275444506"/>
    <s v="yellow"/>
    <s v="NCRB(IPCCrimes-2022)/Census(2011)"/>
  </r>
  <r>
    <n v="3"/>
    <n v="3.02"/>
    <x v="8"/>
    <n v="13"/>
    <x v="24"/>
    <n v="0.45488960840069909"/>
    <n v="102.27217327243523"/>
    <n v="100"/>
    <n v="3"/>
    <s v="green"/>
    <s v="NCRB(IPCCrimes-2022)/Census(2011)"/>
  </r>
  <r>
    <n v="3"/>
    <n v="3.02"/>
    <x v="8"/>
    <n v="21"/>
    <x v="25"/>
    <n v="17.455953141141233"/>
    <n v="-16.280360871329368"/>
    <n v="0"/>
    <n v="0"/>
    <s v="red"/>
    <s v="NCRB(IPCCrimes-2022)/Census(2011)"/>
  </r>
  <r>
    <n v="3"/>
    <n v="3.02"/>
    <x v="8"/>
    <n v="34"/>
    <x v="26"/>
    <n v="2.8045928011711982"/>
    <n v="85.887123745846367"/>
    <n v="85.887123745846367"/>
    <n v="2.5766137123753912"/>
    <s v="yellow"/>
    <s v="NCRB(IPCCrimes-2022)/Census(2011)"/>
  </r>
  <r>
    <n v="3"/>
    <n v="3.02"/>
    <x v="8"/>
    <n v="3"/>
    <x v="27"/>
    <n v="2.4005763113292278"/>
    <n v="88.704428593533933"/>
    <n v="88.704428593533933"/>
    <n v="2.661132857806018"/>
    <s v="yellow"/>
    <s v="NCRB(IPCCrimes-2022)/Census(2011)"/>
  </r>
  <r>
    <n v="3"/>
    <n v="3.02"/>
    <x v="8"/>
    <n v="8"/>
    <x v="28"/>
    <n v="12.411661552545684"/>
    <n v="18.894706243526585"/>
    <n v="18.894706243526585"/>
    <n v="0.56684118730579758"/>
    <s v="orange"/>
    <s v="NCRB(IPCCrimes-2022)/Census(2011)"/>
  </r>
  <r>
    <n v="3"/>
    <n v="3.02"/>
    <x v="8"/>
    <n v="11"/>
    <x v="29"/>
    <n v="3.7669286592845785"/>
    <n v="79.176522702738282"/>
    <n v="79.176522702738282"/>
    <n v="2.3752956810821484"/>
    <s v="yellow"/>
    <s v="NCRB(IPCCrimes-2022)/Census(2011)"/>
  </r>
  <r>
    <n v="3"/>
    <n v="3.02"/>
    <x v="8"/>
    <n v="33"/>
    <x v="30"/>
    <n v="1.9598866370521419"/>
    <n v="91.777464439551807"/>
    <n v="91.777464439551807"/>
    <n v="2.7533239331865542"/>
    <s v="yellow"/>
    <s v="NCRB(IPCCrimes-2022)/Census(2011)"/>
  </r>
  <r>
    <n v="3"/>
    <n v="3.02"/>
    <x v="8"/>
    <n v="36"/>
    <x v="31"/>
    <n v="13.290033497626565"/>
    <n v="12.769605904386804"/>
    <n v="12.769605904386804"/>
    <n v="0.38308817713160415"/>
    <s v="orange"/>
    <s v="NCRB(IPCCrimes-2022)/Census(2011)"/>
  </r>
  <r>
    <n v="3"/>
    <n v="3.02"/>
    <x v="8"/>
    <n v="16"/>
    <x v="32"/>
    <n v="2.3680447870760282"/>
    <n v="88.931278792190554"/>
    <n v="88.931278792190554"/>
    <n v="2.6679383637657166"/>
    <s v="yellow"/>
    <s v="NCRB(IPCCrimes-2022)/Census(2011)"/>
  </r>
  <r>
    <n v="3"/>
    <n v="3.02"/>
    <x v="8"/>
    <n v="9"/>
    <x v="33"/>
    <n v="5.2789532154072498"/>
    <n v="68.63280921853557"/>
    <n v="68.63280921853557"/>
    <n v="2.0589842765560671"/>
    <s v="yellow"/>
    <s v="NCRB(IPCCrimes-2022)/Census(2011)"/>
  </r>
  <r>
    <n v="3"/>
    <n v="3.02"/>
    <x v="8"/>
    <n v="5"/>
    <x v="34"/>
    <n v="6.9301979359709192"/>
    <n v="57.118279804693685"/>
    <n v="57.118279804693685"/>
    <n v="1.7135483941408105"/>
    <s v="yellow"/>
    <s v="NCRB(IPCCrimes-2022)/Census(2011)"/>
  </r>
  <r>
    <n v="3"/>
    <n v="3.02"/>
    <x v="8"/>
    <n v="19"/>
    <x v="35"/>
    <n v="2.7137438967467009"/>
    <n v="86.520635162527299"/>
    <n v="86.520635162527299"/>
    <n v="2.5956190548758191"/>
    <s v="yellow"/>
    <s v="NCRB(IPCCrimes-2022)/Census(2011)"/>
  </r>
  <r>
    <n v="3"/>
    <n v="3.01"/>
    <x v="9"/>
    <n v="35"/>
    <x v="0"/>
    <n v="3.9413423160903984"/>
    <n v="64.576393762975144"/>
    <n v="64.576393762975144"/>
    <n v="1.9372918128892544"/>
    <s v="yellow"/>
    <s v="NCRB(IPCCrimes-2022)/Census(2011)"/>
  </r>
  <r>
    <n v="3"/>
    <n v="3.01"/>
    <x v="9"/>
    <n v="37"/>
    <x v="1"/>
    <n v="6.145982349956995"/>
    <n v="43.066648776231162"/>
    <n v="43.066648776231162"/>
    <n v="1.2919994632869349"/>
    <s v="orange"/>
    <s v="NCRB(IPCCrimes-2022)/Census(2011)"/>
  </r>
  <r>
    <n v="3"/>
    <n v="3.01"/>
    <x v="9"/>
    <n v="12"/>
    <x v="2"/>
    <n v="3.6856981181981707"/>
    <n v="67.07060661384061"/>
    <n v="67.07060661384061"/>
    <n v="2.0121181984152186"/>
    <s v="yellow"/>
    <s v="NCRB(IPCCrimes-2022)/Census(2011)"/>
  </r>
  <r>
    <n v="3"/>
    <n v="3.01"/>
    <x v="9"/>
    <n v="18"/>
    <x v="3"/>
    <n v="3.8775121471880536"/>
    <n v="65.199157858001698"/>
    <n v="65.199157858001698"/>
    <n v="1.955974735740051"/>
    <s v="yellow"/>
    <s v="NCRB(IPCCrimes-2022)/Census(2011)"/>
  </r>
  <r>
    <n v="3"/>
    <n v="3.01"/>
    <x v="9"/>
    <n v="10"/>
    <x v="4"/>
    <n v="0.31988641016092961"/>
    <n v="99.909414945876478"/>
    <n v="99.909414945876478"/>
    <n v="2.9972824483762941"/>
    <s v="yellow"/>
    <s v="NCRB(IPCCrimes-2022)/Census(2011)"/>
  </r>
  <r>
    <n v="3"/>
    <n v="3.01"/>
    <x v="9"/>
    <n v="4"/>
    <x v="5"/>
    <n v="1.4211947510540528"/>
    <n v="89.164412949864186"/>
    <n v="89.164412949864186"/>
    <n v="2.6749323884959257"/>
    <s v="yellow"/>
    <s v="NCRB(IPCCrimes-2022)/Census(2011)"/>
  </r>
  <r>
    <n v="3"/>
    <n v="3.01"/>
    <x v="9"/>
    <n v="22"/>
    <x v="6"/>
    <n v="4.1690810147566673"/>
    <n v="62.354443124016193"/>
    <n v="62.354443124016193"/>
    <n v="1.8706332937204857"/>
    <s v="yellow"/>
    <s v="NCRB(IPCCrimes-2022)/Census(2011)"/>
  </r>
  <r>
    <n v="3"/>
    <n v="3.01"/>
    <x v="9"/>
    <n v="25"/>
    <x v="7"/>
    <n v="0.34143443434557263"/>
    <n v="99.699179942402026"/>
    <n v="99.699179942402026"/>
    <n v="2.9909753982720608"/>
    <s v="yellow"/>
    <s v="NCRB(IPCCrimes-2022)/Census(2011)"/>
  </r>
  <r>
    <n v="3"/>
    <n v="3.01"/>
    <x v="9"/>
    <n v="7"/>
    <x v="8"/>
    <n v="5.3133377106817328"/>
    <n v="51.190412102790653"/>
    <n v="51.190412102790653"/>
    <n v="1.5357123630837195"/>
    <s v="yellow"/>
    <s v="NCRB(IPCCrimes-2022)/Census(2011)"/>
  </r>
  <r>
    <n v="3"/>
    <n v="3.01"/>
    <x v="9"/>
    <n v="30"/>
    <x v="9"/>
    <n v="2.5367746624204259"/>
    <n v="78.280169246940872"/>
    <n v="78.280169246940872"/>
    <n v="2.3484050774082261"/>
    <s v="yellow"/>
    <s v="NCRB(IPCCrimes-2022)/Census(2011)"/>
  </r>
  <r>
    <n v="3"/>
    <n v="3.01"/>
    <x v="9"/>
    <n v="24"/>
    <x v="10"/>
    <n v="0.43679904920759688"/>
    <n v="98.768747529431835"/>
    <n v="98.768747529431835"/>
    <n v="2.963062425882955"/>
    <s v="yellow"/>
    <s v="NCRB(IPCCrimes-2022)/Census(2011)"/>
  </r>
  <r>
    <n v="3"/>
    <n v="3.01"/>
    <x v="9"/>
    <n v="6"/>
    <x v="11"/>
    <n v="2.9584092625506173"/>
    <n v="74.166457898570727"/>
    <n v="74.166457898570727"/>
    <n v="2.2249937369571215"/>
    <s v="yellow"/>
    <s v="NCRB(IPCCrimes-2022)/Census(2011)"/>
  </r>
  <r>
    <n v="3"/>
    <n v="3.01"/>
    <x v="9"/>
    <n v="2"/>
    <x v="12"/>
    <n v="3.2776845620474426"/>
    <n v="71.051423168525275"/>
    <n v="71.051423168525275"/>
    <n v="2.1315426950557583"/>
    <s v="yellow"/>
    <s v="NCRB(IPCCrimes-2022)/Census(2011)"/>
  </r>
  <r>
    <n v="3"/>
    <n v="3.01"/>
    <x v="9"/>
    <n v="1"/>
    <x v="13"/>
    <n v="12.219744759775633"/>
    <n v="-16.192494910885543"/>
    <n v="0"/>
    <n v="0"/>
    <s v="red"/>
    <s v="NCRB(IPCCrimes-2022)/Census(2011)"/>
  </r>
  <r>
    <n v="3"/>
    <n v="3.01"/>
    <x v="9"/>
    <n v="20"/>
    <x v="14"/>
    <n v="1.755176573491547"/>
    <n v="85.905892864733062"/>
    <n v="85.905892864733062"/>
    <n v="2.5771767859419916"/>
    <s v="yellow"/>
    <s v="NCRB(IPCCrimes-2022)/Census(2011)"/>
  </r>
  <r>
    <n v="3"/>
    <n v="3.01"/>
    <x v="9"/>
    <n v="29"/>
    <x v="15"/>
    <n v="6.6322617271178821"/>
    <n v="38.322225544154314"/>
    <n v="38.322225544154314"/>
    <n v="1.1496667663246294"/>
    <s v="orange"/>
    <s v="NCRB(IPCCrimes-2022)/Census(2011)"/>
  </r>
  <r>
    <n v="3"/>
    <n v="3.01"/>
    <x v="9"/>
    <n v="32"/>
    <x v="16"/>
    <n v="8.2140782775916019"/>
    <n v="22.889107169347746"/>
    <n v="22.889107169347746"/>
    <n v="0.68667321508043233"/>
    <s v="orange"/>
    <s v="NCRB(IPCCrimes-2022)/Census(2011)"/>
  </r>
  <r>
    <n v="3"/>
    <n v="3.01"/>
    <x v="9"/>
    <n v="35"/>
    <x v="17"/>
    <n v="0"/>
    <n v="103.03041202548542"/>
    <n v="100"/>
    <n v="3"/>
    <s v="green"/>
    <s v="NCRB(IPCCrimes-2022)/Census(2011)"/>
  </r>
  <r>
    <n v="3"/>
    <n v="3.01"/>
    <x v="9"/>
    <n v="31"/>
    <x v="18"/>
    <n v="1.5510368681463558"/>
    <n v="87.897598057504581"/>
    <n v="87.897598057504581"/>
    <n v="2.6369279417251374"/>
    <s v="yellow"/>
    <s v="NCRB(IPCCrimes-2022)/Census(2011)"/>
  </r>
  <r>
    <n v="3"/>
    <n v="3.01"/>
    <x v="9"/>
    <n v="23"/>
    <x v="19"/>
    <n v="4.1981742582136583"/>
    <n v="62.070592591510163"/>
    <n v="62.070592591510163"/>
    <n v="1.8621177777453051"/>
    <s v="yellow"/>
    <s v="NCRB(IPCCrimes-2022)/Census(2011)"/>
  </r>
  <r>
    <n v="3"/>
    <n v="3.01"/>
    <x v="9"/>
    <n v="27"/>
    <x v="20"/>
    <n v="4.6354001496053376"/>
    <n v="57.804763575903209"/>
    <n v="57.804763575903209"/>
    <n v="1.7341429072770962"/>
    <s v="yellow"/>
    <s v="NCRB(IPCCrimes-2022)/Census(2011)"/>
  </r>
  <r>
    <n v="3"/>
    <n v="3.01"/>
    <x v="9"/>
    <n v="14"/>
    <x v="21"/>
    <n v="2.023039305319426"/>
    <n v="83.292468920432626"/>
    <n v="83.292468920432626"/>
    <n v="2.4987740676129788"/>
    <s v="yellow"/>
    <s v="NCRB(IPCCrimes-2022)/Census(2011)"/>
  </r>
  <r>
    <n v="3"/>
    <n v="3.01"/>
    <x v="9"/>
    <n v="17"/>
    <x v="22"/>
    <n v="1.3482135664664232"/>
    <n v="89.876459653723231"/>
    <n v="89.876459653723231"/>
    <n v="2.6962937896116967"/>
    <s v="yellow"/>
    <s v="NCRB(IPCCrimes-2022)/Census(2011)"/>
  </r>
  <r>
    <n v="3"/>
    <n v="3.01"/>
    <x v="9"/>
    <n v="15"/>
    <x v="23"/>
    <n v="1.1848276440340282"/>
    <n v="91.470547337861433"/>
    <n v="91.470547337861433"/>
    <n v="2.744116420135843"/>
    <s v="yellow"/>
    <s v="NCRB(IPCCrimes-2022)/Census(2011)"/>
  </r>
  <r>
    <n v="3"/>
    <n v="3.01"/>
    <x v="9"/>
    <n v="13"/>
    <x v="24"/>
    <n v="0.45488960840069909"/>
    <n v="98.592245556804244"/>
    <n v="98.592245556804244"/>
    <n v="2.9577673667041275"/>
    <s v="yellow"/>
    <s v="NCRB(IPCCrimes-2022)/Census(2011)"/>
  </r>
  <r>
    <n v="3"/>
    <n v="3.01"/>
    <x v="9"/>
    <n v="21"/>
    <x v="25"/>
    <n v="10.323003270174008"/>
    <n v="2.3132135586979321"/>
    <n v="2.3132135586979321"/>
    <n v="6.9396406760937959E-2"/>
    <s v="orange"/>
    <s v="NCRB(IPCCrimes-2022)/Census(2011)"/>
  </r>
  <r>
    <n v="3"/>
    <n v="3.01"/>
    <x v="9"/>
    <n v="34"/>
    <x v="26"/>
    <n v="2.8045928011711982"/>
    <n v="75.667180378526766"/>
    <n v="75.667180378526766"/>
    <n v="2.2700154113558031"/>
    <s v="yellow"/>
    <s v="NCRB(IPCCrimes-2022)/Census(2011)"/>
  </r>
  <r>
    <n v="3"/>
    <n v="3.01"/>
    <x v="9"/>
    <n v="3"/>
    <x v="27"/>
    <n v="1.056109398227423"/>
    <n v="92.726397091068179"/>
    <n v="92.726397091068179"/>
    <n v="2.7817919127320456"/>
    <s v="yellow"/>
    <s v="NCRB(IPCCrimes-2022)/Census(2011)"/>
  </r>
  <r>
    <n v="3"/>
    <n v="3.01"/>
    <x v="9"/>
    <n v="8"/>
    <x v="28"/>
    <n v="9.2722756027245374"/>
    <n v="12.564721210818352"/>
    <n v="12.564721210818352"/>
    <n v="0.37694163632455058"/>
    <s v="orange"/>
    <s v="NCRB(IPCCrimes-2022)/Census(2011)"/>
  </r>
  <r>
    <n v="3"/>
    <n v="3.01"/>
    <x v="9"/>
    <n v="11"/>
    <x v="29"/>
    <n v="2.29291309695583"/>
    <n v="80.659423911935775"/>
    <n v="80.659423911935775"/>
    <n v="2.4197827173580735"/>
    <s v="yellow"/>
    <s v="NCRB(IPCCrimes-2022)/Census(2011)"/>
  </r>
  <r>
    <n v="3"/>
    <n v="3.01"/>
    <x v="9"/>
    <n v="33"/>
    <x v="30"/>
    <n v="1.4484310719374034"/>
    <n v="88.898679629422531"/>
    <n v="88.898679629422531"/>
    <n v="2.6669603888826758"/>
    <s v="yellow"/>
    <s v="NCRB(IPCCrimes-2022)/Census(2011)"/>
  </r>
  <r>
    <n v="3"/>
    <n v="3.01"/>
    <x v="9"/>
    <n v="36"/>
    <x v="31"/>
    <n v="6.2050629313940018"/>
    <n v="42.490224407238017"/>
    <n v="42.490224407238017"/>
    <n v="1.2747067322171406"/>
    <s v="orange"/>
    <s v="NCRB(IPCCrimes-2022)/Census(2011)"/>
  </r>
  <r>
    <n v="3"/>
    <n v="3.01"/>
    <x v="9"/>
    <n v="16"/>
    <x v="32"/>
    <n v="1.6603532415130771"/>
    <n v="86.831044208407533"/>
    <n v="86.831044208407533"/>
    <n v="2.6049313262522262"/>
    <s v="yellow"/>
    <s v="NCRB(IPCCrimes-2022)/Census(2011)"/>
  </r>
  <r>
    <n v="3"/>
    <n v="3.01"/>
    <x v="9"/>
    <n v="9"/>
    <x v="33"/>
    <n v="1.7811712640912407"/>
    <n v="85.652273608428402"/>
    <n v="85.652273608428402"/>
    <n v="2.5695682082528517"/>
    <s v="yellow"/>
    <s v="NCRB(IPCCrimes-2022)/Census(2011)"/>
  </r>
  <r>
    <n v="3"/>
    <n v="3.01"/>
    <x v="9"/>
    <n v="5"/>
    <x v="34"/>
    <n v="6.4642189617353933"/>
    <n v="39.961748085122245"/>
    <n v="39.961748085122245"/>
    <n v="1.1988524425536673"/>
    <s v="orange"/>
    <s v="NCRB(IPCCrimes-2022)/Census(2011)"/>
  </r>
  <r>
    <n v="3"/>
    <n v="3.01"/>
    <x v="9"/>
    <n v="19"/>
    <x v="35"/>
    <n v="1.3081187778423742"/>
    <n v="90.267647632419298"/>
    <n v="90.267647632419298"/>
    <n v="2.708029428972579"/>
    <s v="yellow"/>
    <s v="NCRB(IPCCrimes-2022)/Census(2011)"/>
  </r>
  <r>
    <n v="6"/>
    <n v="6.01"/>
    <x v="10"/>
    <n v="35"/>
    <x v="0"/>
    <n v="3.9413423160903984"/>
    <n v="81.78508948499109"/>
    <n v="81.78508948499109"/>
    <n v="2.4535526845497326"/>
    <s v="yellow"/>
    <s v="NCRB(IPCCrimes-2022)/Census(2011)"/>
  </r>
  <r>
    <n v="6"/>
    <n v="6.01"/>
    <x v="10"/>
    <n v="37"/>
    <x v="1"/>
    <n v="1.8214053370565035"/>
    <n v="94.451099477788219"/>
    <n v="94.451099477788219"/>
    <n v="2.8335329843336465"/>
    <s v="yellow"/>
    <s v="NCRB(IPCCrimes-2022)/Census(2011)"/>
  </r>
  <r>
    <n v="6"/>
    <n v="6.01"/>
    <x v="10"/>
    <n v="12"/>
    <x v="2"/>
    <n v="5.058801338703371"/>
    <n v="75.10859518967132"/>
    <n v="75.10859518967132"/>
    <n v="2.2532578556901397"/>
    <s v="yellow"/>
    <s v="NCRB(IPCCrimes-2022)/Census(2011)"/>
  </r>
  <r>
    <n v="6"/>
    <n v="6.01"/>
    <x v="10"/>
    <n v="18"/>
    <x v="3"/>
    <n v="14.612773050559939"/>
    <n v="18.026378892645482"/>
    <n v="18.026378892645482"/>
    <n v="0.54079136677936446"/>
    <s v="orange"/>
    <s v="NCRB(IPCCrimes-2022)/Census(2011)"/>
  </r>
  <r>
    <n v="6"/>
    <n v="6.01"/>
    <x v="10"/>
    <n v="10"/>
    <x v="4"/>
    <n v="11.356447870638167"/>
    <n v="37.481979543322474"/>
    <n v="37.481979543322474"/>
    <n v="1.1244593862996743"/>
    <s v="orange"/>
    <s v="NCRB(IPCCrimes-2022)/Census(2011)"/>
  </r>
  <r>
    <n v="6"/>
    <n v="6.01"/>
    <x v="10"/>
    <n v="4"/>
    <x v="5"/>
    <n v="13.359230659908095"/>
    <n v="25.515931932862156"/>
    <n v="25.515931932862156"/>
    <n v="0.76547795798586471"/>
    <s v="orange"/>
    <s v="NCRB(IPCCrimes-2022)/Census(2011)"/>
  </r>
  <r>
    <n v="6"/>
    <n v="6.01"/>
    <x v="10"/>
    <n v="22"/>
    <x v="6"/>
    <n v="10.72608636660401"/>
    <n v="41.248207119016648"/>
    <n v="41.248207119016648"/>
    <n v="1.2374462135704996"/>
    <s v="orange"/>
    <s v="NCRB(IPCCrimes-2022)/Census(2011)"/>
  </r>
  <r>
    <n v="6"/>
    <n v="6.01"/>
    <x v="10"/>
    <n v="25"/>
    <x v="7"/>
    <n v="8.7065780758121019"/>
    <n v="53.314184761127471"/>
    <n v="53.314184761127471"/>
    <n v="1.5994255428338242"/>
    <s v="yellow"/>
    <s v="NCRB(IPCCrimes-2022)/Census(2011)"/>
  </r>
  <r>
    <n v="6"/>
    <n v="6.01"/>
    <x v="10"/>
    <n v="7"/>
    <x v="8"/>
    <n v="33.601500029098268"/>
    <n v="-95.425769939754943"/>
    <n v="0"/>
    <n v="0"/>
    <s v="red"/>
    <s v="NCRB(IPCCrimes-2022)/Census(2011)"/>
  </r>
  <r>
    <n v="6"/>
    <n v="6.01"/>
    <x v="10"/>
    <n v="30"/>
    <x v="9"/>
    <n v="5.7591640984679939"/>
    <n v="70.924130367606509"/>
    <n v="70.924130367606509"/>
    <n v="2.1277239110281951"/>
    <s v="yellow"/>
    <s v="NCRB(IPCCrimes-2022)/Census(2011)"/>
  </r>
  <r>
    <n v="6"/>
    <n v="6.01"/>
    <x v="10"/>
    <n v="24"/>
    <x v="10"/>
    <n v="3.0542842607470599"/>
    <n v="87.085004673172861"/>
    <n v="87.085004673172861"/>
    <n v="2.6125501401951858"/>
    <s v="yellow"/>
    <s v="NCRB(IPCCrimes-2022)/Census(2011)"/>
  </r>
  <r>
    <n v="6"/>
    <n v="6.01"/>
    <x v="10"/>
    <n v="6"/>
    <x v="11"/>
    <n v="15.348227254112604"/>
    <n v="13.63225284853643"/>
    <n v="13.63225284853643"/>
    <n v="0.40896758545609291"/>
    <s v="orange"/>
    <s v="NCRB(IPCCrimes-2022)/Census(2011)"/>
  </r>
  <r>
    <n v="6"/>
    <n v="6.01"/>
    <x v="10"/>
    <n v="2"/>
    <x v="12"/>
    <n v="6.0163721072248615"/>
    <n v="69.387386944872048"/>
    <n v="69.387386944872048"/>
    <n v="2.0816216083461616"/>
    <s v="yellow"/>
    <s v="NCRB(IPCCrimes-2022)/Census(2011)"/>
  </r>
  <r>
    <n v="6"/>
    <n v="6.01"/>
    <x v="10"/>
    <n v="1"/>
    <x v="13"/>
    <n v="8.5269199591229565"/>
    <n v="54.387590019763444"/>
    <n v="54.387590019763444"/>
    <n v="1.6316277005929032"/>
    <s v="yellow"/>
    <s v="NCRB(IPCCrimes-2022)/Census(2011)"/>
  </r>
  <r>
    <n v="6"/>
    <n v="6.01"/>
    <x v="10"/>
    <n v="20"/>
    <x v="14"/>
    <n v="5.7566153938867837"/>
    <n v="70.939358139947657"/>
    <n v="70.939358139947657"/>
    <n v="2.12818074419843"/>
    <s v="yellow"/>
    <s v="NCRB(IPCCrimes-2022)/Census(2011)"/>
  </r>
  <r>
    <n v="6"/>
    <n v="6.01"/>
    <x v="10"/>
    <n v="29"/>
    <x v="15"/>
    <n v="5.5077889219525362"/>
    <n v="72.42602430557487"/>
    <n v="72.42602430557487"/>
    <n v="2.1727807291672461"/>
    <s v="yellow"/>
    <s v="NCRB(IPCCrimes-2022)/Census(2011)"/>
  </r>
  <r>
    <n v="6"/>
    <n v="6.01"/>
    <x v="10"/>
    <n v="32"/>
    <x v="16"/>
    <n v="1.2063679103022653"/>
    <n v="98.125770126140949"/>
    <n v="98.125770126140949"/>
    <n v="2.9437731037842285"/>
    <s v="yellow"/>
    <s v="NCRB(IPCCrimes-2022)/Census(2011)"/>
  </r>
  <r>
    <n v="6"/>
    <n v="6.01"/>
    <x v="10"/>
    <n v="35"/>
    <x v="17"/>
    <n v="2.9197080291970803"/>
    <n v="87.889058713676377"/>
    <n v="87.889058713676377"/>
    <n v="2.6366717614102915"/>
    <s v="yellow"/>
    <s v="NCRB(IPCCrimes-2022)/Census(2011)"/>
  </r>
  <r>
    <n v="6"/>
    <n v="6.01"/>
    <x v="10"/>
    <n v="31"/>
    <x v="18"/>
    <n v="0"/>
    <n v="105.33346929738785"/>
    <n v="100"/>
    <n v="3"/>
    <s v="green"/>
    <s v="NCRB(IPCCrimes-2022)/Census(2011)"/>
  </r>
  <r>
    <n v="6"/>
    <n v="6.01"/>
    <x v="10"/>
    <n v="23"/>
    <x v="19"/>
    <n v="14.332173123563779"/>
    <n v="19.702882257821553"/>
    <n v="19.702882257821553"/>
    <n v="0.59108646773464657"/>
    <s v="orange"/>
    <s v="NCRB(IPCCrimes-2022)/Census(2011)"/>
  </r>
  <r>
    <n v="6"/>
    <n v="6.01"/>
    <x v="10"/>
    <n v="27"/>
    <x v="20"/>
    <n v="10.909964644684477"/>
    <n v="40.149587617277071"/>
    <n v="40.149587617277071"/>
    <n v="1.2044876285183121"/>
    <s v="orange"/>
    <s v="NCRB(IPCCrimes-2022)/Census(2011)"/>
  </r>
  <r>
    <n v="6"/>
    <n v="6.01"/>
    <x v="10"/>
    <n v="14"/>
    <x v="21"/>
    <n v="3.890460202537358"/>
    <n v="82.089095389454897"/>
    <n v="82.089095389454897"/>
    <n v="2.4626728616836471"/>
    <s v="yellow"/>
    <s v="NCRB(IPCCrimes-2022)/Census(2011)"/>
  </r>
  <r>
    <n v="6"/>
    <n v="6.01"/>
    <x v="10"/>
    <n v="17"/>
    <x v="22"/>
    <n v="4.6850421434708212"/>
    <n v="77.341698224589237"/>
    <n v="77.341698224589237"/>
    <n v="2.3202509467376773"/>
    <s v="yellow"/>
    <s v="NCRB(IPCCrimes-2022)/Census(2011)"/>
  </r>
  <r>
    <n v="6"/>
    <n v="6.01"/>
    <x v="10"/>
    <n v="15"/>
    <x v="23"/>
    <n v="0.82026529202355802"/>
    <n v="100.43262154188064"/>
    <n v="100"/>
    <n v="3"/>
    <s v="green"/>
    <s v="NCRB(IPCCrimes-2022)/Census(2011)"/>
  </r>
  <r>
    <n v="6"/>
    <n v="6.01"/>
    <x v="10"/>
    <n v="13"/>
    <x v="24"/>
    <n v="1.4152121150243973"/>
    <n v="96.877986437234426"/>
    <n v="96.877986437234426"/>
    <n v="2.9063395931170328"/>
    <s v="yellow"/>
    <s v="NCRB(IPCCrimes-2022)/Census(2011)"/>
  </r>
  <r>
    <n v="6"/>
    <n v="6.01"/>
    <x v="10"/>
    <n v="21"/>
    <x v="25"/>
    <n v="13.946656160535113"/>
    <n v="22.006234552916265"/>
    <n v="22.006234552916265"/>
    <n v="0.66018703658748801"/>
    <s v="orange"/>
    <s v="NCRB(IPCCrimes-2022)/Census(2011)"/>
  </r>
  <r>
    <n v="6"/>
    <n v="6.01"/>
    <x v="10"/>
    <n v="34"/>
    <x v="26"/>
    <n v="1.923149349374536"/>
    <n v="93.843208446369559"/>
    <n v="93.843208446369559"/>
    <n v="2.8152962533910868"/>
    <s v="yellow"/>
    <s v="NCRB(IPCCrimes-2022)/Census(2011)"/>
  </r>
  <r>
    <n v="6"/>
    <n v="6.01"/>
    <x v="10"/>
    <n v="3"/>
    <x v="27"/>
    <n v="5.9617916200278422"/>
    <n v="69.713489561641438"/>
    <n v="69.713489561641438"/>
    <n v="2.0914046868492431"/>
    <s v="yellow"/>
    <s v="NCRB(IPCCrimes-2022)/Census(2011)"/>
  </r>
  <r>
    <n v="6"/>
    <n v="6.01"/>
    <x v="10"/>
    <n v="8"/>
    <x v="28"/>
    <n v="12.87264945224061"/>
    <n v="28.423113844200053"/>
    <n v="28.423113844200053"/>
    <n v="0.85269341532600162"/>
    <s v="orange"/>
    <s v="NCRB(IPCCrimes-2022)/Census(2011)"/>
  </r>
  <r>
    <n v="6"/>
    <n v="6.01"/>
    <x v="10"/>
    <n v="11"/>
    <x v="29"/>
    <n v="7.5338573185691571"/>
    <n v="60.320851929492505"/>
    <n v="60.320851929492505"/>
    <n v="1.8096255578847751"/>
    <s v="yellow"/>
    <s v="NCRB(IPCCrimes-2022)/Census(2011)"/>
  </r>
  <r>
    <n v="6"/>
    <n v="6.01"/>
    <x v="10"/>
    <n v="33"/>
    <x v="30"/>
    <n v="1.021525071787432"/>
    <n v="99.230152597356096"/>
    <n v="99.230152597356096"/>
    <n v="2.9769045779206826"/>
    <s v="yellow"/>
    <s v="NCRB(IPCCrimes-2022)/Census(2011)"/>
  </r>
  <r>
    <n v="6"/>
    <n v="6.01"/>
    <x v="10"/>
    <n v="36"/>
    <x v="31"/>
    <n v="8.5162488943303494"/>
    <n v="54.451346543959055"/>
    <n v="54.451346543959055"/>
    <n v="1.6335403963187716"/>
    <s v="yellow"/>
    <s v="NCRB(IPCCrimes-2022)/Census(2011)"/>
  </r>
  <r>
    <n v="6"/>
    <n v="6.01"/>
    <x v="10"/>
    <n v="16"/>
    <x v="32"/>
    <n v="2.8579850878503787"/>
    <n v="88.257835427141899"/>
    <n v="88.257835427141899"/>
    <n v="2.6477350628142569"/>
    <s v="yellow"/>
    <s v="NCRB(IPCCrimes-2022)/Census(2011)"/>
  </r>
  <r>
    <n v="6"/>
    <n v="6.01"/>
    <x v="10"/>
    <n v="9"/>
    <x v="33"/>
    <n v="8.1391369114683467"/>
    <n v="56.704481514749759"/>
    <n v="56.704481514749759"/>
    <n v="1.7011344454424928"/>
    <s v="yellow"/>
    <s v="NCRB(IPCCrimes-2022)/Census(2011)"/>
  </r>
  <r>
    <n v="6"/>
    <n v="6.01"/>
    <x v="10"/>
    <n v="5"/>
    <x v="34"/>
    <n v="11.589987678326187"/>
    <n v="36.086646772986811"/>
    <n v="36.086646772986811"/>
    <n v="1.0825994031896042"/>
    <s v="orange"/>
    <s v="NCRB(IPCCrimes-2022)/Census(2011)"/>
  </r>
  <r>
    <n v="6"/>
    <n v="6.01"/>
    <x v="10"/>
    <n v="19"/>
    <x v="35"/>
    <n v="8.8610256911131682"/>
    <n v="52.391404952994456"/>
    <n v="52.391404952994456"/>
    <n v="1.5717421485898337"/>
    <s v="yellow"/>
    <s v="NCRB(IPCCrimes-2022)/Census(2011)"/>
  </r>
  <r>
    <n v="1"/>
    <n v="1.08"/>
    <x v="11"/>
    <n v="35"/>
    <x v="0"/>
    <n v="3.1530738528723186"/>
    <n v="66.200850165992193"/>
    <n v="66.200850165992193"/>
    <n v="1.9860255049797659"/>
    <s v="yellow"/>
    <s v="NCRB(IPCCrimes-2022)/Census(2011)"/>
  </r>
  <r>
    <n v="1"/>
    <n v="1.08"/>
    <x v="11"/>
    <n v="37"/>
    <x v="1"/>
    <n v="1.2525943680089575"/>
    <n v="92.340822322003305"/>
    <n v="92.340822322003305"/>
    <n v="2.7702246696600992"/>
    <s v="yellow"/>
    <s v="NCRB(IPCCrimes-2022)/Census(2011)"/>
  </r>
  <r>
    <n v="1"/>
    <n v="1.08"/>
    <x v="11"/>
    <n v="12"/>
    <x v="2"/>
    <n v="5.347875700914992"/>
    <n v="36.012647845080465"/>
    <n v="36.012647845080465"/>
    <n v="1.0803794353524139"/>
    <s v="orange"/>
    <s v="NCRB(IPCCrimes-2022)/Census(2011)"/>
  </r>
  <r>
    <n v="1"/>
    <n v="1.08"/>
    <x v="11"/>
    <n v="18"/>
    <x v="3"/>
    <n v="3.5666702643143009"/>
    <n v="60.512075956626369"/>
    <n v="60.512075956626369"/>
    <n v="1.8153622786987911"/>
    <s v="yellow"/>
    <s v="NCRB(IPCCrimes-2022)/Census(2011)"/>
  </r>
  <r>
    <n v="1"/>
    <n v="1.08"/>
    <x v="11"/>
    <n v="10"/>
    <x v="4"/>
    <n v="0.8463060881434803"/>
    <n v="97.929077500543585"/>
    <n v="97.929077500543585"/>
    <n v="2.9378723250163077"/>
    <s v="yellow"/>
    <s v="NCRB(IPCCrimes-2022)/Census(2011)"/>
  </r>
  <r>
    <n v="1"/>
    <n v="1.08"/>
    <x v="11"/>
    <n v="4"/>
    <x v="5"/>
    <n v="7.3902127054810745"/>
    <n v="7.9215093414796796"/>
    <n v="7.9215093414796796"/>
    <n v="0.23764528024439038"/>
    <s v="orange"/>
    <s v="NCRB(IPCCrimes-2022)/Census(2011)"/>
  </r>
  <r>
    <n v="1"/>
    <n v="1.08"/>
    <x v="11"/>
    <n v="22"/>
    <x v="6"/>
    <n v="4.8776290557622604"/>
    <n v="42.480612539597452"/>
    <n v="42.480612539597452"/>
    <n v="1.2744183761879235"/>
    <s v="orange"/>
    <s v="NCRB(IPCCrimes-2022)/Census(2011)"/>
  </r>
  <r>
    <n v="1"/>
    <n v="1.08"/>
    <x v="11"/>
    <n v="25"/>
    <x v="7"/>
    <n v="1.536454954555077"/>
    <n v="88.436487711920407"/>
    <n v="88.436487711920407"/>
    <n v="2.6530946313576123"/>
    <s v="yellow"/>
    <s v="NCRB(IPCCrimes-2022)/Census(2011)"/>
  </r>
  <r>
    <n v="1"/>
    <n v="1.08"/>
    <x v="11"/>
    <n v="7"/>
    <x v="8"/>
    <n v="7.219467831105673"/>
    <n v="10.270004180546835"/>
    <n v="10.270004180546835"/>
    <n v="0.30810012541640508"/>
    <s v="orange"/>
    <s v="NCRB(IPCCrimes-2022)/Census(2011)"/>
  </r>
  <r>
    <n v="1"/>
    <n v="1.08"/>
    <x v="11"/>
    <n v="30"/>
    <x v="9"/>
    <n v="5.0049878474781373"/>
    <n v="40.728867626910009"/>
    <n v="40.728867626910009"/>
    <n v="1.2218660288073002"/>
    <s v="orange"/>
    <s v="NCRB(IPCCrimes-2022)/Census(2011)"/>
  </r>
  <r>
    <n v="1"/>
    <n v="1.08"/>
    <x v="11"/>
    <n v="24"/>
    <x v="10"/>
    <n v="1.0092705303660383"/>
    <n v="95.687597907606104"/>
    <n v="95.687597907606104"/>
    <n v="2.8706279372281829"/>
    <s v="yellow"/>
    <s v="NCRB(IPCCrimes-2022)/Census(2011)"/>
  </r>
  <r>
    <n v="1"/>
    <n v="1.08"/>
    <x v="11"/>
    <n v="6"/>
    <x v="11"/>
    <n v="7.0489031362372714"/>
    <n v="12.616020756978919"/>
    <n v="12.616020756978919"/>
    <n v="0.37848062270936755"/>
    <s v="orange"/>
    <s v="NCRB(IPCCrimes-2022)/Census(2011)"/>
  </r>
  <r>
    <n v="1"/>
    <n v="1.08"/>
    <x v="11"/>
    <n v="2"/>
    <x v="12"/>
    <n v="5.2297278123334747"/>
    <n v="37.637702228676936"/>
    <n v="37.637702228676936"/>
    <n v="1.1291310668603081"/>
    <s v="orange"/>
    <s v="NCRB(IPCCrimes-2022)/Census(2011)"/>
  </r>
  <r>
    <n v="1"/>
    <n v="1.08"/>
    <x v="11"/>
    <n v="1"/>
    <x v="13"/>
    <n v="2.3396042335260883"/>
    <n v="77.389644030294406"/>
    <n v="77.389644030294406"/>
    <n v="2.3216893209088321"/>
    <s v="yellow"/>
    <s v="NCRB(IPCCrimes-2022)/Census(2011)"/>
  </r>
  <r>
    <n v="1"/>
    <n v="1.08"/>
    <x v="11"/>
    <n v="20"/>
    <x v="14"/>
    <n v="3.9347481733886491"/>
    <n v="55.449381846493409"/>
    <n v="55.449381846493409"/>
    <n v="1.6634814553948023"/>
    <s v="yellow"/>
    <s v="NCRB(IPCCrimes-2022)/Census(2011)"/>
  </r>
  <r>
    <n v="1"/>
    <n v="1.08"/>
    <x v="11"/>
    <n v="29"/>
    <x v="15"/>
    <n v="0.97388838293068614"/>
    <n v="96.174258435197373"/>
    <n v="96.174258435197373"/>
    <n v="2.8852277530559212"/>
    <s v="yellow"/>
    <s v="NCRB(IPCCrimes-2022)/Census(2011)"/>
  </r>
  <r>
    <n v="1"/>
    <n v="1.08"/>
    <x v="11"/>
    <n v="32"/>
    <x v="16"/>
    <n v="2.4366835706849725"/>
    <n v="76.054375120280525"/>
    <n v="76.054375120280525"/>
    <n v="2.281631253608416"/>
    <s v="yellow"/>
    <s v="NCRB(IPCCrimes-2022)/Census(2011)"/>
  </r>
  <r>
    <n v="1"/>
    <n v="1.08"/>
    <x v="11"/>
    <n v="35"/>
    <x v="17"/>
    <n v="1.8248175182481754"/>
    <n v="84.470231066789864"/>
    <n v="84.470231066789864"/>
    <n v="2.534106932003696"/>
    <s v="yellow"/>
    <s v="NCRB(IPCCrimes-2022)/Census(2011)"/>
  </r>
  <r>
    <n v="1"/>
    <n v="1.08"/>
    <x v="11"/>
    <n v="31"/>
    <x v="18"/>
    <n v="6.2041474725854231"/>
    <n v="24.235135671065787"/>
    <n v="24.235135671065787"/>
    <n v="0.72705407013197365"/>
    <s v="orange"/>
    <s v="NCRB(IPCCrimes-2022)/Census(2011)"/>
  </r>
  <r>
    <n v="1"/>
    <n v="1.08"/>
    <x v="11"/>
    <n v="23"/>
    <x v="19"/>
    <n v="4.1706362178186849"/>
    <n v="52.204881202078198"/>
    <n v="52.204881202078198"/>
    <n v="1.566146436062346"/>
    <s v="yellow"/>
    <s v="NCRB(IPCCrimes-2022)/Census(2011)"/>
  </r>
  <r>
    <n v="1"/>
    <n v="1.08"/>
    <x v="11"/>
    <n v="27"/>
    <x v="20"/>
    <n v="2.5842200104538109"/>
    <n v="74.02509858334821"/>
    <n v="74.02509858334821"/>
    <n v="2.2207529575004465"/>
    <s v="yellow"/>
    <s v="NCRB(IPCCrimes-2022)/Census(2011)"/>
  </r>
  <r>
    <n v="1"/>
    <n v="1.08"/>
    <x v="11"/>
    <n v="14"/>
    <x v="21"/>
    <n v="1.6339932850656904"/>
    <n v="87.09490561961249"/>
    <n v="87.09490561961249"/>
    <n v="2.6128471685883747"/>
    <s v="yellow"/>
    <s v="NCRB(IPCCrimes-2022)/Census(2011)"/>
  </r>
  <r>
    <n v="1"/>
    <n v="1.08"/>
    <x v="11"/>
    <n v="17"/>
    <x v="22"/>
    <n v="2.5279004371245439"/>
    <n v="74.799741030368011"/>
    <n v="74.799741030368011"/>
    <n v="2.2439922309110405"/>
    <s v="yellow"/>
    <s v="NCRB(IPCCrimes-2022)/Census(2011)"/>
  </r>
  <r>
    <n v="1"/>
    <n v="1.08"/>
    <x v="11"/>
    <n v="15"/>
    <x v="23"/>
    <n v="1.2759682320366459"/>
    <n v="92.019328635947502"/>
    <n v="92.019328635947502"/>
    <n v="2.7605798590784252"/>
    <s v="yellow"/>
    <s v="NCRB(IPCCrimes-2022)/Census(2011)"/>
  </r>
  <r>
    <n v="1"/>
    <n v="1.08"/>
    <x v="11"/>
    <n v="13"/>
    <x v="24"/>
    <n v="0.35380302875609931"/>
    <n v="104.7031660196112"/>
    <n v="100"/>
    <n v="3"/>
    <s v="green"/>
    <s v="NCRB(IPCCrimes-2022)/Census(2011)"/>
  </r>
  <r>
    <n v="1"/>
    <n v="1.08"/>
    <x v="11"/>
    <n v="21"/>
    <x v="25"/>
    <n v="3.4878552475270599"/>
    <n v="61.5961299339005"/>
    <n v="61.5961299339005"/>
    <n v="1.8478838980170149"/>
    <s v="yellow"/>
    <s v="NCRB(IPCCrimes-2022)/Census(2011)"/>
  </r>
  <r>
    <n v="1"/>
    <n v="1.08"/>
    <x v="11"/>
    <n v="34"/>
    <x v="26"/>
    <n v="0.72118100601545088"/>
    <n v="99.650099057943052"/>
    <n v="99.650099057943052"/>
    <n v="2.9895029717382915"/>
    <s v="yellow"/>
    <s v="NCRB(IPCCrimes-2022)/Census(2011)"/>
  </r>
  <r>
    <n v="1"/>
    <n v="1.08"/>
    <x v="11"/>
    <n v="3"/>
    <x v="27"/>
    <n v="1.8635104398756919"/>
    <n v="83.93803279680921"/>
    <n v="83.93803279680921"/>
    <n v="2.5181409839042765"/>
    <s v="yellow"/>
    <s v="NCRB(IPCCrimes-2022)/Census(2011)"/>
  </r>
  <r>
    <n v="1"/>
    <n v="1.08"/>
    <x v="11"/>
    <n v="8"/>
    <x v="28"/>
    <n v="7.8761825014332567"/>
    <n v="1.2372819998907878"/>
    <n v="1.2372819998907878"/>
    <n v="3.7118459996723634E-2"/>
    <s v="orange"/>
    <s v="NCRB(IPCCrimes-2022)/Census(2011)"/>
  </r>
  <r>
    <n v="1"/>
    <n v="1.08"/>
    <x v="11"/>
    <n v="11"/>
    <x v="29"/>
    <n v="2.1291335900304138"/>
    <n v="80.284543346205865"/>
    <n v="80.284543346205865"/>
    <n v="2.4085363003861757"/>
    <s v="yellow"/>
    <s v="NCRB(IPCCrimes-2022)/Census(2011)"/>
  </r>
  <r>
    <n v="1"/>
    <n v="1.08"/>
    <x v="11"/>
    <n v="33"/>
    <x v="30"/>
    <n v="0.58353060410109747"/>
    <n v="101.54339898670479"/>
    <n v="100"/>
    <n v="3"/>
    <s v="green"/>
    <s v="NCRB(IPCCrimes-2022)/Census(2011)"/>
  </r>
  <r>
    <n v="1"/>
    <n v="1.08"/>
    <x v="11"/>
    <n v="36"/>
    <x v="31"/>
    <n v="2.325470177787623"/>
    <n v="77.584049613936671"/>
    <n v="77.584049613936671"/>
    <n v="2.3275214884181001"/>
    <s v="yellow"/>
    <s v="NCRB(IPCCrimes-2022)/Census(2011)"/>
  </r>
  <r>
    <n v="1"/>
    <n v="1.08"/>
    <x v="11"/>
    <n v="16"/>
    <x v="32"/>
    <n v="1.6875721471116523"/>
    <n v="86.357960036570375"/>
    <n v="86.357960036570375"/>
    <n v="2.5907388010971113"/>
    <s v="yellow"/>
    <s v="NCRB(IPCCrimes-2022)/Census(2011)"/>
  </r>
  <r>
    <n v="1"/>
    <n v="1.08"/>
    <x v="11"/>
    <n v="9"/>
    <x v="33"/>
    <n v="1.8467327801339357"/>
    <n v="84.168799591181667"/>
    <n v="84.168799591181667"/>
    <n v="2.5250639877354502"/>
    <s v="yellow"/>
    <s v="NCRB(IPCCrimes-2022)/Census(2011)"/>
  </r>
  <r>
    <n v="1"/>
    <n v="1.08"/>
    <x v="11"/>
    <n v="5"/>
    <x v="34"/>
    <n v="8.5958249077064188"/>
    <n v="-8.6609739992355514"/>
    <n v="0"/>
    <n v="0"/>
    <s v="red"/>
    <s v="NCRB(IPCCrimes-2022)/Census(2011)"/>
  </r>
  <r>
    <n v="1"/>
    <n v="1.08"/>
    <x v="11"/>
    <n v="19"/>
    <x v="35"/>
    <n v="1.2171858979756094"/>
    <n v="92.827844901373709"/>
    <n v="92.827844901373709"/>
    <n v="2.7848353470412115"/>
    <s v="yellow"/>
    <s v="NCRB(IPCCrimes-2022)/Census(2011)"/>
  </r>
  <r>
    <n v="1"/>
    <n v="1.0900000000000001"/>
    <x v="12"/>
    <n v="35"/>
    <x v="0"/>
    <n v="0.26275615440602657"/>
    <n v="75.492462767978409"/>
    <n v="75.492462767978409"/>
    <n v="2.2647738830393522"/>
    <s v="yellow"/>
    <s v="NCRB(IPCCrimes-2022)/Census(2011)"/>
  </r>
  <r>
    <n v="1"/>
    <n v="1.0900000000000001"/>
    <x v="12"/>
    <n v="37"/>
    <x v="1"/>
    <n v="0.36307083130694423"/>
    <n v="66.136009501926708"/>
    <n v="66.136009501926708"/>
    <n v="1.9840802850578012"/>
    <s v="yellow"/>
    <s v="NCRB(IPCCrimes-2022)/Census(2011)"/>
  </r>
  <r>
    <n v="1"/>
    <n v="1.0900000000000001"/>
    <x v="12"/>
    <n v="12"/>
    <x v="2"/>
    <n v="0.2168057716587159"/>
    <n v="79.778302308258759"/>
    <n v="79.778302308258759"/>
    <n v="2.3933490692477628"/>
    <s v="yellow"/>
    <s v="NCRB(IPCCrimes-2022)/Census(2011)"/>
  </r>
  <r>
    <n v="1"/>
    <n v="1.0900000000000001"/>
    <x v="12"/>
    <n v="18"/>
    <x v="3"/>
    <n v="0.81075253986659312"/>
    <n v="24.380275310191298"/>
    <n v="24.380275310191298"/>
    <n v="0.73140825930573894"/>
    <s v="orange"/>
    <s v="NCRB(IPCCrimes-2022)/Census(2011)"/>
  </r>
  <r>
    <n v="1"/>
    <n v="1.0900000000000001"/>
    <x v="12"/>
    <n v="10"/>
    <x v="4"/>
    <n v="1.6330537455663072E-2"/>
    <n v="98.476833946598489"/>
    <n v="98.476833946598489"/>
    <n v="2.9543050183979545"/>
    <s v="yellow"/>
    <s v="NCRB(IPCCrimes-2022)/Census(2011)"/>
  </r>
  <r>
    <n v="1"/>
    <n v="1.0900000000000001"/>
    <x v="12"/>
    <n v="4"/>
    <x v="5"/>
    <n v="9.4746316736936856E-2"/>
    <n v="91.162913423373908"/>
    <n v="91.162913423373908"/>
    <n v="2.7348874027012169"/>
    <s v="yellow"/>
    <s v="NCRB(IPCCrimes-2022)/Census(2011)"/>
  </r>
  <r>
    <n v="1"/>
    <n v="1.0900000000000001"/>
    <x v="12"/>
    <n v="22"/>
    <x v="6"/>
    <n v="3.1317040486435063E-2"/>
    <n v="97.079027368728944"/>
    <n v="97.079027368728944"/>
    <n v="2.9123708210618684"/>
    <s v="yellow"/>
    <s v="NCRB(IPCCrimes-2022)/Census(2011)"/>
  </r>
  <r>
    <n v="1"/>
    <n v="1.0900000000000001"/>
    <x v="12"/>
    <n v="25"/>
    <x v="7"/>
    <n v="0"/>
    <n v="100"/>
    <n v="100"/>
    <n v="3"/>
    <s v="green"/>
    <s v="NCRB(IPCCrimes-2022)/Census(2011)"/>
  </r>
  <r>
    <n v="1"/>
    <n v="1.0900000000000001"/>
    <x v="12"/>
    <n v="7"/>
    <x v="8"/>
    <n v="2.382662650529925E-2"/>
    <n v="97.777665997920764"/>
    <n v="97.777665997920764"/>
    <n v="2.9333299799376227"/>
    <s v="yellow"/>
    <s v="NCRB(IPCCrimes-2022)/Census(2011)"/>
  </r>
  <r>
    <n v="1"/>
    <n v="1.0900000000000001"/>
    <x v="12"/>
    <n v="30"/>
    <x v="9"/>
    <n v="0"/>
    <n v="100"/>
    <n v="100"/>
    <n v="3"/>
    <s v="green"/>
    <s v="NCRB(IPCCrimes-2022)/Census(2011)"/>
  </r>
  <r>
    <n v="1"/>
    <n v="1.0900000000000001"/>
    <x v="12"/>
    <n v="24"/>
    <x v="10"/>
    <n v="3.3090837061181579E-3"/>
    <n v="99.691358353470747"/>
    <n v="99.691358353470747"/>
    <n v="2.9907407506041226"/>
    <s v="yellow"/>
    <s v="NCRB(IPCCrimes-2022)/Census(2011)"/>
  </r>
  <r>
    <n v="1"/>
    <n v="1.0900000000000001"/>
    <x v="12"/>
    <n v="6"/>
    <x v="11"/>
    <n v="1.0058591492672098"/>
    <n v="6.1824808383239835"/>
    <n v="6.1824808383239835"/>
    <n v="0.18547442514971951"/>
    <s v="orange"/>
    <s v="NCRB(IPCCrimes-2022)/Census(2011)"/>
  </r>
  <r>
    <n v="1"/>
    <n v="1.0900000000000001"/>
    <x v="12"/>
    <n v="2"/>
    <x v="12"/>
    <n v="0.13110738248189771"/>
    <n v="87.77147935951713"/>
    <n v="87.77147935951713"/>
    <n v="2.6331443807855139"/>
    <s v="yellow"/>
    <s v="NCRB(IPCCrimes-2022)/Census(2011)"/>
  </r>
  <r>
    <n v="1"/>
    <n v="1.0900000000000001"/>
    <x v="12"/>
    <n v="1"/>
    <x v="13"/>
    <n v="8.9671242399954609E-2"/>
    <n v="91.636270835496305"/>
    <n v="91.636270835496305"/>
    <n v="2.7490881250648891"/>
    <s v="yellow"/>
    <s v="NCRB(IPCCrimes-2022)/Census(2011)"/>
  </r>
  <r>
    <n v="1"/>
    <n v="1.0900000000000001"/>
    <x v="12"/>
    <n v="20"/>
    <x v="14"/>
    <n v="0.26676258802634911"/>
    <n v="75.118778576490541"/>
    <n v="75.118778576490541"/>
    <n v="2.2535633572947162"/>
    <s v="yellow"/>
    <s v="NCRB(IPCCrimes-2022)/Census(2011)"/>
  </r>
  <r>
    <n v="1"/>
    <n v="1.0900000000000001"/>
    <x v="12"/>
    <n v="29"/>
    <x v="15"/>
    <n v="6.5471487928113348E-3"/>
    <n v="99.389340686743864"/>
    <n v="99.389340686743864"/>
    <n v="2.9816802206023159"/>
    <s v="yellow"/>
    <s v="NCRB(IPCCrimes-2022)/Census(2011)"/>
  </r>
  <r>
    <n v="1"/>
    <n v="1.0900000000000001"/>
    <x v="12"/>
    <n v="32"/>
    <x v="16"/>
    <n v="0.1227322191622652"/>
    <n v="88.552639471043875"/>
    <n v="88.552639471043875"/>
    <n v="2.6565791841313162"/>
    <s v="yellow"/>
    <s v="NCRB(IPCCrimes-2022)/Census(2011)"/>
  </r>
  <r>
    <n v="1"/>
    <n v="1.0900000000000001"/>
    <x v="12"/>
    <n v="35"/>
    <x v="17"/>
    <n v="0"/>
    <n v="100"/>
    <n v="100"/>
    <n v="3"/>
    <s v="green"/>
    <s v="NCRB(IPCCrimes-2022)/Census(2011)"/>
  </r>
  <r>
    <n v="1"/>
    <n v="1.0900000000000001"/>
    <x v="12"/>
    <n v="31"/>
    <x v="18"/>
    <n v="0"/>
    <n v="100"/>
    <n v="100"/>
    <n v="3"/>
    <s v="green"/>
    <s v="NCRB(IPCCrimes-2022)/Census(2011)"/>
  </r>
  <r>
    <n v="1"/>
    <n v="1.0900000000000001"/>
    <x v="12"/>
    <n v="23"/>
    <x v="19"/>
    <n v="3.0291844434470468E-2"/>
    <n v="97.174648460727497"/>
    <n v="97.174648460727497"/>
    <n v="2.9152394538218251"/>
    <s v="yellow"/>
    <s v="NCRB(IPCCrimes-2022)/Census(2011)"/>
  </r>
  <r>
    <n v="1"/>
    <n v="1.0900000000000001"/>
    <x v="12"/>
    <n v="27"/>
    <x v="20"/>
    <n v="1.7797658474199797E-3"/>
    <n v="99.833999405766448"/>
    <n v="99.833999405766448"/>
    <n v="2.9950199821729937"/>
    <s v="yellow"/>
    <s v="NCRB(IPCCrimes-2022)/Census(2011)"/>
  </r>
  <r>
    <n v="1"/>
    <n v="1.0900000000000001"/>
    <x v="12"/>
    <n v="14"/>
    <x v="21"/>
    <n v="0"/>
    <n v="100"/>
    <n v="100"/>
    <n v="3"/>
    <s v="green"/>
    <s v="NCRB(IPCCrimes-2022)/Census(2011)"/>
  </r>
  <r>
    <n v="1"/>
    <n v="1.0900000000000001"/>
    <x v="12"/>
    <n v="17"/>
    <x v="22"/>
    <n v="0.6741067832332116"/>
    <n v="37.12536581382043"/>
    <n v="37.12536581382043"/>
    <n v="1.1137609744146131"/>
    <s v="orange"/>
    <s v="NCRB(IPCCrimes-2022)/Census(2011)"/>
  </r>
  <r>
    <n v="1"/>
    <n v="1.0900000000000001"/>
    <x v="12"/>
    <n v="15"/>
    <x v="23"/>
    <n v="0.27342176400785267"/>
    <n v="74.497670371926489"/>
    <n v="74.497670371926489"/>
    <n v="2.2349301111577948"/>
    <s v="yellow"/>
    <s v="NCRB(IPCCrimes-2022)/Census(2011)"/>
  </r>
  <r>
    <n v="1"/>
    <n v="1.0900000000000001"/>
    <x v="12"/>
    <n v="13"/>
    <x v="24"/>
    <n v="0"/>
    <n v="100"/>
    <n v="100"/>
    <n v="3"/>
    <s v="green"/>
    <s v="NCRB(IPCCrimes-2022)/Census(2011)"/>
  </r>
  <r>
    <n v="1"/>
    <n v="1.0900000000000001"/>
    <x v="12"/>
    <n v="21"/>
    <x v="25"/>
    <n v="0.38356878063651401"/>
    <n v="64.224144649473985"/>
    <n v="64.224144649473985"/>
    <n v="1.9267243394842195"/>
    <s v="yellow"/>
    <s v="NCRB(IPCCrimes-2022)/Census(2011)"/>
  </r>
  <r>
    <n v="1"/>
    <n v="1.0900000000000001"/>
    <x v="12"/>
    <n v="34"/>
    <x v="26"/>
    <n v="0"/>
    <n v="100"/>
    <n v="100"/>
    <n v="3"/>
    <s v="green"/>
    <s v="NCRB(IPCCrimes-2022)/Census(2011)"/>
  </r>
  <r>
    <n v="1"/>
    <n v="1.0900000000000001"/>
    <x v="12"/>
    <n v="3"/>
    <x v="27"/>
    <n v="0.15138769530905041"/>
    <n v="85.879913687869845"/>
    <n v="85.879913687869845"/>
    <n v="2.5763974106360954"/>
    <s v="yellow"/>
    <s v="NCRB(IPCCrimes-2022)/Census(2011)"/>
  </r>
  <r>
    <n v="1"/>
    <n v="1.0900000000000001"/>
    <x v="12"/>
    <n v="8"/>
    <x v="28"/>
    <n v="1.5361400581606257"/>
    <n v="-43.2773658682678"/>
    <n v="0"/>
    <n v="0"/>
    <s v="red"/>
    <s v="NCRB(IPCCrimes-2022)/Census(2011)"/>
  </r>
  <r>
    <n v="1"/>
    <n v="1.0900000000000001"/>
    <x v="12"/>
    <n v="11"/>
    <x v="29"/>
    <n v="0.16377950692541646"/>
    <n v="84.724116651462452"/>
    <n v="84.724116651462452"/>
    <n v="2.5417234995438736"/>
    <s v="yellow"/>
    <s v="NCRB(IPCCrimes-2022)/Census(2011)"/>
  </r>
  <r>
    <n v="1"/>
    <n v="1.0900000000000001"/>
    <x v="12"/>
    <n v="33"/>
    <x v="30"/>
    <n v="2.9107227282952605E-2"/>
    <n v="97.285138922928624"/>
    <n v="97.285138922928624"/>
    <n v="2.9185541676878586"/>
    <s v="yellow"/>
    <s v="NCRB(IPCCrimes-2022)/Census(2011)"/>
  </r>
  <r>
    <n v="1"/>
    <n v="1.0900000000000001"/>
    <x v="12"/>
    <n v="36"/>
    <x v="31"/>
    <n v="0.10284634692918235"/>
    <n v="90.40741526210077"/>
    <n v="90.40741526210077"/>
    <n v="2.7122224578630227"/>
    <s v="yellow"/>
    <s v="NCRB(IPCCrimes-2022)/Census(2011)"/>
  </r>
  <r>
    <n v="1"/>
    <n v="1.0900000000000001"/>
    <x v="12"/>
    <n v="16"/>
    <x v="32"/>
    <n v="0.21775124478860028"/>
    <n v="79.690117055339016"/>
    <n v="79.690117055339016"/>
    <n v="2.3907035116601705"/>
    <s v="yellow"/>
    <s v="NCRB(IPCCrimes-2022)/Census(2011)"/>
  </r>
  <r>
    <n v="1"/>
    <n v="1.0900000000000001"/>
    <x v="12"/>
    <n v="9"/>
    <x v="33"/>
    <n v="9.9092978446211191E-2"/>
    <n v="90.757495807501684"/>
    <n v="90.757495807501684"/>
    <n v="2.7227248742250505"/>
    <s v="yellow"/>
    <s v="NCRB(IPCCrimes-2022)/Census(2011)"/>
  </r>
  <r>
    <n v="1"/>
    <n v="1.0900000000000001"/>
    <x v="12"/>
    <n v="5"/>
    <x v="34"/>
    <n v="0.17846003268594643"/>
    <n v="83.354848888828499"/>
    <n v="83.354848888828499"/>
    <n v="2.5006454666648552"/>
    <s v="yellow"/>
    <s v="NCRB(IPCCrimes-2022)/Census(2011)"/>
  </r>
  <r>
    <n v="1"/>
    <n v="1.0900000000000001"/>
    <x v="12"/>
    <n v="19"/>
    <x v="35"/>
    <n v="0.90494649120418857"/>
    <n v="15.594708423448939"/>
    <n v="15.594708423448939"/>
    <n v="0.46784125270346816"/>
    <s v="orange"/>
    <s v="NCRB(IPCCrimes-2022)/Census(2011)"/>
  </r>
  <r>
    <n v="8"/>
    <n v="8.0299999999999994"/>
    <x v="13"/>
    <n v="35"/>
    <x v="0"/>
    <n v="0"/>
    <n v="100"/>
    <n v="100"/>
    <n v="3"/>
    <s v="green"/>
    <s v="NCRB(IPCCrimes-2022)/Census(2011)"/>
  </r>
  <r>
    <n v="8"/>
    <n v="8.0299999999999994"/>
    <x v="13"/>
    <n v="37"/>
    <x v="1"/>
    <n v="2.4204722087129614E-2"/>
    <n v="87.800078073604908"/>
    <n v="87.800078073604908"/>
    <n v="2.6340023422081469"/>
    <s v="yellow"/>
    <s v="NCRB(IPCCrimes-2022)/Census(2011)"/>
  </r>
  <r>
    <n v="8"/>
    <n v="8.0299999999999994"/>
    <x v="13"/>
    <n v="12"/>
    <x v="2"/>
    <n v="0"/>
    <n v="100"/>
    <n v="100"/>
    <n v="3"/>
    <s v="green"/>
    <s v="NCRB(IPCCrimes-2022)/Census(2011)"/>
  </r>
  <r>
    <n v="8"/>
    <n v="8.0299999999999994"/>
    <x v="13"/>
    <n v="18"/>
    <x v="3"/>
    <n v="1.2818221974175386E-2"/>
    <n v="93.539223183095572"/>
    <n v="93.539223183095572"/>
    <n v="2.8061766954928675"/>
    <s v="yellow"/>
    <s v="NCRB(IPCCrimes-2022)/Census(2011)"/>
  </r>
  <r>
    <n v="8"/>
    <n v="8.0299999999999994"/>
    <x v="13"/>
    <n v="10"/>
    <x v="4"/>
    <n v="0"/>
    <n v="100"/>
    <n v="100"/>
    <n v="3"/>
    <s v="green"/>
    <s v="NCRB(IPCCrimes-2022)/Census(2011)"/>
  </r>
  <r>
    <n v="8"/>
    <n v="8.0299999999999994"/>
    <x v="13"/>
    <n v="4"/>
    <x v="5"/>
    <n v="0"/>
    <n v="100"/>
    <n v="100"/>
    <n v="3"/>
    <s v="green"/>
    <s v="NCRB(IPCCrimes-2022)/Census(2011)"/>
  </r>
  <r>
    <n v="8"/>
    <n v="8.0299999999999994"/>
    <x v="13"/>
    <n v="22"/>
    <x v="6"/>
    <n v="3.9146300608043829E-3"/>
    <n v="98.026906446576092"/>
    <n v="98.026906446576092"/>
    <n v="2.9408071933972826"/>
    <s v="yellow"/>
    <s v="NCRB(IPCCrimes-2022)/Census(2011)"/>
  </r>
  <r>
    <n v="8"/>
    <n v="8.0299999999999994"/>
    <x v="13"/>
    <n v="25"/>
    <x v="7"/>
    <n v="0"/>
    <n v="100"/>
    <n v="100"/>
    <n v="3"/>
    <s v="green"/>
    <s v="NCRB(IPCCrimes-2022)/Census(2011)"/>
  </r>
  <r>
    <n v="8"/>
    <n v="8.0299999999999994"/>
    <x v="13"/>
    <n v="7"/>
    <x v="8"/>
    <n v="0"/>
    <n v="100"/>
    <n v="100"/>
    <n v="3"/>
    <s v="green"/>
    <s v="NCRB(IPCCrimes-2022)/Census(2011)"/>
  </r>
  <r>
    <n v="8"/>
    <n v="8.0299999999999994"/>
    <x v="13"/>
    <n v="30"/>
    <x v="9"/>
    <n v="0"/>
    <n v="100"/>
    <n v="100"/>
    <n v="3"/>
    <s v="green"/>
    <s v="NCRB(IPCCrimes-2022)/Census(2011)"/>
  </r>
  <r>
    <n v="8"/>
    <n v="8.0299999999999994"/>
    <x v="13"/>
    <n v="24"/>
    <x v="10"/>
    <n v="1.6545418530590789E-3"/>
    <n v="99.166060186164799"/>
    <n v="99.166060186164799"/>
    <n v="2.9749818055849437"/>
    <s v="yellow"/>
    <s v="NCRB(IPCCrimes-2022)/Census(2011)"/>
  </r>
  <r>
    <n v="8"/>
    <n v="8.0299999999999994"/>
    <x v="13"/>
    <n v="6"/>
    <x v="11"/>
    <n v="3.9445456834008236E-3"/>
    <n v="98.011828055725644"/>
    <n v="98.011828055725644"/>
    <n v="2.9403548416717693"/>
    <s v="yellow"/>
    <s v="NCRB(IPCCrimes-2022)/Census(2011)"/>
  </r>
  <r>
    <n v="8"/>
    <n v="8.0299999999999994"/>
    <x v="13"/>
    <n v="2"/>
    <x v="12"/>
    <n v="1.4567486942433081E-2"/>
    <n v="92.657540015468143"/>
    <n v="92.657540015468143"/>
    <n v="2.7797262004640442"/>
    <s v="yellow"/>
    <s v="NCRB(IPCCrimes-2022)/Census(2011)"/>
  </r>
  <r>
    <n v="8"/>
    <n v="8.0299999999999994"/>
    <x v="13"/>
    <n v="1"/>
    <x v="13"/>
    <n v="3.2607724509074405E-2"/>
    <n v="83.564707259347713"/>
    <n v="83.564707259347713"/>
    <n v="2.5069412177804313"/>
    <s v="yellow"/>
    <s v="NCRB(IPCCrimes-2022)/Census(2011)"/>
  </r>
  <r>
    <n v="8"/>
    <n v="8.0299999999999994"/>
    <x v="13"/>
    <n v="20"/>
    <x v="14"/>
    <n v="0"/>
    <n v="100"/>
    <n v="100"/>
    <n v="3"/>
    <s v="green"/>
    <s v="NCRB(IPCCrimes-2022)/Census(2011)"/>
  </r>
  <r>
    <n v="8"/>
    <n v="8.0299999999999994"/>
    <x v="13"/>
    <n v="29"/>
    <x v="15"/>
    <n v="1.9641446378434006E-2"/>
    <n v="90.100108917764203"/>
    <n v="90.100108917764203"/>
    <n v="2.7030032675329259"/>
    <s v="yellow"/>
    <s v="NCRB(IPCCrimes-2022)/Census(2011)"/>
  </r>
  <r>
    <n v="8"/>
    <n v="8.0299999999999994"/>
    <x v="13"/>
    <n v="32"/>
    <x v="16"/>
    <n v="0"/>
    <n v="100"/>
    <n v="100"/>
    <n v="3"/>
    <s v="green"/>
    <s v="NCRB(IPCCrimes-2022)/Census(2011)"/>
  </r>
  <r>
    <n v="8"/>
    <n v="8.0299999999999994"/>
    <x v="13"/>
    <n v="35"/>
    <x v="17"/>
    <n v="0"/>
    <n v="100"/>
    <n v="100"/>
    <n v="3"/>
    <s v="green"/>
    <s v="NCRB(IPCCrimes-2022)/Census(2011)"/>
  </r>
  <r>
    <n v="8"/>
    <n v="8.0299999999999994"/>
    <x v="13"/>
    <n v="31"/>
    <x v="18"/>
    <n v="0"/>
    <n v="100"/>
    <n v="100"/>
    <n v="3"/>
    <s v="green"/>
    <s v="NCRB(IPCCrimes-2022)/Census(2011)"/>
  </r>
  <r>
    <n v="8"/>
    <n v="8.0299999999999994"/>
    <x v="13"/>
    <n v="23"/>
    <x v="19"/>
    <n v="2.7538040394973155E-3"/>
    <n v="98.611998346375444"/>
    <n v="98.611998346375444"/>
    <n v="2.9583599503912632"/>
    <s v="yellow"/>
    <s v="NCRB(IPCCrimes-2022)/Census(2011)"/>
  </r>
  <r>
    <n v="8"/>
    <n v="8.0299999999999994"/>
    <x v="13"/>
    <n v="27"/>
    <x v="20"/>
    <n v="8.8988292370998983E-4"/>
    <n v="99.551471727135976"/>
    <n v="99.551471727135976"/>
    <n v="2.9865441518140794"/>
    <s v="yellow"/>
    <s v="NCRB(IPCCrimes-2022)/Census(2011)"/>
  </r>
  <r>
    <n v="8"/>
    <n v="8.0299999999999994"/>
    <x v="13"/>
    <n v="14"/>
    <x v="21"/>
    <n v="0.31123681620298865"/>
    <n v="-56.87289631452758"/>
    <n v="0"/>
    <n v="0"/>
    <s v="red"/>
    <s v="NCRB(IPCCrimes-2022)/Census(2011)"/>
  </r>
  <r>
    <n v="8"/>
    <n v="8.0299999999999994"/>
    <x v="13"/>
    <n v="17"/>
    <x v="22"/>
    <n v="0"/>
    <n v="100"/>
    <n v="100"/>
    <n v="3"/>
    <s v="green"/>
    <s v="NCRB(IPCCrimes-2022)/Census(2011)"/>
  </r>
  <r>
    <n v="8"/>
    <n v="8.0299999999999994"/>
    <x v="13"/>
    <n v="15"/>
    <x v="23"/>
    <n v="0.18228117600523511"/>
    <n v="8.1246994735039468"/>
    <n v="8.1246994735039468"/>
    <n v="0.24374098420511839"/>
    <s v="orange"/>
    <s v="NCRB(IPCCrimes-2022)/Census(2011)"/>
  </r>
  <r>
    <n v="8"/>
    <n v="8.0299999999999994"/>
    <x v="13"/>
    <n v="13"/>
    <x v="24"/>
    <n v="0.15162986946689971"/>
    <n v="23.573897583013835"/>
    <n v="23.573897583013835"/>
    <n v="0.70721692749041509"/>
    <s v="orange"/>
    <s v="NCRB(IPCCrimes-2022)/Census(2011)"/>
  </r>
  <r>
    <n v="8"/>
    <n v="8.0299999999999994"/>
    <x v="13"/>
    <n v="21"/>
    <x v="25"/>
    <n v="0"/>
    <n v="100"/>
    <n v="100"/>
    <n v="3"/>
    <s v="green"/>
    <s v="NCRB(IPCCrimes-2022)/Census(2011)"/>
  </r>
  <r>
    <n v="8"/>
    <n v="8.0299999999999994"/>
    <x v="13"/>
    <n v="34"/>
    <x v="26"/>
    <n v="0"/>
    <n v="100"/>
    <n v="100"/>
    <n v="3"/>
    <s v="green"/>
    <s v="NCRB(IPCCrimes-2022)/Census(2011)"/>
  </r>
  <r>
    <n v="8"/>
    <n v="8.0299999999999994"/>
    <x v="13"/>
    <n v="3"/>
    <x v="27"/>
    <n v="7.2089378718595432E-3"/>
    <n v="96.366474322971712"/>
    <n v="96.366474322971712"/>
    <n v="2.8909942296891513"/>
    <s v="yellow"/>
    <s v="NCRB(IPCCrimes-2022)/Census(2011)"/>
  </r>
  <r>
    <n v="8"/>
    <n v="8.0299999999999994"/>
    <x v="13"/>
    <n v="8"/>
    <x v="28"/>
    <n v="0"/>
    <n v="100"/>
    <n v="100"/>
    <n v="3"/>
    <s v="green"/>
    <s v="NCRB(IPCCrimes-2022)/Census(2011)"/>
  </r>
  <r>
    <n v="8"/>
    <n v="8.0299999999999994"/>
    <x v="13"/>
    <n v="11"/>
    <x v="29"/>
    <n v="0"/>
    <n v="100"/>
    <n v="100"/>
    <n v="3"/>
    <s v="green"/>
    <s v="NCRB(IPCCrimes-2022)/Census(2011)"/>
  </r>
  <r>
    <n v="8"/>
    <n v="8.0299999999999994"/>
    <x v="13"/>
    <n v="33"/>
    <x v="30"/>
    <n v="0"/>
    <n v="100"/>
    <n v="100"/>
    <n v="3"/>
    <s v="green"/>
    <s v="NCRB(IPCCrimes-2022)/Census(2011)"/>
  </r>
  <r>
    <n v="8"/>
    <n v="8.0299999999999994"/>
    <x v="13"/>
    <n v="36"/>
    <x v="31"/>
    <n v="8.5705289107651968E-3"/>
    <n v="95.680190699861612"/>
    <n v="95.680190699861612"/>
    <n v="2.8704057209958482"/>
    <s v="yellow"/>
    <s v="NCRB(IPCCrimes-2022)/Census(2011)"/>
  </r>
  <r>
    <n v="8"/>
    <n v="8.0299999999999994"/>
    <x v="13"/>
    <n v="16"/>
    <x v="32"/>
    <n v="2.7218905598575035E-2"/>
    <n v="86.280837184199498"/>
    <n v="86.280837184199498"/>
    <n v="2.5884251155259852"/>
    <s v="yellow"/>
    <s v="NCRB(IPCCrimes-2022)/Census(2011)"/>
  </r>
  <r>
    <n v="8"/>
    <n v="8.0299999999999994"/>
    <x v="13"/>
    <n v="9"/>
    <x v="33"/>
    <n v="1.501408764336533E-3"/>
    <n v="99.243243957167735"/>
    <n v="99.243243957167735"/>
    <n v="2.9772973187150322"/>
    <s v="yellow"/>
    <s v="NCRB(IPCCrimes-2022)/Census(2011)"/>
  </r>
  <r>
    <n v="8"/>
    <n v="8.0299999999999994"/>
    <x v="13"/>
    <n v="5"/>
    <x v="34"/>
    <n v="0"/>
    <n v="100"/>
    <n v="100"/>
    <n v="3"/>
    <s v="green"/>
    <s v="NCRB(IPCCrimes-2022)/Census(2011)"/>
  </r>
  <r>
    <n v="8"/>
    <n v="8.0299999999999994"/>
    <x v="13"/>
    <n v="19"/>
    <x v="35"/>
    <n v="7.6690380610524456E-3"/>
    <n v="96.134569723271397"/>
    <n v="96.134569723271397"/>
    <n v="2.8840370916981422"/>
    <s v="yellow"/>
    <s v="NCRB(IPCCrimes-2022)/Census(2011)"/>
  </r>
  <r>
    <n v="8"/>
    <n v="8.01"/>
    <x v="14"/>
    <n v="35"/>
    <x v="0"/>
    <n v="0"/>
    <n v="100"/>
    <n v="100"/>
    <n v="3"/>
    <s v="green"/>
    <s v="NCRB(IPCCrimes-2022)/Census(2011)"/>
  </r>
  <r>
    <n v="8"/>
    <n v="8.01"/>
    <x v="14"/>
    <n v="37"/>
    <x v="1"/>
    <n v="0.29449078539341034"/>
    <n v="96.841538109551777"/>
    <n v="96.841538109551777"/>
    <n v="2.9052461432865533"/>
    <s v="yellow"/>
    <s v="NCRB(IPCCrimes-2022)/Census(2011)"/>
  </r>
  <r>
    <n v="8"/>
    <n v="8.01"/>
    <x v="14"/>
    <n v="12"/>
    <x v="2"/>
    <n v="7.2268590552905312E-2"/>
    <n v="99.224907533752443"/>
    <n v="99.224907533752443"/>
    <n v="2.9767472260125731"/>
    <s v="yellow"/>
    <s v="NCRB(IPCCrimes-2022)/Census(2011)"/>
  </r>
  <r>
    <n v="8"/>
    <n v="8.01"/>
    <x v="14"/>
    <n v="18"/>
    <x v="3"/>
    <n v="0.56400176686371695"/>
    <n v="93.950988706132989"/>
    <n v="93.950988706132989"/>
    <n v="2.8185296611839896"/>
    <s v="yellow"/>
    <s v="NCRB(IPCCrimes-2022)/Census(2011)"/>
  </r>
  <r>
    <n v="8"/>
    <n v="8.01"/>
    <x v="14"/>
    <n v="10"/>
    <x v="4"/>
    <n v="6.9164629223984767E-2"/>
    <n v="99.258198027218043"/>
    <n v="99.258198027218043"/>
    <n v="2.9777459408165416"/>
    <s v="yellow"/>
    <s v="NCRB(IPCCrimes-2022)/Census(2011)"/>
  </r>
  <r>
    <n v="8"/>
    <n v="8.01"/>
    <x v="14"/>
    <n v="4"/>
    <x v="5"/>
    <n v="0"/>
    <n v="100"/>
    <n v="100"/>
    <n v="3"/>
    <s v="green"/>
    <s v="NCRB(IPCCrimes-2022)/Census(2011)"/>
  </r>
  <r>
    <n v="8"/>
    <n v="8.01"/>
    <x v="14"/>
    <n v="22"/>
    <x v="6"/>
    <n v="0.11352427176332711"/>
    <n v="98.782433597960122"/>
    <n v="98.782433597960122"/>
    <n v="2.9634730079388034"/>
    <s v="yellow"/>
    <s v="NCRB(IPCCrimes-2022)/Census(2011)"/>
  </r>
  <r>
    <n v="8"/>
    <n v="8.01"/>
    <x v="14"/>
    <n v="25"/>
    <x v="7"/>
    <n v="0"/>
    <n v="100"/>
    <n v="100"/>
    <n v="3"/>
    <s v="green"/>
    <s v="NCRB(IPCCrimes-2022)/Census(2011)"/>
  </r>
  <r>
    <n v="8"/>
    <n v="8.01"/>
    <x v="14"/>
    <n v="7"/>
    <x v="8"/>
    <n v="0"/>
    <n v="100"/>
    <n v="100"/>
    <n v="3"/>
    <s v="green"/>
    <s v="NCRB(IPCCrimes-2022)/Census(2011)"/>
  </r>
  <r>
    <n v="8"/>
    <n v="8.01"/>
    <x v="14"/>
    <n v="30"/>
    <x v="9"/>
    <n v="0.89129920571528476"/>
    <n v="90.440670085898446"/>
    <n v="90.440670085898446"/>
    <n v="2.7132201025769533"/>
    <s v="yellow"/>
    <s v="NCRB(IPCCrimes-2022)/Census(2011)"/>
  </r>
  <r>
    <n v="8"/>
    <n v="8.01"/>
    <x v="14"/>
    <n v="24"/>
    <x v="10"/>
    <n v="2.9781753355063424E-2"/>
    <n v="99.680585819087568"/>
    <n v="99.680585819087568"/>
    <n v="2.9904175745726267"/>
    <s v="yellow"/>
    <s v="NCRB(IPCCrimes-2022)/Census(2011)"/>
  </r>
  <r>
    <n v="8"/>
    <n v="8.01"/>
    <x v="14"/>
    <n v="6"/>
    <x v="11"/>
    <n v="0"/>
    <n v="100"/>
    <n v="100"/>
    <n v="3"/>
    <s v="green"/>
    <s v="NCRB(IPCCrimes-2022)/Census(2011)"/>
  </r>
  <r>
    <n v="8"/>
    <n v="8.01"/>
    <x v="14"/>
    <n v="2"/>
    <x v="12"/>
    <n v="0.50986204298515769"/>
    <n v="94.531646109050968"/>
    <n v="94.531646109050968"/>
    <n v="2.835949383271529"/>
    <s v="yellow"/>
    <s v="NCRB(IPCCrimes-2022)/Census(2011)"/>
  </r>
  <r>
    <n v="8"/>
    <n v="8.01"/>
    <x v="14"/>
    <n v="1"/>
    <x v="13"/>
    <n v="0"/>
    <n v="100"/>
    <n v="100"/>
    <n v="3"/>
    <s v="green"/>
    <s v="NCRB(IPCCrimes-2022)/Census(2011)"/>
  </r>
  <r>
    <n v="8"/>
    <n v="8.01"/>
    <x v="14"/>
    <n v="20"/>
    <x v="14"/>
    <n v="0.12125572183015867"/>
    <n v="98.699512530119677"/>
    <n v="98.699512530119677"/>
    <n v="2.9609853759035905"/>
    <s v="yellow"/>
    <s v="NCRB(IPCCrimes-2022)/Census(2011)"/>
  </r>
  <r>
    <n v="8"/>
    <n v="8.01"/>
    <x v="14"/>
    <n v="29"/>
    <x v="15"/>
    <n v="0"/>
    <n v="100"/>
    <n v="100"/>
    <n v="3"/>
    <s v="green"/>
    <s v="NCRB(IPCCrimes-2022)/Census(2011)"/>
  </r>
  <r>
    <n v="8"/>
    <n v="8.01"/>
    <x v="14"/>
    <n v="32"/>
    <x v="16"/>
    <n v="9.4473874067343644"/>
    <n v="-1.3247767620594575"/>
    <n v="0"/>
    <n v="0"/>
    <s v="red"/>
    <s v="NCRB(IPCCrimes-2022)/Census(2011)"/>
  </r>
  <r>
    <n v="8"/>
    <n v="8.01"/>
    <x v="14"/>
    <n v="35"/>
    <x v="17"/>
    <n v="0"/>
    <n v="100"/>
    <n v="100"/>
    <n v="3"/>
    <s v="green"/>
    <s v="NCRB(IPCCrimes-2022)/Census(2011)"/>
  </r>
  <r>
    <n v="8"/>
    <n v="8.01"/>
    <x v="14"/>
    <n v="31"/>
    <x v="18"/>
    <n v="9.3062212088781351"/>
    <n v="0.18925382315134018"/>
    <n v="0.18925382315134018"/>
    <n v="5.6776146945402058E-3"/>
    <s v="orange"/>
    <s v="NCRB(IPCCrimes-2022)/Census(2011)"/>
  </r>
  <r>
    <n v="8"/>
    <n v="8.01"/>
    <x v="14"/>
    <n v="23"/>
    <x v="19"/>
    <n v="8.1237219165170807E-2"/>
    <n v="99.128717523448444"/>
    <n v="99.128717523448444"/>
    <n v="2.9738615257034531"/>
    <s v="yellow"/>
    <s v="NCRB(IPCCrimes-2022)/Census(2011)"/>
  </r>
  <r>
    <n v="8"/>
    <n v="8.01"/>
    <x v="14"/>
    <n v="27"/>
    <x v="20"/>
    <n v="0.6620728952402325"/>
    <n v="92.899159797066517"/>
    <n v="92.899159797066517"/>
    <n v="2.7869747939119955"/>
    <s v="yellow"/>
    <s v="NCRB(IPCCrimes-2022)/Census(2011)"/>
  </r>
  <r>
    <n v="8"/>
    <n v="8.01"/>
    <x v="14"/>
    <n v="14"/>
    <x v="21"/>
    <n v="3.8904602025373582E-2"/>
    <n v="99.582741773410518"/>
    <n v="99.582741773410518"/>
    <n v="2.9874822532023155"/>
    <s v="yellow"/>
    <s v="NCRB(IPCCrimes-2022)/Census(2011)"/>
  </r>
  <r>
    <n v="8"/>
    <n v="8.01"/>
    <x v="14"/>
    <n v="17"/>
    <x v="22"/>
    <n v="0"/>
    <n v="100"/>
    <n v="100"/>
    <n v="3"/>
    <s v="green"/>
    <s v="NCRB(IPCCrimes-2022)/Census(2011)"/>
  </r>
  <r>
    <n v="8"/>
    <n v="8.01"/>
    <x v="14"/>
    <n v="15"/>
    <x v="23"/>
    <n v="9.1140588002617554E-2"/>
    <n v="99.022502271183953"/>
    <n v="99.022502271183953"/>
    <n v="2.9706750681355185"/>
    <s v="yellow"/>
    <s v="NCRB(IPCCrimes-2022)/Census(2011)"/>
  </r>
  <r>
    <n v="8"/>
    <n v="8.01"/>
    <x v="14"/>
    <n v="13"/>
    <x v="24"/>
    <n v="0"/>
    <n v="100"/>
    <n v="100"/>
    <n v="3"/>
    <s v="green"/>
    <s v="NCRB(IPCCrimes-2022)/Census(2011)"/>
  </r>
  <r>
    <n v="8"/>
    <n v="8.01"/>
    <x v="14"/>
    <n v="21"/>
    <x v="25"/>
    <n v="4.2883466158119582E-2"/>
    <n v="99.54006780412567"/>
    <n v="99.54006780412567"/>
    <n v="2.9862020341237701"/>
    <s v="yellow"/>
    <s v="NCRB(IPCCrimes-2022)/Census(2011)"/>
  </r>
  <r>
    <n v="8"/>
    <n v="8.01"/>
    <x v="14"/>
    <n v="34"/>
    <x v="26"/>
    <n v="3.2853801385148316"/>
    <n v="64.763760097714879"/>
    <n v="64.763760097714879"/>
    <n v="1.9429128029314464"/>
    <s v="yellow"/>
    <s v="NCRB(IPCCrimes-2022)/Census(2011)"/>
  </r>
  <r>
    <n v="8"/>
    <n v="8.01"/>
    <x v="14"/>
    <n v="3"/>
    <x v="27"/>
    <n v="0"/>
    <n v="100"/>
    <n v="100"/>
    <n v="3"/>
    <s v="green"/>
    <s v="NCRB(IPCCrimes-2022)/Census(2011)"/>
  </r>
  <r>
    <n v="8"/>
    <n v="8.01"/>
    <x v="14"/>
    <n v="8"/>
    <x v="28"/>
    <n v="5.3509608103828832"/>
    <n v="42.61006919351167"/>
    <n v="42.61006919351167"/>
    <n v="1.27830207580535"/>
    <s v="orange"/>
    <s v="NCRB(IPCCrimes-2022)/Census(2011)"/>
  </r>
  <r>
    <n v="8"/>
    <n v="8.01"/>
    <x v="14"/>
    <n v="11"/>
    <x v="29"/>
    <n v="0"/>
    <n v="100"/>
    <n v="100"/>
    <n v="3"/>
    <s v="green"/>
    <s v="NCRB(IPCCrimes-2022)/Census(2011)"/>
  </r>
  <r>
    <n v="8"/>
    <n v="8.01"/>
    <x v="14"/>
    <n v="33"/>
    <x v="30"/>
    <n v="3.7589904948270219"/>
    <n v="59.684211481837799"/>
    <n v="59.684211481837799"/>
    <n v="1.790526344455134"/>
    <s v="yellow"/>
    <s v="NCRB(IPCCrimes-2022)/Census(2011)"/>
  </r>
  <r>
    <n v="8"/>
    <n v="8.01"/>
    <x v="14"/>
    <n v="36"/>
    <x v="31"/>
    <n v="0.46280856118132063"/>
    <n v="95.036302405484079"/>
    <n v="95.036302405484079"/>
    <n v="2.8510890721645223"/>
    <s v="yellow"/>
    <s v="NCRB(IPCCrimes-2022)/Census(2011)"/>
  </r>
  <r>
    <n v="8"/>
    <n v="8.01"/>
    <x v="14"/>
    <n v="16"/>
    <x v="32"/>
    <n v="0"/>
    <n v="100"/>
    <n v="100"/>
    <n v="3"/>
    <s v="green"/>
    <s v="NCRB(IPCCrimes-2022)/Census(2011)"/>
  </r>
  <r>
    <n v="8"/>
    <n v="8.01"/>
    <x v="14"/>
    <n v="9"/>
    <x v="33"/>
    <n v="9.0084525860191986E-3"/>
    <n v="99.90338287105709"/>
    <n v="99.90338287105709"/>
    <n v="2.9971014861317125"/>
    <s v="yellow"/>
    <s v="NCRB(IPCCrimes-2022)/Census(2011)"/>
  </r>
  <r>
    <n v="8"/>
    <n v="8.01"/>
    <x v="14"/>
    <n v="5"/>
    <x v="34"/>
    <n v="0"/>
    <n v="100"/>
    <n v="100"/>
    <n v="3"/>
    <s v="green"/>
    <s v="NCRB(IPCCrimes-2022)/Census(2011)"/>
  </r>
  <r>
    <n v="8"/>
    <n v="8.01"/>
    <x v="14"/>
    <n v="19"/>
    <x v="35"/>
    <n v="0.30128363811277464"/>
    <n v="96.768683651939881"/>
    <n v="96.768683651939881"/>
    <n v="2.9030605095581965"/>
    <s v="yellow"/>
    <s v="NCRB(IPCCrimes-2022)/Census(2011)"/>
  </r>
  <r>
    <n v="8"/>
    <n v="8.06"/>
    <x v="15"/>
    <n v="35"/>
    <x v="0"/>
    <n v="1.5765369264361593"/>
    <n v="83.096585245537398"/>
    <n v="83.096585245537398"/>
    <n v="2.4928975573661223"/>
    <s v="yellow"/>
    <s v="NCRB(IPCCrimes-2022)/Census(2011)"/>
  </r>
  <r>
    <n v="8"/>
    <n v="8.06"/>
    <x v="15"/>
    <n v="37"/>
    <x v="1"/>
    <n v="0.61318629287395032"/>
    <n v="93.725758664043241"/>
    <n v="93.725758664043241"/>
    <n v="2.8117727599212974"/>
    <s v="yellow"/>
    <s v="NCRB(IPCCrimes-2022)/Census(2011)"/>
  </r>
  <r>
    <n v="8"/>
    <n v="8.06"/>
    <x v="15"/>
    <n v="12"/>
    <x v="2"/>
    <n v="0.79495449608195834"/>
    <n v="91.720210853560189"/>
    <n v="91.720210853560189"/>
    <n v="2.7516063256068057"/>
    <s v="yellow"/>
    <s v="NCRB(IPCCrimes-2022)/Census(2011)"/>
  </r>
  <r>
    <n v="8"/>
    <n v="8.06"/>
    <x v="15"/>
    <n v="18"/>
    <x v="3"/>
    <n v="0.73704776351508461"/>
    <n v="92.359127444372405"/>
    <n v="92.359127444372405"/>
    <n v="2.7707738233311723"/>
    <s v="yellow"/>
    <s v="NCRB(IPCCrimes-2022)/Census(2011)"/>
  </r>
  <r>
    <n v="8"/>
    <n v="8.06"/>
    <x v="15"/>
    <n v="10"/>
    <x v="4"/>
    <n v="4.5494956111776643"/>
    <n v="50.294309183993789"/>
    <n v="50.294309183993789"/>
    <n v="1.5088292755198136"/>
    <s v="yellow"/>
    <s v="NCRB(IPCCrimes-2022)/Census(2011)"/>
  </r>
  <r>
    <n v="8"/>
    <n v="8.06"/>
    <x v="15"/>
    <n v="4"/>
    <x v="5"/>
    <n v="2.6528968686342318"/>
    <n v="71.220518434794542"/>
    <n v="71.220518434794542"/>
    <n v="2.1366155530438364"/>
    <s v="yellow"/>
    <s v="NCRB(IPCCrimes-2022)/Census(2011)"/>
  </r>
  <r>
    <n v="8"/>
    <n v="8.06"/>
    <x v="15"/>
    <n v="22"/>
    <x v="6"/>
    <n v="3.7619594884330119"/>
    <n v="58.983625130190298"/>
    <n v="58.983625130190298"/>
    <n v="1.7695087539057091"/>
    <s v="yellow"/>
    <s v="NCRB(IPCCrimes-2022)/Census(2011)"/>
  </r>
  <r>
    <n v="8"/>
    <n v="8.06"/>
    <x v="15"/>
    <n v="25"/>
    <x v="7"/>
    <n v="1.8778893889006494"/>
    <n v="79.77159902345484"/>
    <n v="79.77159902345484"/>
    <n v="2.3931479707036454"/>
    <s v="yellow"/>
    <s v="NCRB(IPCCrimes-2022)/Census(2011)"/>
  </r>
  <r>
    <n v="8"/>
    <n v="8.06"/>
    <x v="15"/>
    <n v="7"/>
    <x v="8"/>
    <n v="0.39313933733743767"/>
    <n v="96.15365684475357"/>
    <n v="96.15365684475357"/>
    <n v="2.8846097053426067"/>
    <s v="yellow"/>
    <s v="NCRB(IPCCrimes-2022)/Census(2011)"/>
  </r>
  <r>
    <n v="8"/>
    <n v="8.06"/>
    <x v="15"/>
    <n v="30"/>
    <x v="9"/>
    <n v="3.6337583002238536"/>
    <n v="60.398138822774762"/>
    <n v="60.398138822774762"/>
    <n v="1.8119441646832428"/>
    <s v="yellow"/>
    <s v="NCRB(IPCCrimes-2022)/Census(2011)"/>
  </r>
  <r>
    <n v="8"/>
    <n v="8.06"/>
    <x v="15"/>
    <n v="24"/>
    <x v="10"/>
    <n v="0.28458119872616161"/>
    <n v="97.351438048283484"/>
    <n v="97.351438048283484"/>
    <n v="2.9205431414485044"/>
    <s v="yellow"/>
    <s v="NCRB(IPCCrimes-2022)/Census(2011)"/>
  </r>
  <r>
    <n v="8"/>
    <n v="8.06"/>
    <x v="15"/>
    <n v="6"/>
    <x v="11"/>
    <n v="9.3604069067101534"/>
    <n v="-2.7871013426971634"/>
    <n v="0"/>
    <n v="0"/>
    <s v="red"/>
    <s v="NCRB(IPCCrimes-2022)/Census(2011)"/>
  </r>
  <r>
    <n v="8"/>
    <n v="8.06"/>
    <x v="15"/>
    <n v="2"/>
    <x v="12"/>
    <n v="5.0257829951394122"/>
    <n v="45.039170478727158"/>
    <n v="45.039170478727158"/>
    <n v="1.3511751143618147"/>
    <s v="orange"/>
    <s v="NCRB(IPCCrimes-2022)/Census(2011)"/>
  </r>
  <r>
    <n v="8"/>
    <n v="8.06"/>
    <x v="15"/>
    <n v="1"/>
    <x v="13"/>
    <n v="4.2390041861796721"/>
    <n v="53.720130568528688"/>
    <n v="53.720130568528688"/>
    <n v="1.6116039170558607"/>
    <s v="yellow"/>
    <s v="NCRB(IPCCrimes-2022)/Census(2011)"/>
  </r>
  <r>
    <n v="8"/>
    <n v="8.06"/>
    <x v="15"/>
    <n v="20"/>
    <x v="14"/>
    <n v="5.4352877310368628"/>
    <n v="40.52088118518266"/>
    <n v="40.52088118518266"/>
    <n v="1.2156264355554798"/>
    <s v="orange"/>
    <s v="NCRB(IPCCrimes-2022)/Census(2011)"/>
  </r>
  <r>
    <n v="8"/>
    <n v="8.06"/>
    <x v="15"/>
    <n v="29"/>
    <x v="15"/>
    <n v="6.7959404469381655"/>
    <n v="25.508057011084091"/>
    <n v="25.508057011084091"/>
    <n v="0.76524171033252264"/>
    <s v="orange"/>
    <s v="NCRB(IPCCrimes-2022)/Census(2011)"/>
  </r>
  <r>
    <n v="8"/>
    <n v="8.06"/>
    <x v="15"/>
    <n v="32"/>
    <x v="16"/>
    <n v="4.6698112656861879"/>
    <n v="48.966800889320993"/>
    <n v="48.966800889320993"/>
    <n v="1.4690040266796298"/>
    <s v="orange"/>
    <s v="NCRB(IPCCrimes-2022)/Census(2011)"/>
  </r>
  <r>
    <n v="8"/>
    <n v="8.06"/>
    <x v="15"/>
    <n v="35"/>
    <x v="17"/>
    <n v="2.5547445255474455"/>
    <n v="72.303486815937745"/>
    <n v="72.303486815937745"/>
    <n v="2.1691046044781324"/>
    <s v="yellow"/>
    <s v="NCRB(IPCCrimes-2022)/Census(2011)"/>
  </r>
  <r>
    <n v="8"/>
    <n v="8.06"/>
    <x v="15"/>
    <n v="31"/>
    <x v="18"/>
    <n v="0"/>
    <n v="100.49137776236404"/>
    <n v="100"/>
    <n v="3"/>
    <s v="green"/>
    <s v="NCRB(IPCCrimes-2022)/Census(2011)"/>
  </r>
  <r>
    <n v="8"/>
    <n v="8.06"/>
    <x v="15"/>
    <n v="23"/>
    <x v="19"/>
    <n v="1.3989324520646365"/>
    <n v="85.056192362851419"/>
    <n v="85.056192362851419"/>
    <n v="2.5516857708855429"/>
    <s v="yellow"/>
    <s v="NCRB(IPCCrimes-2022)/Census(2011)"/>
  </r>
  <r>
    <n v="8"/>
    <n v="8.06"/>
    <x v="15"/>
    <n v="27"/>
    <x v="20"/>
    <n v="7.3130578670486974"/>
    <n v="19.802418228494091"/>
    <n v="19.802418228494091"/>
    <n v="0.59407254685482269"/>
    <s v="orange"/>
    <s v="NCRB(IPCCrimes-2022)/Census(2011)"/>
  </r>
  <r>
    <n v="8"/>
    <n v="8.06"/>
    <x v="15"/>
    <n v="14"/>
    <x v="21"/>
    <n v="3.2679865701313808"/>
    <n v="64.433897990092248"/>
    <n v="64.433897990092248"/>
    <n v="1.9330169397027674"/>
    <s v="yellow"/>
    <s v="NCRB(IPCCrimes-2022)/Census(2011)"/>
  </r>
  <r>
    <n v="8"/>
    <n v="8.06"/>
    <x v="15"/>
    <n v="17"/>
    <x v="22"/>
    <n v="0.1685266958083029"/>
    <n v="98.631930731358821"/>
    <n v="98.631930731358821"/>
    <n v="2.9589579219407645"/>
    <s v="yellow"/>
    <s v="NCRB(IPCCrimes-2022)/Census(2011)"/>
  </r>
  <r>
    <n v="8"/>
    <n v="8.06"/>
    <x v="15"/>
    <n v="15"/>
    <x v="23"/>
    <n v="0"/>
    <n v="100.49137776236404"/>
    <n v="100"/>
    <n v="3"/>
    <s v="green"/>
    <s v="NCRB(IPCCrimes-2022)/Census(2011)"/>
  </r>
  <r>
    <n v="8"/>
    <n v="8.06"/>
    <x v="15"/>
    <n v="13"/>
    <x v="24"/>
    <n v="5.05432898222999E-2"/>
    <n v="99.933706054943755"/>
    <n v="99.933706054943755"/>
    <n v="2.9980111816483128"/>
    <s v="yellow"/>
    <s v="NCRB(IPCCrimes-2022)/Census(2011)"/>
  </r>
  <r>
    <n v="8"/>
    <n v="8.06"/>
    <x v="15"/>
    <n v="21"/>
    <x v="25"/>
    <n v="5.355668440191824"/>
    <n v="41.399364284032174"/>
    <n v="41.399364284032174"/>
    <n v="1.2419809285209653"/>
    <s v="orange"/>
    <s v="NCRB(IPCCrimes-2022)/Census(2011)"/>
  </r>
  <r>
    <n v="8"/>
    <n v="8.06"/>
    <x v="15"/>
    <n v="34"/>
    <x v="26"/>
    <n v="1.6827556807027189"/>
    <n v="81.924615746516949"/>
    <n v="81.924615746516949"/>
    <n v="2.4577384723955085"/>
    <s v="yellow"/>
    <s v="NCRB(IPCCrimes-2022)/Census(2011)"/>
  </r>
  <r>
    <n v="8"/>
    <n v="8.06"/>
    <x v="15"/>
    <n v="3"/>
    <x v="27"/>
    <n v="3.6044689359297716E-3"/>
    <n v="100.45160768896932"/>
    <n v="100"/>
    <n v="3"/>
    <s v="green"/>
    <s v="NCRB(IPCCrimes-2022)/Census(2011)"/>
  </r>
  <r>
    <n v="8"/>
    <n v="8.06"/>
    <x v="15"/>
    <n v="8"/>
    <x v="28"/>
    <n v="0.3326115225646939"/>
    <n v="96.821493266351922"/>
    <n v="96.821493266351922"/>
    <n v="2.9046447979905574"/>
    <s v="yellow"/>
    <s v="NCRB(IPCCrimes-2022)/Census(2011)"/>
  </r>
  <r>
    <n v="8"/>
    <n v="8.06"/>
    <x v="15"/>
    <n v="11"/>
    <x v="29"/>
    <n v="1.3102360554033317"/>
    <n v="86.034828125225388"/>
    <n v="86.034828125225388"/>
    <n v="2.5810448437567617"/>
    <s v="yellow"/>
    <s v="NCRB(IPCCrimes-2022)/Census(2011)"/>
  </r>
  <r>
    <n v="8"/>
    <n v="8.06"/>
    <x v="15"/>
    <n v="33"/>
    <x v="30"/>
    <n v="3.0895242673191121"/>
    <n v="66.402969996868507"/>
    <n v="66.402969996868507"/>
    <n v="1.9920890999060554"/>
    <s v="yellow"/>
    <s v="NCRB(IPCCrimes-2022)/Census(2011)"/>
  </r>
  <r>
    <n v="8"/>
    <n v="8.06"/>
    <x v="15"/>
    <n v="36"/>
    <x v="31"/>
    <n v="1.2770088077040143"/>
    <n v="86.401442487339551"/>
    <n v="86.401442487339551"/>
    <n v="2.5920432746201865"/>
    <s v="yellow"/>
    <s v="NCRB(IPCCrimes-2022)/Census(2011)"/>
  </r>
  <r>
    <n v="8"/>
    <n v="8.06"/>
    <x v="15"/>
    <n v="16"/>
    <x v="32"/>
    <n v="2.6130149374632032"/>
    <n v="71.660557552342283"/>
    <n v="71.660557552342283"/>
    <n v="2.1498167265702683"/>
    <s v="yellow"/>
    <s v="NCRB(IPCCrimes-2022)/Census(2011)"/>
  </r>
  <r>
    <n v="8"/>
    <n v="8.06"/>
    <x v="15"/>
    <n v="9"/>
    <x v="33"/>
    <n v="2.2411028155663315"/>
    <n v="75.764067014383926"/>
    <n v="75.764067014383926"/>
    <n v="2.2729220104315178"/>
    <s v="yellow"/>
    <s v="NCRB(IPCCrimes-2022)/Census(2011)"/>
  </r>
  <r>
    <n v="8"/>
    <n v="8.06"/>
    <x v="15"/>
    <n v="5"/>
    <x v="34"/>
    <n v="9.0717183282022766"/>
    <n v="0.39815733467101777"/>
    <n v="0.39815733467101777"/>
    <n v="1.1944720040130533E-2"/>
    <s v="orange"/>
    <s v="NCRB(IPCCrimes-2022)/Census(2011)"/>
  </r>
  <r>
    <n v="8"/>
    <n v="8.06"/>
    <x v="15"/>
    <n v="19"/>
    <x v="35"/>
    <n v="0.54011939487126504"/>
    <n v="94.531945635811766"/>
    <n v="94.531945635811766"/>
    <n v="2.8359583690743531"/>
    <s v="yellow"/>
    <s v="NCRB(IPCCrimes-2022)/Census(2011)"/>
  </r>
  <r>
    <n v="8"/>
    <n v="8.07"/>
    <x v="16"/>
    <n v="35"/>
    <x v="0"/>
    <n v="0"/>
    <n v="100.08561544308132"/>
    <n v="100"/>
    <n v="3"/>
    <s v="green"/>
    <s v="NCRB(IPCCrimes-2022)/Census(2011)"/>
  </r>
  <r>
    <n v="8"/>
    <n v="8.07"/>
    <x v="16"/>
    <n v="37"/>
    <x v="1"/>
    <n v="0.219859558958094"/>
    <n v="75.591829543629004"/>
    <n v="75.591829543629004"/>
    <n v="2.2677548863088703"/>
    <s v="yellow"/>
    <s v="NCRB(IPCCrimes-2022)/Census(2011)"/>
  </r>
  <r>
    <n v="8"/>
    <n v="8.07"/>
    <x v="16"/>
    <n v="12"/>
    <x v="2"/>
    <n v="0.28907436221162125"/>
    <n v="67.880849952845139"/>
    <n v="67.880849952845139"/>
    <n v="2.0364254985853538"/>
    <s v="yellow"/>
    <s v="NCRB(IPCCrimes-2022)/Census(2011)"/>
  </r>
  <r>
    <n v="8"/>
    <n v="8.07"/>
    <x v="16"/>
    <n v="18"/>
    <x v="3"/>
    <n v="0.14100044171592924"/>
    <n v="84.377248486080163"/>
    <n v="84.377248486080163"/>
    <n v="2.5313174545824046"/>
    <s v="yellow"/>
    <s v="NCRB(IPCCrimes-2022)/Census(2011)"/>
  </r>
  <r>
    <n v="8"/>
    <n v="8.07"/>
    <x v="16"/>
    <n v="10"/>
    <x v="4"/>
    <n v="3.8424794013324874E-3"/>
    <n v="99.657538227674763"/>
    <n v="99.657538227674763"/>
    <n v="2.9897261468302427"/>
    <s v="yellow"/>
    <s v="NCRB(IPCCrimes-2022)/Census(2011)"/>
  </r>
  <r>
    <n v="8"/>
    <n v="8.07"/>
    <x v="16"/>
    <n v="4"/>
    <x v="5"/>
    <n v="0"/>
    <n v="100.08561544308132"/>
    <n v="100"/>
    <n v="3"/>
    <s v="green"/>
    <s v="NCRB(IPCCrimes-2022)/Census(2011)"/>
  </r>
  <r>
    <n v="8"/>
    <n v="8.07"/>
    <x v="16"/>
    <n v="22"/>
    <x v="6"/>
    <n v="1.9573150304021916E-2"/>
    <n v="97.905039100635847"/>
    <n v="97.905039100635847"/>
    <n v="2.9371511730190756"/>
    <s v="yellow"/>
    <s v="NCRB(IPCCrimes-2022)/Census(2011)"/>
  </r>
  <r>
    <n v="8"/>
    <n v="8.07"/>
    <x v="16"/>
    <n v="25"/>
    <x v="7"/>
    <n v="0.17071721717278632"/>
    <n v="81.066606278337474"/>
    <n v="81.066606278337474"/>
    <n v="2.431998188350124"/>
    <s v="yellow"/>
    <s v="NCRB(IPCCrimes-2022)/Census(2011)"/>
  </r>
  <r>
    <n v="8"/>
    <n v="8.07"/>
    <x v="16"/>
    <n v="7"/>
    <x v="8"/>
    <n v="0.15487307228444513"/>
    <n v="82.831747145962424"/>
    <n v="82.831747145962424"/>
    <n v="2.4849524143788724"/>
    <s v="yellow"/>
    <s v="NCRB(IPCCrimes-2022)/Census(2011)"/>
  </r>
  <r>
    <n v="8"/>
    <n v="8.07"/>
    <x v="16"/>
    <n v="30"/>
    <x v="9"/>
    <n v="0.20568443208814266"/>
    <n v="77.171030940627816"/>
    <n v="77.171030940627816"/>
    <n v="2.3151309282188346"/>
    <s v="yellow"/>
    <s v="NCRB(IPCCrimes-2022)/Census(2011)"/>
  </r>
  <r>
    <n v="8"/>
    <n v="8.07"/>
    <x v="16"/>
    <n v="24"/>
    <x v="10"/>
    <n v="6.6181674122363171E-2"/>
    <n v="92.712546179672756"/>
    <n v="92.712546179672756"/>
    <n v="2.7813763853901827"/>
    <s v="yellow"/>
    <s v="NCRB(IPCCrimes-2022)/Census(2011)"/>
  </r>
  <r>
    <n v="8"/>
    <n v="8.07"/>
    <x v="16"/>
    <n v="6"/>
    <x v="11"/>
    <n v="0.11439182481862387"/>
    <n v="87.341621599770292"/>
    <n v="87.341621599770292"/>
    <n v="2.6202486479931086"/>
    <s v="yellow"/>
    <s v="NCRB(IPCCrimes-2022)/Census(2011)"/>
  </r>
  <r>
    <n v="8"/>
    <n v="8.07"/>
    <x v="16"/>
    <n v="2"/>
    <x v="12"/>
    <n v="0.14567486942433078"/>
    <n v="83.856486814244548"/>
    <n v="83.856486814244548"/>
    <n v="2.5156946044273365"/>
    <s v="yellow"/>
    <s v="NCRB(IPCCrimes-2022)/Census(2011)"/>
  </r>
  <r>
    <n v="8"/>
    <n v="8.07"/>
    <x v="16"/>
    <n v="1"/>
    <x v="13"/>
    <n v="0.13043089803629762"/>
    <n v="85.554764447499636"/>
    <n v="85.554764447499636"/>
    <n v="2.5666429334249887"/>
    <s v="yellow"/>
    <s v="NCRB(IPCCrimes-2022)/Census(2011)"/>
  </r>
  <r>
    <n v="8"/>
    <n v="8.07"/>
    <x v="16"/>
    <n v="20"/>
    <x v="14"/>
    <n v="4.850228873206347E-2"/>
    <n v="94.682144784509603"/>
    <n v="94.682144784509603"/>
    <n v="2.8404643435352881"/>
    <s v="yellow"/>
    <s v="NCRB(IPCCrimes-2022)/Census(2011)"/>
  </r>
  <r>
    <n v="8"/>
    <n v="8.07"/>
    <x v="16"/>
    <n v="29"/>
    <x v="15"/>
    <n v="0.10475438068498136"/>
    <n v="88.415295604876277"/>
    <n v="88.415295604876277"/>
    <n v="2.6524588681462884"/>
    <s v="yellow"/>
    <s v="NCRB(IPCCrimes-2022)/Census(2011)"/>
  </r>
  <r>
    <n v="8"/>
    <n v="8.07"/>
    <x v="16"/>
    <n v="32"/>
    <x v="16"/>
    <n v="0.10776487536198896"/>
    <n v="88.079906903018099"/>
    <n v="88.079906903018099"/>
    <n v="2.6423972070905428"/>
    <s v="yellow"/>
    <s v="NCRB(IPCCrimes-2022)/Census(2011)"/>
  </r>
  <r>
    <n v="8"/>
    <n v="8.07"/>
    <x v="16"/>
    <n v="35"/>
    <x v="17"/>
    <n v="0"/>
    <n v="100.08561544308132"/>
    <n v="100"/>
    <n v="3"/>
    <s v="green"/>
    <s v="NCRB(IPCCrimes-2022)/Census(2011)"/>
  </r>
  <r>
    <n v="8"/>
    <n v="8.07"/>
    <x v="16"/>
    <n v="31"/>
    <x v="18"/>
    <n v="3.1020737362927115"/>
    <n v="-245.50558969323961"/>
    <n v="0"/>
    <n v="0"/>
    <s v="red"/>
    <s v="NCRB(IPCCrimes-2022)/Census(2011)"/>
  </r>
  <r>
    <n v="8"/>
    <n v="8.07"/>
    <x v="16"/>
    <n v="23"/>
    <x v="19"/>
    <n v="0.14870541813285504"/>
    <n v="83.518863962746863"/>
    <n v="83.518863962746863"/>
    <n v="2.5055659188824055"/>
    <s v="yellow"/>
    <s v="NCRB(IPCCrimes-2022)/Census(2011)"/>
  </r>
  <r>
    <n v="8"/>
    <n v="8.07"/>
    <x v="16"/>
    <n v="27"/>
    <x v="20"/>
    <n v="0.15839916042037819"/>
    <n v="82.438917976862697"/>
    <n v="82.438917976862697"/>
    <n v="2.473167539305881"/>
    <s v="yellow"/>
    <s v="NCRB(IPCCrimes-2022)/Census(2011)"/>
  </r>
  <r>
    <n v="8"/>
    <n v="8.07"/>
    <x v="16"/>
    <n v="14"/>
    <x v="21"/>
    <n v="0.5835690303806037"/>
    <n v="35.072227099034244"/>
    <n v="35.072227099034244"/>
    <n v="1.0521668129710273"/>
    <s v="orange"/>
    <s v="NCRB(IPCCrimes-2022)/Census(2011)"/>
  </r>
  <r>
    <n v="8"/>
    <n v="8.07"/>
    <x v="16"/>
    <n v="17"/>
    <x v="22"/>
    <n v="0.26964271329328465"/>
    <n v="70.045662119914837"/>
    <n v="70.045662119914837"/>
    <n v="2.1013698635974452"/>
    <s v="yellow"/>
    <s v="NCRB(IPCCrimes-2022)/Census(2011)"/>
  </r>
  <r>
    <n v="8"/>
    <n v="8.07"/>
    <x v="16"/>
    <n v="15"/>
    <x v="23"/>
    <n v="0"/>
    <n v="100.08561544308132"/>
    <n v="100"/>
    <n v="3"/>
    <s v="green"/>
    <s v="NCRB(IPCCrimes-2022)/Census(2011)"/>
  </r>
  <r>
    <n v="8"/>
    <n v="8.07"/>
    <x v="16"/>
    <n v="13"/>
    <x v="24"/>
    <n v="0.1010865796445998"/>
    <n v="88.823912513918728"/>
    <n v="88.823912513918728"/>
    <n v="2.6647173754175615"/>
    <s v="yellow"/>
    <s v="NCRB(IPCCrimes-2022)/Census(2011)"/>
  </r>
  <r>
    <n v="8"/>
    <n v="8.07"/>
    <x v="16"/>
    <n v="21"/>
    <x v="25"/>
    <n v="4.7648295731243986E-3"/>
    <n v="99.554782415103972"/>
    <n v="99.554782415103972"/>
    <n v="2.9866434724531192"/>
    <s v="yellow"/>
    <s v="NCRB(IPCCrimes-2022)/Census(2011)"/>
  </r>
  <r>
    <n v="8"/>
    <n v="8.07"/>
    <x v="16"/>
    <n v="34"/>
    <x v="26"/>
    <n v="0.16026244578121132"/>
    <n v="82.231335859832569"/>
    <n v="82.231335859832569"/>
    <n v="2.4669400757949771"/>
    <s v="yellow"/>
    <s v="NCRB(IPCCrimes-2022)/Census(2011)"/>
  </r>
  <r>
    <n v="8"/>
    <n v="8.07"/>
    <x v="16"/>
    <n v="3"/>
    <x v="27"/>
    <n v="0.10813406807789316"/>
    <n v="88.038776431448667"/>
    <n v="88.038776431448667"/>
    <n v="2.6411632929434599"/>
    <s v="yellow"/>
    <s v="NCRB(IPCCrimes-2022)/Census(2011)"/>
  </r>
  <r>
    <n v="8"/>
    <n v="8.07"/>
    <x v="16"/>
    <n v="8"/>
    <x v="28"/>
    <n v="0.27863509127130059"/>
    <n v="69.043852683180475"/>
    <n v="69.043852683180475"/>
    <n v="2.0713155804954142"/>
    <s v="yellow"/>
    <s v="NCRB(IPCCrimes-2022)/Census(2011)"/>
  </r>
  <r>
    <n v="8"/>
    <n v="8.07"/>
    <x v="16"/>
    <n v="11"/>
    <x v="29"/>
    <n v="0.49133852077624934"/>
    <n v="45.347306182937167"/>
    <n v="45.347306182937167"/>
    <n v="1.3604191854881151"/>
    <s v="orange"/>
    <s v="NCRB(IPCCrimes-2022)/Census(2011)"/>
  </r>
  <r>
    <n v="8"/>
    <n v="8.07"/>
    <x v="16"/>
    <n v="33"/>
    <x v="30"/>
    <n v="0.20236453253862288"/>
    <n v="77.540889359151819"/>
    <n v="77.540889359151819"/>
    <n v="2.3262266807745546"/>
    <s v="yellow"/>
    <s v="NCRB(IPCCrimes-2022)/Census(2011)"/>
  </r>
  <r>
    <n v="8"/>
    <n v="8.07"/>
    <x v="16"/>
    <n v="36"/>
    <x v="31"/>
    <n v="0.33996431346035277"/>
    <n v="62.211378148994292"/>
    <n v="62.211378148994292"/>
    <n v="1.8663413444698287"/>
    <s v="yellow"/>
    <s v="NCRB(IPCCrimes-2022)/Census(2011)"/>
  </r>
  <r>
    <n v="8"/>
    <n v="8.07"/>
    <x v="16"/>
    <n v="16"/>
    <x v="32"/>
    <n v="8.1656716795725101E-2"/>
    <n v="90.988525701225129"/>
    <n v="90.988525701225129"/>
    <n v="2.7296557710367537"/>
    <s v="yellow"/>
    <s v="NCRB(IPCCrimes-2022)/Census(2011)"/>
  </r>
  <r>
    <n v="8"/>
    <n v="8.07"/>
    <x v="16"/>
    <n v="9"/>
    <x v="33"/>
    <n v="0.10860190062034257"/>
    <n v="87.98665684117087"/>
    <n v="87.98665684117087"/>
    <n v="2.6395997052351263"/>
    <s v="yellow"/>
    <s v="NCRB(IPCCrimes-2022)/Census(2011)"/>
  </r>
  <r>
    <n v="8"/>
    <n v="8.07"/>
    <x v="16"/>
    <n v="5"/>
    <x v="34"/>
    <n v="0.14871669390495534"/>
    <n v="83.517607768342657"/>
    <n v="83.517607768342657"/>
    <n v="2.5055282330502799"/>
    <s v="yellow"/>
    <s v="NCRB(IPCCrimes-2022)/Census(2011)"/>
  </r>
  <r>
    <n v="8"/>
    <n v="8.07"/>
    <x v="16"/>
    <n v="19"/>
    <x v="35"/>
    <n v="4.7109805232179308E-2"/>
    <n v="94.837276509854235"/>
    <n v="94.837276509854235"/>
    <n v="2.8451182952956269"/>
    <s v="yellow"/>
    <s v="NCRB(IPCCrimes-2022)/Census(2011)"/>
  </r>
  <r>
    <n v="8"/>
    <n v="8.08"/>
    <x v="17"/>
    <n v="35"/>
    <x v="0"/>
    <n v="0"/>
    <n v="100"/>
    <n v="100"/>
    <n v="3"/>
    <s v="green"/>
    <s v="NCRB(IPCCrimes-2022)/Census(2011)"/>
  </r>
  <r>
    <n v="8"/>
    <n v="8.08"/>
    <x v="17"/>
    <n v="37"/>
    <x v="1"/>
    <n v="4.0341203478549362E-3"/>
    <n v="84.608201282295312"/>
    <n v="84.608201282295312"/>
    <n v="2.5382460384688592"/>
    <s v="yellow"/>
    <s v="NCRB(IPCCrimes-2022)/Census(2011)"/>
  </r>
  <r>
    <n v="8"/>
    <n v="8.08"/>
    <x v="17"/>
    <n v="12"/>
    <x v="2"/>
    <n v="0"/>
    <n v="100"/>
    <n v="100"/>
    <n v="3"/>
    <s v="green"/>
    <s v="NCRB(IPCCrimes-2022)/Census(2011)"/>
  </r>
  <r>
    <n v="8"/>
    <n v="8.08"/>
    <x v="17"/>
    <n v="18"/>
    <x v="3"/>
    <n v="3.2045554935438464E-3"/>
    <n v="87.773326305803295"/>
    <n v="87.773326305803295"/>
    <n v="2.6331997891740988"/>
    <s v="yellow"/>
    <s v="NCRB(IPCCrimes-2022)/Census(2011)"/>
  </r>
  <r>
    <n v="8"/>
    <n v="8.08"/>
    <x v="17"/>
    <n v="10"/>
    <x v="4"/>
    <n v="0"/>
    <n v="100"/>
    <n v="100"/>
    <n v="3"/>
    <s v="green"/>
    <s v="NCRB(IPCCrimes-2022)/Census(2011)"/>
  </r>
  <r>
    <n v="8"/>
    <n v="8.08"/>
    <x v="17"/>
    <n v="4"/>
    <x v="5"/>
    <n v="0"/>
    <n v="100"/>
    <n v="100"/>
    <n v="3"/>
    <s v="green"/>
    <s v="NCRB(IPCCrimes-2022)/Census(2011)"/>
  </r>
  <r>
    <n v="8"/>
    <n v="8.08"/>
    <x v="17"/>
    <n v="22"/>
    <x v="6"/>
    <n v="0"/>
    <n v="100"/>
    <n v="100"/>
    <n v="3"/>
    <s v="green"/>
    <s v="NCRB(IPCCrimes-2022)/Census(2011)"/>
  </r>
  <r>
    <n v="8"/>
    <n v="8.08"/>
    <x v="17"/>
    <n v="25"/>
    <x v="7"/>
    <n v="0"/>
    <n v="100"/>
    <n v="100"/>
    <n v="3"/>
    <s v="green"/>
    <s v="NCRB(IPCCrimes-2022)/Census(2011)"/>
  </r>
  <r>
    <n v="8"/>
    <n v="8.08"/>
    <x v="17"/>
    <n v="7"/>
    <x v="8"/>
    <n v="5.9566566263248126E-3"/>
    <n v="77.272948767722241"/>
    <n v="77.272948767722241"/>
    <n v="2.3181884630316674"/>
    <s v="yellow"/>
    <s v="NCRB(IPCCrimes-2022)/Census(2011)"/>
  </r>
  <r>
    <n v="8"/>
    <n v="8.08"/>
    <x v="17"/>
    <n v="30"/>
    <x v="9"/>
    <n v="0"/>
    <n v="100"/>
    <n v="100"/>
    <n v="3"/>
    <s v="green"/>
    <s v="NCRB(IPCCrimes-2022)/Census(2011)"/>
  </r>
  <r>
    <n v="8"/>
    <n v="8.08"/>
    <x v="17"/>
    <n v="24"/>
    <x v="10"/>
    <n v="8.2727092652953964E-3"/>
    <n v="68.43627237615172"/>
    <n v="68.43627237615172"/>
    <n v="2.0530881712845517"/>
    <s v="yellow"/>
    <s v="NCRB(IPCCrimes-2022)/Census(2011)"/>
  </r>
  <r>
    <n v="8"/>
    <n v="8.08"/>
    <x v="17"/>
    <n v="6"/>
    <x v="11"/>
    <n v="3.9445456834008236E-3"/>
    <n v="84.949964811044964"/>
    <n v="84.949964811044964"/>
    <n v="2.548498944331349"/>
    <s v="yellow"/>
    <s v="NCRB(IPCCrimes-2022)/Census(2011)"/>
  </r>
  <r>
    <n v="8"/>
    <n v="8.08"/>
    <x v="17"/>
    <n v="2"/>
    <x v="12"/>
    <n v="1.4567486942433081E-2"/>
    <n v="44.419152750377023"/>
    <n v="44.419152750377023"/>
    <n v="1.3325745825113107"/>
    <s v="orange"/>
    <s v="NCRB(IPCCrimes-2022)/Census(2011)"/>
  </r>
  <r>
    <n v="8"/>
    <n v="8.08"/>
    <x v="17"/>
    <n v="1"/>
    <x v="13"/>
    <n v="8.1519311272686013E-3"/>
    <n v="68.897089761284022"/>
    <n v="68.897089761284022"/>
    <n v="2.0669126928385206"/>
    <s v="yellow"/>
    <s v="NCRB(IPCCrimes-2022)/Census(2011)"/>
  </r>
  <r>
    <n v="8"/>
    <n v="8.08"/>
    <x v="17"/>
    <n v="20"/>
    <x v="14"/>
    <n v="0"/>
    <n v="100"/>
    <n v="100"/>
    <n v="3"/>
    <s v="green"/>
    <s v="NCRB(IPCCrimes-2022)/Census(2011)"/>
  </r>
  <r>
    <n v="8"/>
    <n v="8.08"/>
    <x v="17"/>
    <n v="29"/>
    <x v="15"/>
    <n v="4.9103615946085016E-3"/>
    <n v="81.264986966601228"/>
    <n v="81.264986966601228"/>
    <n v="2.4379496089980366"/>
    <s v="yellow"/>
    <s v="NCRB(IPCCrimes-2022)/Census(2011)"/>
  </r>
  <r>
    <n v="8"/>
    <n v="8.08"/>
    <x v="17"/>
    <n v="32"/>
    <x v="16"/>
    <n v="0"/>
    <n v="100"/>
    <n v="100"/>
    <n v="3"/>
    <s v="green"/>
    <s v="NCRB(IPCCrimes-2022)/Census(2011)"/>
  </r>
  <r>
    <n v="8"/>
    <n v="8.08"/>
    <x v="17"/>
    <n v="35"/>
    <x v="17"/>
    <n v="0"/>
    <n v="100"/>
    <n v="100"/>
    <n v="3"/>
    <s v="green"/>
    <s v="NCRB(IPCCrimes-2022)/Census(2011)"/>
  </r>
  <r>
    <n v="8"/>
    <n v="8.08"/>
    <x v="17"/>
    <n v="31"/>
    <x v="18"/>
    <n v="0"/>
    <n v="100"/>
    <n v="100"/>
    <n v="3"/>
    <s v="green"/>
    <s v="NCRB(IPCCrimes-2022)/Census(2011)"/>
  </r>
  <r>
    <n v="8"/>
    <n v="8.08"/>
    <x v="17"/>
    <n v="23"/>
    <x v="19"/>
    <n v="9.638314138240605E-3"/>
    <n v="63.225938147162786"/>
    <n v="63.225938147162786"/>
    <n v="1.8967781444148835"/>
    <s v="yellow"/>
    <s v="NCRB(IPCCrimes-2022)/Census(2011)"/>
  </r>
  <r>
    <n v="8"/>
    <n v="8.08"/>
    <x v="17"/>
    <n v="27"/>
    <x v="20"/>
    <n v="5.339297542259939E-3"/>
    <n v="79.628423056813716"/>
    <n v="79.628423056813716"/>
    <n v="2.3888526917044115"/>
    <s v="yellow"/>
    <s v="NCRB(IPCCrimes-2022)/Census(2011)"/>
  </r>
  <r>
    <n v="8"/>
    <n v="8.08"/>
    <x v="17"/>
    <n v="14"/>
    <x v="21"/>
    <n v="0"/>
    <n v="100"/>
    <n v="100"/>
    <n v="3"/>
    <s v="green"/>
    <s v="NCRB(IPCCrimes-2022)/Census(2011)"/>
  </r>
  <r>
    <n v="8"/>
    <n v="8.08"/>
    <x v="17"/>
    <n v="17"/>
    <x v="22"/>
    <n v="0"/>
    <n v="100"/>
    <n v="100"/>
    <n v="3"/>
    <s v="green"/>
    <s v="NCRB(IPCCrimes-2022)/Census(2011)"/>
  </r>
  <r>
    <n v="8"/>
    <n v="8.08"/>
    <x v="17"/>
    <n v="15"/>
    <x v="23"/>
    <n v="0"/>
    <n v="100"/>
    <n v="100"/>
    <n v="3"/>
    <s v="green"/>
    <s v="NCRB(IPCCrimes-2022)/Census(2011)"/>
  </r>
  <r>
    <n v="8"/>
    <n v="8.08"/>
    <x v="17"/>
    <n v="13"/>
    <x v="24"/>
    <n v="0"/>
    <n v="100"/>
    <n v="100"/>
    <n v="3"/>
    <s v="green"/>
    <s v="NCRB(IPCCrimes-2022)/Census(2011)"/>
  </r>
  <r>
    <n v="8"/>
    <n v="8.08"/>
    <x v="17"/>
    <n v="21"/>
    <x v="25"/>
    <n v="0"/>
    <n v="100"/>
    <n v="100"/>
    <n v="3"/>
    <s v="green"/>
    <s v="NCRB(IPCCrimes-2022)/Census(2011)"/>
  </r>
  <r>
    <n v="8"/>
    <n v="8.08"/>
    <x v="17"/>
    <n v="34"/>
    <x v="26"/>
    <n v="0"/>
    <n v="100"/>
    <n v="100"/>
    <n v="3"/>
    <s v="green"/>
    <s v="NCRB(IPCCrimes-2022)/Census(2011)"/>
  </r>
  <r>
    <n v="8"/>
    <n v="8.08"/>
    <x v="17"/>
    <n v="3"/>
    <x v="27"/>
    <n v="1.4417875743719086E-2"/>
    <n v="44.989979909201068"/>
    <n v="44.989979909201068"/>
    <n v="1.3496993972760321"/>
    <s v="orange"/>
    <s v="NCRB(IPCCrimes-2022)/Census(2011)"/>
  </r>
  <r>
    <n v="8"/>
    <n v="8.08"/>
    <x v="17"/>
    <n v="8"/>
    <x v="28"/>
    <n v="1.0211757271723059E-2"/>
    <n v="61.038020949475559"/>
    <n v="61.038020949475559"/>
    <n v="1.8311406284842668"/>
    <s v="yellow"/>
    <s v="NCRB(IPCCrimes-2022)/Census(2011)"/>
  </r>
  <r>
    <n v="8"/>
    <n v="8.08"/>
    <x v="17"/>
    <n v="11"/>
    <x v="29"/>
    <n v="0"/>
    <n v="100"/>
    <n v="100"/>
    <n v="3"/>
    <s v="green"/>
    <s v="NCRB(IPCCrimes-2022)/Census(2011)"/>
  </r>
  <r>
    <n v="8"/>
    <n v="8.08"/>
    <x v="17"/>
    <n v="33"/>
    <x v="30"/>
    <n v="2.2176935072725792E-2"/>
    <n v="15.386034282169319"/>
    <n v="15.386034282169319"/>
    <n v="0.46158102846507959"/>
    <s v="orange"/>
    <s v="NCRB(IPCCrimes-2022)/Census(2011)"/>
  </r>
  <r>
    <n v="8"/>
    <n v="8.08"/>
    <x v="17"/>
    <n v="36"/>
    <x v="31"/>
    <n v="0"/>
    <n v="100"/>
    <n v="100"/>
    <n v="3"/>
    <s v="green"/>
    <s v="NCRB(IPCCrimes-2022)/Census(2011)"/>
  </r>
  <r>
    <n v="8"/>
    <n v="8.08"/>
    <x v="17"/>
    <n v="16"/>
    <x v="32"/>
    <n v="5.443781119715007E-2"/>
    <n v="-107.70223997518526"/>
    <n v="0"/>
    <n v="0"/>
    <s v="red"/>
    <s v="NCRB(IPCCrimes-2022)/Census(2011)"/>
  </r>
  <r>
    <n v="8"/>
    <n v="8.08"/>
    <x v="17"/>
    <n v="9"/>
    <x v="33"/>
    <n v="1.0509861350355733E-2"/>
    <n v="59.900633469778612"/>
    <n v="59.900633469778612"/>
    <n v="1.7970190040933582"/>
    <s v="yellow"/>
    <s v="NCRB(IPCCrimes-2022)/Census(2011)"/>
  </r>
  <r>
    <n v="8"/>
    <n v="8.08"/>
    <x v="17"/>
    <n v="5"/>
    <x v="34"/>
    <n v="0"/>
    <n v="100"/>
    <n v="100"/>
    <n v="3"/>
    <s v="green"/>
    <s v="NCRB(IPCCrimes-2022)/Census(2011)"/>
  </r>
  <r>
    <n v="8"/>
    <n v="8.08"/>
    <x v="17"/>
    <n v="19"/>
    <x v="35"/>
    <n v="1.095576865864635E-3"/>
    <n v="95.819931696353905"/>
    <n v="95.819931696353905"/>
    <n v="2.874597950890617"/>
    <s v="yellow"/>
    <s v="NCRB(IPCCrimes-2022)/Census(2011)"/>
  </r>
  <r>
    <n v="1"/>
    <n v="1.1000000000000001"/>
    <x v="18"/>
    <n v="35"/>
    <x v="0"/>
    <n v="0"/>
    <n v="100"/>
    <n v="100"/>
    <n v="3"/>
    <s v="green"/>
    <s v="NCRB(IPCCrimes-2022)/Census(2011)"/>
  </r>
  <r>
    <n v="1"/>
    <n v="1.1000000000000001"/>
    <x v="18"/>
    <n v="37"/>
    <x v="1"/>
    <n v="3.144596811152923"/>
    <n v="27.718410780664588"/>
    <n v="27.718410780664588"/>
    <n v="0.83155232341993757"/>
    <s v="orange"/>
    <s v="NCRB(IPCCrimes-2022)/Census(2011)"/>
  </r>
  <r>
    <n v="1"/>
    <n v="1.1000000000000001"/>
    <x v="18"/>
    <n v="12"/>
    <x v="2"/>
    <n v="0"/>
    <n v="100"/>
    <n v="100"/>
    <n v="3"/>
    <s v="green"/>
    <s v="NCRB(IPCCrimes-2022)/Census(2011)"/>
  </r>
  <r>
    <n v="1"/>
    <n v="1.1000000000000001"/>
    <x v="18"/>
    <n v="18"/>
    <x v="3"/>
    <n v="0"/>
    <n v="100"/>
    <n v="100"/>
    <n v="3"/>
    <s v="green"/>
    <s v="NCRB(IPCCrimes-2022)/Census(2011)"/>
  </r>
  <r>
    <n v="1"/>
    <n v="1.1000000000000001"/>
    <x v="18"/>
    <n v="10"/>
    <x v="4"/>
    <n v="0"/>
    <n v="100"/>
    <n v="100"/>
    <n v="3"/>
    <s v="green"/>
    <s v="NCRB(IPCCrimes-2022)/Census(2011)"/>
  </r>
  <r>
    <n v="1"/>
    <n v="1.1000000000000001"/>
    <x v="18"/>
    <n v="4"/>
    <x v="5"/>
    <n v="9.4746316736936856E-2"/>
    <n v="97.822164570626327"/>
    <n v="97.822164570626327"/>
    <n v="2.9346649371187898"/>
    <s v="yellow"/>
    <s v="NCRB(IPCCrimes-2022)/Census(2011)"/>
  </r>
  <r>
    <n v="1"/>
    <n v="1.1000000000000001"/>
    <x v="18"/>
    <n v="22"/>
    <x v="6"/>
    <n v="0"/>
    <n v="100"/>
    <n v="100"/>
    <n v="3"/>
    <s v="green"/>
    <s v="NCRB(IPCCrimes-2022)/Census(2011)"/>
  </r>
  <r>
    <n v="1"/>
    <n v="1.1000000000000001"/>
    <x v="18"/>
    <n v="25"/>
    <x v="7"/>
    <n v="0.17071721717278632"/>
    <n v="96.075900185172785"/>
    <n v="96.075900185172785"/>
    <n v="2.8822770055551832"/>
    <s v="yellow"/>
    <s v="NCRB(IPCCrimes-2022)/Census(2011)"/>
  </r>
  <r>
    <n v="1"/>
    <n v="1.1000000000000001"/>
    <x v="18"/>
    <n v="7"/>
    <x v="8"/>
    <n v="2.0848298192136845"/>
    <n v="52.07817674744296"/>
    <n v="52.07817674744296"/>
    <n v="1.5623453024232887"/>
    <s v="yellow"/>
    <s v="NCRB(IPCCrimes-2022)/Census(2011)"/>
  </r>
  <r>
    <n v="1"/>
    <n v="1.1000000000000001"/>
    <x v="18"/>
    <n v="30"/>
    <x v="9"/>
    <n v="0.27424590945085686"/>
    <n v="93.696193387430782"/>
    <n v="93.696193387430782"/>
    <n v="2.8108858016229235"/>
    <s v="yellow"/>
    <s v="NCRB(IPCCrimes-2022)/Census(2011)"/>
  </r>
  <r>
    <n v="1"/>
    <n v="1.1000000000000001"/>
    <x v="18"/>
    <n v="24"/>
    <x v="10"/>
    <n v="9.9272511183544743E-2"/>
    <n v="97.718125627841616"/>
    <n v="97.718125627841616"/>
    <n v="2.9315437688352484"/>
    <s v="yellow"/>
    <s v="NCRB(IPCCrimes-2022)/Census(2011)"/>
  </r>
  <r>
    <n v="1"/>
    <n v="1.1000000000000001"/>
    <x v="18"/>
    <n v="6"/>
    <x v="11"/>
    <n v="4.9859057438186412"/>
    <n v="-14.60585013087649"/>
    <n v="0"/>
    <n v="0"/>
    <s v="red"/>
    <s v="NCRB(IPCCrimes-2022)/Census(2011)"/>
  </r>
  <r>
    <n v="1"/>
    <n v="1.1000000000000001"/>
    <x v="18"/>
    <n v="2"/>
    <x v="12"/>
    <n v="0.10197240859703156"/>
    <n v="97.656065882985331"/>
    <n v="97.656065882985331"/>
    <n v="2.9296819764895599"/>
    <s v="yellow"/>
    <s v="NCRB(IPCCrimes-2022)/Census(2011)"/>
  </r>
  <r>
    <n v="1"/>
    <n v="1.1000000000000001"/>
    <x v="18"/>
    <n v="1"/>
    <x v="13"/>
    <n v="0"/>
    <n v="100"/>
    <n v="100"/>
    <n v="3"/>
    <s v="green"/>
    <s v="NCRB(IPCCrimes-2022)/Census(2011)"/>
  </r>
  <r>
    <n v="1"/>
    <n v="1.1000000000000001"/>
    <x v="18"/>
    <n v="20"/>
    <x v="14"/>
    <n v="0"/>
    <n v="100"/>
    <n v="100"/>
    <n v="3"/>
    <s v="green"/>
    <s v="NCRB(IPCCrimes-2022)/Census(2011)"/>
  </r>
  <r>
    <n v="1"/>
    <n v="1.1000000000000001"/>
    <x v="18"/>
    <n v="29"/>
    <x v="15"/>
    <n v="0.7398278135876809"/>
    <n v="82.994344481581535"/>
    <n v="82.994344481581535"/>
    <n v="2.4898303344474462"/>
    <s v="yellow"/>
    <s v="NCRB(IPCCrimes-2022)/Census(2011)"/>
  </r>
  <r>
    <n v="1"/>
    <n v="1.1000000000000001"/>
    <x v="18"/>
    <n v="32"/>
    <x v="16"/>
    <n v="4.2597060455586186"/>
    <n v="2.0865500186966504"/>
    <n v="2.0865500186966504"/>
    <n v="6.2596500560899507E-2"/>
    <s v="orange"/>
    <s v="NCRB(IPCCrimes-2022)/Census(2011)"/>
  </r>
  <r>
    <n v="1"/>
    <n v="1.1000000000000001"/>
    <x v="18"/>
    <n v="35"/>
    <x v="17"/>
    <n v="0"/>
    <n v="100"/>
    <n v="100"/>
    <n v="3"/>
    <s v="green"/>
    <s v="NCRB(IPCCrimes-2022)/Census(2011)"/>
  </r>
  <r>
    <n v="1"/>
    <n v="1.1000000000000001"/>
    <x v="18"/>
    <n v="31"/>
    <x v="18"/>
    <n v="0"/>
    <n v="100"/>
    <n v="100"/>
    <n v="3"/>
    <s v="green"/>
    <s v="NCRB(IPCCrimes-2022)/Census(2011)"/>
  </r>
  <r>
    <n v="1"/>
    <n v="1.1000000000000001"/>
    <x v="18"/>
    <n v="23"/>
    <x v="19"/>
    <n v="3.993015857271108E-2"/>
    <n v="99.08216681096313"/>
    <n v="99.08216681096313"/>
    <n v="2.9724650043288943"/>
    <s v="yellow"/>
    <s v="NCRB(IPCCrimes-2022)/Census(2011)"/>
  </r>
  <r>
    <n v="1"/>
    <n v="1.1000000000000001"/>
    <x v="18"/>
    <n v="27"/>
    <x v="20"/>
    <n v="0.60245073935166316"/>
    <n v="86.152088969798243"/>
    <n v="86.152088969798243"/>
    <n v="2.5845626690939474"/>
    <s v="yellow"/>
    <s v="NCRB(IPCCrimes-2022)/Census(2011)"/>
  </r>
  <r>
    <n v="1"/>
    <n v="1.1000000000000001"/>
    <x v="18"/>
    <n v="14"/>
    <x v="21"/>
    <n v="0"/>
    <n v="100"/>
    <n v="100"/>
    <n v="3"/>
    <s v="green"/>
    <s v="NCRB(IPCCrimes-2022)/Census(2011)"/>
  </r>
  <r>
    <n v="1"/>
    <n v="1.1000000000000001"/>
    <x v="18"/>
    <n v="17"/>
    <x v="22"/>
    <n v="0"/>
    <n v="100"/>
    <n v="100"/>
    <n v="3"/>
    <s v="green"/>
    <s v="NCRB(IPCCrimes-2022)/Census(2011)"/>
  </r>
  <r>
    <n v="1"/>
    <n v="1.1000000000000001"/>
    <x v="18"/>
    <n v="15"/>
    <x v="23"/>
    <n v="0.27342176400785267"/>
    <n v="93.715137164946853"/>
    <n v="93.715137164946853"/>
    <n v="2.8114541149484054"/>
    <s v="yellow"/>
    <s v="NCRB(IPCCrimes-2022)/Census(2011)"/>
  </r>
  <r>
    <n v="1"/>
    <n v="1.1000000000000001"/>
    <x v="18"/>
    <n v="13"/>
    <x v="24"/>
    <n v="0"/>
    <n v="100"/>
    <n v="100"/>
    <n v="3"/>
    <s v="green"/>
    <s v="NCRB(IPCCrimes-2022)/Census(2011)"/>
  </r>
  <r>
    <n v="1"/>
    <n v="1.1000000000000001"/>
    <x v="18"/>
    <n v="21"/>
    <x v="25"/>
    <n v="6.1942784450617183E-2"/>
    <n v="98.576185384122482"/>
    <n v="98.576185384122482"/>
    <n v="2.9572855615236744"/>
    <s v="yellow"/>
    <s v="NCRB(IPCCrimes-2022)/Census(2011)"/>
  </r>
  <r>
    <n v="1"/>
    <n v="1.1000000000000001"/>
    <x v="18"/>
    <n v="34"/>
    <x v="26"/>
    <n v="0"/>
    <n v="100"/>
    <n v="100"/>
    <n v="3"/>
    <s v="green"/>
    <s v="NCRB(IPCCrimes-2022)/Census(2011)"/>
  </r>
  <r>
    <n v="1"/>
    <n v="1.1000000000000001"/>
    <x v="18"/>
    <n v="3"/>
    <x v="27"/>
    <n v="0.10813406807789316"/>
    <n v="97.514434199735689"/>
    <n v="97.514434199735689"/>
    <n v="2.9254330259920707"/>
    <s v="yellow"/>
    <s v="NCRB(IPCCrimes-2022)/Census(2011)"/>
  </r>
  <r>
    <n v="1"/>
    <n v="1.1000000000000001"/>
    <x v="18"/>
    <n v="8"/>
    <x v="28"/>
    <n v="0"/>
    <n v="100"/>
    <n v="100"/>
    <n v="3"/>
    <s v="green"/>
    <s v="NCRB(IPCCrimes-2022)/Census(2011)"/>
  </r>
  <r>
    <n v="1"/>
    <n v="1.1000000000000001"/>
    <x v="18"/>
    <n v="11"/>
    <x v="29"/>
    <n v="0"/>
    <n v="100"/>
    <n v="100"/>
    <n v="3"/>
    <s v="green"/>
    <s v="NCRB(IPCCrimes-2022)/Census(2011)"/>
  </r>
  <r>
    <n v="1"/>
    <n v="1.1000000000000001"/>
    <x v="18"/>
    <n v="33"/>
    <x v="30"/>
    <n v="0.27998380529316313"/>
    <n v="93.564302319938136"/>
    <n v="93.564302319938136"/>
    <n v="2.8069290695981439"/>
    <s v="yellow"/>
    <s v="NCRB(IPCCrimes-2022)/Census(2011)"/>
  </r>
  <r>
    <n v="1"/>
    <n v="1.1000000000000001"/>
    <x v="18"/>
    <n v="36"/>
    <x v="31"/>
    <n v="0.58850965187254345"/>
    <n v="86.472538305262361"/>
    <n v="86.472538305262361"/>
    <n v="2.594176149157871"/>
    <s v="yellow"/>
    <s v="NCRB(IPCCrimes-2022)/Census(2011)"/>
  </r>
  <r>
    <n v="1"/>
    <n v="1.1000000000000001"/>
    <x v="18"/>
    <n v="16"/>
    <x v="32"/>
    <n v="0"/>
    <n v="100"/>
    <n v="100"/>
    <n v="3"/>
    <s v="green"/>
    <s v="NCRB(IPCCrimes-2022)/Census(2011)"/>
  </r>
  <r>
    <n v="1"/>
    <n v="1.1000000000000001"/>
    <x v="18"/>
    <n v="9"/>
    <x v="33"/>
    <n v="5.5051654692339549E-3"/>
    <n v="99.873458464493652"/>
    <n v="99.873458464493652"/>
    <n v="2.9962037539348092"/>
    <s v="yellow"/>
    <s v="NCRB(IPCCrimes-2022)/Census(2011)"/>
  </r>
  <r>
    <n v="1"/>
    <n v="1.1000000000000001"/>
    <x v="18"/>
    <n v="5"/>
    <x v="34"/>
    <n v="0"/>
    <n v="100"/>
    <n v="100"/>
    <n v="3"/>
    <s v="green"/>
    <s v="NCRB(IPCCrimes-2022)/Census(2011)"/>
  </r>
  <r>
    <n v="1"/>
    <n v="1.1000000000000001"/>
    <x v="18"/>
    <n v="19"/>
    <x v="35"/>
    <n v="0"/>
    <n v="100"/>
    <n v="100"/>
    <n v="3"/>
    <s v="green"/>
    <s v="NCRB(IPCCrimes-2022)/Census(2011)"/>
  </r>
  <r>
    <n v="6"/>
    <n v="6.02"/>
    <x v="19"/>
    <n v="35"/>
    <x v="0"/>
    <n v="6.3061477057446371"/>
    <n v="100.35630087042607"/>
    <n v="100"/>
    <n v="3"/>
    <s v="green"/>
    <s v="NCRB(IPCCrimes-2022)/Census(2011)"/>
  </r>
  <r>
    <n v="6"/>
    <n v="6.02"/>
    <x v="19"/>
    <n v="37"/>
    <x v="1"/>
    <n v="27.567161397066705"/>
    <n v="92.264225710795742"/>
    <n v="92.264225710795742"/>
    <n v="2.7679267713238724"/>
    <s v="yellow"/>
    <s v="NCRB(IPCCrimes-2022)/Census(2011)"/>
  </r>
  <r>
    <n v="6"/>
    <n v="6.02"/>
    <x v="19"/>
    <n v="12"/>
    <x v="2"/>
    <n v="50.660281977586621"/>
    <n v="83.474839178193733"/>
    <n v="83.474839178193733"/>
    <n v="2.5042451753458121"/>
    <s v="yellow"/>
    <s v="NCRB(IPCCrimes-2022)/Census(2011)"/>
  </r>
  <r>
    <n v="6"/>
    <n v="6.02"/>
    <x v="19"/>
    <n v="18"/>
    <x v="3"/>
    <n v="35.00335965597943"/>
    <n v="89.433962013745642"/>
    <n v="89.433962013745642"/>
    <n v="2.683018860412369"/>
    <s v="yellow"/>
    <s v="NCRB(IPCCrimes-2022)/Census(2011)"/>
  </r>
  <r>
    <n v="6"/>
    <n v="6.02"/>
    <x v="19"/>
    <n v="10"/>
    <x v="4"/>
    <n v="41.090514097999282"/>
    <n v="87.117152854584646"/>
    <n v="87.117152854584646"/>
    <n v="2.6135145856375392"/>
    <s v="yellow"/>
    <s v="NCRB(IPCCrimes-2022)/Census(2011)"/>
  </r>
  <r>
    <n v="6"/>
    <n v="6.02"/>
    <x v="19"/>
    <n v="4"/>
    <x v="5"/>
    <n v="120.89630015633144"/>
    <n v="56.742570140262295"/>
    <n v="56.742570140262295"/>
    <n v="1.7022771042078688"/>
    <s v="yellow"/>
    <s v="NCRB(IPCCrimes-2022)/Census(2011)"/>
  </r>
  <r>
    <n v="6"/>
    <n v="6.02"/>
    <x v="19"/>
    <n v="22"/>
    <x v="6"/>
    <n v="35.380426489550011"/>
    <n v="89.290448011931971"/>
    <n v="89.290448011931971"/>
    <n v="2.6787134403579591"/>
    <s v="yellow"/>
    <s v="NCRB(IPCCrimes-2022)/Census(2011)"/>
  </r>
  <r>
    <n v="6"/>
    <n v="6.02"/>
    <x v="19"/>
    <n v="25"/>
    <x v="7"/>
    <n v="45.922931419479518"/>
    <n v="85.277904513190734"/>
    <n v="85.277904513190734"/>
    <n v="2.5583371353957221"/>
    <s v="yellow"/>
    <s v="NCRB(IPCCrimes-2022)/Census(2011)"/>
  </r>
  <r>
    <n v="6"/>
    <n v="6.02"/>
    <x v="19"/>
    <n v="7"/>
    <x v="8"/>
    <n v="1230.9430918300225"/>
    <n v="-365.74820096517959"/>
    <n v="0"/>
    <n v="0"/>
    <s v="red"/>
    <s v="NCRB(IPCCrimes-2022)/Census(2011)"/>
  </r>
  <r>
    <n v="6"/>
    <n v="6.02"/>
    <x v="19"/>
    <n v="30"/>
    <x v="9"/>
    <n v="37.571689594767385"/>
    <n v="88.456439530521635"/>
    <n v="88.456439530521635"/>
    <n v="2.6536931859156492"/>
    <s v="yellow"/>
    <s v="NCRB(IPCCrimes-2022)/Census(2011)"/>
  </r>
  <r>
    <n v="6"/>
    <n v="6.02"/>
    <x v="19"/>
    <n v="24"/>
    <x v="10"/>
    <n v="21.753916284020772"/>
    <n v="94.476783261394658"/>
    <n v="94.476783261394658"/>
    <n v="2.83430349784184"/>
    <s v="yellow"/>
    <s v="NCRB(IPCCrimes-2022)/Census(2011)"/>
  </r>
  <r>
    <n v="6"/>
    <n v="6.02"/>
    <x v="19"/>
    <n v="6"/>
    <x v="11"/>
    <n v="114.94800575998337"/>
    <n v="59.006528295112794"/>
    <n v="59.006528295112794"/>
    <n v="1.7701958488533838"/>
    <s v="yellow"/>
    <s v="NCRB(IPCCrimes-2022)/Census(2011)"/>
  </r>
  <r>
    <n v="6"/>
    <n v="6.02"/>
    <x v="19"/>
    <n v="2"/>
    <x v="12"/>
    <n v="9.745648764487731"/>
    <n v="99.047205194976812"/>
    <n v="99.047205194976812"/>
    <n v="2.9714161558493042"/>
    <s v="yellow"/>
    <s v="NCRB(IPCCrimes-2022)/Census(2011)"/>
  </r>
  <r>
    <n v="6"/>
    <n v="6.02"/>
    <x v="19"/>
    <n v="1"/>
    <x v="13"/>
    <n v="21.178717068643824"/>
    <n v="94.695707690406721"/>
    <n v="94.695707690406721"/>
    <n v="2.8408712307122013"/>
    <s v="yellow"/>
    <s v="NCRB(IPCCrimes-2022)/Census(2011)"/>
  </r>
  <r>
    <n v="6"/>
    <n v="6.02"/>
    <x v="19"/>
    <n v="20"/>
    <x v="14"/>
    <n v="31.678057328128958"/>
    <n v="90.699592935964688"/>
    <n v="90.699592935964688"/>
    <n v="2.7209877880789408"/>
    <s v="yellow"/>
    <s v="NCRB(IPCCrimes-2022)/Census(2011)"/>
  </r>
  <r>
    <n v="6"/>
    <n v="6.02"/>
    <x v="19"/>
    <n v="29"/>
    <x v="15"/>
    <n v="34.482195904539097"/>
    <n v="89.632320206273945"/>
    <n v="89.632320206273945"/>
    <n v="2.688969606188218"/>
    <s v="yellow"/>
    <s v="NCRB(IPCCrimes-2022)/Census(2011)"/>
  </r>
  <r>
    <n v="6"/>
    <n v="6.02"/>
    <x v="19"/>
    <n v="32"/>
    <x v="16"/>
    <n v="11.803247320897846"/>
    <n v="98.264070279184267"/>
    <n v="98.264070279184267"/>
    <n v="2.9479221083755283"/>
    <s v="yellow"/>
    <s v="NCRB(IPCCrimes-2022)/Census(2011)"/>
  </r>
  <r>
    <n v="6"/>
    <n v="6.02"/>
    <x v="19"/>
    <n v="35"/>
    <x v="17"/>
    <n v="7.2992700729927016"/>
    <n v="99.978312268604995"/>
    <n v="99.978312268604995"/>
    <n v="2.9993493680581498"/>
    <s v="yellow"/>
    <s v="NCRB(IPCCrimes-2022)/Census(2011)"/>
  </r>
  <r>
    <n v="6"/>
    <n v="6.02"/>
    <x v="19"/>
    <n v="31"/>
    <x v="18"/>
    <n v="21.714516154048983"/>
    <n v="94.491779197978857"/>
    <n v="94.491779197978857"/>
    <n v="2.8347533759393655"/>
    <s v="yellow"/>
    <s v="NCRB(IPCCrimes-2022)/Census(2011)"/>
  </r>
  <r>
    <n v="6"/>
    <n v="6.02"/>
    <x v="19"/>
    <n v="23"/>
    <x v="19"/>
    <n v="45.458420182001937"/>
    <n v="85.454700403581214"/>
    <n v="85.454700403581214"/>
    <n v="2.5636410121074364"/>
    <s v="yellow"/>
    <s v="NCRB(IPCCrimes-2022)/Census(2011)"/>
  </r>
  <r>
    <n v="6"/>
    <n v="6.02"/>
    <x v="19"/>
    <n v="27"/>
    <x v="20"/>
    <n v="82.695040334521948"/>
    <n v="71.282209226089279"/>
    <n v="71.282209226089279"/>
    <n v="2.1384662767826783"/>
    <s v="yellow"/>
    <s v="NCRB(IPCCrimes-2022)/Census(2011)"/>
  </r>
  <r>
    <n v="6"/>
    <n v="6.02"/>
    <x v="19"/>
    <n v="14"/>
    <x v="21"/>
    <n v="49.331035368173708"/>
    <n v="83.980758774748224"/>
    <n v="83.980758774748224"/>
    <n v="2.5194227632424466"/>
    <s v="yellow"/>
    <s v="NCRB(IPCCrimes-2022)/Census(2011)"/>
  </r>
  <r>
    <n v="6"/>
    <n v="6.02"/>
    <x v="19"/>
    <n v="17"/>
    <x v="22"/>
    <n v="31.177438724536035"/>
    <n v="90.890131516363454"/>
    <n v="90.890131516363454"/>
    <n v="2.7267039454909034"/>
    <s v="yellow"/>
    <s v="NCRB(IPCCrimes-2022)/Census(2011)"/>
  </r>
  <r>
    <n v="6"/>
    <n v="6.02"/>
    <x v="19"/>
    <n v="15"/>
    <x v="23"/>
    <n v="132.70069613181116"/>
    <n v="52.249742995025663"/>
    <n v="52.249742995025663"/>
    <n v="1.5674922898507697"/>
    <s v="yellow"/>
    <s v="NCRB(IPCCrimes-2022)/Census(2011)"/>
  </r>
  <r>
    <n v="6"/>
    <n v="6.02"/>
    <x v="19"/>
    <n v="13"/>
    <x v="24"/>
    <n v="23.502629767369456"/>
    <n v="93.811211941731173"/>
    <n v="93.811211941731173"/>
    <n v="2.8143363582519352"/>
    <s v="yellow"/>
    <s v="NCRB(IPCCrimes-2022)/Census(2011)"/>
  </r>
  <r>
    <n v="6"/>
    <n v="6.02"/>
    <x v="19"/>
    <n v="21"/>
    <x v="25"/>
    <n v="35.481303416270833"/>
    <n v="89.252053620923661"/>
    <n v="89.252053620923661"/>
    <n v="2.6775616086277099"/>
    <s v="yellow"/>
    <s v="NCRB(IPCCrimes-2022)/Census(2011)"/>
  </r>
  <r>
    <n v="6"/>
    <n v="6.02"/>
    <x v="19"/>
    <n v="34"/>
    <x v="26"/>
    <n v="40.466267559755856"/>
    <n v="87.354745002303673"/>
    <n v="87.354745002303673"/>
    <n v="2.6206423500691098"/>
    <s v="yellow"/>
    <s v="NCRB(IPCCrimes-2022)/Census(2011)"/>
  </r>
  <r>
    <n v="6"/>
    <n v="6.02"/>
    <x v="19"/>
    <n v="3"/>
    <x v="27"/>
    <n v="30.609150203915622"/>
    <n v="91.106425691607427"/>
    <n v="91.106425691607427"/>
    <n v="2.7331927707482229"/>
    <s v="yellow"/>
    <s v="NCRB(IPCCrimes-2022)/Census(2011)"/>
  </r>
  <r>
    <n v="6"/>
    <n v="6.02"/>
    <x v="19"/>
    <n v="8"/>
    <x v="28"/>
    <n v="58.88391007368994"/>
    <n v="80.344874746362464"/>
    <n v="80.344874746362464"/>
    <n v="2.4103462423908737"/>
    <s v="yellow"/>
    <s v="NCRB(IPCCrimes-2022)/Census(2011)"/>
  </r>
  <r>
    <n v="6"/>
    <n v="6.02"/>
    <x v="19"/>
    <n v="11"/>
    <x v="29"/>
    <n v="4.58582619391166"/>
    <n v="101.01106602765672"/>
    <n v="100"/>
    <n v="3"/>
    <s v="green"/>
    <s v="NCRB(IPCCrimes-2022)/Census(2011)"/>
  </r>
  <r>
    <n v="6"/>
    <n v="6.02"/>
    <x v="19"/>
    <n v="33"/>
    <x v="30"/>
    <n v="24.682928735943808"/>
    <n v="93.361982751476887"/>
    <n v="93.361982751476887"/>
    <n v="2.8008594825443067"/>
    <s v="yellow"/>
    <s v="NCRB(IPCCrimes-2022)/Census(2011)"/>
  </r>
  <r>
    <n v="6"/>
    <n v="6.02"/>
    <x v="19"/>
    <n v="36"/>
    <x v="31"/>
    <n v="44.775299872807636"/>
    <n v="85.714700277779414"/>
    <n v="85.714700277779414"/>
    <n v="2.5714410083333821"/>
    <s v="yellow"/>
    <s v="NCRB(IPCCrimes-2022)/Census(2011)"/>
  </r>
  <r>
    <n v="6"/>
    <n v="6.02"/>
    <x v="19"/>
    <n v="16"/>
    <x v="32"/>
    <n v="8.2745473019668108"/>
    <n v="99.607115638335415"/>
    <n v="99.607115638335415"/>
    <n v="2.9882134691500628"/>
    <s v="yellow"/>
    <s v="NCRB(IPCCrimes-2022)/Census(2011)"/>
  </r>
  <r>
    <n v="6"/>
    <n v="6.02"/>
    <x v="19"/>
    <n v="9"/>
    <x v="33"/>
    <n v="22.833924957618109"/>
    <n v="94.065725186427628"/>
    <n v="94.065725186427628"/>
    <n v="2.8219717555928288"/>
    <s v="yellow"/>
    <s v="NCRB(IPCCrimes-2022)/Census(2011)"/>
  </r>
  <r>
    <n v="6"/>
    <n v="6.02"/>
    <x v="19"/>
    <n v="5"/>
    <x v="34"/>
    <n v="27.77036397518533"/>
    <n v="92.186885535080705"/>
    <n v="92.186885535080705"/>
    <n v="2.7656065660524214"/>
    <s v="yellow"/>
    <s v="NCRB(IPCCrimes-2022)/Census(2011)"/>
  </r>
  <r>
    <n v="6"/>
    <n v="6.02"/>
    <x v="19"/>
    <n v="19"/>
    <x v="35"/>
    <n v="10.145041777906521"/>
    <n v="98.8951937090835"/>
    <n v="98.8951937090835"/>
    <n v="2.966855811272505"/>
    <s v="yellow"/>
    <s v="NCRB(IPCCrimes-2022)/Census(2011)"/>
  </r>
  <r>
    <n v="6"/>
    <n v="6.03"/>
    <x v="20"/>
    <n v="35"/>
    <x v="0"/>
    <n v="8.145440786586823"/>
    <n v="85.66633888806075"/>
    <n v="85.66633888806075"/>
    <n v="2.5699901666418223"/>
    <s v="yellow"/>
    <s v="NCRB(IPCCrimes-2022)/Census(2011)"/>
  </r>
  <r>
    <n v="6"/>
    <n v="6.03"/>
    <x v="20"/>
    <n v="37"/>
    <x v="1"/>
    <n v="8.2417078706676339"/>
    <n v="85.451759113841845"/>
    <n v="85.451759113841845"/>
    <n v="2.563552773415255"/>
    <s v="yellow"/>
    <s v="NCRB(IPCCrimes-2022)/Census(2011)"/>
  </r>
  <r>
    <n v="6"/>
    <n v="6.03"/>
    <x v="20"/>
    <n v="12"/>
    <x v="2"/>
    <n v="12.141123212888091"/>
    <n v="76.759944339261097"/>
    <n v="76.759944339261097"/>
    <n v="2.3027983301778328"/>
    <s v="yellow"/>
    <s v="NCRB(IPCCrimes-2022)/Census(2011)"/>
  </r>
  <r>
    <n v="6"/>
    <n v="6.03"/>
    <x v="20"/>
    <n v="18"/>
    <x v="3"/>
    <n v="10.001417695350344"/>
    <n v="81.529357802151225"/>
    <n v="81.529357802151225"/>
    <n v="2.445880734064537"/>
    <s v="yellow"/>
    <s v="NCRB(IPCCrimes-2022)/Census(2011)"/>
  </r>
  <r>
    <n v="6"/>
    <n v="6.03"/>
    <x v="20"/>
    <n v="10"/>
    <x v="4"/>
    <n v="3.9971391972361201"/>
    <n v="94.912922254890191"/>
    <n v="94.912922254890191"/>
    <n v="2.8473876676467054"/>
    <s v="yellow"/>
    <s v="NCRB(IPCCrimes-2022)/Census(2011)"/>
  </r>
  <r>
    <n v="6"/>
    <n v="6.03"/>
    <x v="20"/>
    <n v="4"/>
    <x v="5"/>
    <n v="8.3376758728504434"/>
    <n v="85.237845994552401"/>
    <n v="85.237845994552401"/>
    <n v="2.5571353798365717"/>
    <s v="yellow"/>
    <s v="NCRB(IPCCrimes-2022)/Census(2011)"/>
  </r>
  <r>
    <n v="6"/>
    <n v="6.03"/>
    <x v="20"/>
    <n v="22"/>
    <x v="6"/>
    <n v="16.648921648601039"/>
    <n v="66.712040844566729"/>
    <n v="66.712040844566729"/>
    <n v="2.0013612253370021"/>
    <s v="yellow"/>
    <s v="NCRB(IPCCrimes-2022)/Census(2011)"/>
  </r>
  <r>
    <n v="6"/>
    <n v="6.03"/>
    <x v="20"/>
    <n v="25"/>
    <x v="7"/>
    <n v="28.168340833509742"/>
    <n v="41.035202375504305"/>
    <n v="41.035202375504305"/>
    <n v="1.2310560712651291"/>
    <s v="orange"/>
    <s v="NCRB(IPCCrimes-2022)/Census(2011)"/>
  </r>
  <r>
    <n v="6"/>
    <n v="6.03"/>
    <x v="20"/>
    <n v="7"/>
    <x v="8"/>
    <n v="36.865747860324262"/>
    <n v="21.648642016647571"/>
    <n v="21.648642016647571"/>
    <n v="0.64945926049942715"/>
    <s v="orange"/>
    <s v="NCRB(IPCCrimes-2022)/Census(2011)"/>
  </r>
  <r>
    <n v="6"/>
    <n v="6.03"/>
    <x v="20"/>
    <n v="30"/>
    <x v="9"/>
    <n v="7.0618321683595635"/>
    <n v="88.081707493654704"/>
    <n v="88.081707493654704"/>
    <n v="2.642451224809641"/>
    <s v="yellow"/>
    <s v="NCRB(IPCCrimes-2022)/Census(2011)"/>
  </r>
  <r>
    <n v="6"/>
    <n v="6.03"/>
    <x v="20"/>
    <n v="24"/>
    <x v="10"/>
    <n v="5.451715405829666"/>
    <n v="91.670665180164804"/>
    <n v="91.670665180164804"/>
    <n v="2.7501199554049442"/>
    <s v="yellow"/>
    <s v="NCRB(IPCCrimes-2022)/Census(2011)"/>
  </r>
  <r>
    <n v="6"/>
    <n v="6.03"/>
    <x v="20"/>
    <n v="6"/>
    <x v="11"/>
    <n v="36.455491205990405"/>
    <n v="22.563105990490008"/>
    <n v="22.563105990490008"/>
    <n v="0.67689317971470031"/>
    <s v="orange"/>
    <s v="NCRB(IPCCrimes-2022)/Census(2011)"/>
  </r>
  <r>
    <n v="6"/>
    <n v="6.03"/>
    <x v="20"/>
    <n v="2"/>
    <x v="12"/>
    <n v="7.1672035756770756"/>
    <n v="87.846834140969179"/>
    <n v="87.846834140969179"/>
    <n v="2.6354050242290752"/>
    <s v="yellow"/>
    <s v="NCRB(IPCCrimes-2022)/Census(2011)"/>
  </r>
  <r>
    <n v="6"/>
    <n v="6.03"/>
    <x v="20"/>
    <n v="1"/>
    <x v="13"/>
    <n v="13.678940431556711"/>
    <n v="73.332142669327339"/>
    <n v="73.332142669327339"/>
    <n v="2.1999642800798203"/>
    <s v="yellow"/>
    <s v="NCRB(IPCCrimes-2022)/Census(2011)"/>
  </r>
  <r>
    <n v="6"/>
    <n v="6.03"/>
    <x v="20"/>
    <n v="20"/>
    <x v="14"/>
    <n v="6.0445977332334104"/>
    <n v="90.349127739123375"/>
    <n v="90.349127739123375"/>
    <n v="2.7104738321737014"/>
    <s v="yellow"/>
    <s v="NCRB(IPCCrimes-2022)/Census(2011)"/>
  </r>
  <r>
    <n v="6"/>
    <n v="6.03"/>
    <x v="20"/>
    <n v="29"/>
    <x v="15"/>
    <n v="8.8844809118449817"/>
    <n v="84.019015041796891"/>
    <n v="84.019015041796891"/>
    <n v="2.5205704512539069"/>
    <s v="yellow"/>
    <s v="NCRB(IPCCrimes-2022)/Census(2011)"/>
  </r>
  <r>
    <n v="6"/>
    <n v="6.03"/>
    <x v="20"/>
    <n v="32"/>
    <x v="16"/>
    <n v="6.8041544916055807"/>
    <n v="88.656072223064257"/>
    <n v="88.656072223064257"/>
    <n v="2.6596821666919275"/>
    <s v="yellow"/>
    <s v="NCRB(IPCCrimes-2022)/Census(2011)"/>
  </r>
  <r>
    <n v="6"/>
    <n v="6.03"/>
    <x v="20"/>
    <n v="35"/>
    <x v="17"/>
    <n v="4.7445255474452557"/>
    <n v="93.246994634733525"/>
    <n v="93.246994634733525"/>
    <n v="2.7974098390420057"/>
    <s v="yellow"/>
    <s v="NCRB(IPCCrimes-2022)/Census(2011)"/>
  </r>
  <r>
    <n v="6"/>
    <n v="6.03"/>
    <x v="20"/>
    <n v="31"/>
    <x v="18"/>
    <n v="0"/>
    <n v="103.82256395281952"/>
    <n v="100"/>
    <n v="3"/>
    <s v="green"/>
    <s v="NCRB(IPCCrimes-2022)/Census(2011)"/>
  </r>
  <r>
    <n v="6"/>
    <n v="6.03"/>
    <x v="20"/>
    <n v="23"/>
    <x v="19"/>
    <n v="12.287473624237021"/>
    <n v="76.433728597671418"/>
    <n v="76.433728597671418"/>
    <n v="2.2930118579301424"/>
    <s v="yellow"/>
    <s v="NCRB(IPCCrimes-2022)/Census(2011)"/>
  </r>
  <r>
    <n v="6"/>
    <n v="6.03"/>
    <x v="20"/>
    <n v="27"/>
    <x v="20"/>
    <n v="12.609641028970557"/>
    <n v="75.715615967290091"/>
    <n v="75.715615967290091"/>
    <n v="2.271468479018703"/>
    <s v="yellow"/>
    <s v="NCRB(IPCCrimes-2022)/Census(2011)"/>
  </r>
  <r>
    <n v="6"/>
    <n v="6.03"/>
    <x v="20"/>
    <n v="14"/>
    <x v="21"/>
    <n v="1.5172794789895696"/>
    <n v="100.44054099931181"/>
    <n v="100"/>
    <n v="3"/>
    <s v="green"/>
    <s v="NCRB(IPCCrimes-2022)/Census(2011)"/>
  </r>
  <r>
    <n v="6"/>
    <n v="6.03"/>
    <x v="20"/>
    <n v="17"/>
    <x v="22"/>
    <n v="7.2129425805953646"/>
    <n v="87.744881688144034"/>
    <n v="87.744881688144034"/>
    <n v="2.632346450644321"/>
    <s v="yellow"/>
    <s v="NCRB(IPCCrimes-2022)/Census(2011)"/>
  </r>
  <r>
    <n v="6"/>
    <n v="6.03"/>
    <x v="20"/>
    <n v="15"/>
    <x v="23"/>
    <n v="114.56371911929028"/>
    <n v="-151.54049411653293"/>
    <n v="0"/>
    <n v="0"/>
    <s v="red"/>
    <s v="NCRB(IPCCrimes-2022)/Census(2011)"/>
  </r>
  <r>
    <n v="6"/>
    <n v="6.03"/>
    <x v="20"/>
    <n v="13"/>
    <x v="24"/>
    <n v="5.3575887211637898"/>
    <n v="91.88047399422031"/>
    <n v="91.88047399422031"/>
    <n v="2.7564142198266093"/>
    <s v="yellow"/>
    <s v="NCRB(IPCCrimes-2022)/Census(2011)"/>
  </r>
  <r>
    <n v="6"/>
    <n v="6.03"/>
    <x v="20"/>
    <n v="21"/>
    <x v="25"/>
    <n v="13.024661638135543"/>
    <n v="74.790533116166657"/>
    <n v="74.790533116166657"/>
    <n v="2.2437159934849999"/>
    <s v="yellow"/>
    <s v="NCRB(IPCCrimes-2022)/Census(2011)"/>
  </r>
  <r>
    <n v="6"/>
    <n v="6.03"/>
    <x v="20"/>
    <n v="34"/>
    <x v="26"/>
    <n v="4.5674797047645219"/>
    <n v="93.641630634271394"/>
    <n v="93.641630634271394"/>
    <n v="2.8092489190281418"/>
    <s v="yellow"/>
    <s v="NCRB(IPCCrimes-2022)/Census(2011)"/>
  </r>
  <r>
    <n v="6"/>
    <n v="6.03"/>
    <x v="20"/>
    <n v="3"/>
    <x v="27"/>
    <n v="14.450315964142455"/>
    <n v="71.612743051060207"/>
    <n v="71.612743051060207"/>
    <n v="2.148382291531806"/>
    <s v="yellow"/>
    <s v="NCRB(IPCCrimes-2022)/Census(2011)"/>
  </r>
  <r>
    <n v="6"/>
    <n v="6.03"/>
    <x v="20"/>
    <n v="8"/>
    <x v="28"/>
    <n v="11.259191803308367"/>
    <n v="78.72577351702364"/>
    <n v="78.72577351702364"/>
    <n v="2.3617732055107092"/>
    <s v="yellow"/>
    <s v="NCRB(IPCCrimes-2022)/Census(2011)"/>
  </r>
  <r>
    <n v="6"/>
    <n v="6.03"/>
    <x v="20"/>
    <n v="11"/>
    <x v="29"/>
    <n v="8.0251958393454057"/>
    <n v="85.934365429805453"/>
    <n v="85.934365429805453"/>
    <n v="2.5780309628941636"/>
    <s v="yellow"/>
    <s v="NCRB(IPCCrimes-2022)/Census(2011)"/>
  </r>
  <r>
    <n v="6"/>
    <n v="6.03"/>
    <x v="20"/>
    <n v="33"/>
    <x v="30"/>
    <n v="8.1805169249517267"/>
    <n v="85.588154013940184"/>
    <n v="85.588154013940184"/>
    <n v="2.5676446204182057"/>
    <s v="yellow"/>
    <s v="NCRB(IPCCrimes-2022)/Census(2011)"/>
  </r>
  <r>
    <n v="6"/>
    <n v="6.03"/>
    <x v="20"/>
    <n v="36"/>
    <x v="31"/>
    <n v="13.929966322963699"/>
    <n v="72.772604800121769"/>
    <n v="72.772604800121769"/>
    <n v="2.1831781440036528"/>
    <s v="yellow"/>
    <s v="NCRB(IPCCrimes-2022)/Census(2011)"/>
  </r>
  <r>
    <n v="6"/>
    <n v="6.03"/>
    <x v="20"/>
    <n v="16"/>
    <x v="32"/>
    <n v="3.5112388222161792"/>
    <n v="95.99599643086853"/>
    <n v="95.99599643086853"/>
    <n v="2.8798798929260561"/>
    <s v="yellow"/>
    <s v="NCRB(IPCCrimes-2022)/Census(2011)"/>
  </r>
  <r>
    <n v="6"/>
    <n v="6.03"/>
    <x v="20"/>
    <n v="9"/>
    <x v="33"/>
    <n v="3.4562429755026995"/>
    <n v="96.118582426730313"/>
    <n v="96.118582426730313"/>
    <n v="2.8835574728019093"/>
    <s v="yellow"/>
    <s v="NCRB(IPCCrimes-2022)/Census(2011)"/>
  </r>
  <r>
    <n v="6"/>
    <n v="6.03"/>
    <x v="20"/>
    <n v="5"/>
    <x v="34"/>
    <n v="5.3240576417974017"/>
    <n v="91.955214924710276"/>
    <n v="91.955214924710276"/>
    <n v="2.7586564477413082"/>
    <s v="yellow"/>
    <s v="NCRB(IPCCrimes-2022)/Census(2011)"/>
  </r>
  <r>
    <n v="6"/>
    <n v="6.03"/>
    <x v="20"/>
    <n v="19"/>
    <x v="35"/>
    <n v="8.9837303000900079E-2"/>
    <n v="103.6223161902698"/>
    <n v="100"/>
    <n v="3"/>
    <s v="green"/>
    <s v="NCRB(IPCCrimes-2022)/Census(2011)"/>
  </r>
  <r>
    <n v="6"/>
    <n v="6.04"/>
    <x v="21"/>
    <n v="35"/>
    <x v="0"/>
    <n v="0.26275615440602657"/>
    <n v="93.445813722106791"/>
    <n v="93.445813722106791"/>
    <n v="2.8033744116632038"/>
    <s v="yellow"/>
    <s v="NCRB(IPCCrimes-2022)/Census(2011)"/>
  </r>
  <r>
    <n v="6"/>
    <n v="6.04"/>
    <x v="21"/>
    <n v="37"/>
    <x v="1"/>
    <n v="0.83707997217989927"/>
    <n v="76.750742018804516"/>
    <n v="76.750742018804516"/>
    <n v="2.3025222605641353"/>
    <s v="yellow"/>
    <s v="NCRB(IPCCrimes-2022)/Census(2011)"/>
  </r>
  <r>
    <n v="6"/>
    <n v="6.04"/>
    <x v="21"/>
    <n v="12"/>
    <x v="2"/>
    <n v="3.2520865748807388"/>
    <n v="6.5486937173469579"/>
    <n v="6.5486937173469579"/>
    <n v="0.19646081152040873"/>
    <s v="orange"/>
    <s v="NCRB(IPCCrimes-2022)/Census(2011)"/>
  </r>
  <r>
    <n v="6"/>
    <n v="6.04"/>
    <x v="21"/>
    <n v="18"/>
    <x v="3"/>
    <n v="1.9387560735940268"/>
    <n v="44.72601844349736"/>
    <n v="44.72601844349736"/>
    <n v="1.341780553304921"/>
    <s v="orange"/>
    <s v="NCRB(IPCCrimes-2022)/Census(2011)"/>
  </r>
  <r>
    <n v="6"/>
    <n v="6.04"/>
    <x v="21"/>
    <n v="10"/>
    <x v="4"/>
    <n v="0.63977282032185923"/>
    <n v="82.486281701996433"/>
    <n v="82.486281701996433"/>
    <n v="2.4745884510598932"/>
    <s v="yellow"/>
    <s v="NCRB(IPCCrimes-2022)/Census(2011)"/>
  </r>
  <r>
    <n v="6"/>
    <n v="6.04"/>
    <x v="21"/>
    <n v="4"/>
    <x v="5"/>
    <n v="0.75797053389549485"/>
    <n v="79.050381531728405"/>
    <n v="79.050381531728405"/>
    <n v="2.3715114459518523"/>
    <s v="yellow"/>
    <s v="NCRB(IPCCrimes-2022)/Census(2011)"/>
  </r>
  <r>
    <n v="6"/>
    <n v="6.04"/>
    <x v="21"/>
    <n v="22"/>
    <x v="6"/>
    <n v="0.28968262449952431"/>
    <n v="92.663085694788975"/>
    <n v="92.663085694788975"/>
    <n v="2.779892570843669"/>
    <s v="yellow"/>
    <s v="NCRB(IPCCrimes-2022)/Census(2011)"/>
  </r>
  <r>
    <n v="6"/>
    <n v="6.04"/>
    <x v="21"/>
    <n v="25"/>
    <x v="7"/>
    <n v="1.0243033030367179"/>
    <n v="71.308329852613724"/>
    <n v="71.308329852613724"/>
    <n v="2.1392498955784118"/>
    <s v="yellow"/>
    <s v="NCRB(IPCCrimes-2022)/Census(2011)"/>
  </r>
  <r>
    <n v="6"/>
    <n v="6.04"/>
    <x v="21"/>
    <n v="7"/>
    <x v="8"/>
    <n v="1.1079381324964153"/>
    <n v="68.877141328802821"/>
    <n v="68.877141328802821"/>
    <n v="2.0663142398640848"/>
    <s v="yellow"/>
    <s v="NCRB(IPCCrimes-2022)/Census(2011)"/>
  </r>
  <r>
    <n v="6"/>
    <n v="6.04"/>
    <x v="21"/>
    <n v="30"/>
    <x v="9"/>
    <n v="0.82273772835257064"/>
    <n v="77.16765801927896"/>
    <n v="77.16765801927896"/>
    <n v="2.3150297405783689"/>
    <s v="yellow"/>
    <s v="NCRB(IPCCrimes-2022)/Census(2011)"/>
  </r>
  <r>
    <n v="6"/>
    <n v="6.04"/>
    <x v="21"/>
    <n v="24"/>
    <x v="10"/>
    <n v="0.45334446773818771"/>
    <n v="87.905584571894764"/>
    <n v="87.905584571894764"/>
    <n v="2.6371675371568433"/>
    <s v="yellow"/>
    <s v="NCRB(IPCCrimes-2022)/Census(2011)"/>
  </r>
  <r>
    <n v="6"/>
    <n v="6.04"/>
    <x v="21"/>
    <n v="6"/>
    <x v="11"/>
    <n v="2.0432746640016264"/>
    <n v="41.68775795841681"/>
    <n v="41.68775795841681"/>
    <n v="1.2506327387525042"/>
    <s v="orange"/>
    <s v="NCRB(IPCCrimes-2022)/Census(2011)"/>
  </r>
  <r>
    <n v="6"/>
    <n v="6.04"/>
    <x v="21"/>
    <n v="2"/>
    <x v="12"/>
    <n v="0.14567486942433078"/>
    <n v="96.849260327300144"/>
    <n v="96.849260327300144"/>
    <n v="2.9054778098190042"/>
    <s v="yellow"/>
    <s v="NCRB(IPCCrimes-2022)/Census(2011)"/>
  </r>
  <r>
    <n v="6"/>
    <n v="6.04"/>
    <x v="21"/>
    <n v="1"/>
    <x v="13"/>
    <n v="4.0759655636343005E-2"/>
    <n v="99.899050293781016"/>
    <n v="99.899050293781016"/>
    <n v="2.9969715088134303"/>
    <s v="yellow"/>
    <s v="NCRB(IPCCrimes-2022)/Census(2011)"/>
  </r>
  <r>
    <n v="6"/>
    <n v="6.04"/>
    <x v="21"/>
    <n v="20"/>
    <x v="14"/>
    <n v="1.8006474691778565"/>
    <n v="48.74071012476557"/>
    <n v="48.74071012476557"/>
    <n v="1.462221303742967"/>
    <s v="orange"/>
    <s v="NCRB(IPCCrimes-2022)/Census(2011)"/>
  </r>
  <r>
    <n v="6"/>
    <n v="6.04"/>
    <x v="21"/>
    <n v="29"/>
    <x v="15"/>
    <n v="0.25697559011784493"/>
    <n v="93.61384947526571"/>
    <n v="93.61384947526571"/>
    <n v="2.8084154842579712"/>
    <s v="yellow"/>
    <s v="NCRB(IPCCrimes-2022)/Census(2011)"/>
  </r>
  <r>
    <n v="6"/>
    <n v="6.04"/>
    <x v="21"/>
    <n v="32"/>
    <x v="16"/>
    <n v="0.27839259468513811"/>
    <n v="92.99127660634511"/>
    <n v="92.99127660634511"/>
    <n v="2.7897382981903531"/>
    <s v="yellow"/>
    <s v="NCRB(IPCCrimes-2022)/Census(2011)"/>
  </r>
  <r>
    <n v="6"/>
    <n v="6.04"/>
    <x v="21"/>
    <n v="35"/>
    <x v="17"/>
    <n v="0"/>
    <n v="101.08389645963962"/>
    <n v="100"/>
    <n v="3"/>
    <s v="green"/>
    <s v="NCRB(IPCCrimes-2022)/Census(2011)"/>
  </r>
  <r>
    <n v="6"/>
    <n v="6.04"/>
    <x v="21"/>
    <n v="31"/>
    <x v="18"/>
    <n v="0"/>
    <n v="101.08389645963962"/>
    <n v="100"/>
    <n v="3"/>
    <s v="green"/>
    <s v="NCRB(IPCCrimes-2022)/Census(2011)"/>
  </r>
  <r>
    <n v="6"/>
    <n v="6.04"/>
    <x v="21"/>
    <n v="23"/>
    <x v="19"/>
    <n v="0.60445998666966083"/>
    <n v="83.51279370032411"/>
    <n v="83.51279370032411"/>
    <n v="2.5053838110097231"/>
    <s v="yellow"/>
    <s v="NCRB(IPCCrimes-2022)/Census(2011)"/>
  </r>
  <r>
    <n v="6"/>
    <n v="6.04"/>
    <x v="21"/>
    <n v="27"/>
    <x v="20"/>
    <n v="1.0278147768850383"/>
    <n v="71.20625449744351"/>
    <n v="71.20625449744351"/>
    <n v="2.1361876349233055"/>
    <s v="yellow"/>
    <s v="NCRB(IPCCrimes-2022)/Census(2011)"/>
  </r>
  <r>
    <n v="6"/>
    <n v="6.04"/>
    <x v="21"/>
    <n v="14"/>
    <x v="21"/>
    <n v="1.3616610708880754"/>
    <n v="61.501645975606259"/>
    <n v="61.501645975606259"/>
    <n v="1.8450493792681877"/>
    <s v="yellow"/>
    <s v="NCRB(IPCCrimes-2022)/Census(2011)"/>
  </r>
  <r>
    <n v="6"/>
    <n v="6.04"/>
    <x v="21"/>
    <n v="17"/>
    <x v="22"/>
    <n v="1.1122761923347992"/>
    <n v="68.751037869719823"/>
    <n v="68.751037869719823"/>
    <n v="2.0625311360915948"/>
    <s v="yellow"/>
    <s v="NCRB(IPCCrimes-2022)/Census(2011)"/>
  </r>
  <r>
    <n v="6"/>
    <n v="6.04"/>
    <x v="21"/>
    <n v="15"/>
    <x v="23"/>
    <n v="0.45570294001308781"/>
    <n v="87.837025925150257"/>
    <n v="87.837025925150257"/>
    <n v="2.635110777754508"/>
    <s v="yellow"/>
    <s v="NCRB(IPCCrimes-2022)/Census(2011)"/>
  </r>
  <r>
    <n v="6"/>
    <n v="6.04"/>
    <x v="21"/>
    <n v="13"/>
    <x v="24"/>
    <n v="5.0543289822299897"/>
    <n v="-45.840856021428699"/>
    <n v="0"/>
    <n v="0"/>
    <s v="red"/>
    <s v="NCRB(IPCCrimes-2022)/Census(2011)"/>
  </r>
  <r>
    <n v="6"/>
    <n v="6.04"/>
    <x v="21"/>
    <n v="21"/>
    <x v="25"/>
    <n v="2.8755746473805743"/>
    <n v="17.493553450186248"/>
    <n v="17.493553450186248"/>
    <n v="0.52480660350558739"/>
    <s v="orange"/>
    <s v="NCRB(IPCCrimes-2022)/Census(2011)"/>
  </r>
  <r>
    <n v="6"/>
    <n v="6.04"/>
    <x v="21"/>
    <n v="34"/>
    <x v="26"/>
    <n v="1.1218371204684792"/>
    <n v="68.473110373415366"/>
    <n v="68.473110373415366"/>
    <n v="2.0541933112024608"/>
    <s v="yellow"/>
    <s v="NCRB(IPCCrimes-2022)/Census(2011)"/>
  </r>
  <r>
    <n v="6"/>
    <n v="6.04"/>
    <x v="21"/>
    <n v="3"/>
    <x v="27"/>
    <n v="1.1822658109849651"/>
    <n v="66.716503229696656"/>
    <n v="66.716503229696656"/>
    <n v="2.0014950968908995"/>
    <s v="yellow"/>
    <s v="NCRB(IPCCrimes-2022)/Census(2011)"/>
  </r>
  <r>
    <n v="6"/>
    <n v="6.04"/>
    <x v="21"/>
    <n v="8"/>
    <x v="28"/>
    <n v="1.902304497475267"/>
    <n v="45.785632650966427"/>
    <n v="45.785632650966427"/>
    <n v="1.3735689795289929"/>
    <s v="orange"/>
    <s v="NCRB(IPCCrimes-2022)/Census(2011)"/>
  </r>
  <r>
    <n v="6"/>
    <n v="6.04"/>
    <x v="21"/>
    <n v="11"/>
    <x v="29"/>
    <n v="0"/>
    <n v="101.08389645963962"/>
    <n v="100"/>
    <n v="3"/>
    <s v="green"/>
    <s v="NCRB(IPCCrimes-2022)/Census(2011)"/>
  </r>
  <r>
    <n v="6"/>
    <n v="6.04"/>
    <x v="21"/>
    <n v="33"/>
    <x v="30"/>
    <n v="1.5579296888589869"/>
    <n v="55.796295529174756"/>
    <n v="55.796295529174756"/>
    <n v="1.6738888658752427"/>
    <s v="yellow"/>
    <s v="NCRB(IPCCrimes-2022)/Census(2011)"/>
  </r>
  <r>
    <n v="6"/>
    <n v="6.04"/>
    <x v="21"/>
    <n v="36"/>
    <x v="31"/>
    <n v="2.276903847293287"/>
    <n v="34.896369814082632"/>
    <n v="34.896369814082632"/>
    <n v="1.046891094422479"/>
    <s v="orange"/>
    <s v="NCRB(IPCCrimes-2022)/Census(2011)"/>
  </r>
  <r>
    <n v="6"/>
    <n v="6.04"/>
    <x v="21"/>
    <n v="16"/>
    <x v="32"/>
    <n v="0.40828358397862552"/>
    <n v="89.215463532332123"/>
    <n v="89.215463532332123"/>
    <n v="2.6764639059699635"/>
    <s v="yellow"/>
    <s v="NCRB(IPCCrimes-2022)/Census(2011)"/>
  </r>
  <r>
    <n v="6"/>
    <n v="6.04"/>
    <x v="21"/>
    <n v="9"/>
    <x v="33"/>
    <n v="0.51398226699120653"/>
    <n v="86.142898827146169"/>
    <n v="86.142898827146169"/>
    <n v="2.5842869648143849"/>
    <s v="yellow"/>
    <s v="NCRB(IPCCrimes-2022)/Census(2011)"/>
  </r>
  <r>
    <n v="6"/>
    <n v="6.04"/>
    <x v="21"/>
    <n v="5"/>
    <x v="34"/>
    <n v="0.28751894154958035"/>
    <n v="92.72598199279129"/>
    <n v="92.72598199279129"/>
    <n v="2.7817794597837389"/>
    <s v="yellow"/>
    <s v="NCRB(IPCCrimes-2022)/Census(2011)"/>
  </r>
  <r>
    <n v="6"/>
    <n v="6.04"/>
    <x v="21"/>
    <n v="19"/>
    <x v="35"/>
    <n v="0.57079554711547476"/>
    <n v="84.491388379519378"/>
    <n v="84.491388379519378"/>
    <n v="2.5347416513855814"/>
    <s v="yellow"/>
    <s v="NCRB(IPCCrimes-2022)/Census(2011)"/>
  </r>
  <r>
    <n v="6"/>
    <n v="6.05"/>
    <x v="22"/>
    <n v="35"/>
    <x v="0"/>
    <n v="0"/>
    <n v="100"/>
    <n v="100"/>
    <n v="3"/>
    <s v="green"/>
    <s v="NCRB(IPCCrimes-2022)/Census(2011)"/>
  </r>
  <r>
    <n v="6"/>
    <n v="6.05"/>
    <x v="22"/>
    <n v="37"/>
    <x v="1"/>
    <n v="9.6818888348518456E-2"/>
    <n v="83.683435469955398"/>
    <n v="83.683435469955398"/>
    <n v="2.5105030640986623"/>
    <s v="yellow"/>
    <s v="NCRB(IPCCrimes-2022)/Census(2011)"/>
  </r>
  <r>
    <n v="6"/>
    <n v="6.05"/>
    <x v="22"/>
    <n v="12"/>
    <x v="2"/>
    <n v="7.2268590552905312E-2"/>
    <n v="87.820815324720712"/>
    <n v="87.820815324720712"/>
    <n v="2.6346244597416213"/>
    <s v="yellow"/>
    <s v="NCRB(IPCCrimes-2022)/Census(2011)"/>
  </r>
  <r>
    <n v="6"/>
    <n v="6.05"/>
    <x v="22"/>
    <n v="18"/>
    <x v="3"/>
    <n v="0.25315988398996386"/>
    <n v="57.335808600987093"/>
    <n v="57.335808600987093"/>
    <n v="1.7200742580296127"/>
    <s v="yellow"/>
    <s v="NCRB(IPCCrimes-2022)/Census(2011)"/>
  </r>
  <r>
    <n v="6"/>
    <n v="6.05"/>
    <x v="22"/>
    <n v="10"/>
    <x v="4"/>
    <n v="0.24976116108661167"/>
    <n v="57.908584043033727"/>
    <n v="57.908584043033727"/>
    <n v="1.7372575212910117"/>
    <s v="yellow"/>
    <s v="NCRB(IPCCrimes-2022)/Census(2011)"/>
  </r>
  <r>
    <n v="6"/>
    <n v="6.05"/>
    <x v="22"/>
    <n v="4"/>
    <x v="5"/>
    <n v="0.47373158368468432"/>
    <n v="20.163595276089954"/>
    <n v="20.163595276089954"/>
    <n v="0.60490785828269866"/>
    <s v="orange"/>
    <s v="NCRB(IPCCrimes-2022)/Census(2011)"/>
  </r>
  <r>
    <n v="6"/>
    <n v="6.05"/>
    <x v="22"/>
    <n v="22"/>
    <x v="6"/>
    <n v="0.25836558401308929"/>
    <n v="56.458509328084631"/>
    <n v="56.458509328084631"/>
    <n v="1.6937552798425388"/>
    <s v="yellow"/>
    <s v="NCRB(IPCCrimes-2022)/Census(2011)"/>
  </r>
  <r>
    <n v="6"/>
    <n v="6.05"/>
    <x v="22"/>
    <n v="25"/>
    <x v="7"/>
    <n v="0"/>
    <n v="100"/>
    <n v="100"/>
    <n v="3"/>
    <s v="green"/>
    <s v="NCRB(IPCCrimes-2022)/Census(2011)"/>
  </r>
  <r>
    <n v="6"/>
    <n v="6.05"/>
    <x v="22"/>
    <n v="7"/>
    <x v="8"/>
    <n v="0.10721981927384663"/>
    <n v="81.930601250203168"/>
    <n v="81.930601250203168"/>
    <n v="2.4579180375060954"/>
    <s v="yellow"/>
    <s v="NCRB(IPCCrimes-2022)/Census(2011)"/>
  </r>
  <r>
    <n v="6"/>
    <n v="6.05"/>
    <x v="22"/>
    <n v="30"/>
    <x v="9"/>
    <n v="0.27424590945085686"/>
    <n v="53.782251015443009"/>
    <n v="53.782251015443009"/>
    <n v="1.6134675304632902"/>
    <s v="yellow"/>
    <s v="NCRB(IPCCrimes-2022)/Census(2011)"/>
  </r>
  <r>
    <n v="6"/>
    <n v="6.05"/>
    <x v="22"/>
    <n v="24"/>
    <x v="10"/>
    <n v="0.19192685495485318"/>
    <n v="67.655206878159817"/>
    <n v="67.655206878159817"/>
    <n v="2.0296562063447943"/>
    <s v="yellow"/>
    <s v="NCRB(IPCCrimes-2022)/Census(2011)"/>
  </r>
  <r>
    <n v="6"/>
    <n v="6.05"/>
    <x v="22"/>
    <n v="6"/>
    <x v="11"/>
    <n v="0.46151184495789638"/>
    <n v="22.222947112047812"/>
    <n v="22.222947112047812"/>
    <n v="0.66668841336143436"/>
    <s v="orange"/>
    <s v="NCRB(IPCCrimes-2022)/Census(2011)"/>
  </r>
  <r>
    <n v="6"/>
    <n v="6.05"/>
    <x v="22"/>
    <n v="2"/>
    <x v="12"/>
    <n v="0"/>
    <n v="100"/>
    <n v="100"/>
    <n v="3"/>
    <s v="green"/>
    <s v="NCRB(IPCCrimes-2022)/Census(2011)"/>
  </r>
  <r>
    <n v="6"/>
    <n v="6.05"/>
    <x v="22"/>
    <n v="1"/>
    <x v="13"/>
    <n v="3.2607724509074405E-2"/>
    <n v="94.504728878780071"/>
    <n v="94.504728878780071"/>
    <n v="2.8351418663634025"/>
    <s v="yellow"/>
    <s v="NCRB(IPCCrimes-2022)/Census(2011)"/>
  </r>
  <r>
    <n v="6"/>
    <n v="6.05"/>
    <x v="22"/>
    <n v="20"/>
    <x v="14"/>
    <n v="0.3516415933074602"/>
    <n v="40.739014395669074"/>
    <n v="40.739014395669074"/>
    <n v="1.2221704318700721"/>
    <s v="orange"/>
    <s v="NCRB(IPCCrimes-2022)/Census(2011)"/>
  </r>
  <r>
    <n v="6"/>
    <n v="6.05"/>
    <x v="22"/>
    <n v="29"/>
    <x v="15"/>
    <n v="0.36172997080282626"/>
    <n v="39.038853763643914"/>
    <n v="39.038853763643914"/>
    <n v="1.1711656129093175"/>
    <s v="orange"/>
    <s v="NCRB(IPCCrimes-2022)/Census(2011)"/>
  </r>
  <r>
    <n v="6"/>
    <n v="6.05"/>
    <x v="22"/>
    <n v="32"/>
    <x v="16"/>
    <n v="0.17960812560331493"/>
    <n v="69.731241274144523"/>
    <n v="69.731241274144523"/>
    <n v="2.0919372382243355"/>
    <s v="yellow"/>
    <s v="NCRB(IPCCrimes-2022)/Census(2011)"/>
  </r>
  <r>
    <n v="6"/>
    <n v="6.05"/>
    <x v="22"/>
    <n v="35"/>
    <x v="17"/>
    <n v="0"/>
    <n v="100"/>
    <n v="100"/>
    <n v="3"/>
    <s v="green"/>
    <s v="NCRB(IPCCrimes-2022)/Census(2011)"/>
  </r>
  <r>
    <n v="6"/>
    <n v="6.05"/>
    <x v="22"/>
    <n v="31"/>
    <x v="18"/>
    <n v="0"/>
    <n v="100"/>
    <n v="100"/>
    <n v="3"/>
    <s v="green"/>
    <s v="NCRB(IPCCrimes-2022)/Census(2011)"/>
  </r>
  <r>
    <n v="6"/>
    <n v="6.05"/>
    <x v="22"/>
    <n v="23"/>
    <x v="19"/>
    <n v="9.2252435323160076E-2"/>
    <n v="84.453004577105943"/>
    <n v="84.453004577105943"/>
    <n v="2.5335901373131779"/>
    <s v="yellow"/>
    <s v="NCRB(IPCCrimes-2022)/Census(2011)"/>
  </r>
  <r>
    <n v="6"/>
    <n v="6.05"/>
    <x v="22"/>
    <n v="27"/>
    <x v="20"/>
    <n v="0.49032549096420441"/>
    <n v="17.367079394217512"/>
    <n v="17.367079394217512"/>
    <n v="0.52101238182652543"/>
    <s v="orange"/>
    <s v="NCRB(IPCCrimes-2022)/Census(2011)"/>
  </r>
  <r>
    <n v="6"/>
    <n v="6.05"/>
    <x v="22"/>
    <n v="14"/>
    <x v="21"/>
    <n v="3.8904602025373582E-2"/>
    <n v="93.443537100140375"/>
    <n v="93.443537100140375"/>
    <n v="2.8033061130042114"/>
    <s v="yellow"/>
    <s v="NCRB(IPCCrimes-2022)/Census(2011)"/>
  </r>
  <r>
    <n v="6"/>
    <n v="6.05"/>
    <x v="22"/>
    <n v="17"/>
    <x v="22"/>
    <n v="0.53928542658656931"/>
    <n v="9.1160246403816529"/>
    <n v="9.1160246403816529"/>
    <n v="0.27348073921144961"/>
    <s v="orange"/>
    <s v="NCRB(IPCCrimes-2022)/Census(2011)"/>
  </r>
  <r>
    <n v="6"/>
    <n v="6.05"/>
    <x v="22"/>
    <n v="15"/>
    <x v="23"/>
    <n v="0.18228117600523511"/>
    <n v="69.280760999903094"/>
    <n v="69.280760999903094"/>
    <n v="2.0784228299970926"/>
    <s v="yellow"/>
    <s v="NCRB(IPCCrimes-2022)/Census(2011)"/>
  </r>
  <r>
    <n v="6"/>
    <n v="6.05"/>
    <x v="22"/>
    <n v="13"/>
    <x v="24"/>
    <n v="0.1010865796445998"/>
    <n v="82.964215681186914"/>
    <n v="82.964215681186914"/>
    <n v="2.4889264704356076"/>
    <s v="yellow"/>
    <s v="NCRB(IPCCrimes-2022)/Census(2011)"/>
  </r>
  <r>
    <n v="6"/>
    <n v="6.05"/>
    <x v="22"/>
    <n v="21"/>
    <x v="25"/>
    <n v="0.97202523291737719"/>
    <n v="-63.812172482671535"/>
    <n v="0"/>
    <n v="0"/>
    <s v="red"/>
    <s v="NCRB(IPCCrimes-2022)/Census(2011)"/>
  </r>
  <r>
    <n v="6"/>
    <n v="6.05"/>
    <x v="22"/>
    <n v="34"/>
    <x v="26"/>
    <n v="0.240393668671817"/>
    <n v="59.487256315333582"/>
    <n v="59.487256315333582"/>
    <n v="1.7846176894600074"/>
    <s v="yellow"/>
    <s v="NCRB(IPCCrimes-2022)/Census(2011)"/>
  </r>
  <r>
    <n v="6"/>
    <n v="6.05"/>
    <x v="22"/>
    <n v="3"/>
    <x v="27"/>
    <n v="0.20905919828392677"/>
    <n v="64.767950163607935"/>
    <n v="64.767950163607935"/>
    <n v="1.9430385049082379"/>
    <s v="yellow"/>
    <s v="NCRB(IPCCrimes-2022)/Census(2011)"/>
  </r>
  <r>
    <n v="6"/>
    <n v="6.05"/>
    <x v="22"/>
    <n v="8"/>
    <x v="28"/>
    <n v="0.15171753660845688"/>
    <n v="74.431549270631834"/>
    <n v="74.431549270631834"/>
    <n v="2.2329464781189552"/>
    <s v="yellow"/>
    <s v="NCRB(IPCCrimes-2022)/Census(2011)"/>
  </r>
  <r>
    <n v="6"/>
    <n v="6.05"/>
    <x v="22"/>
    <n v="11"/>
    <x v="29"/>
    <n v="0"/>
    <n v="100"/>
    <n v="100"/>
    <n v="3"/>
    <s v="green"/>
    <s v="NCRB(IPCCrimes-2022)/Census(2011)"/>
  </r>
  <r>
    <n v="6"/>
    <n v="6.05"/>
    <x v="22"/>
    <n v="33"/>
    <x v="30"/>
    <n v="0.19543424032839604"/>
    <n v="67.064118912213104"/>
    <n v="67.064118912213104"/>
    <n v="2.0119235673663929"/>
    <s v="yellow"/>
    <s v="NCRB(IPCCrimes-2022)/Census(2011)"/>
  </r>
  <r>
    <n v="6"/>
    <n v="6.05"/>
    <x v="22"/>
    <n v="36"/>
    <x v="31"/>
    <n v="9.7132660988672209E-2"/>
    <n v="83.630556412798668"/>
    <n v="83.630556412798668"/>
    <n v="2.5089166923839601"/>
    <s v="yellow"/>
    <s v="NCRB(IPCCrimes-2022)/Census(2011)"/>
  </r>
  <r>
    <n v="6"/>
    <n v="6.05"/>
    <x v="22"/>
    <n v="16"/>
    <x v="32"/>
    <n v="2.7218905598575035E-2"/>
    <n v="95.412888567387299"/>
    <n v="95.412888567387299"/>
    <n v="2.8623866570216192"/>
    <s v="yellow"/>
    <s v="NCRB(IPCCrimes-2022)/Census(2011)"/>
  </r>
  <r>
    <n v="6"/>
    <n v="6.05"/>
    <x v="22"/>
    <n v="9"/>
    <x v="33"/>
    <n v="4.0037567048974217E-2"/>
    <n v="93.252602281189368"/>
    <n v="93.252602281189368"/>
    <n v="2.7975780684356808"/>
    <s v="yellow"/>
    <s v="NCRB(IPCCrimes-2022)/Census(2011)"/>
  </r>
  <r>
    <n v="6"/>
    <n v="6.05"/>
    <x v="22"/>
    <n v="5"/>
    <x v="34"/>
    <n v="0.18837447894627679"/>
    <n v="68.253876965862858"/>
    <n v="68.253876965862858"/>
    <n v="2.0476163089758859"/>
    <s v="yellow"/>
    <s v="NCRB(IPCCrimes-2022)/Census(2011)"/>
  </r>
  <r>
    <n v="6"/>
    <n v="6.05"/>
    <x v="22"/>
    <n v="19"/>
    <x v="35"/>
    <n v="5.8065573890825659E-2"/>
    <n v="90.214402380315832"/>
    <n v="90.214402380315832"/>
    <n v="2.7064320714094747"/>
    <s v="yellow"/>
    <s v="NCRB(IPCCrimes-2022)/Census(2011)"/>
  </r>
  <r>
    <n v="6"/>
    <n v="6.06"/>
    <x v="23"/>
    <n v="35"/>
    <x v="0"/>
    <n v="0"/>
    <n v="100"/>
    <n v="100"/>
    <n v="3"/>
    <s v="green"/>
    <s v="NCRB(IPCCrimes-2022)/Census(2011)"/>
  </r>
  <r>
    <n v="6"/>
    <n v="6.06"/>
    <x v="23"/>
    <n v="37"/>
    <x v="1"/>
    <n v="1.4119421217492278E-2"/>
    <n v="92.586652896714099"/>
    <n v="92.586652896714099"/>
    <n v="2.7775995869014229"/>
    <s v="yellow"/>
    <s v="NCRB(IPCCrimes-2022)/Census(2011)"/>
  </r>
  <r>
    <n v="6"/>
    <n v="6.06"/>
    <x v="23"/>
    <n v="12"/>
    <x v="2"/>
    <n v="0"/>
    <n v="100"/>
    <n v="100"/>
    <n v="3"/>
    <s v="green"/>
    <s v="NCRB(IPCCrimes-2022)/Census(2011)"/>
  </r>
  <r>
    <n v="6"/>
    <n v="6.06"/>
    <x v="23"/>
    <n v="18"/>
    <x v="3"/>
    <n v="5.1272887896701543E-2"/>
    <n v="73.079369960631837"/>
    <n v="73.079369960631837"/>
    <n v="2.1923810988189549"/>
    <s v="yellow"/>
    <s v="NCRB(IPCCrimes-2022)/Census(2011)"/>
  </r>
  <r>
    <n v="6"/>
    <n v="6.06"/>
    <x v="23"/>
    <n v="10"/>
    <x v="4"/>
    <n v="6.7243389523318521E-3"/>
    <n v="96.469412030004193"/>
    <n v="96.469412030004193"/>
    <n v="2.8940823609001258"/>
    <s v="yellow"/>
    <s v="NCRB(IPCCrimes-2022)/Census(2011)"/>
  </r>
  <r>
    <n v="6"/>
    <n v="6.06"/>
    <x v="23"/>
    <n v="4"/>
    <x v="5"/>
    <n v="0.18949263347387371"/>
    <n v="0.50763102688590334"/>
    <n v="0.50763102688590334"/>
    <n v="1.5228930806577102E-2"/>
    <s v="orange"/>
    <s v="NCRB(IPCCrimes-2022)/Census(2011)"/>
  </r>
  <r>
    <n v="6"/>
    <n v="6.06"/>
    <x v="23"/>
    <n v="22"/>
    <x v="6"/>
    <n v="2.3487780364826297E-2"/>
    <n v="87.667832424003151"/>
    <n v="87.667832424003151"/>
    <n v="2.6300349727200949"/>
    <s v="yellow"/>
    <s v="NCRB(IPCCrimes-2022)/Census(2011)"/>
  </r>
  <r>
    <n v="6"/>
    <n v="6.06"/>
    <x v="23"/>
    <n v="25"/>
    <x v="7"/>
    <n v="0.17071721717278632"/>
    <n v="10.365590209817203"/>
    <n v="10.365590209817203"/>
    <n v="0.31096770629451609"/>
    <s v="orange"/>
    <s v="NCRB(IPCCrimes-2022)/Census(2011)"/>
  </r>
  <r>
    <n v="6"/>
    <n v="6.06"/>
    <x v="23"/>
    <n v="7"/>
    <x v="8"/>
    <n v="0"/>
    <n v="100"/>
    <n v="100"/>
    <n v="3"/>
    <s v="green"/>
    <s v="NCRB(IPCCrimes-2022)/Census(2011)"/>
  </r>
  <r>
    <n v="6"/>
    <n v="6.06"/>
    <x v="23"/>
    <n v="30"/>
    <x v="9"/>
    <n v="0"/>
    <n v="100"/>
    <n v="100"/>
    <n v="3"/>
    <s v="green"/>
    <s v="NCRB(IPCCrimes-2022)/Census(2011)"/>
  </r>
  <r>
    <n v="6"/>
    <n v="6.06"/>
    <x v="23"/>
    <n v="24"/>
    <x v="10"/>
    <n v="1.9854502236708951E-2"/>
    <n v="89.575470950513122"/>
    <n v="89.575470950513122"/>
    <n v="2.6872641285153938"/>
    <s v="yellow"/>
    <s v="NCRB(IPCCrimes-2022)/Census(2011)"/>
  </r>
  <r>
    <n v="6"/>
    <n v="6.06"/>
    <x v="23"/>
    <n v="6"/>
    <x v="11"/>
    <n v="0.19722728417004118"/>
    <n v="-3.5534171882012946"/>
    <n v="0"/>
    <n v="0"/>
    <s v="red"/>
    <s v="NCRB(IPCCrimes-2022)/Census(2011)"/>
  </r>
  <r>
    <n v="6"/>
    <n v="6.06"/>
    <x v="23"/>
    <n v="2"/>
    <x v="12"/>
    <n v="0"/>
    <n v="100"/>
    <n v="100"/>
    <n v="3"/>
    <s v="green"/>
    <s v="NCRB(IPCCrimes-2022)/Census(2011)"/>
  </r>
  <r>
    <n v="6"/>
    <n v="6.06"/>
    <x v="23"/>
    <n v="1"/>
    <x v="13"/>
    <n v="0"/>
    <n v="100"/>
    <n v="100"/>
    <n v="3"/>
    <s v="green"/>
    <s v="NCRB(IPCCrimes-2022)/Census(2011)"/>
  </r>
  <r>
    <n v="6"/>
    <n v="6.06"/>
    <x v="23"/>
    <n v="20"/>
    <x v="14"/>
    <n v="0"/>
    <n v="100"/>
    <n v="100"/>
    <n v="3"/>
    <s v="green"/>
    <s v="NCRB(IPCCrimes-2022)/Census(2011)"/>
  </r>
  <r>
    <n v="6"/>
    <n v="6.06"/>
    <x v="23"/>
    <n v="29"/>
    <x v="15"/>
    <n v="8.0202572711938855E-2"/>
    <n v="57.889951653717389"/>
    <n v="57.889951653717389"/>
    <n v="1.7366985496115217"/>
    <s v="yellow"/>
    <s v="NCRB(IPCCrimes-2022)/Census(2011)"/>
  </r>
  <r>
    <n v="6"/>
    <n v="6.06"/>
    <x v="23"/>
    <n v="32"/>
    <x v="16"/>
    <n v="5.6875906441049728E-2"/>
    <n v="70.137526902366716"/>
    <n v="70.137526902366716"/>
    <n v="2.1041258070710018"/>
    <s v="yellow"/>
    <s v="NCRB(IPCCrimes-2022)/Census(2011)"/>
  </r>
  <r>
    <n v="6"/>
    <n v="6.06"/>
    <x v="23"/>
    <n v="35"/>
    <x v="17"/>
    <n v="0"/>
    <n v="100"/>
    <n v="100"/>
    <n v="3"/>
    <s v="green"/>
    <s v="NCRB(IPCCrimes-2022)/Census(2011)"/>
  </r>
  <r>
    <n v="6"/>
    <n v="6.06"/>
    <x v="23"/>
    <n v="31"/>
    <x v="18"/>
    <n v="0"/>
    <n v="100"/>
    <n v="100"/>
    <n v="3"/>
    <s v="green"/>
    <s v="NCRB(IPCCrimes-2022)/Census(2011)"/>
  </r>
  <r>
    <n v="6"/>
    <n v="6.06"/>
    <x v="23"/>
    <n v="23"/>
    <x v="19"/>
    <n v="4.5437766651705708E-2"/>
    <n v="76.143077637637788"/>
    <n v="76.143077637637788"/>
    <n v="2.2842923291291335"/>
    <s v="yellow"/>
    <s v="NCRB(IPCCrimes-2022)/Census(2011)"/>
  </r>
  <r>
    <n v="6"/>
    <n v="6.06"/>
    <x v="23"/>
    <n v="27"/>
    <x v="20"/>
    <n v="8.0979346057609078E-2"/>
    <n v="57.482109834755292"/>
    <n v="57.482109834755292"/>
    <n v="1.7244632950426588"/>
    <s v="yellow"/>
    <s v="NCRB(IPCCrimes-2022)/Census(2011)"/>
  </r>
  <r>
    <n v="6"/>
    <n v="6.06"/>
    <x v="23"/>
    <n v="14"/>
    <x v="21"/>
    <n v="0"/>
    <n v="100"/>
    <n v="100"/>
    <n v="3"/>
    <s v="green"/>
    <s v="NCRB(IPCCrimes-2022)/Census(2011)"/>
  </r>
  <r>
    <n v="6"/>
    <n v="6.06"/>
    <x v="23"/>
    <n v="17"/>
    <x v="22"/>
    <n v="6.7410678323321163E-2"/>
    <n v="64.606285967330336"/>
    <n v="64.606285967330336"/>
    <n v="1.93818857901991"/>
    <s v="yellow"/>
    <s v="NCRB(IPCCrimes-2022)/Census(2011)"/>
  </r>
  <r>
    <n v="6"/>
    <n v="6.06"/>
    <x v="23"/>
    <n v="15"/>
    <x v="23"/>
    <n v="0.18228117600523511"/>
    <n v="4.2939786761344143"/>
    <n v="4.2939786761344143"/>
    <n v="0.12881936028403243"/>
    <s v="orange"/>
    <s v="NCRB(IPCCrimes-2022)/Census(2011)"/>
  </r>
  <r>
    <n v="6"/>
    <n v="6.06"/>
    <x v="23"/>
    <n v="13"/>
    <x v="24"/>
    <n v="0"/>
    <n v="100"/>
    <n v="100"/>
    <n v="3"/>
    <s v="green"/>
    <s v="NCRB(IPCCrimes-2022)/Census(2011)"/>
  </r>
  <r>
    <n v="6"/>
    <n v="6.06"/>
    <x v="23"/>
    <n v="21"/>
    <x v="25"/>
    <n v="4.7648295731243986E-3"/>
    <n v="97.498244795628636"/>
    <n v="97.498244795628636"/>
    <n v="2.9249473438688591"/>
    <s v="yellow"/>
    <s v="NCRB(IPCCrimes-2022)/Census(2011)"/>
  </r>
  <r>
    <n v="6"/>
    <n v="6.06"/>
    <x v="23"/>
    <n v="34"/>
    <x v="26"/>
    <n v="0"/>
    <n v="100"/>
    <n v="100"/>
    <n v="3"/>
    <s v="green"/>
    <s v="NCRB(IPCCrimes-2022)/Census(2011)"/>
  </r>
  <r>
    <n v="6"/>
    <n v="6.06"/>
    <x v="23"/>
    <n v="3"/>
    <x v="27"/>
    <n v="3.6044689359297716E-3"/>
    <n v="98.107487627612201"/>
    <n v="98.107487627612201"/>
    <n v="2.9432246288283661"/>
    <s v="yellow"/>
    <s v="NCRB(IPCCrimes-2022)/Census(2011)"/>
  </r>
  <r>
    <n v="6"/>
    <n v="6.06"/>
    <x v="23"/>
    <n v="8"/>
    <x v="28"/>
    <n v="0"/>
    <n v="100"/>
    <n v="100"/>
    <n v="3"/>
    <s v="green"/>
    <s v="NCRB(IPCCrimes-2022)/Census(2011)"/>
  </r>
  <r>
    <n v="6"/>
    <n v="6.06"/>
    <x v="23"/>
    <n v="11"/>
    <x v="29"/>
    <n v="0"/>
    <n v="100"/>
    <n v="100"/>
    <n v="3"/>
    <s v="green"/>
    <s v="NCRB(IPCCrimes-2022)/Census(2011)"/>
  </r>
  <r>
    <n v="6"/>
    <n v="6.06"/>
    <x v="23"/>
    <n v="33"/>
    <x v="30"/>
    <n v="4.7125987029542314E-2"/>
    <n v="75.256684105285473"/>
    <n v="75.256684105285473"/>
    <n v="2.2577005231585643"/>
    <s v="yellow"/>
    <s v="NCRB(IPCCrimes-2022)/Census(2011)"/>
  </r>
  <r>
    <n v="6"/>
    <n v="6.06"/>
    <x v="23"/>
    <n v="36"/>
    <x v="31"/>
    <n v="8.5705289107651961E-2"/>
    <n v="55.00077184783234"/>
    <n v="55.00077184783234"/>
    <n v="1.6500231554349702"/>
    <s v="yellow"/>
    <s v="NCRB(IPCCrimes-2022)/Census(2011)"/>
  </r>
  <r>
    <n v="6"/>
    <n v="6.06"/>
    <x v="23"/>
    <n v="16"/>
    <x v="32"/>
    <n v="0"/>
    <n v="100"/>
    <n v="100"/>
    <n v="3"/>
    <s v="green"/>
    <s v="NCRB(IPCCrimes-2022)/Census(2011)"/>
  </r>
  <r>
    <n v="6"/>
    <n v="6.06"/>
    <x v="23"/>
    <n v="9"/>
    <x v="33"/>
    <n v="5.8054472221012614E-2"/>
    <n v="69.518725531096948"/>
    <n v="69.518725531096948"/>
    <n v="2.0855617659329084"/>
    <s v="yellow"/>
    <s v="NCRB(IPCCrimes-2022)/Census(2011)"/>
  </r>
  <r>
    <n v="6"/>
    <n v="6.06"/>
    <x v="23"/>
    <n v="5"/>
    <x v="34"/>
    <n v="2.9743338780991072E-2"/>
    <n v="84.383375848229477"/>
    <n v="84.383375848229477"/>
    <n v="2.5315012754468844"/>
    <s v="yellow"/>
    <s v="NCRB(IPCCrimes-2022)/Census(2011)"/>
  </r>
  <r>
    <n v="6"/>
    <n v="6.06"/>
    <x v="23"/>
    <n v="19"/>
    <x v="35"/>
    <n v="1.095576865864635E-3"/>
    <n v="99.424771634766259"/>
    <n v="99.424771634766259"/>
    <n v="2.9827431490429879"/>
    <s v="yellow"/>
    <s v="NCRB(IPCCrimes-2022)/Census(2011)"/>
  </r>
  <r>
    <n v="6"/>
    <n v="6.08"/>
    <x v="24"/>
    <n v="35"/>
    <x v="0"/>
    <n v="0"/>
    <n v="100"/>
    <n v="100"/>
    <n v="3"/>
    <s v="green"/>
    <s v="NCRB(IPCCrimes-2022)/Census(2011)"/>
  </r>
  <r>
    <n v="6"/>
    <n v="6.08"/>
    <x v="24"/>
    <n v="37"/>
    <x v="1"/>
    <n v="0.10287006887030087"/>
    <n v="13.918768621129244"/>
    <n v="13.918768621129244"/>
    <n v="0.41756305863387733"/>
    <s v="orange"/>
    <s v="NCRB(IPCCrimes-2022)/Census(2011)"/>
  </r>
  <r>
    <n v="6"/>
    <n v="6.08"/>
    <x v="24"/>
    <n v="12"/>
    <x v="2"/>
    <n v="0"/>
    <n v="100"/>
    <n v="100"/>
    <n v="3"/>
    <s v="green"/>
    <s v="NCRB(IPCCrimes-2022)/Census(2011)"/>
  </r>
  <r>
    <n v="6"/>
    <n v="6.08"/>
    <x v="24"/>
    <n v="18"/>
    <x v="3"/>
    <n v="6.4091109870876928E-3"/>
    <n v="94.636883479606198"/>
    <n v="94.636883479606198"/>
    <n v="2.8391065043881856"/>
    <s v="yellow"/>
    <s v="NCRB(IPCCrimes-2022)/Census(2011)"/>
  </r>
  <r>
    <n v="6"/>
    <n v="6.08"/>
    <x v="24"/>
    <n v="10"/>
    <x v="4"/>
    <n v="1.536991760532995E-2"/>
    <n v="87.138519025133448"/>
    <n v="87.138519025133448"/>
    <n v="2.6141555707540034"/>
    <s v="yellow"/>
    <s v="NCRB(IPCCrimes-2022)/Census(2011)"/>
  </r>
  <r>
    <n v="6"/>
    <n v="6.08"/>
    <x v="24"/>
    <n v="4"/>
    <x v="5"/>
    <n v="0"/>
    <n v="100"/>
    <n v="100"/>
    <n v="3"/>
    <s v="green"/>
    <s v="NCRB(IPCCrimes-2022)/Census(2011)"/>
  </r>
  <r>
    <n v="6"/>
    <n v="6.08"/>
    <x v="24"/>
    <n v="22"/>
    <x v="6"/>
    <n v="7.8292601216087658E-3"/>
    <n v="93.448508789244684"/>
    <n v="93.448508789244684"/>
    <n v="2.8034552636773409"/>
    <s v="yellow"/>
    <s v="NCRB(IPCCrimes-2022)/Census(2011)"/>
  </r>
  <r>
    <n v="6"/>
    <n v="6.08"/>
    <x v="24"/>
    <n v="25"/>
    <x v="7"/>
    <n v="0"/>
    <n v="100"/>
    <n v="100"/>
    <n v="3"/>
    <s v="green"/>
    <s v="NCRB(IPCCrimes-2022)/Census(2011)"/>
  </r>
  <r>
    <n v="6"/>
    <n v="6.08"/>
    <x v="24"/>
    <n v="7"/>
    <x v="8"/>
    <n v="0"/>
    <n v="100"/>
    <n v="100"/>
    <n v="3"/>
    <s v="green"/>
    <s v="NCRB(IPCCrimes-2022)/Census(2011)"/>
  </r>
  <r>
    <n v="6"/>
    <n v="6.08"/>
    <x v="24"/>
    <n v="30"/>
    <x v="9"/>
    <n v="0"/>
    <n v="100"/>
    <n v="100"/>
    <n v="3"/>
    <s v="green"/>
    <s v="NCRB(IPCCrimes-2022)/Census(2011)"/>
  </r>
  <r>
    <n v="6"/>
    <n v="6.08"/>
    <x v="24"/>
    <n v="24"/>
    <x v="10"/>
    <n v="3.3090837061181579E-3"/>
    <n v="97.230972980901285"/>
    <n v="97.230972980901285"/>
    <n v="2.9169291894270386"/>
    <s v="yellow"/>
    <s v="NCRB(IPCCrimes-2022)/Census(2011)"/>
  </r>
  <r>
    <n v="6"/>
    <n v="6.08"/>
    <x v="24"/>
    <n v="6"/>
    <x v="11"/>
    <n v="3.9445456834008236E-3"/>
    <n v="96.69922113024478"/>
    <n v="96.69922113024478"/>
    <n v="2.9009766339073435"/>
    <s v="yellow"/>
    <s v="NCRB(IPCCrimes-2022)/Census(2011)"/>
  </r>
  <r>
    <n v="6"/>
    <n v="6.08"/>
    <x v="24"/>
    <n v="2"/>
    <x v="12"/>
    <n v="0"/>
    <n v="100"/>
    <n v="100"/>
    <n v="3"/>
    <s v="green"/>
    <s v="NCRB(IPCCrimes-2022)/Census(2011)"/>
  </r>
  <r>
    <n v="6"/>
    <n v="6.08"/>
    <x v="24"/>
    <n v="1"/>
    <x v="13"/>
    <n v="0"/>
    <n v="100"/>
    <n v="100"/>
    <n v="3"/>
    <s v="green"/>
    <s v="NCRB(IPCCrimes-2022)/Census(2011)"/>
  </r>
  <r>
    <n v="6"/>
    <n v="6.08"/>
    <x v="24"/>
    <n v="20"/>
    <x v="14"/>
    <n v="0"/>
    <n v="100"/>
    <n v="100"/>
    <n v="3"/>
    <s v="green"/>
    <s v="NCRB(IPCCrimes-2022)/Census(2011)"/>
  </r>
  <r>
    <n v="6"/>
    <n v="6.08"/>
    <x v="24"/>
    <n v="29"/>
    <x v="15"/>
    <n v="3.4372531162259509E-2"/>
    <n v="71.237213695400413"/>
    <n v="71.237213695400413"/>
    <n v="2.1371164108620126"/>
    <s v="yellow"/>
    <s v="NCRB(IPCCrimes-2022)/Census(2011)"/>
  </r>
  <r>
    <n v="6"/>
    <n v="6.08"/>
    <x v="24"/>
    <n v="32"/>
    <x v="16"/>
    <n v="1.1973875040220995E-2"/>
    <n v="89.980312843588223"/>
    <n v="89.980312843588223"/>
    <n v="2.6994093853076468"/>
    <s v="yellow"/>
    <s v="NCRB(IPCCrimes-2022)/Census(2011)"/>
  </r>
  <r>
    <n v="6"/>
    <n v="6.08"/>
    <x v="24"/>
    <n v="35"/>
    <x v="17"/>
    <n v="0"/>
    <n v="100"/>
    <n v="100"/>
    <n v="3"/>
    <s v="green"/>
    <s v="NCRB(IPCCrimes-2022)/Census(2011)"/>
  </r>
  <r>
    <n v="6"/>
    <n v="6.08"/>
    <x v="24"/>
    <n v="31"/>
    <x v="18"/>
    <n v="0"/>
    <n v="100"/>
    <n v="100"/>
    <n v="3"/>
    <s v="green"/>
    <s v="NCRB(IPCCrimes-2022)/Census(2011)"/>
  </r>
  <r>
    <n v="6"/>
    <n v="6.08"/>
    <x v="24"/>
    <n v="23"/>
    <x v="19"/>
    <n v="1.2392118177737922E-2"/>
    <n v="89.630328784195669"/>
    <n v="89.630328784195669"/>
    <n v="2.6889098635258701"/>
    <s v="yellow"/>
    <s v="NCRB(IPCCrimes-2022)/Census(2011)"/>
  </r>
  <r>
    <n v="6"/>
    <n v="6.08"/>
    <x v="24"/>
    <n v="27"/>
    <x v="20"/>
    <n v="0"/>
    <n v="100"/>
    <n v="100"/>
    <n v="3"/>
    <s v="green"/>
    <s v="NCRB(IPCCrimes-2022)/Census(2011)"/>
  </r>
  <r>
    <n v="6"/>
    <n v="6.08"/>
    <x v="24"/>
    <n v="14"/>
    <x v="21"/>
    <n v="3.8904602025373582E-2"/>
    <n v="67.444796281108282"/>
    <n v="67.444796281108282"/>
    <n v="2.0233438884332484"/>
    <s v="yellow"/>
    <s v="NCRB(IPCCrimes-2022)/Census(2011)"/>
  </r>
  <r>
    <n v="6"/>
    <n v="6.08"/>
    <x v="24"/>
    <n v="17"/>
    <x v="22"/>
    <n v="0.23593737413162408"/>
    <n v="-97.431380347904764"/>
    <n v="0"/>
    <n v="0"/>
    <s v="red"/>
    <s v="NCRB(IPCCrimes-2022)/Census(2011)"/>
  </r>
  <r>
    <n v="6"/>
    <n v="6.08"/>
    <x v="24"/>
    <n v="15"/>
    <x v="23"/>
    <n v="9.1140588002617554E-2"/>
    <n v="23.733947784643807"/>
    <n v="23.733947784643807"/>
    <n v="0.71201843353931416"/>
    <s v="orange"/>
    <s v="NCRB(IPCCrimes-2022)/Census(2011)"/>
  </r>
  <r>
    <n v="6"/>
    <n v="6.08"/>
    <x v="24"/>
    <n v="13"/>
    <x v="24"/>
    <n v="0"/>
    <n v="100"/>
    <n v="100"/>
    <n v="3"/>
    <s v="green"/>
    <s v="NCRB(IPCCrimes-2022)/Census(2011)"/>
  </r>
  <r>
    <n v="6"/>
    <n v="6.08"/>
    <x v="24"/>
    <n v="21"/>
    <x v="25"/>
    <n v="0"/>
    <n v="100"/>
    <n v="100"/>
    <n v="3"/>
    <s v="green"/>
    <s v="NCRB(IPCCrimes-2022)/Census(2011)"/>
  </r>
  <r>
    <n v="6"/>
    <n v="6.08"/>
    <x v="24"/>
    <n v="34"/>
    <x v="26"/>
    <n v="0"/>
    <n v="100"/>
    <n v="100"/>
    <n v="3"/>
    <s v="green"/>
    <s v="NCRB(IPCCrimes-2022)/Census(2011)"/>
  </r>
  <r>
    <n v="6"/>
    <n v="6.08"/>
    <x v="24"/>
    <n v="3"/>
    <x v="27"/>
    <n v="3.6044689359297716E-3"/>
    <n v="96.98379589049442"/>
    <n v="96.98379589049442"/>
    <n v="2.9095138767148327"/>
    <s v="yellow"/>
    <s v="NCRB(IPCCrimes-2022)/Census(2011)"/>
  </r>
  <r>
    <n v="6"/>
    <n v="6.08"/>
    <x v="24"/>
    <n v="8"/>
    <x v="28"/>
    <n v="2.9176449347780168E-3"/>
    <n v="97.558527261912559"/>
    <n v="97.558527261912559"/>
    <n v="2.9267558178573769"/>
    <s v="yellow"/>
    <s v="NCRB(IPCCrimes-2022)/Census(2011)"/>
  </r>
  <r>
    <n v="6"/>
    <n v="6.08"/>
    <x v="24"/>
    <n v="11"/>
    <x v="29"/>
    <n v="0"/>
    <n v="100"/>
    <n v="100"/>
    <n v="3"/>
    <s v="green"/>
    <s v="NCRB(IPCCrimes-2022)/Census(2011)"/>
  </r>
  <r>
    <n v="6"/>
    <n v="6.08"/>
    <x v="24"/>
    <n v="33"/>
    <x v="30"/>
    <n v="1.1088467536362896E-2"/>
    <n v="90.721218036334733"/>
    <n v="90.721218036334733"/>
    <n v="2.7216365410900418"/>
    <s v="yellow"/>
    <s v="NCRB(IPCCrimes-2022)/Census(2011)"/>
  </r>
  <r>
    <n v="6"/>
    <n v="6.08"/>
    <x v="24"/>
    <n v="36"/>
    <x v="31"/>
    <n v="5.9993702375356374E-2"/>
    <n v="49.797527773026211"/>
    <n v="49.797527773026211"/>
    <n v="1.4939258331907863"/>
    <s v="orange"/>
    <s v="NCRB(IPCCrimes-2022)/Census(2011)"/>
  </r>
  <r>
    <n v="6"/>
    <n v="6.08"/>
    <x v="24"/>
    <n v="16"/>
    <x v="32"/>
    <n v="0"/>
    <n v="100"/>
    <n v="100"/>
    <n v="3"/>
    <s v="green"/>
    <s v="NCRB(IPCCrimes-2022)/Census(2011)"/>
  </r>
  <r>
    <n v="6"/>
    <n v="6.08"/>
    <x v="24"/>
    <n v="9"/>
    <x v="33"/>
    <n v="3.5032871167852437E-3"/>
    <n v="97.068464401760778"/>
    <n v="97.068464401760778"/>
    <n v="2.9120539320528236"/>
    <s v="yellow"/>
    <s v="NCRB(IPCCrimes-2022)/Census(2011)"/>
  </r>
  <r>
    <n v="6"/>
    <n v="6.08"/>
    <x v="24"/>
    <n v="5"/>
    <x v="34"/>
    <n v="0"/>
    <n v="100"/>
    <n v="100"/>
    <n v="3"/>
    <s v="green"/>
    <s v="NCRB(IPCCrimes-2022)/Census(2011)"/>
  </r>
  <r>
    <n v="6"/>
    <n v="6.08"/>
    <x v="24"/>
    <n v="19"/>
    <x v="35"/>
    <n v="2.19115373172927E-3"/>
    <n v="98.166451977343641"/>
    <n v="98.166451977343641"/>
    <n v="2.9449935593203094"/>
    <s v="yellow"/>
    <s v="NCRB(IPCCrimes-2022)/Census(2011)"/>
  </r>
  <r>
    <n v="7"/>
    <n v="7.02"/>
    <x v="25"/>
    <n v="35"/>
    <x v="0"/>
    <n v="0.78826846321807964"/>
    <n v="87.298525600963927"/>
    <n v="87.298525600963927"/>
    <n v="2.6189557680289179"/>
    <s v="yellow"/>
    <s v="NCRB(IPCCrimes-2022)/Census(2011)"/>
  </r>
  <r>
    <n v="7"/>
    <n v="7.02"/>
    <x v="25"/>
    <n v="37"/>
    <x v="1"/>
    <n v="2.0352137154928154"/>
    <n v="56.053067365416545"/>
    <n v="56.053067365416545"/>
    <n v="1.6815920209624964"/>
    <s v="yellow"/>
    <s v="NCRB(IPCCrimes-2022)/Census(2011)"/>
  </r>
  <r>
    <n v="7"/>
    <n v="7.02"/>
    <x v="25"/>
    <n v="12"/>
    <x v="2"/>
    <n v="1.8789833543755381"/>
    <n v="59.967825623254512"/>
    <n v="59.967825623254512"/>
    <n v="1.7990347686976353"/>
    <s v="yellow"/>
    <s v="NCRB(IPCCrimes-2022)/Census(2011)"/>
  </r>
  <r>
    <n v="7"/>
    <n v="7.02"/>
    <x v="25"/>
    <n v="18"/>
    <x v="3"/>
    <n v="3.5730793753013885"/>
    <n v="17.517841253625495"/>
    <n v="17.517841253625495"/>
    <n v="0.52553523760876475"/>
    <s v="orange"/>
    <s v="NCRB(IPCCrimes-2022)/Census(2011)"/>
  </r>
  <r>
    <n v="7"/>
    <n v="7.02"/>
    <x v="25"/>
    <n v="10"/>
    <x v="4"/>
    <n v="0.35927182402458757"/>
    <n v="98.048152778787383"/>
    <n v="98.048152778787383"/>
    <n v="2.9414445833636211"/>
    <s v="yellow"/>
    <s v="NCRB(IPCCrimes-2022)/Census(2011)"/>
  </r>
  <r>
    <n v="7"/>
    <n v="7.02"/>
    <x v="25"/>
    <n v="4"/>
    <x v="5"/>
    <n v="0.28423895021081053"/>
    <n v="99.928296691091973"/>
    <n v="99.928296691091973"/>
    <n v="2.9978489007327593"/>
    <s v="yellow"/>
    <s v="NCRB(IPCCrimes-2022)/Census(2011)"/>
  </r>
  <r>
    <n v="7"/>
    <n v="7.02"/>
    <x v="25"/>
    <n v="22"/>
    <x v="6"/>
    <n v="0.70854804100559332"/>
    <n v="89.296128236858664"/>
    <n v="89.296128236858664"/>
    <n v="2.6788838471057597"/>
    <s v="yellow"/>
    <s v="NCRB(IPCCrimes-2022)/Census(2011)"/>
  </r>
  <r>
    <n v="7"/>
    <n v="7.02"/>
    <x v="25"/>
    <n v="25"/>
    <x v="7"/>
    <n v="2.219323823246222"/>
    <n v="51.43970950382878"/>
    <n v="51.43970950382878"/>
    <n v="1.5431912851148635"/>
    <s v="yellow"/>
    <s v="NCRB(IPCCrimes-2022)/Census(2011)"/>
  </r>
  <r>
    <n v="7"/>
    <n v="7.02"/>
    <x v="25"/>
    <n v="7"/>
    <x v="8"/>
    <n v="1.5666006927234257"/>
    <n v="67.79538612789942"/>
    <n v="67.79538612789942"/>
    <n v="2.0338615838369822"/>
    <s v="yellow"/>
    <s v="NCRB(IPCCrimes-2022)/Census(2011)"/>
  </r>
  <r>
    <n v="7"/>
    <n v="7.02"/>
    <x v="25"/>
    <n v="30"/>
    <x v="9"/>
    <n v="2.0568443208814262"/>
    <n v="55.511056257834625"/>
    <n v="55.511056257834625"/>
    <n v="1.6653316877350388"/>
    <s v="yellow"/>
    <s v="NCRB(IPCCrimes-2022)/Census(2011)"/>
  </r>
  <r>
    <n v="7"/>
    <n v="7.02"/>
    <x v="25"/>
    <n v="24"/>
    <x v="10"/>
    <n v="1.0721431207822831"/>
    <n v="80.18530732544464"/>
    <n v="80.18530732544464"/>
    <n v="2.4055592197633393"/>
    <s v="yellow"/>
    <s v="NCRB(IPCCrimes-2022)/Census(2011)"/>
  </r>
  <r>
    <n v="7"/>
    <n v="7.02"/>
    <x v="25"/>
    <n v="6"/>
    <x v="11"/>
    <n v="6.106156717904474"/>
    <n v="-45.955003421256649"/>
    <n v="0"/>
    <n v="0"/>
    <s v="red"/>
    <s v="NCRB(IPCCrimes-2022)/Census(2011)"/>
  </r>
  <r>
    <n v="7"/>
    <n v="7.02"/>
    <x v="25"/>
    <n v="2"/>
    <x v="12"/>
    <n v="1.616991050610072"/>
    <n v="66.532724579648388"/>
    <n v="66.532724579648388"/>
    <n v="1.9959817373894515"/>
    <s v="yellow"/>
    <s v="NCRB(IPCCrimes-2022)/Census(2011)"/>
  </r>
  <r>
    <n v="7"/>
    <n v="7.02"/>
    <x v="25"/>
    <n v="1"/>
    <x v="13"/>
    <n v="0.50541972989065331"/>
    <n v="94.386036674956415"/>
    <n v="94.386036674956415"/>
    <n v="2.8315811002486928"/>
    <s v="yellow"/>
    <s v="NCRB(IPCCrimes-2022)/Census(2011)"/>
  </r>
  <r>
    <n v="7"/>
    <n v="7.02"/>
    <x v="25"/>
    <n v="20"/>
    <x v="14"/>
    <n v="0.71844015184369026"/>
    <n v="89.048255657457659"/>
    <n v="89.048255657457659"/>
    <n v="2.6714476697237299"/>
    <s v="yellow"/>
    <s v="NCRB(IPCCrimes-2022)/Census(2011)"/>
  </r>
  <r>
    <n v="7"/>
    <n v="7.02"/>
    <x v="25"/>
    <n v="29"/>
    <x v="15"/>
    <n v="0.75455889837150636"/>
    <n v="88.143206470978583"/>
    <n v="88.143206470978583"/>
    <n v="2.6442961941293577"/>
    <s v="yellow"/>
    <s v="NCRB(IPCCrimes-2022)/Census(2011)"/>
  </r>
  <r>
    <n v="7"/>
    <n v="7.02"/>
    <x v="25"/>
    <n v="32"/>
    <x v="16"/>
    <n v="0.46398765780856355"/>
    <n v="95.424225060125323"/>
    <n v="95.424225060125323"/>
    <n v="2.8627267518037596"/>
    <s v="yellow"/>
    <s v="NCRB(IPCCrimes-2022)/Census(2011)"/>
  </r>
  <r>
    <n v="7"/>
    <n v="7.02"/>
    <x v="25"/>
    <n v="35"/>
    <x v="17"/>
    <n v="2.1897810218978102"/>
    <n v="52.179981271180999"/>
    <n v="52.179981271180999"/>
    <n v="1.5653994381354299"/>
    <s v="yellow"/>
    <s v="NCRB(IPCCrimes-2022)/Census(2011)"/>
  </r>
  <r>
    <n v="7"/>
    <n v="7.02"/>
    <x v="25"/>
    <n v="31"/>
    <x v="18"/>
    <n v="0"/>
    <n v="107.05064326687489"/>
    <n v="100"/>
    <n v="3"/>
    <s v="green"/>
    <s v="NCRB(IPCCrimes-2022)/Census(2011)"/>
  </r>
  <r>
    <n v="7"/>
    <n v="7.02"/>
    <x v="25"/>
    <n v="23"/>
    <x v="19"/>
    <n v="0.92527815727109797"/>
    <n v="83.865391174581333"/>
    <n v="83.865391174581333"/>
    <n v="2.5159617352374402"/>
    <s v="yellow"/>
    <s v="NCRB(IPCCrimes-2022)/Census(2011)"/>
  </r>
  <r>
    <n v="7"/>
    <n v="7.02"/>
    <x v="25"/>
    <n v="27"/>
    <x v="20"/>
    <n v="2.199790587411095"/>
    <n v="51.929165559239529"/>
    <n v="51.929165559239529"/>
    <n v="1.5578749667771858"/>
    <s v="yellow"/>
    <s v="NCRB(IPCCrimes-2022)/Census(2011)"/>
  </r>
  <r>
    <n v="7"/>
    <n v="7.02"/>
    <x v="25"/>
    <n v="14"/>
    <x v="21"/>
    <n v="2.1008485093701736"/>
    <n v="54.408416802649164"/>
    <n v="54.408416802649164"/>
    <n v="1.6322525040794749"/>
    <s v="yellow"/>
    <s v="NCRB(IPCCrimes-2022)/Census(2011)"/>
  </r>
  <r>
    <n v="7"/>
    <n v="7.02"/>
    <x v="25"/>
    <n v="17"/>
    <x v="22"/>
    <n v="0.91004415736483568"/>
    <n v="84.247118685843859"/>
    <n v="84.247118685843859"/>
    <n v="2.5274135605753156"/>
    <s v="yellow"/>
    <s v="NCRB(IPCCrimes-2022)/Census(2011)"/>
  </r>
  <r>
    <n v="7"/>
    <n v="7.02"/>
    <x v="25"/>
    <n v="15"/>
    <x v="23"/>
    <n v="4.010185872115172"/>
    <n v="6.5650004887509539"/>
    <n v="6.5650004887509539"/>
    <n v="0.19695001466252859"/>
    <s v="orange"/>
    <s v="NCRB(IPCCrimes-2022)/Census(2011)"/>
  </r>
  <r>
    <n v="7"/>
    <n v="7.02"/>
    <x v="25"/>
    <n v="13"/>
    <x v="24"/>
    <n v="1.5668419844912969"/>
    <n v="67.789339934739118"/>
    <n v="67.789339934739118"/>
    <n v="2.0336801980421737"/>
    <s v="yellow"/>
    <s v="NCRB(IPCCrimes-2022)/Census(2011)"/>
  </r>
  <r>
    <n v="7"/>
    <n v="7.02"/>
    <x v="25"/>
    <n v="21"/>
    <x v="25"/>
    <n v="2.0607887903763022"/>
    <n v="55.412217309902701"/>
    <n v="55.412217309902701"/>
    <n v="1.6623665192970809"/>
    <s v="yellow"/>
    <s v="NCRB(IPCCrimes-2022)/Census(2011)"/>
  </r>
  <r>
    <n v="7"/>
    <n v="7.02"/>
    <x v="25"/>
    <n v="34"/>
    <x v="26"/>
    <n v="1.4423620120309018"/>
    <n v="70.90850958038159"/>
    <n v="70.90850958038159"/>
    <n v="2.1272552874114479"/>
    <s v="yellow"/>
    <s v="NCRB(IPCCrimes-2022)/Census(2011)"/>
  </r>
  <r>
    <n v="7"/>
    <n v="7.02"/>
    <x v="25"/>
    <n v="3"/>
    <x v="27"/>
    <n v="0.99483342631661698"/>
    <n v="82.122502904178589"/>
    <n v="82.122502904178589"/>
    <n v="2.4636750871253574"/>
    <s v="yellow"/>
    <s v="NCRB(IPCCrimes-2022)/Census(2011)"/>
  </r>
  <r>
    <n v="7"/>
    <n v="7.02"/>
    <x v="25"/>
    <n v="8"/>
    <x v="28"/>
    <n v="0.61708190370555061"/>
    <n v="91.588050330280012"/>
    <n v="91.588050330280012"/>
    <n v="2.7476415099084006"/>
    <s v="yellow"/>
    <s v="NCRB(IPCCrimes-2022)/Census(2011)"/>
  </r>
  <r>
    <n v="7"/>
    <n v="7.02"/>
    <x v="25"/>
    <n v="11"/>
    <x v="29"/>
    <n v="0.65511802770166583"/>
    <n v="90.634956261719523"/>
    <n v="90.634956261719523"/>
    <n v="2.7190486878515858"/>
    <s v="yellow"/>
    <s v="NCRB(IPCCrimes-2022)/Census(2011)"/>
  </r>
  <r>
    <n v="7"/>
    <n v="7.02"/>
    <x v="25"/>
    <n v="33"/>
    <x v="30"/>
    <n v="0.29938862348179818"/>
    <n v="99.548682203120435"/>
    <n v="99.548682203120435"/>
    <n v="2.9864604660936127"/>
    <s v="yellow"/>
    <s v="NCRB(IPCCrimes-2022)/Census(2011)"/>
  </r>
  <r>
    <n v="7"/>
    <n v="7.02"/>
    <x v="25"/>
    <n v="36"/>
    <x v="31"/>
    <n v="1.6369710219561526"/>
    <n v="66.032074403465799"/>
    <n v="66.032074403465799"/>
    <n v="1.9809622321039742"/>
    <s v="yellow"/>
    <s v="NCRB(IPCCrimes-2022)/Census(2011)"/>
  </r>
  <r>
    <n v="7"/>
    <n v="7.02"/>
    <x v="25"/>
    <n v="16"/>
    <x v="32"/>
    <n v="0.89822388475297621"/>
    <n v="84.54330637616377"/>
    <n v="84.54330637616377"/>
    <n v="2.5362991912849133"/>
    <s v="yellow"/>
    <s v="NCRB(IPCCrimes-2022)/Census(2011)"/>
  </r>
  <r>
    <n v="7"/>
    <n v="7.02"/>
    <x v="25"/>
    <n v="9"/>
    <x v="33"/>
    <n v="3.7340035969049583"/>
    <n v="13.485466106416965"/>
    <n v="13.485466106416965"/>
    <n v="0.40456398319250897"/>
    <s v="orange"/>
    <s v="NCRB(IPCCrimes-2022)/Census(2011)"/>
  </r>
  <r>
    <n v="7"/>
    <n v="7.02"/>
    <x v="25"/>
    <n v="5"/>
    <x v="34"/>
    <n v="1.8242581119007857"/>
    <n v="61.339108985579983"/>
    <n v="61.339108985579983"/>
    <n v="1.8401732695673996"/>
    <s v="yellow"/>
    <s v="NCRB(IPCCrimes-2022)/Census(2011)"/>
  </r>
  <r>
    <n v="7"/>
    <n v="7.02"/>
    <x v="25"/>
    <n v="19"/>
    <x v="35"/>
    <n v="2.4277983347560315"/>
    <n v="46.215838102359498"/>
    <n v="46.215838102359498"/>
    <n v="1.3864751430707849"/>
    <s v="orange"/>
    <s v="NCRB(IPCCrimes-2022)/Census(2011)"/>
  </r>
  <r>
    <n v="6"/>
    <n v="6.07"/>
    <x v="26"/>
    <n v="35"/>
    <x v="0"/>
    <n v="0"/>
    <n v="100"/>
    <n v="100"/>
    <n v="3"/>
    <s v="green"/>
    <s v="NCRB(IPCCrimes-2022)/Census(2011)"/>
  </r>
  <r>
    <n v="6"/>
    <n v="6.07"/>
    <x v="26"/>
    <n v="37"/>
    <x v="1"/>
    <n v="1.6136481391419745E-2"/>
    <n v="99.526014890454277"/>
    <n v="99.526014890454277"/>
    <n v="2.985780446713628"/>
    <s v="yellow"/>
    <s v="NCRB(IPCCrimes-2022)/Census(2011)"/>
  </r>
  <r>
    <n v="6"/>
    <n v="6.07"/>
    <x v="26"/>
    <n v="12"/>
    <x v="2"/>
    <n v="0"/>
    <n v="100"/>
    <n v="100"/>
    <n v="3"/>
    <s v="green"/>
    <s v="NCRB(IPCCrimes-2022)/Census(2011)"/>
  </r>
  <r>
    <n v="6"/>
    <n v="6.07"/>
    <x v="26"/>
    <n v="18"/>
    <x v="3"/>
    <n v="0.51593343446055917"/>
    <n v="84.845223718900669"/>
    <n v="84.845223718900669"/>
    <n v="2.5453567115670199"/>
    <s v="yellow"/>
    <s v="NCRB(IPCCrimes-2022)/Census(2011)"/>
  </r>
  <r>
    <n v="6"/>
    <n v="6.07"/>
    <x v="26"/>
    <n v="10"/>
    <x v="4"/>
    <n v="0.70413435029417837"/>
    <n v="79.31710209534549"/>
    <n v="79.31710209534549"/>
    <n v="2.3795130628603647"/>
    <s v="yellow"/>
    <s v="NCRB(IPCCrimes-2022)/Census(2011)"/>
  </r>
  <r>
    <n v="6"/>
    <n v="6.07"/>
    <x v="26"/>
    <n v="4"/>
    <x v="5"/>
    <n v="2.7476431853711687"/>
    <n v="19.292073369650211"/>
    <n v="19.292073369650211"/>
    <n v="0.57876220108950638"/>
    <s v="orange"/>
    <s v="NCRB(IPCCrimes-2022)/Census(2011)"/>
  </r>
  <r>
    <n v="6"/>
    <n v="6.07"/>
    <x v="26"/>
    <n v="22"/>
    <x v="6"/>
    <n v="1.5658520243217532E-2"/>
    <n v="99.540054287376933"/>
    <n v="99.540054287376933"/>
    <n v="2.9862016286213082"/>
    <s v="yellow"/>
    <s v="NCRB(IPCCrimes-2022)/Census(2011)"/>
  </r>
  <r>
    <n v="6"/>
    <n v="6.07"/>
    <x v="26"/>
    <n v="25"/>
    <x v="7"/>
    <n v="0"/>
    <n v="100"/>
    <n v="100"/>
    <n v="3"/>
    <s v="green"/>
    <s v="NCRB(IPCCrimes-2022)/Census(2011)"/>
  </r>
  <r>
    <n v="6"/>
    <n v="6.07"/>
    <x v="26"/>
    <n v="7"/>
    <x v="8"/>
    <n v="1.1913313252649625E-2"/>
    <n v="99.650064165158582"/>
    <n v="99.650064165158582"/>
    <n v="2.9895019249547574"/>
    <s v="yellow"/>
    <s v="NCRB(IPCCrimes-2022)/Census(2011)"/>
  </r>
  <r>
    <n v="6"/>
    <n v="6.07"/>
    <x v="26"/>
    <n v="30"/>
    <x v="9"/>
    <n v="0"/>
    <n v="100"/>
    <n v="100"/>
    <n v="3"/>
    <s v="green"/>
    <s v="NCRB(IPCCrimes-2022)/Census(2011)"/>
  </r>
  <r>
    <n v="6"/>
    <n v="6.07"/>
    <x v="26"/>
    <n v="24"/>
    <x v="10"/>
    <n v="0.2117813571915621"/>
    <n v="93.77923802883322"/>
    <n v="93.77923802883322"/>
    <n v="2.8133771408649966"/>
    <s v="yellow"/>
    <s v="NCRB(IPCCrimes-2022)/Census(2011)"/>
  </r>
  <r>
    <n v="6"/>
    <n v="6.07"/>
    <x v="26"/>
    <n v="6"/>
    <x v="11"/>
    <n v="1.8342137427813827"/>
    <n v="46.122702916833958"/>
    <n v="46.122702916833958"/>
    <n v="1.3836810875050187"/>
    <s v="orange"/>
    <s v="NCRB(IPCCrimes-2022)/Census(2011)"/>
  </r>
  <r>
    <n v="6"/>
    <n v="6.07"/>
    <x v="26"/>
    <n v="2"/>
    <x v="12"/>
    <n v="7.2837434712165389E-2"/>
    <n v="97.860508828806232"/>
    <n v="97.860508828806232"/>
    <n v="2.9358152648641873"/>
    <s v="yellow"/>
    <s v="NCRB(IPCCrimes-2022)/Census(2011)"/>
  </r>
  <r>
    <n v="6"/>
    <n v="6.07"/>
    <x v="26"/>
    <n v="1"/>
    <x v="13"/>
    <n v="0"/>
    <n v="100"/>
    <n v="100"/>
    <n v="3"/>
    <s v="green"/>
    <s v="NCRB(IPCCrimes-2022)/Census(2011)"/>
  </r>
  <r>
    <n v="6"/>
    <n v="6.07"/>
    <x v="26"/>
    <n v="20"/>
    <x v="14"/>
    <n v="1.46719423414492"/>
    <n v="56.903354397581893"/>
    <n v="56.903354397581893"/>
    <n v="1.7071006319274569"/>
    <s v="yellow"/>
    <s v="NCRB(IPCCrimes-2022)/Census(2011)"/>
  </r>
  <r>
    <n v="6"/>
    <n v="6.07"/>
    <x v="26"/>
    <n v="29"/>
    <x v="15"/>
    <n v="3.2735743964056674E-3"/>
    <n v="99.903843627290925"/>
    <n v="99.903843627290925"/>
    <n v="2.9971153088187279"/>
    <s v="yellow"/>
    <s v="NCRB(IPCCrimes-2022)/Census(2011)"/>
  </r>
  <r>
    <n v="6"/>
    <n v="6.07"/>
    <x v="26"/>
    <n v="32"/>
    <x v="16"/>
    <n v="5.9869375201104975E-3"/>
    <n v="99.824142626420283"/>
    <n v="99.824142626420283"/>
    <n v="2.9947242787926087"/>
    <s v="yellow"/>
    <s v="NCRB(IPCCrimes-2022)/Census(2011)"/>
  </r>
  <r>
    <n v="6"/>
    <n v="6.07"/>
    <x v="26"/>
    <n v="35"/>
    <x v="17"/>
    <n v="0"/>
    <n v="100"/>
    <n v="100"/>
    <n v="3"/>
    <s v="green"/>
    <s v="NCRB(IPCCrimes-2022)/Census(2011)"/>
  </r>
  <r>
    <n v="6"/>
    <n v="6.07"/>
    <x v="26"/>
    <n v="31"/>
    <x v="18"/>
    <n v="0"/>
    <n v="100"/>
    <n v="100"/>
    <n v="3"/>
    <s v="green"/>
    <s v="NCRB(IPCCrimes-2022)/Census(2011)"/>
  </r>
  <r>
    <n v="6"/>
    <n v="6.07"/>
    <x v="26"/>
    <n v="23"/>
    <x v="19"/>
    <n v="0.38140185947037819"/>
    <n v="88.79688838248623"/>
    <n v="88.79688838248623"/>
    <n v="2.6639066514745871"/>
    <s v="yellow"/>
    <s v="NCRB(IPCCrimes-2022)/Census(2011)"/>
  </r>
  <r>
    <n v="6"/>
    <n v="6.07"/>
    <x v="26"/>
    <n v="27"/>
    <x v="20"/>
    <n v="3.5595316948399593E-3"/>
    <n v="99.895444057512606"/>
    <n v="99.895444057512606"/>
    <n v="2.9968633217253782"/>
    <s v="yellow"/>
    <s v="NCRB(IPCCrimes-2022)/Census(2011)"/>
  </r>
  <r>
    <n v="6"/>
    <n v="6.07"/>
    <x v="26"/>
    <n v="14"/>
    <x v="21"/>
    <n v="7.7809204050747163E-2"/>
    <n v="97.714470508715152"/>
    <n v="97.714470508715152"/>
    <n v="2.9314341152614549"/>
    <s v="yellow"/>
    <s v="NCRB(IPCCrimes-2022)/Census(2011)"/>
  </r>
  <r>
    <n v="6"/>
    <n v="6.07"/>
    <x v="26"/>
    <n v="17"/>
    <x v="22"/>
    <n v="0"/>
    <n v="100"/>
    <n v="100"/>
    <n v="3"/>
    <s v="green"/>
    <s v="NCRB(IPCCrimes-2022)/Census(2011)"/>
  </r>
  <r>
    <n v="6"/>
    <n v="6.07"/>
    <x v="26"/>
    <n v="15"/>
    <x v="23"/>
    <n v="0"/>
    <n v="100"/>
    <n v="100"/>
    <n v="3"/>
    <s v="green"/>
    <s v="NCRB(IPCCrimes-2022)/Census(2011)"/>
  </r>
  <r>
    <n v="6"/>
    <n v="6.07"/>
    <x v="26"/>
    <n v="13"/>
    <x v="24"/>
    <n v="0"/>
    <n v="100"/>
    <n v="100"/>
    <n v="3"/>
    <s v="green"/>
    <s v="NCRB(IPCCrimes-2022)/Census(2011)"/>
  </r>
  <r>
    <n v="6"/>
    <n v="6.07"/>
    <x v="26"/>
    <n v="21"/>
    <x v="25"/>
    <n v="0"/>
    <n v="100"/>
    <n v="100"/>
    <n v="3"/>
    <s v="green"/>
    <s v="NCRB(IPCCrimes-2022)/Census(2011)"/>
  </r>
  <r>
    <n v="6"/>
    <n v="6.07"/>
    <x v="26"/>
    <n v="34"/>
    <x v="26"/>
    <n v="0"/>
    <n v="100"/>
    <n v="100"/>
    <n v="3"/>
    <s v="green"/>
    <s v="NCRB(IPCCrimes-2022)/Census(2011)"/>
  </r>
  <r>
    <n v="6"/>
    <n v="6.07"/>
    <x v="26"/>
    <n v="3"/>
    <x v="27"/>
    <n v="8.0019210377640935"/>
    <n v="-135.04451358755151"/>
    <n v="0"/>
    <n v="0"/>
    <s v="red"/>
    <s v="NCRB(IPCCrimes-2022)/Census(2011)"/>
  </r>
  <r>
    <n v="6"/>
    <n v="6.07"/>
    <x v="26"/>
    <n v="8"/>
    <x v="28"/>
    <n v="4.3764674021670256E-3"/>
    <n v="99.87144778773505"/>
    <n v="99.87144778773505"/>
    <n v="2.9961434336320512"/>
    <s v="yellow"/>
    <s v="NCRB(IPCCrimes-2022)/Census(2011)"/>
  </r>
  <r>
    <n v="6"/>
    <n v="6.07"/>
    <x v="26"/>
    <n v="11"/>
    <x v="29"/>
    <n v="0"/>
    <n v="100"/>
    <n v="100"/>
    <n v="3"/>
    <s v="green"/>
    <s v="NCRB(IPCCrimes-2022)/Census(2011)"/>
  </r>
  <r>
    <n v="6"/>
    <n v="6.07"/>
    <x v="26"/>
    <n v="33"/>
    <x v="30"/>
    <n v="2.7721168840907241E-3"/>
    <n v="99.918573194917329"/>
    <n v="99.918573194917329"/>
    <n v="2.99755719584752"/>
    <s v="yellow"/>
    <s v="NCRB(IPCCrimes-2022)/Census(2011)"/>
  </r>
  <r>
    <n v="6"/>
    <n v="6.07"/>
    <x v="26"/>
    <n v="36"/>
    <x v="31"/>
    <n v="2.8568429702550652E-3"/>
    <n v="99.916084492314965"/>
    <n v="99.916084492314965"/>
    <n v="2.9974825347694489"/>
    <s v="yellow"/>
    <s v="NCRB(IPCCrimes-2022)/Census(2011)"/>
  </r>
  <r>
    <n v="6"/>
    <n v="6.07"/>
    <x v="26"/>
    <n v="16"/>
    <x v="32"/>
    <n v="0"/>
    <n v="100"/>
    <n v="100"/>
    <n v="3"/>
    <s v="green"/>
    <s v="NCRB(IPCCrimes-2022)/Census(2011)"/>
  </r>
  <r>
    <n v="6"/>
    <n v="6.07"/>
    <x v="26"/>
    <n v="9"/>
    <x v="33"/>
    <n v="2.2541150248572484"/>
    <n v="33.788728095721666"/>
    <n v="33.788728095721666"/>
    <n v="1.01366184287165"/>
    <s v="orange"/>
    <s v="NCRB(IPCCrimes-2022)/Census(2011)"/>
  </r>
  <r>
    <n v="6"/>
    <n v="6.07"/>
    <x v="26"/>
    <n v="5"/>
    <x v="34"/>
    <n v="0"/>
    <n v="100"/>
    <n v="100"/>
    <n v="3"/>
    <s v="green"/>
    <s v="NCRB(IPCCrimes-2022)/Census(2011)"/>
  </r>
  <r>
    <n v="6"/>
    <n v="6.07"/>
    <x v="26"/>
    <n v="19"/>
    <x v="35"/>
    <n v="0.9893059098757655"/>
    <n v="70.940612225659578"/>
    <n v="70.940612225659578"/>
    <n v="2.1282183667697874"/>
    <s v="yellow"/>
    <s v="NCRB(IPCCrimes-2022)/Census(2011)"/>
  </r>
  <r>
    <n v="6"/>
    <n v="6.09"/>
    <x v="27"/>
    <n v="35"/>
    <x v="0"/>
    <n v="0"/>
    <n v="100"/>
    <n v="100"/>
    <n v="3"/>
    <s v="green"/>
    <s v="NCRB(IPCCrimes-2022)/Census(2011)"/>
  </r>
  <r>
    <n v="6"/>
    <n v="6.09"/>
    <x v="27"/>
    <n v="37"/>
    <x v="1"/>
    <n v="4.8409444174259228E-2"/>
    <n v="82.811283273378763"/>
    <n v="82.811283273378763"/>
    <n v="2.484338498201363"/>
    <s v="yellow"/>
    <s v="NCRB(IPCCrimes-2022)/Census(2011)"/>
  </r>
  <r>
    <n v="6"/>
    <n v="6.09"/>
    <x v="27"/>
    <n v="12"/>
    <x v="2"/>
    <n v="0.14453718110581062"/>
    <n v="48.679256602306452"/>
    <n v="48.679256602306452"/>
    <n v="1.4603776980691936"/>
    <s v="orange"/>
    <s v="NCRB(IPCCrimes-2022)/Census(2011)"/>
  </r>
  <r>
    <n v="6"/>
    <n v="6.09"/>
    <x v="27"/>
    <n v="18"/>
    <x v="3"/>
    <n v="0.23072799553515691"/>
    <n v="18.075527951140195"/>
    <n v="18.075527951140195"/>
    <n v="0.54226583853420585"/>
    <s v="orange"/>
    <s v="NCRB(IPCCrimes-2022)/Census(2011)"/>
  </r>
  <r>
    <n v="6"/>
    <n v="6.09"/>
    <x v="27"/>
    <n v="10"/>
    <x v="4"/>
    <n v="1.4409297754996827E-2"/>
    <n v="94.883697973300059"/>
    <n v="94.883697973300059"/>
    <n v="2.846510939199002"/>
    <s v="yellow"/>
    <s v="NCRB(IPCCrimes-2022)/Census(2011)"/>
  </r>
  <r>
    <n v="6"/>
    <n v="6.09"/>
    <x v="27"/>
    <n v="4"/>
    <x v="5"/>
    <n v="0"/>
    <n v="100"/>
    <n v="100"/>
    <n v="3"/>
    <s v="green"/>
    <s v="NCRB(IPCCrimes-2022)/Census(2011)"/>
  </r>
  <r>
    <n v="6"/>
    <n v="6.09"/>
    <x v="27"/>
    <n v="22"/>
    <x v="6"/>
    <n v="2.7402410425630679E-2"/>
    <n v="90.270240064370967"/>
    <n v="90.270240064370967"/>
    <n v="2.7081072019311287"/>
    <s v="yellow"/>
    <s v="NCRB(IPCCrimes-2022)/Census(2011)"/>
  </r>
  <r>
    <n v="6"/>
    <n v="6.09"/>
    <x v="27"/>
    <n v="25"/>
    <x v="7"/>
    <n v="0"/>
    <n v="100"/>
    <n v="100"/>
    <n v="3"/>
    <s v="green"/>
    <s v="NCRB(IPCCrimes-2022)/Census(2011)"/>
  </r>
  <r>
    <n v="6"/>
    <n v="6.09"/>
    <x v="27"/>
    <n v="7"/>
    <x v="8"/>
    <n v="0.20252632529504361"/>
    <n v="28.089080662671805"/>
    <n v="28.089080662671805"/>
    <n v="0.84267241988015418"/>
    <s v="orange"/>
    <s v="NCRB(IPCCrimes-2022)/Census(2011)"/>
  </r>
  <r>
    <n v="6"/>
    <n v="6.09"/>
    <x v="27"/>
    <n v="30"/>
    <x v="9"/>
    <n v="0"/>
    <n v="100"/>
    <n v="100"/>
    <n v="3"/>
    <s v="green"/>
    <s v="NCRB(IPCCrimes-2022)/Census(2011)"/>
  </r>
  <r>
    <n v="6"/>
    <n v="6.09"/>
    <x v="27"/>
    <n v="24"/>
    <x v="10"/>
    <n v="6.6181674122363171E-2"/>
    <n v="76.500906622932391"/>
    <n v="76.500906622932391"/>
    <n v="2.2950271986879716"/>
    <s v="yellow"/>
    <s v="NCRB(IPCCrimes-2022)/Census(2011)"/>
  </r>
  <r>
    <n v="6"/>
    <n v="6.09"/>
    <x v="27"/>
    <n v="6"/>
    <x v="11"/>
    <n v="5.5223639567611525E-2"/>
    <n v="80.39177038009791"/>
    <n v="80.39177038009791"/>
    <n v="2.4117531114029371"/>
    <s v="yellow"/>
    <s v="NCRB(IPCCrimes-2022)/Census(2011)"/>
  </r>
  <r>
    <n v="6"/>
    <n v="6.09"/>
    <x v="27"/>
    <n v="2"/>
    <x v="12"/>
    <n v="1.4567486942433081E-2"/>
    <n v="94.827529818956705"/>
    <n v="94.827529818956705"/>
    <n v="2.8448258945687011"/>
    <s v="yellow"/>
    <s v="NCRB(IPCCrimes-2022)/Census(2011)"/>
  </r>
  <r>
    <n v="6"/>
    <n v="6.09"/>
    <x v="27"/>
    <n v="1"/>
    <x v="13"/>
    <n v="1.6303862254537203E-2"/>
    <n v="94.210995919839419"/>
    <n v="94.210995919839419"/>
    <n v="2.8263298775951826"/>
    <s v="yellow"/>
    <s v="NCRB(IPCCrimes-2022)/Census(2011)"/>
  </r>
  <r>
    <n v="6"/>
    <n v="6.09"/>
    <x v="27"/>
    <n v="20"/>
    <x v="14"/>
    <n v="1.2125572183015867E-2"/>
    <n v="95.694579250862731"/>
    <n v="95.694579250862731"/>
    <n v="2.870837377525882"/>
    <s v="yellow"/>
    <s v="NCRB(IPCCrimes-2022)/Census(2011)"/>
  </r>
  <r>
    <n v="6"/>
    <n v="6.09"/>
    <x v="27"/>
    <n v="29"/>
    <x v="15"/>
    <n v="5.0740403144287849E-2"/>
    <n v="81.983630857189638"/>
    <n v="81.983630857189638"/>
    <n v="2.459508925715689"/>
    <s v="yellow"/>
    <s v="NCRB(IPCCrimes-2022)/Census(2011)"/>
  </r>
  <r>
    <n v="6"/>
    <n v="6.09"/>
    <x v="27"/>
    <n v="32"/>
    <x v="16"/>
    <n v="0.10477140660193371"/>
    <n v="62.798869934394389"/>
    <n v="62.798869934394389"/>
    <n v="1.8839660980318316"/>
    <s v="yellow"/>
    <s v="NCRB(IPCCrimes-2022)/Census(2011)"/>
  </r>
  <r>
    <n v="6"/>
    <n v="6.09"/>
    <x v="27"/>
    <n v="35"/>
    <x v="17"/>
    <n v="0"/>
    <n v="100"/>
    <n v="100"/>
    <n v="3"/>
    <s v="green"/>
    <s v="NCRB(IPCCrimes-2022)/Census(2011)"/>
  </r>
  <r>
    <n v="6"/>
    <n v="6.09"/>
    <x v="27"/>
    <n v="31"/>
    <x v="18"/>
    <n v="0"/>
    <n v="100"/>
    <n v="100"/>
    <n v="3"/>
    <s v="green"/>
    <s v="NCRB(IPCCrimes-2022)/Census(2011)"/>
  </r>
  <r>
    <n v="6"/>
    <n v="6.09"/>
    <x v="27"/>
    <n v="23"/>
    <x v="19"/>
    <n v="2.8914942414721811E-2"/>
    <n v="89.733186100130965"/>
    <n v="89.733186100130965"/>
    <n v="2.691995583003929"/>
    <s v="yellow"/>
    <s v="NCRB(IPCCrimes-2022)/Census(2011)"/>
  </r>
  <r>
    <n v="6"/>
    <n v="6.09"/>
    <x v="27"/>
    <n v="27"/>
    <x v="20"/>
    <n v="4.6273912032919473E-2"/>
    <n v="83.569545584880416"/>
    <n v="83.569545584880416"/>
    <n v="2.5070863675464121"/>
    <s v="yellow"/>
    <s v="NCRB(IPCCrimes-2022)/Census(2011)"/>
  </r>
  <r>
    <n v="6"/>
    <n v="6.09"/>
    <x v="27"/>
    <n v="14"/>
    <x v="21"/>
    <n v="0.15561840810149433"/>
    <n v="44.744650967782874"/>
    <n v="44.744650967782874"/>
    <n v="1.3423395290334863"/>
    <s v="orange"/>
    <s v="NCRB(IPCCrimes-2022)/Census(2011)"/>
  </r>
  <r>
    <n v="6"/>
    <n v="6.09"/>
    <x v="27"/>
    <n v="17"/>
    <x v="22"/>
    <n v="0.13482135664664233"/>
    <n v="52.129049452500389"/>
    <n v="52.129049452500389"/>
    <n v="1.5638714835750116"/>
    <s v="yellow"/>
    <s v="NCRB(IPCCrimes-2022)/Census(2011)"/>
  </r>
  <r>
    <n v="6"/>
    <n v="6.09"/>
    <x v="27"/>
    <n v="15"/>
    <x v="23"/>
    <n v="0.63798411601832294"/>
    <n v="-126.5286956579813"/>
    <n v="0"/>
    <n v="0"/>
    <s v="red"/>
    <s v="NCRB(IPCCrimes-2022)/Census(2011)"/>
  </r>
  <r>
    <n v="6"/>
    <n v="6.09"/>
    <x v="27"/>
    <n v="13"/>
    <x v="24"/>
    <n v="0"/>
    <n v="100"/>
    <n v="100"/>
    <n v="3"/>
    <s v="green"/>
    <s v="NCRB(IPCCrimes-2022)/Census(2011)"/>
  </r>
  <r>
    <n v="6"/>
    <n v="6.09"/>
    <x v="27"/>
    <n v="21"/>
    <x v="25"/>
    <n v="2.8588977438746388E-2"/>
    <n v="89.848926318396494"/>
    <n v="89.848926318396494"/>
    <n v="2.6954677895518948"/>
    <s v="yellow"/>
    <s v="NCRB(IPCCrimes-2022)/Census(2011)"/>
  </r>
  <r>
    <n v="6"/>
    <n v="6.09"/>
    <x v="27"/>
    <n v="34"/>
    <x v="26"/>
    <n v="8.0131222890605661E-2"/>
    <n v="71.547847435175726"/>
    <n v="71.547847435175726"/>
    <n v="2.146435423055272"/>
    <s v="yellow"/>
    <s v="NCRB(IPCCrimes-2022)/Census(2011)"/>
  </r>
  <r>
    <n v="6"/>
    <n v="6.09"/>
    <x v="27"/>
    <n v="3"/>
    <x v="27"/>
    <n v="4.3253627231157263E-2"/>
    <n v="84.641956573619154"/>
    <n v="84.641956573619154"/>
    <n v="2.5392586972085747"/>
    <s v="yellow"/>
    <s v="NCRB(IPCCrimes-2022)/Census(2011)"/>
  </r>
  <r>
    <n v="6"/>
    <n v="6.09"/>
    <x v="27"/>
    <n v="8"/>
    <x v="28"/>
    <n v="7.0023478434672409E-2"/>
    <n v="75.136799119328614"/>
    <n v="75.136799119328614"/>
    <n v="2.2541039735798583"/>
    <s v="yellow"/>
    <s v="NCRB(IPCCrimes-2022)/Census(2011)"/>
  </r>
  <r>
    <n v="6"/>
    <n v="6.09"/>
    <x v="27"/>
    <n v="11"/>
    <x v="29"/>
    <n v="0"/>
    <n v="100"/>
    <n v="100"/>
    <n v="3"/>
    <s v="green"/>
    <s v="NCRB(IPCCrimes-2022)/Census(2011)"/>
  </r>
  <r>
    <n v="6"/>
    <n v="6.09"/>
    <x v="27"/>
    <n v="33"/>
    <x v="30"/>
    <n v="5.1284162355678398E-2"/>
    <n v="81.790558550504215"/>
    <n v="81.790558550504215"/>
    <n v="2.4537167565151261"/>
    <s v="yellow"/>
    <s v="NCRB(IPCCrimes-2022)/Census(2011)"/>
  </r>
  <r>
    <n v="6"/>
    <n v="6.09"/>
    <x v="27"/>
    <n v="36"/>
    <x v="31"/>
    <n v="5.4280016434846236E-2"/>
    <n v="80.726822166013974"/>
    <n v="80.726822166013974"/>
    <n v="2.4218046649804195"/>
    <s v="yellow"/>
    <s v="NCRB(IPCCrimes-2022)/Census(2011)"/>
  </r>
  <r>
    <n v="6"/>
    <n v="6.09"/>
    <x v="27"/>
    <n v="16"/>
    <x v="32"/>
    <n v="0.21775124478860028"/>
    <n v="22.683176240007281"/>
    <n v="22.683176240007281"/>
    <n v="0.68049528720021835"/>
    <s v="orange"/>
    <s v="NCRB(IPCCrimes-2022)/Census(2011)"/>
  </r>
  <r>
    <n v="6"/>
    <n v="6.09"/>
    <x v="27"/>
    <n v="9"/>
    <x v="33"/>
    <n v="3.6534279932188975E-2"/>
    <n v="87.027791802257596"/>
    <n v="87.027791802257596"/>
    <n v="2.6108337540677278"/>
    <s v="yellow"/>
    <s v="NCRB(IPCCrimes-2022)/Census(2011)"/>
  </r>
  <r>
    <n v="6"/>
    <n v="6.09"/>
    <x v="27"/>
    <n v="5"/>
    <x v="34"/>
    <n v="0.11897335512396429"/>
    <n v="57.756191294406136"/>
    <n v="57.756191294406136"/>
    <n v="1.7326857388321839"/>
    <s v="yellow"/>
    <s v="NCRB(IPCCrimes-2022)/Census(2011)"/>
  </r>
  <r>
    <n v="6"/>
    <n v="6.09"/>
    <x v="27"/>
    <n v="19"/>
    <x v="35"/>
    <n v="8.6550572403306159E-2"/>
    <n v="69.26853226795771"/>
    <n v="69.26853226795771"/>
    <n v="2.0780559680387309"/>
    <s v="yellow"/>
    <s v="NCRB(IPCCrimes-2022)/Census(2011)"/>
  </r>
  <r>
    <n v="6"/>
    <n v="6.1"/>
    <x v="28"/>
    <n v="35"/>
    <x v="0"/>
    <n v="2.6275615440602658"/>
    <n v="84.684049707667555"/>
    <n v="84.684049707667555"/>
    <n v="2.5405214912300265"/>
    <s v="yellow"/>
    <s v="NCRB(IPCCrimes-2022)/Census(2011)"/>
  </r>
  <r>
    <n v="6"/>
    <n v="6.1"/>
    <x v="28"/>
    <n v="37"/>
    <x v="1"/>
    <n v="3.8404825711578994"/>
    <n v="77.222410232303602"/>
    <n v="77.222410232303602"/>
    <n v="2.3166723069691084"/>
    <s v="yellow"/>
    <s v="NCRB(IPCCrimes-2022)/Census(2011)"/>
  </r>
  <r>
    <n v="6"/>
    <n v="6.1"/>
    <x v="28"/>
    <n v="12"/>
    <x v="2"/>
    <n v="1.8789833543755381"/>
    <n v="89.289148016428612"/>
    <n v="89.289148016428612"/>
    <n v="2.6786744404928582"/>
    <s v="yellow"/>
    <s v="NCRB(IPCCrimes-2022)/Census(2011)"/>
  </r>
  <r>
    <n v="6"/>
    <n v="6.1"/>
    <x v="28"/>
    <n v="18"/>
    <x v="3"/>
    <n v="3.0251003859053909"/>
    <n v="82.238472914922838"/>
    <n v="82.238472914922838"/>
    <n v="2.4671541874476848"/>
    <s v="yellow"/>
    <s v="NCRB(IPCCrimes-2022)/Census(2011)"/>
  </r>
  <r>
    <n v="6"/>
    <n v="6.1"/>
    <x v="28"/>
    <n v="10"/>
    <x v="4"/>
    <n v="1.6858878373346287"/>
    <n v="90.477031728788631"/>
    <n v="90.477031728788631"/>
    <n v="2.7143109518636588"/>
    <s v="yellow"/>
    <s v="NCRB(IPCCrimes-2022)/Census(2011)"/>
  </r>
  <r>
    <n v="6"/>
    <n v="6.1"/>
    <x v="28"/>
    <n v="4"/>
    <x v="5"/>
    <n v="7.4849590222180122"/>
    <n v="54.802344336228195"/>
    <n v="54.802344336228195"/>
    <n v="1.6440703300868458"/>
    <s v="yellow"/>
    <s v="NCRB(IPCCrimes-2022)/Census(2011)"/>
  </r>
  <r>
    <n v="6"/>
    <n v="6.1"/>
    <x v="28"/>
    <n v="22"/>
    <x v="6"/>
    <n v="2.2000220941720632"/>
    <n v="87.314184040646197"/>
    <n v="87.314184040646197"/>
    <n v="2.6194255212193855"/>
    <s v="yellow"/>
    <s v="NCRB(IPCCrimes-2022)/Census(2011)"/>
  </r>
  <r>
    <n v="6"/>
    <n v="6.1"/>
    <x v="28"/>
    <n v="25"/>
    <x v="7"/>
    <n v="37.216353343667421"/>
    <n v="-128.09904872262999"/>
    <n v="0"/>
    <n v="0"/>
    <s v="red"/>
    <s v="NCRB(IPCCrimes-2022)/Census(2011)"/>
  </r>
  <r>
    <n v="6"/>
    <n v="6.1"/>
    <x v="28"/>
    <n v="7"/>
    <x v="8"/>
    <n v="8.7324586141921756"/>
    <n v="47.127984676351055"/>
    <n v="47.127984676351055"/>
    <n v="1.4138395402905317"/>
    <s v="orange"/>
    <s v="NCRB(IPCCrimes-2022)/Census(2011)"/>
  </r>
  <r>
    <n v="6"/>
    <n v="6.1"/>
    <x v="28"/>
    <n v="30"/>
    <x v="9"/>
    <n v="4.182250119125567"/>
    <n v="75.119926912828092"/>
    <n v="75.119926912828092"/>
    <n v="2.2535978073848426"/>
    <s v="yellow"/>
    <s v="NCRB(IPCCrimes-2022)/Census(2011)"/>
  </r>
  <r>
    <n v="6"/>
    <n v="6.1"/>
    <x v="28"/>
    <n v="24"/>
    <x v="10"/>
    <n v="0.15056330862837619"/>
    <n v="99.922030912537579"/>
    <n v="99.922030912537579"/>
    <n v="2.9976609273761272"/>
    <s v="yellow"/>
    <s v="NCRB(IPCCrimes-2022)/Census(2011)"/>
  </r>
  <r>
    <n v="6"/>
    <n v="6.1"/>
    <x v="28"/>
    <n v="6"/>
    <x v="11"/>
    <n v="6.1889921772558916"/>
    <n v="62.774864519402364"/>
    <n v="62.774864519402364"/>
    <n v="1.883245935582071"/>
    <s v="yellow"/>
    <s v="NCRB(IPCCrimes-2022)/Census(2011)"/>
  </r>
  <r>
    <n v="6"/>
    <n v="6.1"/>
    <x v="28"/>
    <n v="2"/>
    <x v="12"/>
    <n v="2.0540156588830638"/>
    <n v="88.212385454316518"/>
    <n v="88.212385454316518"/>
    <n v="2.6463715636294958"/>
    <s v="yellow"/>
    <s v="NCRB(IPCCrimes-2022)/Census(2011)"/>
  </r>
  <r>
    <n v="6"/>
    <n v="6.1"/>
    <x v="28"/>
    <n v="1"/>
    <x v="13"/>
    <n v="1.3613724982538562"/>
    <n v="92.473383024833296"/>
    <n v="92.473383024833296"/>
    <n v="2.774201490744999"/>
    <s v="yellow"/>
    <s v="NCRB(IPCCrimes-2022)/Census(2011)"/>
  </r>
  <r>
    <n v="6"/>
    <n v="6.1"/>
    <x v="28"/>
    <n v="20"/>
    <x v="14"/>
    <n v="0.97913995377853147"/>
    <n v="94.824798639624447"/>
    <n v="94.824798639624447"/>
    <n v="2.8447439591887336"/>
    <s v="yellow"/>
    <s v="NCRB(IPCCrimes-2022)/Census(2011)"/>
  </r>
  <r>
    <n v="6"/>
    <n v="6.1"/>
    <x v="28"/>
    <n v="29"/>
    <x v="15"/>
    <n v="1.3339815665353096"/>
    <n v="92.641886375679789"/>
    <n v="92.641886375679789"/>
    <n v="2.7792565912703937"/>
    <s v="yellow"/>
    <s v="NCRB(IPCCrimes-2022)/Census(2011)"/>
  </r>
  <r>
    <n v="6"/>
    <n v="6.1"/>
    <x v="28"/>
    <n v="32"/>
    <x v="16"/>
    <n v="0.40711175136751382"/>
    <n v="98.343797915566554"/>
    <n v="98.343797915566554"/>
    <n v="2.9503139374669969"/>
    <s v="yellow"/>
    <s v="NCRB(IPCCrimes-2022)/Census(2011)"/>
  </r>
  <r>
    <n v="6"/>
    <n v="6.1"/>
    <x v="28"/>
    <n v="35"/>
    <x v="17"/>
    <n v="0"/>
    <n v="100.84826526918913"/>
    <n v="100"/>
    <n v="3"/>
    <s v="green"/>
    <s v="NCRB(IPCCrimes-2022)/Census(2011)"/>
  </r>
  <r>
    <n v="6"/>
    <n v="6.1"/>
    <x v="28"/>
    <n v="31"/>
    <x v="18"/>
    <n v="6.2041474725854231"/>
    <n v="62.681632274791831"/>
    <n v="62.681632274791831"/>
    <n v="1.8804489682437548"/>
    <s v="yellow"/>
    <s v="NCRB(IPCCrimes-2022)/Census(2011)"/>
  </r>
  <r>
    <n v="6"/>
    <n v="6.1"/>
    <x v="28"/>
    <n v="23"/>
    <x v="19"/>
    <n v="0.98861565017953634"/>
    <n v="94.766506113777581"/>
    <n v="94.766506113777581"/>
    <n v="2.8429951834133274"/>
    <s v="yellow"/>
    <s v="NCRB(IPCCrimes-2022)/Census(2011)"/>
  </r>
  <r>
    <n v="6"/>
    <n v="6.1"/>
    <x v="28"/>
    <n v="27"/>
    <x v="20"/>
    <n v="4.1290567660143536"/>
    <n v="75.447161427305389"/>
    <n v="75.447161427305389"/>
    <n v="2.2634148428191616"/>
    <s v="yellow"/>
    <s v="NCRB(IPCCrimes-2022)/Census(2011)"/>
  </r>
  <r>
    <n v="6"/>
    <n v="6.1"/>
    <x v="28"/>
    <n v="14"/>
    <x v="21"/>
    <n v="0.81699664253284521"/>
    <n v="95.822270779053071"/>
    <n v="95.822270779053071"/>
    <n v="2.8746681233715923"/>
    <s v="yellow"/>
    <s v="NCRB(IPCCrimes-2022)/Census(2011)"/>
  </r>
  <r>
    <n v="6"/>
    <n v="6.1"/>
    <x v="28"/>
    <n v="17"/>
    <x v="22"/>
    <n v="2.1571417063462772"/>
    <n v="87.577975324144191"/>
    <n v="87.577975324144191"/>
    <n v="2.6273392597243257"/>
    <s v="yellow"/>
    <s v="NCRB(IPCCrimes-2022)/Census(2011)"/>
  </r>
  <r>
    <n v="6"/>
    <n v="6.1"/>
    <x v="28"/>
    <n v="15"/>
    <x v="23"/>
    <n v="0.18228117600523511"/>
    <n v="99.726909147800896"/>
    <n v="99.726909147800896"/>
    <n v="2.9918072744340267"/>
    <s v="yellow"/>
    <s v="NCRB(IPCCrimes-2022)/Census(2011)"/>
  </r>
  <r>
    <n v="6"/>
    <n v="6.1"/>
    <x v="28"/>
    <n v="13"/>
    <x v="24"/>
    <n v="0.45488960840069909"/>
    <n v="98.049878413700739"/>
    <n v="98.049878413700739"/>
    <n v="2.941496352411022"/>
    <s v="yellow"/>
    <s v="NCRB(IPCCrimes-2022)/Census(2011)"/>
  </r>
  <r>
    <n v="6"/>
    <n v="6.1"/>
    <x v="28"/>
    <n v="21"/>
    <x v="25"/>
    <n v="0.20012284207122474"/>
    <n v="99.61715090563176"/>
    <n v="99.61715090563176"/>
    <n v="2.9885145271689528"/>
    <s v="yellow"/>
    <s v="NCRB(IPCCrimes-2022)/Census(2011)"/>
  </r>
  <r>
    <n v="6"/>
    <n v="6.1"/>
    <x v="28"/>
    <n v="34"/>
    <x v="26"/>
    <n v="1.6026244578121132"/>
    <n v="90.989250830953978"/>
    <n v="90.989250830953978"/>
    <n v="2.7296775249286194"/>
    <s v="yellow"/>
    <s v="NCRB(IPCCrimes-2022)/Census(2011)"/>
  </r>
  <r>
    <n v="6"/>
    <n v="6.1"/>
    <x v="28"/>
    <n v="3"/>
    <x v="27"/>
    <n v="2.0725696381596186"/>
    <n v="88.098245208495001"/>
    <n v="88.098245208495001"/>
    <n v="2.64294735625485"/>
    <s v="yellow"/>
    <s v="NCRB(IPCCrimes-2022)/Census(2011)"/>
  </r>
  <r>
    <n v="6"/>
    <n v="6.1"/>
    <x v="28"/>
    <n v="8"/>
    <x v="28"/>
    <n v="5.9578309568167107"/>
    <n v="64.196920571748677"/>
    <n v="64.196920571748677"/>
    <n v="1.9259076171524603"/>
    <s v="yellow"/>
    <s v="NCRB(IPCCrimes-2022)/Census(2011)"/>
  </r>
  <r>
    <n v="6"/>
    <n v="6.1"/>
    <x v="28"/>
    <n v="11"/>
    <x v="29"/>
    <n v="0.16377950692541646"/>
    <n v="99.840727592103462"/>
    <n v="99.840727592103462"/>
    <n v="2.9952218277631038"/>
    <s v="yellow"/>
    <s v="NCRB(IPCCrimes-2022)/Census(2011)"/>
  </r>
  <r>
    <n v="6"/>
    <n v="6.1"/>
    <x v="28"/>
    <n v="33"/>
    <x v="30"/>
    <n v="0.73738309116813272"/>
    <n v="96.312036892728543"/>
    <n v="96.312036892728543"/>
    <n v="2.8893611067818563"/>
    <s v="yellow"/>
    <s v="NCRB(IPCCrimes-2022)/Census(2011)"/>
  </r>
  <r>
    <n v="6"/>
    <n v="6.1"/>
    <x v="28"/>
    <n v="36"/>
    <x v="31"/>
    <n v="13.418591431288041"/>
    <n v="18.299864103232856"/>
    <n v="18.299864103232856"/>
    <n v="0.54899592309698575"/>
    <s v="orange"/>
    <s v="NCRB(IPCCrimes-2022)/Census(2011)"/>
  </r>
  <r>
    <n v="6"/>
    <n v="6.1"/>
    <x v="28"/>
    <n v="16"/>
    <x v="32"/>
    <n v="0.38106467838005048"/>
    <n v="98.504034125244615"/>
    <n v="98.504034125244615"/>
    <n v="2.9551210237573384"/>
    <s v="yellow"/>
    <s v="NCRB(IPCCrimes-2022)/Census(2011)"/>
  </r>
  <r>
    <n v="6"/>
    <n v="6.1"/>
    <x v="28"/>
    <n v="9"/>
    <x v="33"/>
    <n v="1.2091345248790215"/>
    <n v="93.409919572889748"/>
    <n v="93.409919572889748"/>
    <n v="2.8022975871866924"/>
    <s v="yellow"/>
    <s v="NCRB(IPCCrimes-2022)/Census(2011)"/>
  </r>
  <r>
    <n v="6"/>
    <n v="6.1"/>
    <x v="28"/>
    <n v="5"/>
    <x v="34"/>
    <n v="11.580073232065859"/>
    <n v="29.610048084722209"/>
    <n v="29.610048084722209"/>
    <n v="0.88830144254166621"/>
    <s v="orange"/>
    <s v="NCRB(IPCCrimes-2022)/Census(2011)"/>
  </r>
  <r>
    <n v="6"/>
    <n v="6.1"/>
    <x v="28"/>
    <n v="19"/>
    <x v="35"/>
    <n v="0.19282152839217576"/>
    <n v="99.662067078368864"/>
    <n v="99.662067078368864"/>
    <n v="2.989862012351066"/>
    <s v="yellow"/>
    <s v="NCRB(IPCCrimes-2022)/Census(2011)"/>
  </r>
  <r>
    <n v="6"/>
    <n v="6.11"/>
    <x v="29"/>
    <n v="35"/>
    <x v="0"/>
    <n v="7.6199284777747707"/>
    <n v="80.666670343683023"/>
    <n v="80.666670343683023"/>
    <n v="2.4200001103104904"/>
    <s v="yellow"/>
    <s v="NCRB(IPCCrimes-2022)/Census(2011)"/>
  </r>
  <r>
    <n v="6"/>
    <n v="6.11"/>
    <x v="29"/>
    <n v="37"/>
    <x v="1"/>
    <n v="12.3000329406097"/>
    <n v="64.432161481850258"/>
    <n v="64.432161481850258"/>
    <n v="1.9329648444555079"/>
    <s v="yellow"/>
    <s v="NCRB(IPCCrimes-2022)/Census(2011)"/>
  </r>
  <r>
    <n v="6"/>
    <n v="6.11"/>
    <x v="29"/>
    <n v="12"/>
    <x v="2"/>
    <n v="7.5159334175021524"/>
    <n v="81.027412019641247"/>
    <n v="81.027412019641247"/>
    <n v="2.4308223605892372"/>
    <s v="yellow"/>
    <s v="NCRB(IPCCrimes-2022)/Census(2011)"/>
  </r>
  <r>
    <n v="6"/>
    <n v="6.11"/>
    <x v="29"/>
    <n v="18"/>
    <x v="3"/>
    <n v="9.3893475960834678"/>
    <n v="74.52884786886618"/>
    <n v="74.52884786886618"/>
    <n v="2.2358654360659855"/>
    <s v="yellow"/>
    <s v="NCRB(IPCCrimes-2022)/Census(2011)"/>
  </r>
  <r>
    <n v="6"/>
    <n v="6.11"/>
    <x v="29"/>
    <n v="10"/>
    <x v="4"/>
    <n v="5.8520961282293786"/>
    <n v="86.798988579918429"/>
    <n v="86.798988579918429"/>
    <n v="2.603969657397553"/>
    <s v="yellow"/>
    <s v="NCRB(IPCCrimes-2022)/Census(2011)"/>
  </r>
  <r>
    <n v="6"/>
    <n v="6.11"/>
    <x v="29"/>
    <n v="4"/>
    <x v="5"/>
    <n v="21.128428632336917"/>
    <n v="33.807915969540893"/>
    <n v="33.807915969540893"/>
    <n v="1.0142374790862267"/>
    <s v="orange"/>
    <s v="NCRB(IPCCrimes-2022)/Census(2011)"/>
  </r>
  <r>
    <n v="6"/>
    <n v="6.11"/>
    <x v="29"/>
    <n v="22"/>
    <x v="6"/>
    <n v="4.5018245699250405"/>
    <n v="91.48285744507919"/>
    <n v="91.48285744507919"/>
    <n v="2.7444857233523758"/>
    <s v="yellow"/>
    <s v="NCRB(IPCCrimes-2022)/Census(2011)"/>
  </r>
  <r>
    <n v="6"/>
    <n v="6.11"/>
    <x v="29"/>
    <n v="25"/>
    <x v="7"/>
    <n v="5.1215165151835897"/>
    <n v="89.333248508612783"/>
    <n v="89.333248508612783"/>
    <n v="2.6799974552583836"/>
    <s v="yellow"/>
    <s v="NCRB(IPCCrimes-2022)/Census(2011)"/>
  </r>
  <r>
    <n v="6"/>
    <n v="6.11"/>
    <x v="29"/>
    <n v="7"/>
    <x v="8"/>
    <n v="17.232607619957683"/>
    <n v="47.321875166783641"/>
    <n v="47.321875166783641"/>
    <n v="1.4196562550035092"/>
    <s v="orange"/>
    <s v="NCRB(IPCCrimes-2022)/Census(2011)"/>
  </r>
  <r>
    <n v="6"/>
    <n v="6.11"/>
    <x v="29"/>
    <n v="30"/>
    <x v="9"/>
    <n v="10.901274900671559"/>
    <n v="69.284221938035103"/>
    <n v="69.284221938035103"/>
    <n v="2.0785266581410533"/>
    <s v="yellow"/>
    <s v="NCRB(IPCCrimes-2022)/Census(2011)"/>
  </r>
  <r>
    <n v="6"/>
    <n v="6.11"/>
    <x v="29"/>
    <n v="24"/>
    <x v="10"/>
    <n v="3.4513743054812389"/>
    <n v="95.12669579579358"/>
    <n v="95.12669579579358"/>
    <n v="2.8538008738738077"/>
    <s v="yellow"/>
    <s v="NCRB(IPCCrimes-2022)/Census(2011)"/>
  </r>
  <r>
    <n v="6"/>
    <n v="6.11"/>
    <x v="29"/>
    <n v="6"/>
    <x v="11"/>
    <n v="11.896749781136883"/>
    <n v="65.831084108103681"/>
    <n v="65.831084108103681"/>
    <n v="1.9749325232431103"/>
    <s v="yellow"/>
    <s v="NCRB(IPCCrimes-2022)/Census(2011)"/>
  </r>
  <r>
    <n v="6"/>
    <n v="6.11"/>
    <x v="29"/>
    <n v="2"/>
    <x v="12"/>
    <n v="4.2682736741328924"/>
    <n v="92.29300690168553"/>
    <n v="92.29300690168553"/>
    <n v="2.7687902070505657"/>
    <s v="yellow"/>
    <s v="NCRB(IPCCrimes-2022)/Census(2011)"/>
  </r>
  <r>
    <n v="6"/>
    <n v="6.11"/>
    <x v="29"/>
    <n v="1"/>
    <x v="13"/>
    <n v="3.537938109234573"/>
    <n v="94.826420267692185"/>
    <n v="94.826420267692185"/>
    <n v="2.8447926080307657"/>
    <s v="yellow"/>
    <s v="NCRB(IPCCrimes-2022)/Census(2011)"/>
  </r>
  <r>
    <n v="6"/>
    <n v="6.11"/>
    <x v="29"/>
    <n v="20"/>
    <x v="14"/>
    <n v="5.2534041482916249"/>
    <n v="88.875752107525713"/>
    <n v="88.875752107525713"/>
    <n v="2.6662725632257716"/>
    <s v="yellow"/>
    <s v="NCRB(IPCCrimes-2022)/Census(2011)"/>
  </r>
  <r>
    <n v="6"/>
    <n v="6.11"/>
    <x v="29"/>
    <n v="29"/>
    <x v="15"/>
    <n v="9.3509652633327907"/>
    <n v="74.661989837411312"/>
    <n v="74.661989837411312"/>
    <n v="2.2398596951223393"/>
    <s v="yellow"/>
    <s v="NCRB(IPCCrimes-2022)/Census(2011)"/>
  </r>
  <r>
    <n v="6"/>
    <n v="6.11"/>
    <x v="29"/>
    <n v="32"/>
    <x v="16"/>
    <n v="23.262245734389339"/>
    <n v="26.406057116198845"/>
    <n v="26.406057116198845"/>
    <n v="0.79218171348596533"/>
    <s v="orange"/>
    <s v="NCRB(IPCCrimes-2022)/Census(2011)"/>
  </r>
  <r>
    <n v="6"/>
    <n v="6.11"/>
    <x v="29"/>
    <n v="35"/>
    <x v="17"/>
    <n v="4.3795620437956204"/>
    <n v="91.906965940878834"/>
    <n v="91.906965940878834"/>
    <n v="2.7572089782263651"/>
    <s v="yellow"/>
    <s v="NCRB(IPCCrimes-2022)/Census(2011)"/>
  </r>
  <r>
    <n v="6"/>
    <n v="6.11"/>
    <x v="29"/>
    <n v="31"/>
    <x v="18"/>
    <n v="0"/>
    <n v="107.0989428242064"/>
    <n v="100"/>
    <n v="3"/>
    <s v="green"/>
    <s v="NCRB(IPCCrimes-2022)/Census(2011)"/>
  </r>
  <r>
    <n v="6"/>
    <n v="6.11"/>
    <x v="29"/>
    <n v="23"/>
    <x v="19"/>
    <n v="3.3885558706014467"/>
    <n v="95.344602563867014"/>
    <n v="95.344602563867014"/>
    <n v="2.8603380769160101"/>
    <s v="yellow"/>
    <s v="NCRB(IPCCrimes-2022)/Census(2011)"/>
  </r>
  <r>
    <n v="6"/>
    <n v="6.11"/>
    <x v="29"/>
    <n v="27"/>
    <x v="20"/>
    <n v="8.9744692856152479"/>
    <n v="75.967992157495715"/>
    <n v="75.967992157495715"/>
    <n v="2.2790397647248715"/>
    <s v="yellow"/>
    <s v="NCRB(IPCCrimes-2022)/Census(2011)"/>
  </r>
  <r>
    <n v="6"/>
    <n v="6.11"/>
    <x v="29"/>
    <n v="14"/>
    <x v="21"/>
    <n v="2.7233221417761508"/>
    <n v="97.652188420457591"/>
    <n v="97.652188420457591"/>
    <n v="2.9295656526137277"/>
    <s v="yellow"/>
    <s v="NCRB(IPCCrimes-2022)/Census(2011)"/>
  </r>
  <r>
    <n v="6"/>
    <n v="6.11"/>
    <x v="29"/>
    <n v="17"/>
    <x v="22"/>
    <n v="9.1004415736483573"/>
    <n v="75.531015110795337"/>
    <n v="75.531015110795337"/>
    <n v="2.2659304533238602"/>
    <s v="yellow"/>
    <s v="NCRB(IPCCrimes-2022)/Census(2011)"/>
  </r>
  <r>
    <n v="6"/>
    <n v="6.11"/>
    <x v="29"/>
    <n v="15"/>
    <x v="23"/>
    <n v="13.944509964400485"/>
    <n v="58.727742482698218"/>
    <n v="58.727742482698218"/>
    <n v="1.7618322744809465"/>
    <s v="yellow"/>
    <s v="NCRB(IPCCrimes-2022)/Census(2011)"/>
  </r>
  <r>
    <n v="6"/>
    <n v="6.11"/>
    <x v="29"/>
    <n v="13"/>
    <x v="24"/>
    <n v="1.5162986946689971"/>
    <n v="101.83915326368063"/>
    <n v="100"/>
    <n v="3"/>
    <s v="green"/>
    <s v="NCRB(IPCCrimes-2022)/Census(2011)"/>
  </r>
  <r>
    <n v="6"/>
    <n v="6.11"/>
    <x v="29"/>
    <n v="21"/>
    <x v="25"/>
    <n v="12.548178680823103"/>
    <n v="63.571384922157769"/>
    <n v="63.571384922157769"/>
    <n v="1.9071415476647331"/>
    <s v="yellow"/>
    <s v="NCRB(IPCCrimes-2022)/Census(2011)"/>
  </r>
  <r>
    <n v="6"/>
    <n v="6.11"/>
    <x v="29"/>
    <n v="34"/>
    <x v="26"/>
    <n v="3.3655113614054377"/>
    <n v="95.424540157510506"/>
    <n v="95.424540157510506"/>
    <n v="2.8627362047253153"/>
    <s v="yellow"/>
    <s v="NCRB(IPCCrimes-2022)/Census(2011)"/>
  </r>
  <r>
    <n v="6"/>
    <n v="6.11"/>
    <x v="29"/>
    <n v="3"/>
    <x v="27"/>
    <n v="10.002401297205116"/>
    <n v="72.402265904152912"/>
    <n v="72.402265904152912"/>
    <n v="2.1720679771245872"/>
    <s v="yellow"/>
    <s v="NCRB(IPCCrimes-2022)/Census(2011)"/>
  </r>
  <r>
    <n v="6"/>
    <n v="6.11"/>
    <x v="29"/>
    <n v="8"/>
    <x v="28"/>
    <n v="26.751886406979636"/>
    <n v="14.301070384885062"/>
    <n v="14.301070384885062"/>
    <n v="0.42903211154655185"/>
    <s v="orange"/>
    <s v="NCRB(IPCCrimes-2022)/Census(2011)"/>
  </r>
  <r>
    <n v="6"/>
    <n v="6.11"/>
    <x v="29"/>
    <n v="11"/>
    <x v="29"/>
    <n v="3.9307081662099947"/>
    <n v="93.463965856414461"/>
    <n v="93.463965856414461"/>
    <n v="2.8039189756924339"/>
    <s v="yellow"/>
    <s v="NCRB(IPCCrimes-2022)/Census(2011)"/>
  </r>
  <r>
    <n v="6"/>
    <n v="6.11"/>
    <x v="29"/>
    <n v="33"/>
    <x v="30"/>
    <n v="4.7153708198383217"/>
    <n v="90.742100798692647"/>
    <n v="90.742100798692647"/>
    <n v="2.7222630239607795"/>
    <s v="yellow"/>
    <s v="NCRB(IPCCrimes-2022)/Census(2011)"/>
  </r>
  <r>
    <n v="6"/>
    <n v="6.11"/>
    <x v="29"/>
    <n v="36"/>
    <x v="31"/>
    <n v="59.733729665063159"/>
    <n v="-100.10749269419541"/>
    <n v="0"/>
    <n v="0"/>
    <s v="red"/>
    <s v="NCRB(IPCCrimes-2022)/Census(2011)"/>
  </r>
  <r>
    <n v="6"/>
    <n v="6.11"/>
    <x v="29"/>
    <n v="16"/>
    <x v="32"/>
    <n v="4.2461492733777062"/>
    <n v="92.369752791221771"/>
    <n v="92.369752791221771"/>
    <n v="2.7710925837366531"/>
    <s v="yellow"/>
    <s v="NCRB(IPCCrimes-2022)/Census(2011)"/>
  </r>
  <r>
    <n v="6"/>
    <n v="6.11"/>
    <x v="29"/>
    <n v="9"/>
    <x v="33"/>
    <n v="4.2750112216542222"/>
    <n v="92.269635462904489"/>
    <n v="92.269635462904489"/>
    <n v="2.7680890638871345"/>
    <s v="yellow"/>
    <s v="NCRB(IPCCrimes-2022)/Census(2011)"/>
  </r>
  <r>
    <n v="6"/>
    <n v="6.11"/>
    <x v="29"/>
    <n v="5"/>
    <x v="34"/>
    <n v="2.6273282589875446"/>
    <n v="97.985175334144841"/>
    <n v="97.985175334144841"/>
    <n v="2.9395552600243451"/>
    <s v="yellow"/>
    <s v="NCRB(IPCCrimes-2022)/Census(2011)"/>
  </r>
  <r>
    <n v="6"/>
    <n v="6.11"/>
    <x v="29"/>
    <n v="19"/>
    <x v="35"/>
    <n v="8.6134253194277601"/>
    <n v="77.220394003464676"/>
    <n v="77.220394003464676"/>
    <n v="2.3166118201039403"/>
    <s v="yellow"/>
    <s v="NCRB(IPCCrimes-2022)/Census(2011)"/>
  </r>
  <r>
    <n v="6"/>
    <n v="6.12"/>
    <x v="30"/>
    <n v="35"/>
    <x v="0"/>
    <n v="0.26275615440602657"/>
    <n v="92.508274757302061"/>
    <n v="92.508274757302061"/>
    <n v="2.7752482427190617"/>
    <s v="yellow"/>
    <s v="NCRB(IPCCrimes-2022)/Census(2011)"/>
  </r>
  <r>
    <n v="6"/>
    <n v="6.12"/>
    <x v="30"/>
    <n v="37"/>
    <x v="1"/>
    <n v="0.53653800626470649"/>
    <n v="84.010671365079816"/>
    <n v="84.010671365079816"/>
    <n v="2.5203201409523945"/>
    <s v="yellow"/>
    <s v="NCRB(IPCCrimes-2022)/Census(2011)"/>
  </r>
  <r>
    <n v="6"/>
    <n v="6.12"/>
    <x v="30"/>
    <n v="12"/>
    <x v="2"/>
    <n v="2.673937850457496"/>
    <n v="17.6703495240134"/>
    <n v="17.6703495240134"/>
    <n v="0.53011048572040198"/>
    <s v="orange"/>
    <s v="NCRB(IPCCrimes-2022)/Census(2011)"/>
  </r>
  <r>
    <n v="6"/>
    <n v="6.12"/>
    <x v="30"/>
    <n v="18"/>
    <x v="3"/>
    <n v="1.6631643011492563"/>
    <n v="49.042599667911787"/>
    <n v="49.042599667911787"/>
    <n v="1.4712779900373536"/>
    <s v="orange"/>
    <s v="NCRB(IPCCrimes-2022)/Census(2011)"/>
  </r>
  <r>
    <n v="6"/>
    <n v="6.12"/>
    <x v="30"/>
    <n v="10"/>
    <x v="4"/>
    <n v="2.341991195112151"/>
    <n v="27.97326407203628"/>
    <n v="27.97326407203628"/>
    <n v="0.83919792216108835"/>
    <s v="orange"/>
    <s v="NCRB(IPCCrimes-2022)/Census(2011)"/>
  </r>
  <r>
    <n v="6"/>
    <n v="6.12"/>
    <x v="30"/>
    <n v="4"/>
    <x v="5"/>
    <n v="0"/>
    <n v="100.66366407127474"/>
    <n v="100"/>
    <n v="3"/>
    <s v="green"/>
    <s v="NCRB(IPCCrimes-2022)/Census(2011)"/>
  </r>
  <r>
    <n v="6"/>
    <n v="6.12"/>
    <x v="30"/>
    <n v="22"/>
    <x v="6"/>
    <n v="0.14092668218895776"/>
    <n v="96.289601128484591"/>
    <n v="96.289601128484591"/>
    <n v="2.888688033854538"/>
    <s v="yellow"/>
    <s v="NCRB(IPCCrimes-2022)/Census(2011)"/>
  </r>
  <r>
    <n v="6"/>
    <n v="6.12"/>
    <x v="30"/>
    <n v="25"/>
    <x v="7"/>
    <n v="1.0243033030367179"/>
    <n v="68.871479295484122"/>
    <n v="68.871479295484122"/>
    <n v="2.0661443788645233"/>
    <s v="yellow"/>
    <s v="NCRB(IPCCrimes-2022)/Census(2011)"/>
  </r>
  <r>
    <n v="6"/>
    <n v="6.12"/>
    <x v="30"/>
    <n v="7"/>
    <x v="8"/>
    <n v="2.1443963854769326"/>
    <n v="34.10618454591944"/>
    <n v="34.10618454591944"/>
    <n v="1.023185536377583"/>
    <s v="orange"/>
    <s v="NCRB(IPCCrimes-2022)/Census(2011)"/>
  </r>
  <r>
    <n v="6"/>
    <n v="6.12"/>
    <x v="30"/>
    <n v="30"/>
    <x v="9"/>
    <n v="0.68561477362714218"/>
    <n v="79.383647201716144"/>
    <n v="79.383647201716144"/>
    <n v="2.3815094160514843"/>
    <s v="yellow"/>
    <s v="NCRB(IPCCrimes-2022)/Census(2011)"/>
  </r>
  <r>
    <n v="6"/>
    <n v="6.12"/>
    <x v="30"/>
    <n v="24"/>
    <x v="10"/>
    <n v="1.3319061917125588"/>
    <n v="59.32414322290024"/>
    <n v="59.32414322290024"/>
    <n v="1.7797242966870073"/>
    <s v="yellow"/>
    <s v="NCRB(IPCCrimes-2022)/Census(2011)"/>
  </r>
  <r>
    <n v="6"/>
    <n v="6.12"/>
    <x v="30"/>
    <n v="6"/>
    <x v="11"/>
    <n v="2.5087310546429236"/>
    <n v="22.79801528783738"/>
    <n v="22.79801528783738"/>
    <n v="0.68394045863512143"/>
    <s v="orange"/>
    <s v="NCRB(IPCCrimes-2022)/Census(2011)"/>
  </r>
  <r>
    <n v="6"/>
    <n v="6.12"/>
    <x v="30"/>
    <n v="2"/>
    <x v="12"/>
    <n v="0.72837434712165394"/>
    <n v="78.05648145164848"/>
    <n v="78.05648145164848"/>
    <n v="2.3416944435494544"/>
    <s v="yellow"/>
    <s v="NCRB(IPCCrimes-2022)/Census(2011)"/>
  </r>
  <r>
    <n v="6"/>
    <n v="6.12"/>
    <x v="30"/>
    <n v="1"/>
    <x v="13"/>
    <n v="2.5352505805805348"/>
    <n v="21.974905896043605"/>
    <n v="21.974905896043605"/>
    <n v="0.65924717688130818"/>
    <s v="orange"/>
    <s v="NCRB(IPCCrimes-2022)/Census(2011)"/>
  </r>
  <r>
    <n v="6"/>
    <n v="6.12"/>
    <x v="30"/>
    <n v="20"/>
    <x v="14"/>
    <n v="2.3887377200541264"/>
    <n v="26.522351872324169"/>
    <n v="26.522351872324169"/>
    <n v="0.79567055616972504"/>
    <s v="orange"/>
    <s v="NCRB(IPCCrimes-2022)/Census(2011)"/>
  </r>
  <r>
    <n v="6"/>
    <n v="6.12"/>
    <x v="30"/>
    <n v="29"/>
    <x v="15"/>
    <n v="0.89204902302054456"/>
    <n v="72.976369414648971"/>
    <n v="72.976369414648971"/>
    <n v="2.1892910824394689"/>
    <s v="yellow"/>
    <s v="NCRB(IPCCrimes-2022)/Census(2011)"/>
  </r>
  <r>
    <n v="6"/>
    <n v="6.12"/>
    <x v="30"/>
    <n v="32"/>
    <x v="16"/>
    <n v="1.1973875040220994"/>
    <n v="63.499315715435536"/>
    <n v="63.499315715435536"/>
    <n v="1.9049794714630659"/>
    <s v="yellow"/>
    <s v="NCRB(IPCCrimes-2022)/Census(2011)"/>
  </r>
  <r>
    <n v="6"/>
    <n v="6.12"/>
    <x v="30"/>
    <n v="35"/>
    <x v="17"/>
    <n v="0"/>
    <n v="100.66366407127474"/>
    <n v="100"/>
    <n v="3"/>
    <s v="green"/>
    <s v="NCRB(IPCCrimes-2022)/Census(2011)"/>
  </r>
  <r>
    <n v="6"/>
    <n v="6.12"/>
    <x v="30"/>
    <n v="31"/>
    <x v="18"/>
    <n v="0"/>
    <n v="100.66366407127474"/>
    <n v="100"/>
    <n v="3"/>
    <s v="green"/>
    <s v="NCRB(IPCCrimes-2022)/Census(2011)"/>
  </r>
  <r>
    <n v="6"/>
    <n v="6.12"/>
    <x v="30"/>
    <n v="23"/>
    <x v="19"/>
    <n v="0.39379397764811619"/>
    <n v="88.441140855869577"/>
    <n v="88.441140855869577"/>
    <n v="2.6532342256760875"/>
    <s v="yellow"/>
    <s v="NCRB(IPCCrimes-2022)/Census(2011)"/>
  </r>
  <r>
    <n v="6"/>
    <n v="6.12"/>
    <x v="30"/>
    <n v="27"/>
    <x v="20"/>
    <n v="1.3170267270907849"/>
    <n v="59.785969995515188"/>
    <n v="59.785969995515188"/>
    <n v="1.7935790998654557"/>
    <s v="yellow"/>
    <s v="NCRB(IPCCrimes-2022)/Census(2011)"/>
  </r>
  <r>
    <n v="6"/>
    <n v="6.12"/>
    <x v="30"/>
    <n v="14"/>
    <x v="21"/>
    <n v="1.3227564688627016"/>
    <n v="59.608131059928148"/>
    <n v="59.608131059928148"/>
    <n v="1.7882439317978445"/>
    <s v="yellow"/>
    <s v="NCRB(IPCCrimes-2022)/Census(2011)"/>
  </r>
  <r>
    <n v="6"/>
    <n v="6.12"/>
    <x v="30"/>
    <n v="17"/>
    <x v="22"/>
    <n v="0.97745483568815683"/>
    <n v="70.325555569564699"/>
    <n v="70.325555569564699"/>
    <n v="2.1097666670869408"/>
    <s v="yellow"/>
    <s v="NCRB(IPCCrimes-2022)/Census(2011)"/>
  </r>
  <r>
    <n v="6"/>
    <n v="6.12"/>
    <x v="30"/>
    <n v="15"/>
    <x v="23"/>
    <n v="1.1848276440340282"/>
    <n v="63.889146919059527"/>
    <n v="63.889146919059527"/>
    <n v="1.9166744075717856"/>
    <s v="yellow"/>
    <s v="NCRB(IPCCrimes-2022)/Census(2011)"/>
  </r>
  <r>
    <n v="6"/>
    <n v="6.12"/>
    <x v="30"/>
    <n v="13"/>
    <x v="24"/>
    <n v="0.8086926371567984"/>
    <n v="75.563573432995611"/>
    <n v="75.563573432995611"/>
    <n v="2.2669072029898683"/>
    <s v="yellow"/>
    <s v="NCRB(IPCCrimes-2022)/Census(2011)"/>
  </r>
  <r>
    <n v="6"/>
    <n v="6.12"/>
    <x v="30"/>
    <n v="21"/>
    <x v="25"/>
    <n v="2.3824147865621993E-3"/>
    <n v="100.58971900941425"/>
    <n v="100"/>
    <n v="3"/>
    <s v="green"/>
    <s v="NCRB(IPCCrimes-2022)/Census(2011)"/>
  </r>
  <r>
    <n v="6"/>
    <n v="6.12"/>
    <x v="30"/>
    <n v="34"/>
    <x v="26"/>
    <n v="1.923149349374536"/>
    <n v="40.973219565732585"/>
    <n v="40.973219565732585"/>
    <n v="1.2291965869719774"/>
    <s v="orange"/>
    <s v="NCRB(IPCCrimes-2022)/Census(2011)"/>
  </r>
  <r>
    <n v="6"/>
    <n v="6.12"/>
    <x v="30"/>
    <n v="3"/>
    <x v="27"/>
    <n v="0.10452959914196339"/>
    <n v="97.419288776761519"/>
    <n v="97.419288776761519"/>
    <n v="2.9225786633028452"/>
    <s v="yellow"/>
    <s v="NCRB(IPCCrimes-2022)/Census(2011)"/>
  </r>
  <r>
    <n v="6"/>
    <n v="6.12"/>
    <x v="30"/>
    <n v="8"/>
    <x v="28"/>
    <n v="7.2284653259125369"/>
    <n v="-123.69244666809385"/>
    <n v="0"/>
    <n v="0"/>
    <s v="red"/>
    <s v="NCRB(IPCCrimes-2022)/Census(2011)"/>
  </r>
  <r>
    <n v="6"/>
    <n v="6.12"/>
    <x v="30"/>
    <n v="11"/>
    <x v="29"/>
    <n v="0.49133852077624934"/>
    <n v="85.4135667674079"/>
    <n v="85.4135667674079"/>
    <n v="2.562407003022237"/>
    <s v="yellow"/>
    <s v="NCRB(IPCCrimes-2022)/Census(2011)"/>
  </r>
  <r>
    <n v="6"/>
    <n v="6.12"/>
    <x v="30"/>
    <n v="33"/>
    <x v="30"/>
    <n v="0.58907483786927894"/>
    <n v="82.380040425049245"/>
    <n v="82.380040425049245"/>
    <n v="2.4714012127514775"/>
    <s v="yellow"/>
    <s v="NCRB(IPCCrimes-2022)/Census(2011)"/>
  </r>
  <r>
    <n v="6"/>
    <n v="6.12"/>
    <x v="30"/>
    <n v="36"/>
    <x v="31"/>
    <n v="0.35139168534137305"/>
    <n v="89.757217361662853"/>
    <n v="89.757217361662853"/>
    <n v="2.6927165208498858"/>
    <s v="yellow"/>
    <s v="NCRB(IPCCrimes-2022)/Census(2011)"/>
  </r>
  <r>
    <n v="6"/>
    <n v="6.12"/>
    <x v="30"/>
    <n v="16"/>
    <x v="32"/>
    <n v="0.84378607355582613"/>
    <n v="74.474348189742287"/>
    <n v="74.474348189742287"/>
    <n v="2.2342304456922686"/>
    <s v="yellow"/>
    <s v="NCRB(IPCCrimes-2022)/Census(2011)"/>
  </r>
  <r>
    <n v="6"/>
    <n v="6.12"/>
    <x v="30"/>
    <n v="9"/>
    <x v="33"/>
    <n v="1.9603393766354"/>
    <n v="39.818920624209305"/>
    <n v="39.818920624209305"/>
    <n v="1.194567618726279"/>
    <s v="orange"/>
    <s v="NCRB(IPCCrimes-2022)/Census(2011)"/>
  </r>
  <r>
    <n v="6"/>
    <n v="6.12"/>
    <x v="30"/>
    <n v="5"/>
    <x v="34"/>
    <n v="1.8540014506817766"/>
    <n v="43.119422517124463"/>
    <n v="43.119422517124463"/>
    <n v="1.2935826755137338"/>
    <s v="orange"/>
    <s v="NCRB(IPCCrimes-2022)/Census(2011)"/>
  </r>
  <r>
    <n v="6"/>
    <n v="6.12"/>
    <x v="30"/>
    <n v="19"/>
    <x v="35"/>
    <n v="1.3486551218793656"/>
    <n v="58.804292236301549"/>
    <n v="58.804292236301549"/>
    <n v="1.7641287670890464"/>
    <s v="yellow"/>
    <s v="NCRB(IPCCrimes-2022)/Census(2011)"/>
  </r>
  <r>
    <n v="8"/>
    <n v="8.0399999999999991"/>
    <x v="31"/>
    <n v="35"/>
    <x v="0"/>
    <n v="0.52551230881205313"/>
    <n v="98.868189193371762"/>
    <n v="98.868189193371762"/>
    <n v="2.9660456758011526"/>
    <s v="yellow"/>
    <s v="NCRB(IPCCrimes-2022)/Census(2011)"/>
  </r>
  <r>
    <n v="8"/>
    <n v="8.0399999999999991"/>
    <x v="31"/>
    <n v="37"/>
    <x v="1"/>
    <n v="2.6262123464535634"/>
    <n v="94.232819311300602"/>
    <n v="94.232819311300602"/>
    <n v="2.826984579339018"/>
    <s v="yellow"/>
    <s v="NCRB(IPCCrimes-2022)/Census(2011)"/>
  </r>
  <r>
    <n v="8"/>
    <n v="8.0399999999999991"/>
    <x v="31"/>
    <n v="12"/>
    <x v="2"/>
    <n v="0.65041731497614774"/>
    <n v="98.592575877182682"/>
    <n v="98.592575877182682"/>
    <n v="2.9577772763154808"/>
    <s v="yellow"/>
    <s v="NCRB(IPCCrimes-2022)/Census(2011)"/>
  </r>
  <r>
    <n v="8"/>
    <n v="8.0399999999999991"/>
    <x v="31"/>
    <n v="18"/>
    <x v="3"/>
    <n v="5.1272887896701543E-2"/>
    <n v="99.914638038619543"/>
    <n v="99.914638038619543"/>
    <n v="2.9974391411585861"/>
    <s v="yellow"/>
    <s v="NCRB(IPCCrimes-2022)/Census(2011)"/>
  </r>
  <r>
    <n v="8"/>
    <n v="8.0399999999999991"/>
    <x v="31"/>
    <n v="10"/>
    <x v="4"/>
    <n v="1.4409297754996827E-2"/>
    <n v="99.995980625579136"/>
    <n v="99.995980625579136"/>
    <n v="2.9998794187673741"/>
    <s v="yellow"/>
    <s v="NCRB(IPCCrimes-2022)/Census(2011)"/>
  </r>
  <r>
    <n v="8"/>
    <n v="8.0399999999999991"/>
    <x v="31"/>
    <n v="4"/>
    <x v="5"/>
    <n v="4.4530768866360315"/>
    <n v="90.201690298853393"/>
    <n v="90.201690298853393"/>
    <n v="2.7060507089656016"/>
    <s v="yellow"/>
    <s v="NCRB(IPCCrimes-2022)/Census(2011)"/>
  </r>
  <r>
    <n v="8"/>
    <n v="8.0399999999999991"/>
    <x v="31"/>
    <n v="22"/>
    <x v="6"/>
    <n v="3.0220944069409836"/>
    <n v="93.359272518729526"/>
    <n v="93.359272518729526"/>
    <n v="2.8007781755618861"/>
    <s v="yellow"/>
    <s v="NCRB(IPCCrimes-2022)/Census(2011)"/>
  </r>
  <r>
    <n v="8"/>
    <n v="8.0399999999999991"/>
    <x v="31"/>
    <n v="25"/>
    <x v="7"/>
    <n v="0.17071721717278632"/>
    <n v="99.651074161535888"/>
    <n v="99.651074161535888"/>
    <n v="2.9895322248460765"/>
    <s v="yellow"/>
    <s v="NCRB(IPCCrimes-2022)/Census(2011)"/>
  </r>
  <r>
    <n v="8"/>
    <n v="8.0399999999999991"/>
    <x v="31"/>
    <n v="7"/>
    <x v="8"/>
    <n v="220.27716204149158"/>
    <n v="-386.03215852592945"/>
    <n v="0"/>
    <n v="0"/>
    <s v="red"/>
    <s v="NCRB(IPCCrimes-2022)/Census(2011)"/>
  </r>
  <r>
    <n v="8"/>
    <n v="8.0399999999999991"/>
    <x v="31"/>
    <n v="30"/>
    <x v="9"/>
    <n v="7.0618321683595635"/>
    <n v="84.445254136662484"/>
    <n v="84.445254136662484"/>
    <n v="2.5333576240998745"/>
    <s v="yellow"/>
    <s v="NCRB(IPCCrimes-2022)/Census(2011)"/>
  </r>
  <r>
    <n v="8"/>
    <n v="8.0399999999999991"/>
    <x v="31"/>
    <n v="24"/>
    <x v="10"/>
    <n v="20.339282999655261"/>
    <n v="55.147451217989932"/>
    <n v="55.147451217989932"/>
    <n v="1.654423536539698"/>
    <s v="yellow"/>
    <s v="NCRB(IPCCrimes-2022)/Census(2011)"/>
  </r>
  <r>
    <n v="8"/>
    <n v="8.0399999999999991"/>
    <x v="31"/>
    <n v="6"/>
    <x v="11"/>
    <n v="1.4397591744413005"/>
    <n v="96.850827214136643"/>
    <n v="96.850827214136643"/>
    <n v="2.9055248164240997"/>
    <s v="yellow"/>
    <s v="NCRB(IPCCrimes-2022)/Census(2011)"/>
  </r>
  <r>
    <n v="8"/>
    <n v="8.0399999999999991"/>
    <x v="31"/>
    <n v="2"/>
    <x v="12"/>
    <n v="0.39332214744569316"/>
    <n v="99.159877812272214"/>
    <n v="99.159877812272214"/>
    <n v="2.9747963343681665"/>
    <s v="yellow"/>
    <s v="NCRB(IPCCrimes-2022)/Census(2011)"/>
  </r>
  <r>
    <n v="8"/>
    <n v="8.0399999999999991"/>
    <x v="31"/>
    <n v="1"/>
    <x v="13"/>
    <n v="16.254950667773592"/>
    <n v="64.159871240045788"/>
    <n v="64.159871240045788"/>
    <n v="1.9247961372013735"/>
    <s v="yellow"/>
    <s v="NCRB(IPCCrimes-2022)/Census(2011)"/>
  </r>
  <r>
    <n v="8"/>
    <n v="8.0399999999999991"/>
    <x v="31"/>
    <n v="20"/>
    <x v="14"/>
    <n v="6.9722040052341241E-2"/>
    <n v="99.873928445284164"/>
    <n v="99.873928445284164"/>
    <n v="2.9962178533585249"/>
    <s v="yellow"/>
    <s v="NCRB(IPCCrimes-2022)/Census(2011)"/>
  </r>
  <r>
    <n v="8"/>
    <n v="8.0399999999999991"/>
    <x v="31"/>
    <n v="29"/>
    <x v="15"/>
    <n v="0.12275903986521254"/>
    <n v="99.756897880632948"/>
    <n v="99.756897880632948"/>
    <n v="2.9927069364189882"/>
    <s v="yellow"/>
    <s v="NCRB(IPCCrimes-2022)/Census(2011)"/>
  </r>
  <r>
    <n v="8"/>
    <n v="8.0399999999999991"/>
    <x v="31"/>
    <n v="32"/>
    <x v="16"/>
    <n v="5.9869375201104975E-2"/>
    <n v="99.895669172228139"/>
    <n v="99.895669172228139"/>
    <n v="2.9968700751668442"/>
    <s v="yellow"/>
    <s v="NCRB(IPCCrimes-2022)/Census(2011)"/>
  </r>
  <r>
    <n v="8"/>
    <n v="8.0399999999999991"/>
    <x v="31"/>
    <n v="35"/>
    <x v="17"/>
    <n v="1.0948905109489051"/>
    <n v="97.61180869049133"/>
    <n v="97.61180869049133"/>
    <n v="2.9283542607147401"/>
    <s v="yellow"/>
    <s v="NCRB(IPCCrimes-2022)/Census(2011)"/>
  </r>
  <r>
    <n v="8"/>
    <n v="8.0399999999999991"/>
    <x v="31"/>
    <n v="31"/>
    <x v="18"/>
    <n v="3.1020737362927115"/>
    <n v="93.182791456311179"/>
    <n v="93.182791456311179"/>
    <n v="2.7954837436893354"/>
    <s v="yellow"/>
    <s v="NCRB(IPCCrimes-2022)/Census(2011)"/>
  </r>
  <r>
    <n v="8"/>
    <n v="8.0399999999999991"/>
    <x v="31"/>
    <n v="23"/>
    <x v="19"/>
    <n v="1.8946171791741533"/>
    <n v="95.847145080572801"/>
    <n v="95.847145080572801"/>
    <n v="2.875414352417184"/>
    <s v="yellow"/>
    <s v="NCRB(IPCCrimes-2022)/Census(2011)"/>
  </r>
  <r>
    <n v="8"/>
    <n v="8.0399999999999991"/>
    <x v="31"/>
    <n v="27"/>
    <x v="20"/>
    <n v="4.1691014975813028"/>
    <n v="90.828305685194607"/>
    <n v="90.828305685194607"/>
    <n v="2.7248491705558382"/>
    <s v="yellow"/>
    <s v="NCRB(IPCCrimes-2022)/Census(2011)"/>
  </r>
  <r>
    <n v="8"/>
    <n v="8.0399999999999991"/>
    <x v="31"/>
    <n v="14"/>
    <x v="21"/>
    <n v="0.23342761215224148"/>
    <n v="99.512698443455321"/>
    <n v="99.512698443455321"/>
    <n v="2.9853809533036593"/>
    <s v="yellow"/>
    <s v="NCRB(IPCCrimes-2022)/Census(2011)"/>
  </r>
  <r>
    <n v="8"/>
    <n v="8.0399999999999991"/>
    <x v="31"/>
    <n v="17"/>
    <x v="22"/>
    <n v="0.40446406993992701"/>
    <n v="99.135292230783804"/>
    <n v="99.135292230783804"/>
    <n v="2.9740587669235139"/>
    <s v="yellow"/>
    <s v="NCRB(IPCCrimes-2022)/Census(2011)"/>
  </r>
  <r>
    <n v="8"/>
    <n v="8.0399999999999991"/>
    <x v="31"/>
    <n v="15"/>
    <x v="23"/>
    <n v="3.554482932102085"/>
    <n v="92.184512823926696"/>
    <n v="92.184512823926696"/>
    <n v="2.765535384717801"/>
    <s v="yellow"/>
    <s v="NCRB(IPCCrimes-2022)/Census(2011)"/>
  </r>
  <r>
    <n v="8"/>
    <n v="8.0399999999999991"/>
    <x v="31"/>
    <n v="13"/>
    <x v="24"/>
    <n v="0"/>
    <n v="100.02777594315826"/>
    <n v="100"/>
    <n v="3"/>
    <s v="green"/>
    <s v="NCRB(IPCCrimes-2022)/Census(2011)"/>
  </r>
  <r>
    <n v="8"/>
    <n v="8.0399999999999991"/>
    <x v="31"/>
    <n v="21"/>
    <x v="25"/>
    <n v="4.7648295731243986E-3"/>
    <n v="100.01726194920353"/>
    <n v="100"/>
    <n v="3"/>
    <s v="green"/>
    <s v="NCRB(IPCCrimes-2022)/Census(2011)"/>
  </r>
  <r>
    <n v="8"/>
    <n v="8.0399999999999991"/>
    <x v="31"/>
    <n v="34"/>
    <x v="26"/>
    <n v="0"/>
    <n v="100.02777594315826"/>
    <n v="100"/>
    <n v="3"/>
    <s v="green"/>
    <s v="NCRB(IPCCrimes-2022)/Census(2011)"/>
  </r>
  <r>
    <n v="8"/>
    <n v="8.0399999999999991"/>
    <x v="31"/>
    <n v="3"/>
    <x v="27"/>
    <n v="2.9917092168217105"/>
    <n v="93.426319975584917"/>
    <n v="93.426319975584917"/>
    <n v="2.8027895992675473"/>
    <s v="yellow"/>
    <s v="NCRB(IPCCrimes-2022)/Census(2011)"/>
  </r>
  <r>
    <n v="8"/>
    <n v="8.0399999999999991"/>
    <x v="31"/>
    <n v="8"/>
    <x v="28"/>
    <n v="4.3764674021670252E-2"/>
    <n v="99.931205538900798"/>
    <n v="99.931205538900798"/>
    <n v="2.9979361661670243"/>
    <s v="yellow"/>
    <s v="NCRB(IPCCrimes-2022)/Census(2011)"/>
  </r>
  <r>
    <n v="8"/>
    <n v="8.0399999999999991"/>
    <x v="31"/>
    <n v="11"/>
    <x v="29"/>
    <n v="0.32755901385083291"/>
    <n v="99.304989652779668"/>
    <n v="99.304989652779668"/>
    <n v="2.97914968958339"/>
    <s v="yellow"/>
    <s v="NCRB(IPCCrimes-2022)/Census(2011)"/>
  </r>
  <r>
    <n v="8"/>
    <n v="8.0399999999999991"/>
    <x v="31"/>
    <n v="33"/>
    <x v="30"/>
    <n v="3.0077468192384358"/>
    <n v="93.390931667929834"/>
    <n v="93.390931667929834"/>
    <n v="2.8017279500378951"/>
    <s v="yellow"/>
    <s v="NCRB(IPCCrimes-2022)/Census(2011)"/>
  </r>
  <r>
    <n v="8"/>
    <n v="8.0399999999999991"/>
    <x v="31"/>
    <n v="36"/>
    <x v="31"/>
    <n v="4.4423908187466266"/>
    <n v="90.225269999126994"/>
    <n v="90.225269999126994"/>
    <n v="2.7067580999738095"/>
    <s v="yellow"/>
    <s v="NCRB(IPCCrimes-2022)/Census(2011)"/>
  </r>
  <r>
    <n v="8"/>
    <n v="8.0399999999999991"/>
    <x v="31"/>
    <n v="16"/>
    <x v="32"/>
    <n v="0.10887562239430014"/>
    <n v="99.787532799494159"/>
    <n v="99.787532799494159"/>
    <n v="2.9936259839848249"/>
    <s v="yellow"/>
    <s v="NCRB(IPCCrimes-2022)/Census(2011)"/>
  </r>
  <r>
    <n v="8"/>
    <n v="8.0399999999999991"/>
    <x v="31"/>
    <n v="9"/>
    <x v="33"/>
    <n v="0.64110154237169958"/>
    <n v="98.613131906594347"/>
    <n v="98.613131906594347"/>
    <n v="2.9583939571978304"/>
    <s v="yellow"/>
    <s v="NCRB(IPCCrimes-2022)/Census(2011)"/>
  </r>
  <r>
    <n v="8"/>
    <n v="8.0399999999999991"/>
    <x v="31"/>
    <n v="5"/>
    <x v="34"/>
    <n v="1.298792460103277"/>
    <n v="97.161882029345108"/>
    <n v="97.161882029345108"/>
    <n v="2.9148564608803529"/>
    <s v="yellow"/>
    <s v="NCRB(IPCCrimes-2022)/Census(2011)"/>
  </r>
  <r>
    <n v="8"/>
    <n v="8.0399999999999991"/>
    <x v="31"/>
    <n v="19"/>
    <x v="35"/>
    <n v="1.2905895479885401"/>
    <n v="97.179982439246871"/>
    <n v="97.179982439246871"/>
    <n v="2.915399473177406"/>
    <s v="yellow"/>
    <s v="NCRB(IPCCrimes-2022)/Census(2011)"/>
  </r>
  <r>
    <n v="3"/>
    <n v="3.07"/>
    <x v="32"/>
    <n v="35"/>
    <x v="0"/>
    <n v="1.3137807720301329"/>
    <n v="96.520571660401018"/>
    <n v="96.520571660401018"/>
    <n v="2.8956171498120309"/>
    <s v="yellow"/>
    <s v="NCRB(IPCCrimes-2022)/Census(2011)"/>
  </r>
  <r>
    <n v="3"/>
    <n v="3.07"/>
    <x v="32"/>
    <n v="37"/>
    <x v="1"/>
    <n v="24.132107920868226"/>
    <n v="15.91248821596008"/>
    <n v="15.91248821596008"/>
    <n v="0.4773746464788024"/>
    <s v="orange"/>
    <s v="NCRB(IPCCrimes-2022)/Census(2011)"/>
  </r>
  <r>
    <n v="3"/>
    <n v="3.07"/>
    <x v="32"/>
    <n v="12"/>
    <x v="2"/>
    <n v="5.347875700914992"/>
    <n v="82.269717137662496"/>
    <n v="82.269717137662496"/>
    <n v="2.4680915141298749"/>
    <s v="yellow"/>
    <s v="NCRB(IPCCrimes-2022)/Census(2011)"/>
  </r>
  <r>
    <n v="3"/>
    <n v="3.07"/>
    <x v="32"/>
    <n v="18"/>
    <x v="3"/>
    <n v="15.074229041630252"/>
    <n v="47.910375342599522"/>
    <n v="47.910375342599522"/>
    <n v="1.4373112602779856"/>
    <s v="orange"/>
    <s v="NCRB(IPCCrimes-2022)/Census(2011)"/>
  </r>
  <r>
    <n v="3"/>
    <n v="3.07"/>
    <x v="32"/>
    <n v="10"/>
    <x v="4"/>
    <n v="1.7771467231162752"/>
    <n v="94.883683863726304"/>
    <n v="94.883683863726304"/>
    <n v="2.8465105159117892"/>
    <s v="yellow"/>
    <s v="NCRB(IPCCrimes-2022)/Census(2011)"/>
  </r>
  <r>
    <n v="3"/>
    <n v="3.07"/>
    <x v="32"/>
    <n v="4"/>
    <x v="5"/>
    <n v="7.8639442891657581"/>
    <n v="73.381446521208389"/>
    <n v="73.381446521208389"/>
    <n v="2.201443395636252"/>
    <s v="yellow"/>
    <s v="NCRB(IPCCrimes-2022)/Census(2011)"/>
  </r>
  <r>
    <n v="3"/>
    <n v="3.07"/>
    <x v="32"/>
    <n v="22"/>
    <x v="6"/>
    <n v="3.6875815172777284"/>
    <n v="88.134876806204048"/>
    <n v="88.134876806204048"/>
    <n v="2.6440463041861211"/>
    <s v="yellow"/>
    <s v="NCRB(IPCCrimes-2022)/Census(2011)"/>
  </r>
  <r>
    <n v="3"/>
    <n v="3.07"/>
    <x v="32"/>
    <n v="25"/>
    <x v="7"/>
    <n v="1.7071721717278632"/>
    <n v="95.130876150895844"/>
    <n v="95.130876150895844"/>
    <n v="2.8539262845268754"/>
    <s v="yellow"/>
    <s v="NCRB(IPCCrimes-2022)/Census(2011)"/>
  </r>
  <r>
    <n v="3"/>
    <n v="3.07"/>
    <x v="32"/>
    <n v="7"/>
    <x v="8"/>
    <n v="29.193574125617904"/>
    <n v="-1.9676608204891093"/>
    <n v="0"/>
    <n v="0"/>
    <s v="red"/>
    <s v="NCRB(IPCCrimes-2022)/Census(2011)"/>
  </r>
  <r>
    <n v="3"/>
    <n v="3.07"/>
    <x v="32"/>
    <n v="30"/>
    <x v="9"/>
    <n v="0.41136886417628532"/>
    <n v="99.708434376851017"/>
    <n v="99.708434376851017"/>
    <n v="2.9912530313055306"/>
    <s v="yellow"/>
    <s v="NCRB(IPCCrimes-2022)/Census(2011)"/>
  </r>
  <r>
    <n v="3"/>
    <n v="3.07"/>
    <x v="32"/>
    <n v="24"/>
    <x v="10"/>
    <n v="3.5837376537259655"/>
    <n v="88.501715916002695"/>
    <n v="88.501715916002695"/>
    <n v="2.6550514774800811"/>
    <s v="yellow"/>
    <s v="NCRB(IPCCrimes-2022)/Census(2011)"/>
  </r>
  <r>
    <n v="3"/>
    <n v="3.07"/>
    <x v="32"/>
    <n v="6"/>
    <x v="11"/>
    <n v="23.205762255447045"/>
    <n v="19.184899388330749"/>
    <n v="19.184899388330749"/>
    <n v="0.57554698164992246"/>
    <s v="orange"/>
    <s v="NCRB(IPCCrimes-2022)/Census(2011)"/>
  </r>
  <r>
    <n v="3"/>
    <n v="3.07"/>
    <x v="32"/>
    <n v="2"/>
    <x v="12"/>
    <n v="2.8552274407168836"/>
    <n v="91.075253040671072"/>
    <n v="91.075253040671072"/>
    <n v="2.7322575912201321"/>
    <s v="yellow"/>
    <s v="NCRB(IPCCrimes-2022)/Census(2011)"/>
  </r>
  <r>
    <n v="3"/>
    <n v="3.07"/>
    <x v="32"/>
    <n v="1"/>
    <x v="13"/>
    <n v="4.0759655636343011"/>
    <n v="86.762870286488848"/>
    <n v="86.762870286488848"/>
    <n v="2.6028861085946655"/>
    <s v="yellow"/>
    <s v="NCRB(IPCCrimes-2022)/Census(2011)"/>
  </r>
  <r>
    <n v="3"/>
    <n v="3.07"/>
    <x v="32"/>
    <n v="20"/>
    <x v="14"/>
    <n v="2.5766840888908717"/>
    <n v="92.059236029451597"/>
    <n v="92.059236029451597"/>
    <n v="2.7617770808835478"/>
    <s v="yellow"/>
    <s v="NCRB(IPCCrimes-2022)/Census(2011)"/>
  </r>
  <r>
    <n v="3"/>
    <n v="3.07"/>
    <x v="32"/>
    <n v="29"/>
    <x v="15"/>
    <n v="4.602645601346369"/>
    <n v="84.902318978257767"/>
    <n v="84.902318978257767"/>
    <n v="2.547069569347733"/>
    <s v="yellow"/>
    <s v="NCRB(IPCCrimes-2022)/Census(2011)"/>
  </r>
  <r>
    <n v="3"/>
    <n v="3.07"/>
    <x v="32"/>
    <n v="32"/>
    <x v="16"/>
    <n v="14.961356862756132"/>
    <n v="48.309107903224771"/>
    <n v="48.309107903224771"/>
    <n v="1.4492732370967429"/>
    <s v="orange"/>
    <s v="NCRB(IPCCrimes-2022)/Census(2011)"/>
  </r>
  <r>
    <n v="3"/>
    <n v="3.07"/>
    <x v="32"/>
    <n v="35"/>
    <x v="17"/>
    <n v="0.72992700729927007"/>
    <n v="98.583095029436535"/>
    <n v="98.583095029436535"/>
    <n v="2.9574928508830962"/>
    <s v="yellow"/>
    <s v="NCRB(IPCCrimes-2022)/Census(2011)"/>
  </r>
  <r>
    <n v="3"/>
    <n v="3.07"/>
    <x v="32"/>
    <n v="31"/>
    <x v="18"/>
    <n v="4.6531106044390675"/>
    <n v="84.724046173516811"/>
    <n v="84.724046173516811"/>
    <n v="2.5417213852055043"/>
    <s v="yellow"/>
    <s v="NCRB(IPCCrimes-2022)/Census(2011)"/>
  </r>
  <r>
    <n v="3"/>
    <n v="3.07"/>
    <x v="32"/>
    <n v="23"/>
    <x v="19"/>
    <n v="11.68439053958711"/>
    <n v="59.885327890765872"/>
    <n v="59.885327890765872"/>
    <n v="1.796559836722976"/>
    <s v="yellow"/>
    <s v="NCRB(IPCCrimes-2022)/Census(2011)"/>
  </r>
  <r>
    <n v="3"/>
    <n v="3.07"/>
    <x v="32"/>
    <n v="27"/>
    <x v="20"/>
    <n v="10.115299193811456"/>
    <n v="65.428304170631975"/>
    <n v="65.428304170631975"/>
    <n v="1.9628491251189595"/>
    <s v="yellow"/>
    <s v="NCRB(IPCCrimes-2022)/Census(2011)"/>
  </r>
  <r>
    <n v="3"/>
    <n v="3.07"/>
    <x v="32"/>
    <n v="14"/>
    <x v="21"/>
    <n v="0.3890460202537358"/>
    <n v="99.787292114926601"/>
    <n v="99.787292114926601"/>
    <n v="2.993618763447798"/>
    <s v="yellow"/>
    <s v="NCRB(IPCCrimes-2022)/Census(2011)"/>
  </r>
  <r>
    <n v="3"/>
    <n v="3.07"/>
    <x v="32"/>
    <n v="17"/>
    <x v="22"/>
    <n v="0.94374949652649631"/>
    <n v="97.827745132772264"/>
    <n v="97.827745132772264"/>
    <n v="2.9348323539831678"/>
    <s v="yellow"/>
    <s v="NCRB(IPCCrimes-2022)/Census(2011)"/>
  </r>
  <r>
    <n v="3"/>
    <n v="3.07"/>
    <x v="32"/>
    <n v="15"/>
    <x v="23"/>
    <n v="0.36456235201047021"/>
    <n v="99.873783186770126"/>
    <n v="99.873783186770126"/>
    <n v="2.9962134956031039"/>
    <s v="yellow"/>
    <s v="NCRB(IPCCrimes-2022)/Census(2011)"/>
  </r>
  <r>
    <n v="3"/>
    <n v="3.07"/>
    <x v="32"/>
    <n v="13"/>
    <x v="24"/>
    <n v="0.15162986946689971"/>
    <n v="100.62598904344611"/>
    <n v="100"/>
    <n v="3"/>
    <s v="green"/>
    <s v="NCRB(IPCCrimes-2022)/Census(2011)"/>
  </r>
  <r>
    <n v="3"/>
    <n v="3.07"/>
    <x v="32"/>
    <n v="21"/>
    <x v="25"/>
    <n v="12.679211494084024"/>
    <n v="56.371020729276658"/>
    <n v="56.371020729276658"/>
    <n v="1.6911306218782998"/>
    <s v="yellow"/>
    <s v="NCRB(IPCCrimes-2022)/Census(2011)"/>
  </r>
  <r>
    <n v="3"/>
    <n v="3.07"/>
    <x v="32"/>
    <n v="34"/>
    <x v="26"/>
    <n v="0.72118100601545088"/>
    <n v="98.613991176936437"/>
    <n v="98.613991176936437"/>
    <n v="2.9584197353080928"/>
    <s v="yellow"/>
    <s v="NCRB(IPCCrimes-2022)/Census(2011)"/>
  </r>
  <r>
    <n v="3"/>
    <n v="3.07"/>
    <x v="32"/>
    <n v="3"/>
    <x v="27"/>
    <n v="5.9113290549248259"/>
    <n v="80.279260314039107"/>
    <n v="80.279260314039107"/>
    <n v="2.408377809421173"/>
    <s v="yellow"/>
    <s v="NCRB(IPCCrimes-2022)/Census(2011)"/>
  </r>
  <r>
    <n v="3"/>
    <n v="3.07"/>
    <x v="32"/>
    <n v="8"/>
    <x v="28"/>
    <n v="27.494427042880641"/>
    <n v="4.0347507032074414"/>
    <n v="4.0347507032074414"/>
    <n v="0.12104252109622325"/>
    <s v="orange"/>
    <s v="NCRB(IPCCrimes-2022)/Census(2011)"/>
  </r>
  <r>
    <n v="3"/>
    <n v="3.07"/>
    <x v="32"/>
    <n v="11"/>
    <x v="29"/>
    <n v="0.32755901385083291"/>
    <n v="100.00450127800613"/>
    <n v="100"/>
    <n v="3"/>
    <s v="green"/>
    <s v="NCRB(IPCCrimes-2022)/Census(2011)"/>
  </r>
  <r>
    <n v="3"/>
    <n v="3.07"/>
    <x v="32"/>
    <n v="33"/>
    <x v="30"/>
    <n v="1.4456589550533125"/>
    <n v="96.05469843874485"/>
    <n v="96.05469843874485"/>
    <n v="2.8816409531623455"/>
    <s v="yellow"/>
    <s v="NCRB(IPCCrimes-2022)/Census(2011)"/>
  </r>
  <r>
    <n v="3"/>
    <n v="3.07"/>
    <x v="32"/>
    <n v="36"/>
    <x v="31"/>
    <n v="28.557002330669633"/>
    <n v="0.28109440292702098"/>
    <n v="0.28109440292702098"/>
    <n v="8.432832087810628E-3"/>
    <s v="orange"/>
    <s v="NCRB(IPCCrimes-2022)/Census(2011)"/>
  </r>
  <r>
    <n v="3"/>
    <n v="3.07"/>
    <x v="32"/>
    <n v="16"/>
    <x v="32"/>
    <n v="9.1999900923183606"/>
    <n v="68.661727547786441"/>
    <n v="68.661727547786441"/>
    <n v="2.0598518264335932"/>
    <s v="yellow"/>
    <s v="NCRB(IPCCrimes-2022)/Census(2011)"/>
  </r>
  <r>
    <n v="3"/>
    <n v="3.07"/>
    <x v="32"/>
    <n v="9"/>
    <x v="33"/>
    <n v="10.195065979433172"/>
    <n v="65.146519810650176"/>
    <n v="65.146519810650176"/>
    <n v="1.954395594319505"/>
    <s v="yellow"/>
    <s v="NCRB(IPCCrimes-2022)/Census(2011)"/>
  </r>
  <r>
    <n v="3"/>
    <n v="3.07"/>
    <x v="32"/>
    <n v="5"/>
    <x v="34"/>
    <n v="9.4583817323551607"/>
    <n v="67.748932549907153"/>
    <n v="67.748932549907153"/>
    <n v="2.0324679764972142"/>
    <s v="yellow"/>
    <s v="NCRB(IPCCrimes-2022)/Census(2011)"/>
  </r>
  <r>
    <n v="3"/>
    <n v="3.07"/>
    <x v="32"/>
    <n v="19"/>
    <x v="35"/>
    <n v="21.528085414240078"/>
    <n v="25.111465079440293"/>
    <n v="25.111465079440293"/>
    <n v="0.75334395238320884"/>
    <s v="orange"/>
    <s v="NCRB(IPCCrimes-2022)/Census(2011)"/>
  </r>
  <r>
    <n v="3"/>
    <n v="3.03"/>
    <x v="33"/>
    <n v="35"/>
    <x v="0"/>
    <n v="0"/>
    <n v="100"/>
    <n v="100"/>
    <n v="3"/>
    <s v="green"/>
    <s v="NCRB(SLLCrimes-2022)/Census(2011)"/>
  </r>
  <r>
    <n v="3"/>
    <n v="3.03"/>
    <x v="33"/>
    <n v="37"/>
    <x v="1"/>
    <n v="0.60108393183038555"/>
    <n v="84.450981911078856"/>
    <n v="84.450981911078856"/>
    <n v="2.5335294573323659"/>
    <s v="yellow"/>
    <s v="NCRB(SLLCrimes-2022)/Census(2011)"/>
  </r>
  <r>
    <n v="3"/>
    <n v="3.03"/>
    <x v="33"/>
    <n v="12"/>
    <x v="2"/>
    <n v="0"/>
    <n v="100"/>
    <n v="100"/>
    <n v="3"/>
    <s v="green"/>
    <s v="NCRB(SLLCrimes-2022)/Census(2011)"/>
  </r>
  <r>
    <n v="3"/>
    <n v="3.03"/>
    <x v="33"/>
    <n v="18"/>
    <x v="3"/>
    <n v="0.87163909424392616"/>
    <n v="77.452180426553014"/>
    <n v="77.452180426553014"/>
    <n v="2.3235654127965906"/>
    <s v="yellow"/>
    <s v="NCRB(SLLCrimes-2022)/Census(2011)"/>
  </r>
  <r>
    <n v="3"/>
    <n v="3.03"/>
    <x v="33"/>
    <n v="10"/>
    <x v="4"/>
    <n v="3.4390190641925762"/>
    <n v="11.038431064957893"/>
    <n v="11.038431064957893"/>
    <n v="0.3311529319487368"/>
    <s v="orange"/>
    <s v="NCRB(SLLCrimes-2022)/Census(2011)"/>
  </r>
  <r>
    <n v="3"/>
    <n v="3.03"/>
    <x v="33"/>
    <n v="4"/>
    <x v="5"/>
    <n v="0"/>
    <n v="100"/>
    <n v="100"/>
    <n v="3"/>
    <s v="green"/>
    <s v="NCRB(SLLCrimes-2022)/Census(2011)"/>
  </r>
  <r>
    <n v="3"/>
    <n v="3.03"/>
    <x v="33"/>
    <n v="22"/>
    <x v="6"/>
    <n v="3.5231670547239441E-2"/>
    <n v="99.088616657953651"/>
    <n v="99.088616657953651"/>
    <n v="2.9726584997386096"/>
    <s v="yellow"/>
    <s v="NCRB(SLLCrimes-2022)/Census(2011)"/>
  </r>
  <r>
    <n v="3"/>
    <n v="3.03"/>
    <x v="33"/>
    <n v="25"/>
    <x v="7"/>
    <n v="0"/>
    <n v="100"/>
    <n v="100"/>
    <n v="3"/>
    <s v="green"/>
    <s v="NCRB(SLLCrimes-2022)/Census(2011)"/>
  </r>
  <r>
    <n v="3"/>
    <n v="3.03"/>
    <x v="33"/>
    <n v="7"/>
    <x v="8"/>
    <n v="0.10721981927384663"/>
    <n v="97.226405796103805"/>
    <n v="97.226405796103805"/>
    <n v="2.9167921738831142"/>
    <s v="yellow"/>
    <s v="NCRB(SLLCrimes-2022)/Census(2011)"/>
  </r>
  <r>
    <n v="3"/>
    <n v="3.03"/>
    <x v="33"/>
    <n v="30"/>
    <x v="9"/>
    <n v="0"/>
    <n v="100"/>
    <n v="100"/>
    <n v="3"/>
    <s v="green"/>
    <s v="NCRB(SLLCrimes-2022)/Census(2011)"/>
  </r>
  <r>
    <n v="3"/>
    <n v="3.03"/>
    <x v="33"/>
    <n v="24"/>
    <x v="10"/>
    <n v="1.6545418530590789E-3"/>
    <n v="99.957199818794436"/>
    <n v="99.957199818794436"/>
    <n v="2.9987159945638333"/>
    <s v="yellow"/>
    <s v="NCRB(SLLCrimes-2022)/Census(2011)"/>
  </r>
  <r>
    <n v="3"/>
    <n v="3.03"/>
    <x v="33"/>
    <n v="6"/>
    <x v="11"/>
    <n v="6.7057276617813993E-2"/>
    <n v="98.265342405761729"/>
    <n v="98.265342405761729"/>
    <n v="2.9479602721728515"/>
    <s v="yellow"/>
    <s v="NCRB(SLLCrimes-2022)/Census(2011)"/>
  </r>
  <r>
    <n v="3"/>
    <n v="3.03"/>
    <x v="33"/>
    <n v="2"/>
    <x v="12"/>
    <n v="1.4567486942433081E-2"/>
    <n v="99.623163911089335"/>
    <n v="99.623163911089335"/>
    <n v="2.9886949173326802"/>
    <s v="yellow"/>
    <s v="NCRB(SLLCrimes-2022)/Census(2011)"/>
  </r>
  <r>
    <n v="3"/>
    <n v="3.03"/>
    <x v="33"/>
    <n v="1"/>
    <x v="13"/>
    <n v="0.13858282916356621"/>
    <n v="96.41509811963131"/>
    <n v="96.41509811963131"/>
    <n v="2.8924529435889395"/>
    <s v="yellow"/>
    <s v="NCRB(SLLCrimes-2022)/Census(2011)"/>
  </r>
  <r>
    <n v="3"/>
    <n v="3.03"/>
    <x v="33"/>
    <n v="20"/>
    <x v="14"/>
    <n v="5.4443819101741244"/>
    <n v="-40.836892023559237"/>
    <n v="0"/>
    <n v="0"/>
    <s v="red"/>
    <s v="NCRB(SLLCrimes-2022)/Census(2011)"/>
  </r>
  <r>
    <n v="3"/>
    <n v="3.03"/>
    <x v="33"/>
    <n v="29"/>
    <x v="15"/>
    <n v="3.6402147288031022"/>
    <n v="5.8338417176513149"/>
    <n v="5.8338417176513149"/>
    <n v="0.17501525152953945"/>
    <s v="orange"/>
    <s v="NCRB(SLLCrimes-2022)/Census(2011)"/>
  </r>
  <r>
    <n v="3"/>
    <n v="3.03"/>
    <x v="33"/>
    <n v="32"/>
    <x v="16"/>
    <n v="8.3817125281546959E-2"/>
    <n v="97.831793651186956"/>
    <n v="97.831793651186956"/>
    <n v="2.9349538095356089"/>
    <s v="yellow"/>
    <s v="NCRB(SLLCrimes-2022)/Census(2011)"/>
  </r>
  <r>
    <n v="3"/>
    <n v="3.03"/>
    <x v="33"/>
    <n v="35"/>
    <x v="17"/>
    <n v="0"/>
    <n v="100"/>
    <n v="100"/>
    <n v="3"/>
    <s v="green"/>
    <s v="NCRB(SLLCrimes-2022)/Census(2011)"/>
  </r>
  <r>
    <n v="3"/>
    <n v="3.03"/>
    <x v="33"/>
    <n v="31"/>
    <x v="18"/>
    <n v="0"/>
    <n v="100"/>
    <n v="100"/>
    <n v="3"/>
    <s v="green"/>
    <s v="NCRB(SLLCrimes-2022)/Census(2011)"/>
  </r>
  <r>
    <n v="3"/>
    <n v="3.03"/>
    <x v="33"/>
    <n v="23"/>
    <x v="19"/>
    <n v="8.6744827244165448E-2"/>
    <n v="97.756058985252537"/>
    <n v="97.756058985252537"/>
    <n v="2.932681769557576"/>
    <s v="yellow"/>
    <s v="NCRB(SLLCrimes-2022)/Census(2011)"/>
  </r>
  <r>
    <n v="3"/>
    <n v="3.03"/>
    <x v="33"/>
    <n v="27"/>
    <x v="20"/>
    <n v="2.4916721863879717E-2"/>
    <n v="99.355446821214628"/>
    <n v="99.355446821214628"/>
    <n v="2.9806634046364389"/>
    <s v="yellow"/>
    <s v="NCRB(SLLCrimes-2022)/Census(2011)"/>
  </r>
  <r>
    <n v="3"/>
    <n v="3.03"/>
    <x v="33"/>
    <n v="14"/>
    <x v="21"/>
    <n v="0"/>
    <n v="100"/>
    <n v="100"/>
    <n v="3"/>
    <s v="green"/>
    <s v="NCRB(SLLCrimes-2022)/Census(2011)"/>
  </r>
  <r>
    <n v="3"/>
    <n v="3.03"/>
    <x v="33"/>
    <n v="17"/>
    <x v="22"/>
    <n v="0.10111601748498175"/>
    <n v="97.384300757856039"/>
    <n v="97.384300757856039"/>
    <n v="2.9215290227356809"/>
    <s v="yellow"/>
    <s v="NCRB(SLLCrimes-2022)/Census(2011)"/>
  </r>
  <r>
    <n v="3"/>
    <n v="3.03"/>
    <x v="33"/>
    <n v="15"/>
    <x v="23"/>
    <n v="0"/>
    <n v="100"/>
    <n v="100"/>
    <n v="3"/>
    <s v="green"/>
    <s v="NCRB(SLLCrimes-2022)/Census(2011)"/>
  </r>
  <r>
    <n v="3"/>
    <n v="3.03"/>
    <x v="33"/>
    <n v="13"/>
    <x v="24"/>
    <n v="0"/>
    <n v="100"/>
    <n v="100"/>
    <n v="3"/>
    <s v="green"/>
    <s v="NCRB(SLLCrimes-2022)/Census(2011)"/>
  </r>
  <r>
    <n v="3"/>
    <n v="3.03"/>
    <x v="33"/>
    <n v="21"/>
    <x v="25"/>
    <n v="8.1002102743114771E-2"/>
    <n v="97.904613492232315"/>
    <n v="97.904613492232315"/>
    <n v="2.9371384047669693"/>
    <s v="yellow"/>
    <s v="NCRB(SLLCrimes-2022)/Census(2011)"/>
  </r>
  <r>
    <n v="3"/>
    <n v="3.03"/>
    <x v="33"/>
    <n v="34"/>
    <x v="26"/>
    <n v="0.56091856023423958"/>
    <n v="85.48999170060182"/>
    <n v="85.48999170060182"/>
    <n v="2.5646997510180545"/>
    <s v="yellow"/>
    <s v="NCRB(SLLCrimes-2022)/Census(2011)"/>
  </r>
  <r>
    <n v="3"/>
    <n v="3.03"/>
    <x v="33"/>
    <n v="3"/>
    <x v="27"/>
    <n v="1.4417875743719086E-2"/>
    <n v="99.627034098116312"/>
    <n v="99.627034098116312"/>
    <n v="2.988811022943489"/>
    <s v="yellow"/>
    <s v="NCRB(SLLCrimes-2022)/Census(2011)"/>
  </r>
  <r>
    <n v="3"/>
    <n v="3.03"/>
    <x v="33"/>
    <n v="8"/>
    <x v="28"/>
    <n v="1.1670579739112067E-2"/>
    <n v="99.698101969022773"/>
    <n v="99.698101969022773"/>
    <n v="2.9909430590706831"/>
    <s v="yellow"/>
    <s v="NCRB(SLLCrimes-2022)/Census(2011)"/>
  </r>
  <r>
    <n v="3"/>
    <n v="3.03"/>
    <x v="33"/>
    <n v="11"/>
    <x v="29"/>
    <n v="0"/>
    <n v="100"/>
    <n v="100"/>
    <n v="3"/>
    <s v="green"/>
    <s v="NCRB(SLLCrimes-2022)/Census(2011)"/>
  </r>
  <r>
    <n v="3"/>
    <n v="3.03"/>
    <x v="33"/>
    <n v="33"/>
    <x v="30"/>
    <n v="0.30493285724997965"/>
    <n v="92.111906071340002"/>
    <n v="92.111906071340002"/>
    <n v="2.7633571821401999"/>
    <s v="yellow"/>
    <s v="NCRB(SLLCrimes-2022)/Census(2011)"/>
  </r>
  <r>
    <n v="3"/>
    <n v="3.03"/>
    <x v="33"/>
    <n v="36"/>
    <x v="31"/>
    <n v="1.7141057821530394E-2"/>
    <n v="99.556590013446865"/>
    <n v="99.556590013446865"/>
    <n v="2.9866977004034059"/>
    <s v="yellow"/>
    <s v="NCRB(SLLCrimes-2022)/Census(2011)"/>
  </r>
  <r>
    <n v="3"/>
    <n v="3.03"/>
    <x v="33"/>
    <n v="16"/>
    <x v="32"/>
    <n v="0"/>
    <n v="100"/>
    <n v="100"/>
    <n v="3"/>
    <s v="green"/>
    <s v="NCRB(SLLCrimes-2022)/Census(2011)"/>
  </r>
  <r>
    <n v="3"/>
    <n v="3.03"/>
    <x v="33"/>
    <n v="9"/>
    <x v="33"/>
    <n v="2.4057573100552383"/>
    <n v="37.767153718960607"/>
    <n v="37.767153718960607"/>
    <n v="1.1330146115688182"/>
    <s v="orange"/>
    <s v="NCRB(SLLCrimes-2022)/Census(2011)"/>
  </r>
  <r>
    <n v="3"/>
    <n v="3.03"/>
    <x v="33"/>
    <n v="5"/>
    <x v="34"/>
    <n v="0.37674895789255358"/>
    <n v="90.254145800545984"/>
    <n v="90.254145800545984"/>
    <n v="2.7076243740163797"/>
    <s v="yellow"/>
    <s v="NCRB(SLLCrimes-2022)/Census(2011)"/>
  </r>
  <r>
    <n v="3"/>
    <n v="3.03"/>
    <x v="33"/>
    <n v="19"/>
    <x v="35"/>
    <n v="0"/>
    <n v="100"/>
    <n v="100"/>
    <n v="3"/>
    <s v="green"/>
    <s v="NCRB(SLLCrimes-2022)/Census(2011)"/>
  </r>
  <r>
    <n v="3"/>
    <n v="3.04"/>
    <x v="34"/>
    <n v="35"/>
    <x v="0"/>
    <n v="0"/>
    <n v="100"/>
    <n v="100"/>
    <n v="3"/>
    <s v="green"/>
    <s v="NCRB(SLLCrimes-2022)/Census(2011)"/>
  </r>
  <r>
    <n v="3"/>
    <n v="3.04"/>
    <x v="34"/>
    <n v="37"/>
    <x v="1"/>
    <n v="0"/>
    <n v="100"/>
    <n v="100"/>
    <n v="3"/>
    <s v="green"/>
    <s v="NCRB(SLLCrimes-2022)/Census(2011)"/>
  </r>
  <r>
    <n v="3"/>
    <n v="3.04"/>
    <x v="34"/>
    <n v="12"/>
    <x v="2"/>
    <n v="7.2268590552905312E-2"/>
    <n v="77.169029431655702"/>
    <n v="77.169029431655702"/>
    <n v="2.3150708829496711"/>
    <s v="yellow"/>
    <s v="NCRB(SLLCrimes-2022)/Census(2011)"/>
  </r>
  <r>
    <n v="3"/>
    <n v="3.04"/>
    <x v="34"/>
    <n v="18"/>
    <x v="3"/>
    <n v="0"/>
    <n v="100"/>
    <n v="100"/>
    <n v="3"/>
    <s v="green"/>
    <s v="NCRB(SLLCrimes-2022)/Census(2011)"/>
  </r>
  <r>
    <n v="3"/>
    <n v="3.04"/>
    <x v="34"/>
    <n v="10"/>
    <x v="4"/>
    <n v="0"/>
    <n v="100"/>
    <n v="100"/>
    <n v="3"/>
    <s v="green"/>
    <s v="NCRB(SLLCrimes-2022)/Census(2011)"/>
  </r>
  <r>
    <n v="3"/>
    <n v="3.04"/>
    <x v="34"/>
    <n v="4"/>
    <x v="5"/>
    <n v="0"/>
    <n v="100"/>
    <n v="100"/>
    <n v="3"/>
    <s v="green"/>
    <s v="NCRB(SLLCrimes-2022)/Census(2011)"/>
  </r>
  <r>
    <n v="3"/>
    <n v="3.04"/>
    <x v="34"/>
    <n v="22"/>
    <x v="6"/>
    <n v="0"/>
    <n v="100"/>
    <n v="100"/>
    <n v="3"/>
    <s v="green"/>
    <s v="NCRB(SLLCrimes-2022)/Census(2011)"/>
  </r>
  <r>
    <n v="3"/>
    <n v="3.04"/>
    <x v="34"/>
    <n v="25"/>
    <x v="7"/>
    <n v="0"/>
    <n v="100"/>
    <n v="100"/>
    <n v="3"/>
    <s v="green"/>
    <s v="NCRB(SLLCrimes-2022)/Census(2011)"/>
  </r>
  <r>
    <n v="3"/>
    <n v="3.04"/>
    <x v="34"/>
    <n v="7"/>
    <x v="8"/>
    <n v="1.7869969878974438E-2"/>
    <n v="94.354549421226224"/>
    <n v="94.354549421226224"/>
    <n v="2.8306364826367867"/>
    <s v="yellow"/>
    <s v="NCRB(SLLCrimes-2022)/Census(2011)"/>
  </r>
  <r>
    <n v="3"/>
    <n v="3.04"/>
    <x v="34"/>
    <n v="30"/>
    <x v="9"/>
    <n v="0"/>
    <n v="100"/>
    <n v="100"/>
    <n v="3"/>
    <s v="green"/>
    <s v="NCRB(SLLCrimes-2022)/Census(2011)"/>
  </r>
  <r>
    <n v="3"/>
    <n v="3.04"/>
    <x v="34"/>
    <n v="24"/>
    <x v="10"/>
    <n v="1.6545418530590789E-3"/>
    <n v="99.477299943692245"/>
    <n v="99.477299943692245"/>
    <n v="2.9843189983107674"/>
    <s v="yellow"/>
    <s v="NCRB(SLLCrimes-2022)/Census(2011)"/>
  </r>
  <r>
    <n v="3"/>
    <n v="3.04"/>
    <x v="34"/>
    <n v="6"/>
    <x v="11"/>
    <n v="3.9445456834008236E-3"/>
    <n v="98.753845817191007"/>
    <n v="98.753845817191007"/>
    <n v="2.9626153745157304"/>
    <s v="yellow"/>
    <s v="NCRB(SLLCrimes-2022)/Census(2011)"/>
  </r>
  <r>
    <n v="3"/>
    <n v="3.04"/>
    <x v="34"/>
    <n v="2"/>
    <x v="12"/>
    <n v="2.9134973884866161E-2"/>
    <n v="90.795728459822328"/>
    <n v="90.795728459822328"/>
    <n v="2.72387185379467"/>
    <s v="yellow"/>
    <s v="NCRB(SLLCrimes-2022)/Census(2011)"/>
  </r>
  <r>
    <n v="3"/>
    <n v="3.04"/>
    <x v="34"/>
    <n v="1"/>
    <x v="13"/>
    <n v="0"/>
    <n v="100"/>
    <n v="100"/>
    <n v="3"/>
    <s v="green"/>
    <s v="NCRB(SLLCrimes-2022)/Census(2011)"/>
  </r>
  <r>
    <n v="3"/>
    <n v="3.04"/>
    <x v="34"/>
    <n v="20"/>
    <x v="14"/>
    <n v="0.20310333406551578"/>
    <n v="35.835939141669392"/>
    <n v="35.835939141669392"/>
    <n v="1.0750781742500819"/>
    <s v="orange"/>
    <s v="NCRB(SLLCrimes-2022)/Census(2011)"/>
  </r>
  <r>
    <n v="3"/>
    <n v="3.04"/>
    <x v="34"/>
    <n v="29"/>
    <x v="15"/>
    <n v="0"/>
    <n v="100"/>
    <n v="100"/>
    <n v="3"/>
    <s v="green"/>
    <s v="NCRB(SLLCrimes-2022)/Census(2011)"/>
  </r>
  <r>
    <n v="3"/>
    <n v="3.04"/>
    <x v="34"/>
    <n v="32"/>
    <x v="16"/>
    <n v="1.1105769099804972"/>
    <n v="-250.85157399168571"/>
    <n v="0"/>
    <n v="0"/>
    <s v="red"/>
    <s v="NCRB(SLLCrimes-2022)/Census(2011)"/>
  </r>
  <r>
    <n v="3"/>
    <n v="3.04"/>
    <x v="34"/>
    <n v="35"/>
    <x v="17"/>
    <n v="0"/>
    <n v="100"/>
    <n v="100"/>
    <n v="3"/>
    <s v="green"/>
    <s v="NCRB(SLLCrimes-2022)/Census(2011)"/>
  </r>
  <r>
    <n v="3"/>
    <n v="3.04"/>
    <x v="34"/>
    <n v="31"/>
    <x v="18"/>
    <n v="0"/>
    <n v="100"/>
    <n v="100"/>
    <n v="3"/>
    <s v="green"/>
    <s v="NCRB(SLLCrimes-2022)/Census(2011)"/>
  </r>
  <r>
    <n v="3"/>
    <n v="3.04"/>
    <x v="34"/>
    <n v="23"/>
    <x v="19"/>
    <n v="1.3769020197486579E-2"/>
    <n v="95.65011448986786"/>
    <n v="95.65011448986786"/>
    <n v="2.869503434696036"/>
    <s v="yellow"/>
    <s v="NCRB(SLLCrimes-2022)/Census(2011)"/>
  </r>
  <r>
    <n v="3"/>
    <n v="3.04"/>
    <x v="34"/>
    <n v="27"/>
    <x v="20"/>
    <n v="8.8988292370998983E-4"/>
    <n v="99.718869695879548"/>
    <n v="99.718869695879548"/>
    <n v="2.9915660908763866"/>
    <s v="yellow"/>
    <s v="NCRB(SLLCrimes-2022)/Census(2011)"/>
  </r>
  <r>
    <n v="3"/>
    <n v="3.04"/>
    <x v="34"/>
    <n v="14"/>
    <x v="21"/>
    <n v="0"/>
    <n v="100"/>
    <n v="100"/>
    <n v="3"/>
    <s v="green"/>
    <s v="NCRB(SLLCrimes-2022)/Census(2011)"/>
  </r>
  <r>
    <n v="3"/>
    <n v="3.04"/>
    <x v="34"/>
    <n v="17"/>
    <x v="22"/>
    <n v="0"/>
    <n v="100"/>
    <n v="100"/>
    <n v="3"/>
    <s v="green"/>
    <s v="NCRB(SLLCrimes-2022)/Census(2011)"/>
  </r>
  <r>
    <n v="3"/>
    <n v="3.04"/>
    <x v="34"/>
    <n v="15"/>
    <x v="23"/>
    <n v="0"/>
    <n v="100"/>
    <n v="100"/>
    <n v="3"/>
    <s v="green"/>
    <s v="NCRB(SLLCrimes-2022)/Census(2011)"/>
  </r>
  <r>
    <n v="3"/>
    <n v="3.04"/>
    <x v="34"/>
    <n v="13"/>
    <x v="24"/>
    <n v="0"/>
    <n v="100"/>
    <n v="100"/>
    <n v="3"/>
    <s v="green"/>
    <s v="NCRB(SLLCrimes-2022)/Census(2011)"/>
  </r>
  <r>
    <n v="3"/>
    <n v="3.04"/>
    <x v="34"/>
    <n v="21"/>
    <x v="25"/>
    <n v="0"/>
    <n v="100"/>
    <n v="100"/>
    <n v="3"/>
    <s v="green"/>
    <s v="NCRB(SLLCrimes-2022)/Census(2011)"/>
  </r>
  <r>
    <n v="3"/>
    <n v="3.04"/>
    <x v="34"/>
    <n v="34"/>
    <x v="26"/>
    <n v="0"/>
    <n v="100"/>
    <n v="100"/>
    <n v="3"/>
    <s v="green"/>
    <s v="NCRB(SLLCrimes-2022)/Census(2011)"/>
  </r>
  <r>
    <n v="3"/>
    <n v="3.04"/>
    <x v="34"/>
    <n v="3"/>
    <x v="27"/>
    <n v="0"/>
    <n v="100"/>
    <n v="100"/>
    <n v="3"/>
    <s v="green"/>
    <s v="NCRB(SLLCrimes-2022)/Census(2011)"/>
  </r>
  <r>
    <n v="3"/>
    <n v="3.04"/>
    <x v="34"/>
    <n v="8"/>
    <x v="28"/>
    <n v="4.3764674021670256E-3"/>
    <n v="98.61739384028742"/>
    <n v="98.61739384028742"/>
    <n v="2.9585218152086226"/>
    <s v="yellow"/>
    <s v="NCRB(SLLCrimes-2022)/Census(2011)"/>
  </r>
  <r>
    <n v="3"/>
    <n v="3.04"/>
    <x v="34"/>
    <n v="11"/>
    <x v="29"/>
    <n v="0"/>
    <n v="100"/>
    <n v="100"/>
    <n v="3"/>
    <s v="green"/>
    <s v="NCRB(SLLCrimes-2022)/Census(2011)"/>
  </r>
  <r>
    <n v="3"/>
    <n v="3.04"/>
    <x v="34"/>
    <n v="33"/>
    <x v="30"/>
    <n v="6.9302922102268101E-3"/>
    <n v="97.810593837915206"/>
    <n v="97.810593837915206"/>
    <n v="2.9343178151374563"/>
    <s v="yellow"/>
    <s v="NCRB(SLLCrimes-2022)/Census(2011)"/>
  </r>
  <r>
    <n v="3"/>
    <n v="3.04"/>
    <x v="34"/>
    <n v="36"/>
    <x v="31"/>
    <n v="0"/>
    <n v="100"/>
    <n v="100"/>
    <n v="3"/>
    <s v="green"/>
    <s v="NCRB(SLLCrimes-2022)/Census(2011)"/>
  </r>
  <r>
    <n v="3"/>
    <n v="3.04"/>
    <x v="34"/>
    <n v="16"/>
    <x v="32"/>
    <n v="0"/>
    <n v="100"/>
    <n v="100"/>
    <n v="3"/>
    <s v="green"/>
    <s v="NCRB(SLLCrimes-2022)/Census(2011)"/>
  </r>
  <r>
    <n v="3"/>
    <n v="3.04"/>
    <x v="34"/>
    <n v="9"/>
    <x v="33"/>
    <n v="1.501408764336533E-3"/>
    <n v="99.525677489385558"/>
    <n v="99.525677489385558"/>
    <n v="2.9857703246815666"/>
    <s v="yellow"/>
    <s v="NCRB(SLLCrimes-2022)/Census(2011)"/>
  </r>
  <r>
    <n v="3"/>
    <n v="3.04"/>
    <x v="34"/>
    <n v="5"/>
    <x v="34"/>
    <n v="0"/>
    <n v="100"/>
    <n v="100"/>
    <n v="3"/>
    <s v="green"/>
    <s v="NCRB(SLLCrimes-2022)/Census(2011)"/>
  </r>
  <r>
    <n v="3"/>
    <n v="3.04"/>
    <x v="34"/>
    <n v="19"/>
    <x v="35"/>
    <n v="0"/>
    <n v="100"/>
    <n v="100"/>
    <n v="3"/>
    <s v="green"/>
    <s v="NCRB(SLLCrimes-2022)/Census(2011)"/>
  </r>
  <r>
    <n v="3"/>
    <n v="3.05"/>
    <x v="35"/>
    <n v="35"/>
    <x v="0"/>
    <n v="28.640420830256897"/>
    <n v="-56.287029843223358"/>
    <n v="0"/>
    <n v="0"/>
    <s v="red"/>
    <s v="NCRB(SLLCrimes-2022)/Census(2011)"/>
  </r>
  <r>
    <n v="3"/>
    <n v="3.05"/>
    <x v="35"/>
    <n v="37"/>
    <x v="1"/>
    <n v="4.3084405315090715"/>
    <n v="78.890998736947566"/>
    <n v="78.890998736947566"/>
    <n v="2.366729962108427"/>
    <s v="yellow"/>
    <s v="NCRB(SLLCrimes-2022)/Census(2011)"/>
  </r>
  <r>
    <n v="3"/>
    <n v="3.05"/>
    <x v="35"/>
    <n v="12"/>
    <x v="2"/>
    <n v="3.3966237559865498"/>
    <n v="83.9566609900033"/>
    <n v="83.9566609900033"/>
    <n v="2.5186998297000986"/>
    <s v="yellow"/>
    <s v="NCRB(SLLCrimes-2022)/Census(2011)"/>
  </r>
  <r>
    <n v="3"/>
    <n v="3.05"/>
    <x v="35"/>
    <n v="18"/>
    <x v="3"/>
    <n v="5.4573580055051698"/>
    <n v="72.508106870801541"/>
    <n v="72.508106870801541"/>
    <n v="2.1752432061240459"/>
    <s v="yellow"/>
    <s v="NCRB(SLLCrimes-2022)/Census(2011)"/>
  </r>
  <r>
    <n v="3"/>
    <n v="3.05"/>
    <x v="35"/>
    <n v="10"/>
    <x v="4"/>
    <n v="2.0528446201618813"/>
    <n v="91.422120529163465"/>
    <n v="91.422120529163465"/>
    <n v="2.7426636158749038"/>
    <s v="yellow"/>
    <s v="NCRB(SLLCrimes-2022)/Census(2011)"/>
  </r>
  <r>
    <n v="3"/>
    <n v="3.05"/>
    <x v="35"/>
    <n v="4"/>
    <x v="5"/>
    <n v="9.4746316736936856E-2"/>
    <n v="102.3004734282402"/>
    <n v="100"/>
    <n v="3"/>
    <s v="green"/>
    <s v="NCRB(SLLCrimes-2022)/Census(2011)"/>
  </r>
  <r>
    <n v="3"/>
    <n v="3.05"/>
    <x v="35"/>
    <n v="22"/>
    <x v="6"/>
    <n v="9.2620147238631709"/>
    <n v="51.371068771259587"/>
    <n v="51.371068771259587"/>
    <n v="1.5411320631377876"/>
    <s v="yellow"/>
    <s v="NCRB(SLLCrimes-2022)/Census(2011)"/>
  </r>
  <r>
    <n v="3"/>
    <n v="3.05"/>
    <x v="35"/>
    <n v="25"/>
    <x v="7"/>
    <n v="9.3894469445032467"/>
    <n v="50.663110103193212"/>
    <n v="50.663110103193212"/>
    <n v="1.5198933030957962"/>
    <s v="yellow"/>
    <s v="NCRB(SLLCrimes-2022)/Census(2011)"/>
  </r>
  <r>
    <n v="3"/>
    <n v="3.05"/>
    <x v="35"/>
    <n v="7"/>
    <x v="8"/>
    <n v="9.0064648190031154"/>
    <n v="52.790794248540628"/>
    <n v="52.790794248540628"/>
    <n v="1.5837238274562189"/>
    <s v="yellow"/>
    <s v="NCRB(SLLCrimes-2022)/Census(2011)"/>
  </r>
  <r>
    <n v="3"/>
    <n v="3.05"/>
    <x v="35"/>
    <n v="30"/>
    <x v="9"/>
    <n v="0.27424590945085686"/>
    <n v="101.30325081108806"/>
    <n v="100"/>
    <n v="3"/>
    <s v="green"/>
    <s v="NCRB(SLLCrimes-2022)/Census(2011)"/>
  </r>
  <r>
    <n v="3"/>
    <n v="3.05"/>
    <x v="35"/>
    <n v="24"/>
    <x v="10"/>
    <n v="4.134700090794639"/>
    <n v="79.856225979944938"/>
    <n v="79.856225979944938"/>
    <n v="2.3956867793983481"/>
    <s v="yellow"/>
    <s v="NCRB(SLLCrimes-2022)/Census(2011)"/>
  </r>
  <r>
    <n v="3"/>
    <n v="3.05"/>
    <x v="35"/>
    <n v="6"/>
    <x v="11"/>
    <n v="8.7135014146324181"/>
    <n v="54.418373054816591"/>
    <n v="54.418373054816591"/>
    <n v="1.6325511916444979"/>
    <s v="yellow"/>
    <s v="NCRB(SLLCrimes-2022)/Census(2011)"/>
  </r>
  <r>
    <n v="3"/>
    <n v="3.05"/>
    <x v="35"/>
    <n v="2"/>
    <x v="12"/>
    <n v="0.13110738248189771"/>
    <n v="102.09846696908116"/>
    <n v="100"/>
    <n v="3"/>
    <s v="green"/>
    <s v="NCRB(SLLCrimes-2022)/Census(2011)"/>
  </r>
  <r>
    <n v="3"/>
    <n v="3.05"/>
    <x v="35"/>
    <n v="1"/>
    <x v="13"/>
    <n v="2.5760102362168777"/>
    <n v="88.515637138541763"/>
    <n v="88.515637138541763"/>
    <n v="2.6554691141562525"/>
    <s v="yellow"/>
    <s v="NCRB(SLLCrimes-2022)/Census(2011)"/>
  </r>
  <r>
    <n v="3"/>
    <n v="3.05"/>
    <x v="35"/>
    <n v="20"/>
    <x v="14"/>
    <n v="2.6797514524465069"/>
    <n v="87.939295512408194"/>
    <n v="87.939295512408194"/>
    <n v="2.6381788653722458"/>
    <s v="yellow"/>
    <s v="NCRB(SLLCrimes-2022)/Census(2011)"/>
  </r>
  <r>
    <n v="3"/>
    <n v="3.05"/>
    <x v="35"/>
    <n v="29"/>
    <x v="15"/>
    <n v="5.1640636103299409"/>
    <n v="74.137524519781053"/>
    <n v="74.137524519781053"/>
    <n v="2.2241257355934314"/>
    <s v="yellow"/>
    <s v="NCRB(SLLCrimes-2022)/Census(2011)"/>
  </r>
  <r>
    <n v="3"/>
    <n v="3.05"/>
    <x v="35"/>
    <n v="32"/>
    <x v="16"/>
    <n v="9.9802248460241998"/>
    <n v="47.381001903375108"/>
    <n v="47.381001903375108"/>
    <n v="1.4214300571012533"/>
    <s v="orange"/>
    <s v="NCRB(SLLCrimes-2022)/Census(2011)"/>
  </r>
  <r>
    <n v="3"/>
    <n v="3.05"/>
    <x v="35"/>
    <n v="35"/>
    <x v="17"/>
    <n v="0.72992700729927007"/>
    <n v="98.771682409663441"/>
    <n v="98.771682409663441"/>
    <n v="2.9631504722899034"/>
    <s v="yellow"/>
    <s v="NCRB(SLLCrimes-2022)/Census(2011)"/>
  </r>
  <r>
    <n v="3"/>
    <n v="3.05"/>
    <x v="35"/>
    <n v="31"/>
    <x v="18"/>
    <n v="17.061405549609916"/>
    <n v="8.0410042633176246"/>
    <n v="8.0410042633176246"/>
    <n v="0.24123012789952875"/>
    <s v="orange"/>
    <s v="NCRB(SLLCrimes-2022)/Census(2011)"/>
  </r>
  <r>
    <n v="3"/>
    <n v="3.05"/>
    <x v="35"/>
    <n v="23"/>
    <x v="19"/>
    <n v="8.255904510412952"/>
    <n v="56.960584853334282"/>
    <n v="56.960584853334282"/>
    <n v="1.7088175456000285"/>
    <s v="yellow"/>
    <s v="NCRB(SLLCrimes-2022)/Census(2011)"/>
  </r>
  <r>
    <n v="3"/>
    <n v="3.05"/>
    <x v="35"/>
    <n v="27"/>
    <x v="20"/>
    <n v="6.7381934983320431"/>
    <n v="65.39233516911402"/>
    <n v="65.39233516911402"/>
    <n v="1.9617700550734207"/>
    <s v="yellow"/>
    <s v="NCRB(SLLCrimes-2022)/Census(2011)"/>
  </r>
  <r>
    <n v="3"/>
    <n v="3.05"/>
    <x v="35"/>
    <n v="14"/>
    <x v="21"/>
    <n v="2.1397531113955472"/>
    <n v="90.939294291117875"/>
    <n v="90.939294291117875"/>
    <n v="2.7281788287335362"/>
    <s v="yellow"/>
    <s v="NCRB(SLLCrimes-2022)/Census(2011)"/>
  </r>
  <r>
    <n v="3"/>
    <n v="3.05"/>
    <x v="35"/>
    <n v="17"/>
    <x v="22"/>
    <n v="12.504680828976074"/>
    <n v="33.356209066007352"/>
    <n v="33.356209066007352"/>
    <n v="1.0006862719802205"/>
    <s v="orange"/>
    <s v="NCRB(SLLCrimes-2022)/Census(2011)"/>
  </r>
  <r>
    <n v="3"/>
    <n v="3.05"/>
    <x v="35"/>
    <n v="15"/>
    <x v="23"/>
    <n v="8.9317776242565206"/>
    <n v="53.205724214045638"/>
    <n v="53.205724214045638"/>
    <n v="1.5961717264213691"/>
    <s v="yellow"/>
    <s v="NCRB(SLLCrimes-2022)/Census(2011)"/>
  </r>
  <r>
    <n v="3"/>
    <n v="3.05"/>
    <x v="35"/>
    <n v="13"/>
    <x v="24"/>
    <n v="1.3141255353797974"/>
    <n v="95.526126381927085"/>
    <n v="95.526126381927085"/>
    <n v="2.8657837914578126"/>
    <s v="yellow"/>
    <s v="NCRB(SLLCrimes-2022)/Census(2011)"/>
  </r>
  <r>
    <n v="3"/>
    <n v="3.05"/>
    <x v="35"/>
    <n v="21"/>
    <x v="25"/>
    <n v="5.7725910278402077"/>
    <n v="70.756807635004776"/>
    <n v="70.756807635004776"/>
    <n v="2.1227042290501434"/>
    <s v="yellow"/>
    <s v="NCRB(SLLCrimes-2022)/Census(2011)"/>
  </r>
  <r>
    <n v="3"/>
    <n v="3.05"/>
    <x v="35"/>
    <n v="34"/>
    <x v="26"/>
    <n v="8.4137784035135947"/>
    <n v="56.083505331996683"/>
    <n v="56.083505331996683"/>
    <n v="1.6825051599599006"/>
    <s v="yellow"/>
    <s v="NCRB(SLLCrimes-2022)/Census(2011)"/>
  </r>
  <r>
    <n v="3"/>
    <n v="3.05"/>
    <x v="35"/>
    <n v="3"/>
    <x v="27"/>
    <n v="3.1827460704259884"/>
    <n v="85.144873520853253"/>
    <n v="85.144873520853253"/>
    <n v="2.5543462056255972"/>
    <s v="yellow"/>
    <s v="NCRB(SLLCrimes-2022)/Census(2011)"/>
  </r>
  <r>
    <n v="3"/>
    <n v="3.05"/>
    <x v="35"/>
    <n v="8"/>
    <x v="28"/>
    <n v="5.4428666258283904"/>
    <n v="72.588614750228629"/>
    <n v="72.588614750228629"/>
    <n v="2.1776584425068588"/>
    <s v="yellow"/>
    <s v="NCRB(SLLCrimes-2022)/Census(2011)"/>
  </r>
  <r>
    <n v="3"/>
    <n v="3.05"/>
    <x v="35"/>
    <n v="11"/>
    <x v="29"/>
    <n v="16.869289213317895"/>
    <n v="9.1083200871487389"/>
    <n v="9.1083200871487389"/>
    <n v="0.27324960261446218"/>
    <s v="orange"/>
    <s v="NCRB(SLLCrimes-2022)/Census(2011)"/>
  </r>
  <r>
    <n v="3"/>
    <n v="3.05"/>
    <x v="35"/>
    <n v="33"/>
    <x v="30"/>
    <n v="6.885938340081359"/>
    <n v="64.57152830525223"/>
    <n v="64.57152830525223"/>
    <n v="1.937145849157567"/>
    <s v="yellow"/>
    <s v="NCRB(SLLCrimes-2022)/Census(2011)"/>
  </r>
  <r>
    <n v="3"/>
    <n v="3.05"/>
    <x v="35"/>
    <n v="36"/>
    <x v="31"/>
    <n v="7.7877539369153075"/>
    <n v="59.561428304097085"/>
    <n v="59.561428304097085"/>
    <n v="1.7868428491229125"/>
    <s v="yellow"/>
    <s v="NCRB(SLLCrimes-2022)/Census(2011)"/>
  </r>
  <r>
    <n v="3"/>
    <n v="3.05"/>
    <x v="35"/>
    <n v="16"/>
    <x v="32"/>
    <n v="3.2662686718290042"/>
    <n v="84.680857831997542"/>
    <n v="84.680857831997542"/>
    <n v="2.5404257349599266"/>
    <s v="yellow"/>
    <s v="NCRB(SLLCrimes-2022)/Census(2011)"/>
  </r>
  <r>
    <n v="3"/>
    <n v="3.05"/>
    <x v="35"/>
    <n v="9"/>
    <x v="33"/>
    <n v="4.0718205688806774"/>
    <n v="80.205557588224693"/>
    <n v="80.205557588224693"/>
    <n v="2.4061667276467409"/>
    <s v="yellow"/>
    <s v="NCRB(SLLCrimes-2022)/Census(2011)"/>
  </r>
  <r>
    <n v="3"/>
    <n v="3.05"/>
    <x v="35"/>
    <n v="5"/>
    <x v="34"/>
    <n v="8.4371937675411335"/>
    <n v="55.953419629605563"/>
    <n v="55.953419629605563"/>
    <n v="1.6786025888881668"/>
    <s v="yellow"/>
    <s v="NCRB(SLLCrimes-2022)/Census(2011)"/>
  </r>
  <r>
    <n v="3"/>
    <n v="3.05"/>
    <x v="35"/>
    <n v="19"/>
    <x v="35"/>
    <n v="3.0248877266522576"/>
    <n v="86.021866656811113"/>
    <n v="86.021866656811113"/>
    <n v="2.5806559997043332"/>
    <s v="yellow"/>
    <s v="NCRB(SLLCrimes-2022)/Census(2011)"/>
  </r>
  <r>
    <n v="3"/>
    <n v="3.06"/>
    <x v="36"/>
    <n v="35"/>
    <x v="0"/>
    <n v="0"/>
    <n v="100"/>
    <n v="100"/>
    <n v="3"/>
    <s v="green"/>
    <s v="NCRB(SLLCrimes-2022)/Census(2011)"/>
  </r>
  <r>
    <n v="3"/>
    <n v="3.06"/>
    <x v="36"/>
    <n v="37"/>
    <x v="1"/>
    <n v="3.0255902608912019E-2"/>
    <n v="94.001326967953176"/>
    <n v="94.001326967953176"/>
    <n v="2.8200398090385956"/>
    <s v="yellow"/>
    <s v="NCRB(SLLCrimes-2022)/Census(2011)"/>
  </r>
  <r>
    <n v="3"/>
    <n v="3.06"/>
    <x v="36"/>
    <n v="12"/>
    <x v="2"/>
    <n v="0.2168057716587159"/>
    <n v="57.015100410253226"/>
    <n v="57.015100410253226"/>
    <n v="1.7104530123075969"/>
    <s v="yellow"/>
    <s v="NCRB(SLLCrimes-2022)/Census(2011)"/>
  </r>
  <r>
    <n v="3"/>
    <n v="3.06"/>
    <x v="36"/>
    <n v="18"/>
    <x v="3"/>
    <n v="0.27559177244477079"/>
    <n v="45.359920191854464"/>
    <n v="45.359920191854464"/>
    <n v="1.3607976057556339"/>
    <s v="orange"/>
    <s v="NCRB(SLLCrimes-2022)/Census(2011)"/>
  </r>
  <r>
    <n v="3"/>
    <n v="3.06"/>
    <x v="36"/>
    <n v="10"/>
    <x v="4"/>
    <n v="9.4140745332645936E-2"/>
    <n v="81.33522712763525"/>
    <n v="81.33522712763525"/>
    <n v="2.4400568138290573"/>
    <s v="yellow"/>
    <s v="NCRB(SLLCrimes-2022)/Census(2011)"/>
  </r>
  <r>
    <n v="3"/>
    <n v="3.06"/>
    <x v="36"/>
    <n v="4"/>
    <x v="5"/>
    <n v="0.18949263347387371"/>
    <n v="62.430327566679914"/>
    <n v="62.430327566679914"/>
    <n v="1.8729098270003974"/>
    <s v="yellow"/>
    <s v="NCRB(SLLCrimes-2022)/Census(2011)"/>
  </r>
  <r>
    <n v="3"/>
    <n v="3.06"/>
    <x v="36"/>
    <n v="22"/>
    <x v="6"/>
    <n v="0"/>
    <n v="100"/>
    <n v="100"/>
    <n v="3"/>
    <s v="green"/>
    <s v="NCRB(SLLCrimes-2022)/Census(2011)"/>
  </r>
  <r>
    <n v="3"/>
    <n v="3.06"/>
    <x v="36"/>
    <n v="25"/>
    <x v="7"/>
    <n v="0"/>
    <n v="100"/>
    <n v="100"/>
    <n v="3"/>
    <s v="green"/>
    <s v="NCRB(SLLCrimes-2022)/Census(2011)"/>
  </r>
  <r>
    <n v="3"/>
    <n v="3.06"/>
    <x v="36"/>
    <n v="7"/>
    <x v="8"/>
    <n v="0.21443963854769327"/>
    <n v="57.484220735856852"/>
    <n v="57.484220735856852"/>
    <n v="1.7245266220757056"/>
    <s v="yellow"/>
    <s v="NCRB(SLLCrimes-2022)/Census(2011)"/>
  </r>
  <r>
    <n v="3"/>
    <n v="3.06"/>
    <x v="36"/>
    <n v="30"/>
    <x v="9"/>
    <n v="0"/>
    <n v="100"/>
    <n v="100"/>
    <n v="3"/>
    <s v="green"/>
    <s v="NCRB(SLLCrimes-2022)/Census(2011)"/>
  </r>
  <r>
    <n v="3"/>
    <n v="3.06"/>
    <x v="36"/>
    <n v="24"/>
    <x v="10"/>
    <n v="6.9490757828481325E-2"/>
    <n v="86.222445902525408"/>
    <n v="86.222445902525408"/>
    <n v="2.5866733770757624"/>
    <s v="yellow"/>
    <s v="NCRB(SLLCrimes-2022)/Census(2011)"/>
  </r>
  <r>
    <n v="3"/>
    <n v="3.06"/>
    <x v="36"/>
    <n v="6"/>
    <x v="11"/>
    <n v="1.5778182733603294E-2"/>
    <n v="96.871745639778268"/>
    <n v="96.871745639778268"/>
    <n v="2.9061523691933484"/>
    <s v="yellow"/>
    <s v="NCRB(SLLCrimes-2022)/Census(2011)"/>
  </r>
  <r>
    <n v="3"/>
    <n v="3.06"/>
    <x v="36"/>
    <n v="2"/>
    <x v="12"/>
    <n v="0"/>
    <n v="100"/>
    <n v="100"/>
    <n v="3"/>
    <s v="green"/>
    <s v="NCRB(SLLCrimes-2022)/Census(2011)"/>
  </r>
  <r>
    <n v="3"/>
    <n v="3.06"/>
    <x v="36"/>
    <n v="1"/>
    <x v="13"/>
    <n v="0"/>
    <n v="100"/>
    <n v="100"/>
    <n v="3"/>
    <s v="green"/>
    <s v="NCRB(SLLCrimes-2022)/Census(2011)"/>
  </r>
  <r>
    <n v="3"/>
    <n v="3.06"/>
    <x v="36"/>
    <n v="20"/>
    <x v="14"/>
    <n v="1.8188358274523801E-2"/>
    <n v="96.393893261460533"/>
    <n v="96.393893261460533"/>
    <n v="2.8918167978438158"/>
    <s v="yellow"/>
    <s v="NCRB(SLLCrimes-2022)/Census(2011)"/>
  </r>
  <r>
    <n v="3"/>
    <n v="3.06"/>
    <x v="36"/>
    <n v="29"/>
    <x v="15"/>
    <n v="0.1014808062885757"/>
    <n v="79.879953216985285"/>
    <n v="79.879953216985285"/>
    <n v="2.3963985965095587"/>
    <s v="yellow"/>
    <s v="NCRB(SLLCrimes-2022)/Census(2011)"/>
  </r>
  <r>
    <n v="3"/>
    <n v="3.06"/>
    <x v="36"/>
    <n v="32"/>
    <x v="16"/>
    <n v="0"/>
    <n v="100"/>
    <n v="100"/>
    <n v="3"/>
    <s v="green"/>
    <s v="NCRB(SLLCrimes-2022)/Census(2011)"/>
  </r>
  <r>
    <n v="3"/>
    <n v="3.06"/>
    <x v="36"/>
    <n v="35"/>
    <x v="17"/>
    <n v="0"/>
    <n v="100"/>
    <n v="100"/>
    <n v="3"/>
    <s v="green"/>
    <s v="NCRB(SLLCrimes-2022)/Census(2011)"/>
  </r>
  <r>
    <n v="3"/>
    <n v="3.06"/>
    <x v="36"/>
    <n v="31"/>
    <x v="18"/>
    <n v="0"/>
    <n v="100"/>
    <n v="100"/>
    <n v="3"/>
    <s v="green"/>
    <s v="NCRB(SLLCrimes-2022)/Census(2011)"/>
  </r>
  <r>
    <n v="3"/>
    <n v="3.06"/>
    <x v="36"/>
    <n v="23"/>
    <x v="19"/>
    <n v="0"/>
    <n v="100"/>
    <n v="100"/>
    <n v="3"/>
    <s v="green"/>
    <s v="NCRB(SLLCrimes-2022)/Census(2011)"/>
  </r>
  <r>
    <n v="3"/>
    <n v="3.06"/>
    <x v="36"/>
    <n v="27"/>
    <x v="20"/>
    <n v="7.7419814362769124E-2"/>
    <n v="84.65039504631342"/>
    <n v="84.65039504631342"/>
    <n v="2.5395118513894026"/>
    <s v="yellow"/>
    <s v="NCRB(SLLCrimes-2022)/Census(2011)"/>
  </r>
  <r>
    <n v="3"/>
    <n v="3.06"/>
    <x v="36"/>
    <n v="14"/>
    <x v="21"/>
    <n v="0"/>
    <n v="100"/>
    <n v="100"/>
    <n v="3"/>
    <s v="green"/>
    <s v="NCRB(SLLCrimes-2022)/Census(2011)"/>
  </r>
  <r>
    <n v="3"/>
    <n v="3.06"/>
    <x v="36"/>
    <n v="17"/>
    <x v="22"/>
    <n v="0"/>
    <n v="100"/>
    <n v="100"/>
    <n v="3"/>
    <s v="green"/>
    <s v="NCRB(SLLCrimes-2022)/Census(2011)"/>
  </r>
  <r>
    <n v="3"/>
    <n v="3.06"/>
    <x v="36"/>
    <n v="15"/>
    <x v="23"/>
    <n v="9.1140588002617554E-2"/>
    <n v="81.930051982149337"/>
    <n v="81.930051982149337"/>
    <n v="2.4579015594644797"/>
    <s v="yellow"/>
    <s v="NCRB(SLLCrimes-2022)/Census(2011)"/>
  </r>
  <r>
    <n v="3"/>
    <n v="3.06"/>
    <x v="36"/>
    <n v="13"/>
    <x v="24"/>
    <n v="0"/>
    <n v="100"/>
    <n v="100"/>
    <n v="3"/>
    <s v="green"/>
    <s v="NCRB(SLLCrimes-2022)/Census(2011)"/>
  </r>
  <r>
    <n v="3"/>
    <n v="3.06"/>
    <x v="36"/>
    <n v="21"/>
    <x v="25"/>
    <n v="0"/>
    <n v="100"/>
    <n v="100"/>
    <n v="3"/>
    <s v="green"/>
    <s v="NCRB(SLLCrimes-2022)/Census(2011)"/>
  </r>
  <r>
    <n v="3"/>
    <n v="3.06"/>
    <x v="36"/>
    <n v="34"/>
    <x v="26"/>
    <n v="0"/>
    <n v="100"/>
    <n v="100"/>
    <n v="3"/>
    <s v="green"/>
    <s v="NCRB(SLLCrimes-2022)/Census(2011)"/>
  </r>
  <r>
    <n v="3"/>
    <n v="3.06"/>
    <x v="36"/>
    <n v="3"/>
    <x v="27"/>
    <n v="4.6858096167087034E-2"/>
    <n v="90.709700469231208"/>
    <n v="90.709700469231208"/>
    <n v="2.7212910140769364"/>
    <s v="yellow"/>
    <s v="NCRB(SLLCrimes-2022)/Census(2011)"/>
  </r>
  <r>
    <n v="3"/>
    <n v="3.06"/>
    <x v="36"/>
    <n v="8"/>
    <x v="28"/>
    <n v="4.0847029086892236E-2"/>
    <n v="91.901482002040865"/>
    <n v="91.901482002040865"/>
    <n v="2.7570444600612261"/>
    <s v="yellow"/>
    <s v="NCRB(SLLCrimes-2022)/Census(2011)"/>
  </r>
  <r>
    <n v="3"/>
    <n v="3.06"/>
    <x v="36"/>
    <n v="11"/>
    <x v="29"/>
    <n v="0"/>
    <n v="100"/>
    <n v="100"/>
    <n v="3"/>
    <s v="green"/>
    <s v="NCRB(SLLCrimes-2022)/Census(2011)"/>
  </r>
  <r>
    <n v="3"/>
    <n v="3.06"/>
    <x v="36"/>
    <n v="33"/>
    <x v="30"/>
    <n v="4.0195694819315501E-2"/>
    <n v="92.030618500008359"/>
    <n v="92.030618500008359"/>
    <n v="2.7609185550002504"/>
    <s v="yellow"/>
    <s v="NCRB(SLLCrimes-2022)/Census(2011)"/>
  </r>
  <r>
    <n v="3"/>
    <n v="3.06"/>
    <x v="36"/>
    <n v="36"/>
    <x v="31"/>
    <n v="0.49994751979463642"/>
    <n v="0.87812804013306223"/>
    <n v="0.87812804013306223"/>
    <n v="2.6343841203991865E-2"/>
    <s v="orange"/>
    <s v="NCRB(SLLCrimes-2022)/Census(2011)"/>
  </r>
  <r>
    <n v="3"/>
    <n v="3.06"/>
    <x v="36"/>
    <n v="16"/>
    <x v="32"/>
    <n v="0"/>
    <n v="100"/>
    <n v="100"/>
    <n v="3"/>
    <s v="green"/>
    <s v="NCRB(SLLCrimes-2022)/Census(2011)"/>
  </r>
  <r>
    <n v="3"/>
    <n v="3.06"/>
    <x v="36"/>
    <n v="9"/>
    <x v="33"/>
    <n v="5.0046958811217771E-3"/>
    <n v="99.007746203980773"/>
    <n v="99.007746203980773"/>
    <n v="2.9702323861194233"/>
    <s v="yellow"/>
    <s v="NCRB(SLLCrimes-2022)/Census(2011)"/>
  </r>
  <r>
    <n v="3"/>
    <n v="3.06"/>
    <x v="36"/>
    <n v="5"/>
    <x v="34"/>
    <n v="0.53538009805783926"/>
    <n v="-6.1468962809313581"/>
    <n v="0"/>
    <n v="0"/>
    <s v="red"/>
    <s v="NCRB(SLLCrimes-2022)/Census(2011)"/>
  </r>
  <r>
    <n v="3"/>
    <n v="3.06"/>
    <x v="36"/>
    <n v="19"/>
    <x v="35"/>
    <n v="0"/>
    <n v="100"/>
    <n v="100"/>
    <n v="3"/>
    <s v="green"/>
    <s v="NCRB(SLLCrimes-2022)/Census(2011)"/>
  </r>
  <r>
    <n v="4"/>
    <n v="4.0199999999999996"/>
    <x v="37"/>
    <n v="35"/>
    <x v="0"/>
    <n v="0"/>
    <n v="100"/>
    <n v="100"/>
    <n v="3"/>
    <s v="green"/>
    <s v="NCRB(SLLCrimes-2022)/Census(2011)"/>
  </r>
  <r>
    <n v="4"/>
    <n v="4.0199999999999996"/>
    <x v="37"/>
    <n v="37"/>
    <x v="1"/>
    <n v="0.25213252174093354"/>
    <n v="85.158400766993324"/>
    <n v="85.158400766993324"/>
    <n v="2.5547520230098"/>
    <s v="yellow"/>
    <s v="NCRB(SLLCrimes-2022)/Census(2011)"/>
  </r>
  <r>
    <n v="4"/>
    <n v="4.0199999999999996"/>
    <x v="37"/>
    <n v="12"/>
    <x v="2"/>
    <n v="0"/>
    <n v="100"/>
    <n v="100"/>
    <n v="3"/>
    <s v="green"/>
    <s v="NCRB(SLLCrimes-2022)/Census(2011)"/>
  </r>
  <r>
    <n v="4"/>
    <n v="4.0199999999999996"/>
    <x v="37"/>
    <n v="18"/>
    <x v="3"/>
    <n v="3.204555493543846E-2"/>
    <n v="98.113661497267046"/>
    <n v="98.113661497267046"/>
    <n v="2.9434098449180115"/>
    <s v="yellow"/>
    <s v="NCRB(SLLCrimes-2022)/Census(2011)"/>
  </r>
  <r>
    <n v="4"/>
    <n v="4.0199999999999996"/>
    <x v="37"/>
    <n v="10"/>
    <x v="4"/>
    <n v="0"/>
    <n v="100"/>
    <n v="100"/>
    <n v="3"/>
    <s v="green"/>
    <s v="NCRB(SLLCrimes-2022)/Census(2011)"/>
  </r>
  <r>
    <n v="4"/>
    <n v="4.0199999999999996"/>
    <x v="37"/>
    <n v="4"/>
    <x v="5"/>
    <n v="0.18949263347387371"/>
    <n v="88.845652658342985"/>
    <n v="88.845652658342985"/>
    <n v="2.6653695797502897"/>
    <s v="yellow"/>
    <s v="NCRB(SLLCrimes-2022)/Census(2011)"/>
  </r>
  <r>
    <n v="4"/>
    <n v="4.0199999999999996"/>
    <x v="37"/>
    <n v="22"/>
    <x v="6"/>
    <n v="7.8292601216087658E-3"/>
    <n v="99.539136243854841"/>
    <n v="99.539136243854841"/>
    <n v="2.9861740873156455"/>
    <s v="yellow"/>
    <s v="NCRB(SLLCrimes-2022)/Census(2011)"/>
  </r>
  <r>
    <n v="4"/>
    <n v="4.0199999999999996"/>
    <x v="37"/>
    <n v="25"/>
    <x v="7"/>
    <n v="0"/>
    <n v="100"/>
    <n v="100"/>
    <n v="3"/>
    <s v="green"/>
    <s v="NCRB(SLLCrimes-2022)/Census(2011)"/>
  </r>
  <r>
    <n v="4"/>
    <n v="4.0199999999999996"/>
    <x v="37"/>
    <n v="7"/>
    <x v="8"/>
    <n v="0.49440249998495944"/>
    <n v="70.89735305105593"/>
    <n v="70.89735305105593"/>
    <n v="2.126920591531678"/>
    <s v="yellow"/>
    <s v="NCRB(SLLCrimes-2022)/Census(2011)"/>
  </r>
  <r>
    <n v="4"/>
    <n v="4.0199999999999996"/>
    <x v="37"/>
    <n v="30"/>
    <x v="9"/>
    <n v="0.27424590945085686"/>
    <n v="83.856712131950843"/>
    <n v="83.856712131950843"/>
    <n v="2.5157013639585251"/>
    <s v="yellow"/>
    <s v="NCRB(SLLCrimes-2022)/Census(2011)"/>
  </r>
  <r>
    <n v="4"/>
    <n v="4.0199999999999996"/>
    <x v="37"/>
    <n v="24"/>
    <x v="10"/>
    <n v="0.10754522044884014"/>
    <n v="93.669428083668322"/>
    <n v="93.669428083668322"/>
    <n v="2.8100828425100497"/>
    <s v="yellow"/>
    <s v="NCRB(SLLCrimes-2022)/Census(2011)"/>
  </r>
  <r>
    <n v="4"/>
    <n v="4.0199999999999996"/>
    <x v="37"/>
    <n v="6"/>
    <x v="11"/>
    <n v="0.3865654769732807"/>
    <n v="77.245101715007905"/>
    <n v="77.245101715007905"/>
    <n v="2.3173530514502372"/>
    <s v="yellow"/>
    <s v="NCRB(SLLCrimes-2022)/Census(2011)"/>
  </r>
  <r>
    <n v="4"/>
    <n v="4.0199999999999996"/>
    <x v="37"/>
    <n v="2"/>
    <x v="12"/>
    <n v="2.7969574929471515"/>
    <n v="-64.640887638960081"/>
    <n v="0"/>
    <n v="0"/>
    <s v="red"/>
    <s v="NCRB(SLLCrimes-2022)/Census(2011)"/>
  </r>
  <r>
    <n v="4"/>
    <n v="4.0199999999999996"/>
    <x v="37"/>
    <n v="1"/>
    <x v="13"/>
    <n v="4.8911586763611611E-2"/>
    <n v="97.120854685529835"/>
    <n v="97.120854685529835"/>
    <n v="2.9136256405658951"/>
    <s v="yellow"/>
    <s v="NCRB(SLLCrimes-2022)/Census(2011)"/>
  </r>
  <r>
    <n v="4"/>
    <n v="4.0199999999999996"/>
    <x v="37"/>
    <n v="20"/>
    <x v="14"/>
    <n v="0.70025179356916645"/>
    <n v="58.780182696834494"/>
    <n v="58.780182696834494"/>
    <n v="1.7634054809050348"/>
    <s v="yellow"/>
    <s v="NCRB(SLLCrimes-2022)/Census(2011)"/>
  </r>
  <r>
    <n v="4"/>
    <n v="4.0199999999999996"/>
    <x v="37"/>
    <n v="29"/>
    <x v="15"/>
    <n v="7.6928998315533195E-2"/>
    <n v="95.471629940825579"/>
    <n v="95.471629940825579"/>
    <n v="2.8641488982247671"/>
    <s v="yellow"/>
    <s v="NCRB(SLLCrimes-2022)/Census(2011)"/>
  </r>
  <r>
    <n v="4"/>
    <n v="4.0199999999999996"/>
    <x v="37"/>
    <n v="32"/>
    <x v="16"/>
    <n v="8.6810594041602213E-2"/>
    <n v="94.889956928013689"/>
    <n v="94.889956928013689"/>
    <n v="2.8466987078404107"/>
    <s v="yellow"/>
    <s v="NCRB(SLLCrimes-2022)/Census(2011)"/>
  </r>
  <r>
    <n v="4"/>
    <n v="4.0199999999999996"/>
    <x v="37"/>
    <n v="35"/>
    <x v="17"/>
    <n v="0"/>
    <n v="100"/>
    <n v="100"/>
    <n v="3"/>
    <s v="green"/>
    <s v="NCRB(SLLCrimes-2022)/Census(2011)"/>
  </r>
  <r>
    <n v="4"/>
    <n v="4.0199999999999996"/>
    <x v="37"/>
    <n v="31"/>
    <x v="18"/>
    <n v="0"/>
    <n v="100"/>
    <n v="100"/>
    <n v="3"/>
    <s v="green"/>
    <s v="NCRB(SLLCrimes-2022)/Census(2011)"/>
  </r>
  <r>
    <n v="4"/>
    <n v="4.0199999999999996"/>
    <x v="37"/>
    <n v="23"/>
    <x v="19"/>
    <n v="1.3769020197486577E-3"/>
    <n v="99.918949654653332"/>
    <n v="99.918949654653332"/>
    <n v="2.9975684896396002"/>
    <s v="yellow"/>
    <s v="NCRB(SLLCrimes-2022)/Census(2011)"/>
  </r>
  <r>
    <n v="4"/>
    <n v="4.0199999999999996"/>
    <x v="37"/>
    <n v="27"/>
    <x v="20"/>
    <n v="0.32658703300156627"/>
    <n v="80.775689605459362"/>
    <n v="80.775689605459362"/>
    <n v="2.4232706881637811"/>
    <s v="yellow"/>
    <s v="NCRB(SLLCrimes-2022)/Census(2011)"/>
  </r>
  <r>
    <n v="4"/>
    <n v="4.0199999999999996"/>
    <x v="37"/>
    <n v="14"/>
    <x v="21"/>
    <n v="0"/>
    <n v="100"/>
    <n v="100"/>
    <n v="3"/>
    <s v="green"/>
    <s v="NCRB(SLLCrimes-2022)/Census(2011)"/>
  </r>
  <r>
    <n v="4"/>
    <n v="4.0199999999999996"/>
    <x v="37"/>
    <n v="17"/>
    <x v="22"/>
    <n v="0"/>
    <n v="100"/>
    <n v="100"/>
    <n v="3"/>
    <s v="green"/>
    <s v="NCRB(SLLCrimes-2022)/Census(2011)"/>
  </r>
  <r>
    <n v="4"/>
    <n v="4.0199999999999996"/>
    <x v="37"/>
    <n v="15"/>
    <x v="23"/>
    <n v="0"/>
    <n v="100"/>
    <n v="100"/>
    <n v="3"/>
    <s v="green"/>
    <s v="NCRB(SLLCrimes-2022)/Census(2011)"/>
  </r>
  <r>
    <n v="4"/>
    <n v="4.0199999999999996"/>
    <x v="37"/>
    <n v="13"/>
    <x v="24"/>
    <n v="0"/>
    <n v="100"/>
    <n v="100"/>
    <n v="3"/>
    <s v="green"/>
    <s v="NCRB(SLLCrimes-2022)/Census(2011)"/>
  </r>
  <r>
    <n v="4"/>
    <n v="4.0199999999999996"/>
    <x v="37"/>
    <n v="21"/>
    <x v="25"/>
    <n v="0"/>
    <n v="100"/>
    <n v="100"/>
    <n v="3"/>
    <s v="green"/>
    <s v="NCRB(SLLCrimes-2022)/Census(2011)"/>
  </r>
  <r>
    <n v="4"/>
    <n v="4.0199999999999996"/>
    <x v="37"/>
    <n v="34"/>
    <x v="26"/>
    <n v="8.0131222890605661E-2"/>
    <n v="95.283133298388691"/>
    <n v="95.283133298388691"/>
    <n v="2.8584939989516607"/>
    <s v="yellow"/>
    <s v="NCRB(SLLCrimes-2022)/Census(2011)"/>
  </r>
  <r>
    <n v="4"/>
    <n v="4.0199999999999996"/>
    <x v="37"/>
    <n v="3"/>
    <x v="27"/>
    <n v="0.18022344679648858"/>
    <n v="89.391276653739467"/>
    <n v="89.391276653739467"/>
    <n v="2.6817382996121841"/>
    <s v="yellow"/>
    <s v="NCRB(SLLCrimes-2022)/Census(2011)"/>
  </r>
  <r>
    <n v="4"/>
    <n v="4.0199999999999996"/>
    <x v="37"/>
    <n v="8"/>
    <x v="28"/>
    <n v="0.14734106920628987"/>
    <n v="91.326874119121484"/>
    <n v="91.326874119121484"/>
    <n v="2.7398062235736447"/>
    <s v="yellow"/>
    <s v="NCRB(SLLCrimes-2022)/Census(2011)"/>
  </r>
  <r>
    <n v="4"/>
    <n v="4.0199999999999996"/>
    <x v="37"/>
    <n v="11"/>
    <x v="29"/>
    <n v="0.49133852077624934"/>
    <n v="71.077711979606477"/>
    <n v="71.077711979606477"/>
    <n v="2.1323313593881941"/>
    <s v="yellow"/>
    <s v="NCRB(SLLCrimes-2022)/Census(2011)"/>
  </r>
  <r>
    <n v="4"/>
    <n v="4.0199999999999996"/>
    <x v="37"/>
    <n v="33"/>
    <x v="30"/>
    <n v="0.10672650003749287"/>
    <n v="93.717621470801404"/>
    <n v="93.717621470801404"/>
    <n v="2.8115286441240421"/>
    <s v="yellow"/>
    <s v="NCRB(SLLCrimes-2022)/Census(2011)"/>
  </r>
  <r>
    <n v="4"/>
    <n v="4.0199999999999996"/>
    <x v="37"/>
    <n v="36"/>
    <x v="31"/>
    <n v="0.17712426415581403"/>
    <n v="89.573707806948832"/>
    <n v="89.573707806948832"/>
    <n v="2.6872112342084651"/>
    <s v="yellow"/>
    <s v="NCRB(SLLCrimes-2022)/Census(2011)"/>
  </r>
  <r>
    <n v="4"/>
    <n v="4.0199999999999996"/>
    <x v="37"/>
    <n v="16"/>
    <x v="32"/>
    <n v="5.443781119715007E-2"/>
    <n v="96.795557465845889"/>
    <n v="96.795557465845889"/>
    <n v="2.9038667239753768"/>
    <s v="yellow"/>
    <s v="NCRB(SLLCrimes-2022)/Census(2011)"/>
  </r>
  <r>
    <n v="4"/>
    <n v="4.0199999999999996"/>
    <x v="37"/>
    <n v="9"/>
    <x v="33"/>
    <n v="1.5419468009736197"/>
    <n v="9.2344125198514391"/>
    <n v="9.2344125198514391"/>
    <n v="0.27703237559554317"/>
    <s v="orange"/>
    <s v="NCRB(SLLCrimes-2022)/Census(2011)"/>
  </r>
  <r>
    <n v="4"/>
    <n v="4.0199999999999996"/>
    <x v="37"/>
    <n v="5"/>
    <x v="34"/>
    <n v="0.51555120553717859"/>
    <n v="69.652449736181637"/>
    <n v="69.652449736181637"/>
    <n v="2.089573492085449"/>
    <s v="yellow"/>
    <s v="NCRB(SLLCrimes-2022)/Census(2011)"/>
  </r>
  <r>
    <n v="4"/>
    <n v="4.0199999999999996"/>
    <x v="37"/>
    <n v="19"/>
    <x v="35"/>
    <n v="2.7389421646615879E-2"/>
    <n v="98.387741428610326"/>
    <n v="98.387741428610326"/>
    <n v="2.9516322428583099"/>
    <s v="yellow"/>
    <s v="NCRB(SLLCrimes-2022)/Census(2011)"/>
  </r>
  <r>
    <n v="4"/>
    <n v="4.03"/>
    <x v="38"/>
    <n v="35"/>
    <x v="0"/>
    <n v="0"/>
    <n v="100"/>
    <n v="100"/>
    <n v="3"/>
    <s v="green"/>
    <s v="NCRB(SLLCrimes-2022)/Census(2011)"/>
  </r>
  <r>
    <n v="4"/>
    <n v="4.03"/>
    <x v="38"/>
    <n v="37"/>
    <x v="1"/>
    <n v="3.4290022956766961E-2"/>
    <n v="93.609992722398417"/>
    <n v="93.609992722398417"/>
    <n v="2.8082997816719524"/>
    <s v="yellow"/>
    <s v="NCRB(SLLCrimes-2022)/Census(2011)"/>
  </r>
  <r>
    <n v="4"/>
    <n v="4.03"/>
    <x v="38"/>
    <n v="12"/>
    <x v="2"/>
    <n v="0"/>
    <n v="100"/>
    <n v="100"/>
    <n v="3"/>
    <s v="green"/>
    <s v="NCRB(SLLCrimes-2022)/Census(2011)"/>
  </r>
  <r>
    <n v="4"/>
    <n v="4.03"/>
    <x v="38"/>
    <n v="18"/>
    <x v="3"/>
    <n v="1.2818221974175386E-2"/>
    <n v="97.61130134546238"/>
    <n v="97.61130134546238"/>
    <n v="2.9283390403638712"/>
    <s v="yellow"/>
    <s v="NCRB(SLLCrimes-2022)/Census(2011)"/>
  </r>
  <r>
    <n v="4"/>
    <n v="4.03"/>
    <x v="38"/>
    <n v="10"/>
    <x v="4"/>
    <n v="0"/>
    <n v="100"/>
    <n v="100"/>
    <n v="3"/>
    <s v="green"/>
    <s v="NCRB(SLLCrimes-2022)/Census(2011)"/>
  </r>
  <r>
    <n v="4"/>
    <n v="4.03"/>
    <x v="38"/>
    <n v="4"/>
    <x v="5"/>
    <n v="0"/>
    <n v="100"/>
    <n v="100"/>
    <n v="3"/>
    <s v="green"/>
    <s v="NCRB(SLLCrimes-2022)/Census(2011)"/>
  </r>
  <r>
    <n v="4"/>
    <n v="4.03"/>
    <x v="38"/>
    <n v="22"/>
    <x v="6"/>
    <n v="2.3487780364826297E-2"/>
    <n v="95.623010003371007"/>
    <n v="95.623010003371007"/>
    <n v="2.8686903001011306"/>
    <s v="yellow"/>
    <s v="NCRB(SLLCrimes-2022)/Census(2011)"/>
  </r>
  <r>
    <n v="4"/>
    <n v="4.03"/>
    <x v="38"/>
    <n v="25"/>
    <x v="7"/>
    <n v="0.85358608586393159"/>
    <n v="-59.067298018637459"/>
    <n v="0"/>
    <n v="0"/>
    <s v="red"/>
    <s v="NCRB(SLLCrimes-2022)/Census(2011)"/>
  </r>
  <r>
    <n v="4"/>
    <n v="4.03"/>
    <x v="38"/>
    <n v="7"/>
    <x v="8"/>
    <n v="0"/>
    <n v="100"/>
    <n v="100"/>
    <n v="3"/>
    <s v="green"/>
    <s v="NCRB(SLLCrimes-2022)/Census(2011)"/>
  </r>
  <r>
    <n v="4"/>
    <n v="4.03"/>
    <x v="38"/>
    <n v="30"/>
    <x v="9"/>
    <n v="0"/>
    <n v="100"/>
    <n v="100"/>
    <n v="3"/>
    <s v="green"/>
    <s v="NCRB(SLLCrimes-2022)/Census(2011)"/>
  </r>
  <r>
    <n v="4"/>
    <n v="4.03"/>
    <x v="38"/>
    <n v="24"/>
    <x v="10"/>
    <n v="1.3236334824472631E-2"/>
    <n v="97.533385265918596"/>
    <n v="97.533385265918596"/>
    <n v="2.9260015579775578"/>
    <s v="yellow"/>
    <s v="NCRB(SLLCrimes-2022)/Census(2011)"/>
  </r>
  <r>
    <n v="4"/>
    <n v="4.03"/>
    <x v="38"/>
    <n v="6"/>
    <x v="11"/>
    <n v="0"/>
    <n v="100"/>
    <n v="100"/>
    <n v="3"/>
    <s v="green"/>
    <s v="NCRB(SLLCrimes-2022)/Census(2011)"/>
  </r>
  <r>
    <n v="4"/>
    <n v="4.03"/>
    <x v="38"/>
    <n v="2"/>
    <x v="12"/>
    <n v="5.8269947769732322E-2"/>
    <n v="89.141290725191155"/>
    <n v="89.141290725191155"/>
    <n v="2.6742387217557346"/>
    <s v="yellow"/>
    <s v="NCRB(SLLCrimes-2022)/Census(2011)"/>
  </r>
  <r>
    <n v="4"/>
    <n v="4.03"/>
    <x v="38"/>
    <n v="1"/>
    <x v="13"/>
    <n v="0"/>
    <n v="100"/>
    <n v="100"/>
    <n v="3"/>
    <s v="green"/>
    <s v="NCRB(SLLCrimes-2022)/Census(2011)"/>
  </r>
  <r>
    <n v="4"/>
    <n v="4.03"/>
    <x v="38"/>
    <n v="20"/>
    <x v="14"/>
    <n v="0.46077174295460299"/>
    <n v="14.134359300216554"/>
    <n v="14.134359300216554"/>
    <n v="0.42403077900649661"/>
    <s v="orange"/>
    <s v="NCRB(SLLCrimes-2022)/Census(2011)"/>
  </r>
  <r>
    <n v="4"/>
    <n v="4.03"/>
    <x v="38"/>
    <n v="29"/>
    <x v="15"/>
    <n v="6.5471487928113348E-3"/>
    <n v="98.779927080061952"/>
    <n v="98.779927080061952"/>
    <n v="2.9633978124018587"/>
    <s v="yellow"/>
    <s v="NCRB(SLLCrimes-2022)/Census(2011)"/>
  </r>
  <r>
    <n v="4"/>
    <n v="4.03"/>
    <x v="38"/>
    <n v="32"/>
    <x v="16"/>
    <n v="1.4967343800276244E-2"/>
    <n v="97.210808638690182"/>
    <n v="97.210808638690182"/>
    <n v="2.9163242591607057"/>
    <s v="yellow"/>
    <s v="NCRB(SLLCrimes-2022)/Census(2011)"/>
  </r>
  <r>
    <n v="4"/>
    <n v="4.03"/>
    <x v="38"/>
    <n v="35"/>
    <x v="17"/>
    <n v="0"/>
    <n v="100"/>
    <n v="100"/>
    <n v="3"/>
    <s v="green"/>
    <s v="NCRB(SLLCrimes-2022)/Census(2011)"/>
  </r>
  <r>
    <n v="4"/>
    <n v="4.03"/>
    <x v="38"/>
    <n v="31"/>
    <x v="18"/>
    <n v="0"/>
    <n v="100"/>
    <n v="100"/>
    <n v="3"/>
    <s v="green"/>
    <s v="NCRB(SLLCrimes-2022)/Census(2011)"/>
  </r>
  <r>
    <n v="4"/>
    <n v="4.03"/>
    <x v="38"/>
    <n v="23"/>
    <x v="19"/>
    <n v="0"/>
    <n v="100"/>
    <n v="100"/>
    <n v="3"/>
    <s v="green"/>
    <s v="NCRB(SLLCrimes-2022)/Census(2011)"/>
  </r>
  <r>
    <n v="4"/>
    <n v="4.03"/>
    <x v="38"/>
    <n v="27"/>
    <x v="20"/>
    <n v="4.8053677880339457E-2"/>
    <n v="91.045110942094198"/>
    <n v="91.045110942094198"/>
    <n v="2.7313533282628262"/>
    <s v="yellow"/>
    <s v="NCRB(SLLCrimes-2022)/Census(2011)"/>
  </r>
  <r>
    <n v="4"/>
    <n v="4.03"/>
    <x v="38"/>
    <n v="14"/>
    <x v="21"/>
    <n v="0"/>
    <n v="100"/>
    <n v="100"/>
    <n v="3"/>
    <s v="green"/>
    <s v="NCRB(SLLCrimes-2022)/Census(2011)"/>
  </r>
  <r>
    <n v="4"/>
    <n v="4.03"/>
    <x v="38"/>
    <n v="17"/>
    <x v="22"/>
    <n v="0"/>
    <n v="100"/>
    <n v="100"/>
    <n v="3"/>
    <s v="green"/>
    <s v="NCRB(SLLCrimes-2022)/Census(2011)"/>
  </r>
  <r>
    <n v="4"/>
    <n v="4.03"/>
    <x v="38"/>
    <n v="15"/>
    <x v="23"/>
    <n v="0"/>
    <n v="100"/>
    <n v="100"/>
    <n v="3"/>
    <s v="green"/>
    <s v="NCRB(SLLCrimes-2022)/Census(2011)"/>
  </r>
  <r>
    <n v="4"/>
    <n v="4.03"/>
    <x v="38"/>
    <n v="13"/>
    <x v="24"/>
    <n v="0"/>
    <n v="100"/>
    <n v="100"/>
    <n v="3"/>
    <s v="green"/>
    <s v="NCRB(SLLCrimes-2022)/Census(2011)"/>
  </r>
  <r>
    <n v="4"/>
    <n v="4.03"/>
    <x v="38"/>
    <n v="21"/>
    <x v="25"/>
    <n v="0"/>
    <n v="100"/>
    <n v="100"/>
    <n v="3"/>
    <s v="green"/>
    <s v="NCRB(SLLCrimes-2022)/Census(2011)"/>
  </r>
  <r>
    <n v="4"/>
    <n v="4.03"/>
    <x v="38"/>
    <n v="34"/>
    <x v="26"/>
    <n v="0"/>
    <n v="100"/>
    <n v="100"/>
    <n v="3"/>
    <s v="green"/>
    <s v="NCRB(SLLCrimes-2022)/Census(2011)"/>
  </r>
  <r>
    <n v="4"/>
    <n v="4.03"/>
    <x v="38"/>
    <n v="3"/>
    <x v="27"/>
    <n v="0"/>
    <n v="100"/>
    <n v="100"/>
    <n v="3"/>
    <s v="green"/>
    <s v="NCRB(SLLCrimes-2022)/Census(2011)"/>
  </r>
  <r>
    <n v="4"/>
    <n v="4.03"/>
    <x v="38"/>
    <n v="8"/>
    <x v="28"/>
    <n v="3.3552916749947197E-2"/>
    <n v="93.747353786048976"/>
    <n v="93.747353786048976"/>
    <n v="2.8124206135814691"/>
    <s v="yellow"/>
    <s v="NCRB(SLLCrimes-2022)/Census(2011)"/>
  </r>
  <r>
    <n v="4"/>
    <n v="4.03"/>
    <x v="38"/>
    <n v="11"/>
    <x v="29"/>
    <n v="0.49133852077624934"/>
    <n v="8.4381854312339168"/>
    <n v="8.4381854312339168"/>
    <n v="0.25314556293701751"/>
    <s v="orange"/>
    <s v="NCRB(SLLCrimes-2022)/Census(2011)"/>
  </r>
  <r>
    <n v="4"/>
    <n v="4.03"/>
    <x v="38"/>
    <n v="33"/>
    <x v="30"/>
    <n v="8.3163506522721722E-3"/>
    <n v="98.450233140464576"/>
    <n v="98.450233140464576"/>
    <n v="2.9535069942139369"/>
    <s v="yellow"/>
    <s v="NCRB(SLLCrimes-2022)/Census(2011)"/>
  </r>
  <r>
    <n v="4"/>
    <n v="4.03"/>
    <x v="38"/>
    <n v="36"/>
    <x v="31"/>
    <n v="4.5709487524081042E-2"/>
    <n v="91.481955019319244"/>
    <n v="91.481955019319244"/>
    <n v="2.7444586505795772"/>
    <s v="yellow"/>
    <s v="NCRB(SLLCrimes-2022)/Census(2011)"/>
  </r>
  <r>
    <n v="4"/>
    <n v="4.03"/>
    <x v="38"/>
    <n v="16"/>
    <x v="32"/>
    <n v="8.1656716795725101E-2"/>
    <n v="84.783124372718959"/>
    <n v="84.783124372718959"/>
    <n v="2.5434937311815684"/>
    <s v="yellow"/>
    <s v="NCRB(SLLCrimes-2022)/Census(2011)"/>
  </r>
  <r>
    <n v="4"/>
    <n v="4.03"/>
    <x v="38"/>
    <n v="9"/>
    <x v="33"/>
    <n v="0"/>
    <n v="100"/>
    <n v="100"/>
    <n v="3"/>
    <s v="green"/>
    <s v="NCRB(SLLCrimes-2022)/Census(2011)"/>
  </r>
  <r>
    <n v="4"/>
    <n v="4.03"/>
    <x v="38"/>
    <n v="5"/>
    <x v="34"/>
    <n v="0"/>
    <n v="100"/>
    <n v="100"/>
    <n v="3"/>
    <s v="green"/>
    <s v="NCRB(SLLCrimes-2022)/Census(2011)"/>
  </r>
  <r>
    <n v="4"/>
    <n v="4.03"/>
    <x v="38"/>
    <n v="19"/>
    <x v="35"/>
    <n v="2.0815960451428066E-2"/>
    <n v="96.12090843617699"/>
    <n v="96.12090843617699"/>
    <n v="2.8836272530853098"/>
    <s v="yellow"/>
    <s v="NCRB(SLLCrimes-2022)/Census(2011)"/>
  </r>
  <r>
    <n v="2"/>
    <n v="2.0099999999999998"/>
    <x v="39"/>
    <n v="35"/>
    <x v="0"/>
    <n v="0.26275615440602657"/>
    <n v="98.827274802004681"/>
    <n v="98.827274802004681"/>
    <n v="2.9648182440601403"/>
    <s v="yellow"/>
    <s v="NCRB(SLLCrimes-2022)/Census(2011)"/>
  </r>
  <r>
    <n v="2"/>
    <n v="2.0099999999999998"/>
    <x v="39"/>
    <n v="37"/>
    <x v="1"/>
    <n v="9.4801828174590999E-2"/>
    <n v="99.693187143281605"/>
    <n v="99.693187143281605"/>
    <n v="2.990795614298448"/>
    <s v="yellow"/>
    <s v="NCRB(SLLCrimes-2022)/Census(2011)"/>
  </r>
  <r>
    <n v="2"/>
    <n v="2.0099999999999998"/>
    <x v="39"/>
    <n v="12"/>
    <x v="2"/>
    <n v="0.79495449608195834"/>
    <n v="96.083450796963689"/>
    <n v="96.083450796963689"/>
    <n v="2.8825035239089107"/>
    <s v="yellow"/>
    <s v="NCRB(SLLCrimes-2022)/Census(2011)"/>
  </r>
  <r>
    <n v="2"/>
    <n v="2.0099999999999998"/>
    <x v="39"/>
    <n v="18"/>
    <x v="3"/>
    <n v="0.54797898939599776"/>
    <n v="97.356768037615183"/>
    <n v="97.356768037615183"/>
    <n v="2.9207030411284554"/>
    <s v="yellow"/>
    <s v="NCRB(SLLCrimes-2022)/Census(2011)"/>
  </r>
  <r>
    <n v="2"/>
    <n v="2.0099999999999998"/>
    <x v="39"/>
    <n v="10"/>
    <x v="4"/>
    <n v="3.4092398488322497"/>
    <n v="82.605132010184676"/>
    <n v="82.605132010184676"/>
    <n v="2.4781539603055402"/>
    <s v="yellow"/>
    <s v="NCRB(SLLCrimes-2022)/Census(2011)"/>
  </r>
  <r>
    <n v="2"/>
    <n v="2.0099999999999998"/>
    <x v="39"/>
    <n v="4"/>
    <x v="5"/>
    <n v="6.2532569046378326"/>
    <n v="67.942398857180734"/>
    <n v="67.942398857180734"/>
    <n v="2.0382719657154218"/>
    <s v="yellow"/>
    <s v="NCRB(SLLCrimes-2022)/Census(2011)"/>
  </r>
  <r>
    <n v="2"/>
    <n v="2.0099999999999998"/>
    <x v="39"/>
    <n v="22"/>
    <x v="6"/>
    <n v="5.6762135881663554"/>
    <n v="70.91742748785434"/>
    <n v="70.91742748785434"/>
    <n v="2.1275228246356304"/>
    <s v="yellow"/>
    <s v="NCRB(SLLCrimes-2022)/Census(2011)"/>
  </r>
  <r>
    <n v="2"/>
    <n v="2.0099999999999998"/>
    <x v="39"/>
    <n v="25"/>
    <x v="7"/>
    <n v="0"/>
    <n v="100.18195140934093"/>
    <n v="100"/>
    <n v="3"/>
    <s v="green"/>
    <s v="NCRB(SLLCrimes-2022)/Census(2011)"/>
  </r>
  <r>
    <n v="2"/>
    <n v="2.0099999999999998"/>
    <x v="39"/>
    <n v="7"/>
    <x v="8"/>
    <n v="21.997932921017533"/>
    <n v="-13.231510609154828"/>
    <n v="0"/>
    <n v="0"/>
    <s v="red"/>
    <s v="NCRB(SLLCrimes-2022)/Census(2011)"/>
  </r>
  <r>
    <n v="2"/>
    <n v="2.0099999999999998"/>
    <x v="39"/>
    <n v="30"/>
    <x v="9"/>
    <n v="0.13712295472542843"/>
    <n v="99.474994575103196"/>
    <n v="99.474994575103196"/>
    <n v="2.9842498372530959"/>
    <s v="yellow"/>
    <s v="NCRB(SLLCrimes-2022)/Census(2011)"/>
  </r>
  <r>
    <n v="2"/>
    <n v="2.0099999999999998"/>
    <x v="39"/>
    <n v="24"/>
    <x v="10"/>
    <n v="1.067179495223106"/>
    <n v="94.679956218112522"/>
    <n v="94.679956218112522"/>
    <n v="2.8403986865433759"/>
    <s v="yellow"/>
    <s v="NCRB(SLLCrimes-2022)/Census(2011)"/>
  </r>
  <r>
    <n v="2"/>
    <n v="2.0099999999999998"/>
    <x v="39"/>
    <n v="6"/>
    <x v="11"/>
    <n v="12.066365245523118"/>
    <n v="37.972094629255203"/>
    <n v="37.972094629255203"/>
    <n v="1.139162838877656"/>
    <s v="orange"/>
    <s v="NCRB(SLLCrimes-2022)/Census(2011)"/>
  </r>
  <r>
    <n v="2"/>
    <n v="2.0099999999999998"/>
    <x v="39"/>
    <n v="2"/>
    <x v="12"/>
    <n v="0.42245712133055935"/>
    <n v="98.003913824787247"/>
    <n v="98.003913824787247"/>
    <n v="2.9401174147436175"/>
    <s v="yellow"/>
    <s v="NCRB(SLLCrimes-2022)/Census(2011)"/>
  </r>
  <r>
    <n v="2"/>
    <n v="2.0099999999999998"/>
    <x v="39"/>
    <n v="1"/>
    <x v="13"/>
    <n v="1.9320076771626584"/>
    <n v="90.221211911677514"/>
    <n v="90.221211911677514"/>
    <n v="2.7066363573503254"/>
    <s v="yellow"/>
    <s v="NCRB(SLLCrimes-2022)/Census(2011)"/>
  </r>
  <r>
    <n v="2"/>
    <n v="2.0099999999999998"/>
    <x v="39"/>
    <n v="20"/>
    <x v="14"/>
    <n v="1.9400915492825388"/>
    <n v="90.179534362840442"/>
    <n v="90.179534362840442"/>
    <n v="2.7053860308852133"/>
    <s v="yellow"/>
    <s v="NCRB(SLLCrimes-2022)/Census(2011)"/>
  </r>
  <r>
    <n v="2"/>
    <n v="2.0099999999999998"/>
    <x v="39"/>
    <n v="29"/>
    <x v="15"/>
    <n v="0.44520611791117082"/>
    <n v="97.886628147586691"/>
    <n v="97.886628147586691"/>
    <n v="2.9365988444276008"/>
    <s v="yellow"/>
    <s v="NCRB(SLLCrimes-2022)/Census(2011)"/>
  </r>
  <r>
    <n v="2"/>
    <n v="2.0099999999999998"/>
    <x v="39"/>
    <n v="32"/>
    <x v="16"/>
    <n v="0.36520318872674035"/>
    <n v="98.299094591729613"/>
    <n v="98.299094591729613"/>
    <n v="2.9489728377518882"/>
    <s v="yellow"/>
    <s v="NCRB(SLLCrimes-2022)/Census(2011)"/>
  </r>
  <r>
    <n v="2"/>
    <n v="2.0099999999999998"/>
    <x v="39"/>
    <n v="35"/>
    <x v="17"/>
    <n v="0"/>
    <n v="100.18195140934093"/>
    <n v="100"/>
    <n v="3"/>
    <s v="green"/>
    <s v="NCRB(SLLCrimes-2022)/Census(2011)"/>
  </r>
  <r>
    <n v="2"/>
    <n v="2.0099999999999998"/>
    <x v="39"/>
    <n v="31"/>
    <x v="18"/>
    <n v="0"/>
    <n v="100.18195140934093"/>
    <n v="100"/>
    <n v="3"/>
    <s v="green"/>
    <s v="NCRB(SLLCrimes-2022)/Census(2011)"/>
  </r>
  <r>
    <n v="2"/>
    <n v="2.0099999999999998"/>
    <x v="39"/>
    <n v="23"/>
    <x v="19"/>
    <n v="17.496293964946194"/>
    <n v="9.9773272665887198"/>
    <n v="9.9773272665887198"/>
    <n v="0.29931981799766161"/>
    <s v="orange"/>
    <s v="NCRB(SLLCrimes-2022)/Census(2011)"/>
  </r>
  <r>
    <n v="2"/>
    <n v="2.0099999999999998"/>
    <x v="39"/>
    <n v="27"/>
    <x v="20"/>
    <n v="3.1128104671375447"/>
    <n v="84.133415714963036"/>
    <n v="84.133415714963036"/>
    <n v="2.5240024714488909"/>
    <s v="yellow"/>
    <s v="NCRB(SLLCrimes-2022)/Census(2011)"/>
  </r>
  <r>
    <n v="2"/>
    <n v="2.0099999999999998"/>
    <x v="39"/>
    <n v="14"/>
    <x v="21"/>
    <n v="1.3227564688627016"/>
    <n v="93.362292895074461"/>
    <n v="93.362292895074461"/>
    <n v="2.8008687868522339"/>
    <s v="yellow"/>
    <s v="NCRB(SLLCrimes-2022)/Census(2011)"/>
  </r>
  <r>
    <n v="2"/>
    <n v="2.0099999999999998"/>
    <x v="39"/>
    <n v="17"/>
    <x v="22"/>
    <n v="0.50558008742490879"/>
    <n v="97.575361587999623"/>
    <n v="97.575361587999623"/>
    <n v="2.9272608476399888"/>
    <s v="yellow"/>
    <s v="NCRB(SLLCrimes-2022)/Census(2011)"/>
  </r>
  <r>
    <n v="2"/>
    <n v="2.0099999999999998"/>
    <x v="39"/>
    <n v="15"/>
    <x v="23"/>
    <n v="2.4607958760706743"/>
    <n v="87.494969381163017"/>
    <n v="87.494969381163017"/>
    <n v="2.6248490814348902"/>
    <s v="yellow"/>
    <s v="NCRB(SLLCrimes-2022)/Census(2011)"/>
  </r>
  <r>
    <n v="2"/>
    <n v="2.0099999999999998"/>
    <x v="39"/>
    <n v="13"/>
    <x v="24"/>
    <n v="3.2347705486271936"/>
    <n v="83.504633223468886"/>
    <n v="83.504633223468886"/>
    <n v="2.5051389967040665"/>
    <s v="yellow"/>
    <s v="NCRB(SLLCrimes-2022)/Census(2011)"/>
  </r>
  <r>
    <n v="2"/>
    <n v="2.0099999999999998"/>
    <x v="39"/>
    <n v="21"/>
    <x v="25"/>
    <n v="0.19535801249810031"/>
    <n v="99.174755478249892"/>
    <n v="99.174755478249892"/>
    <n v="2.9752426643474967"/>
    <s v="yellow"/>
    <s v="NCRB(SLLCrimes-2022)/Census(2011)"/>
  </r>
  <r>
    <n v="2"/>
    <n v="2.0099999999999998"/>
    <x v="39"/>
    <n v="34"/>
    <x v="26"/>
    <n v="0.240393668671817"/>
    <n v="98.942567767737515"/>
    <n v="98.942567767737515"/>
    <n v="2.9682770330321251"/>
    <s v="yellow"/>
    <s v="NCRB(SLLCrimes-2022)/Census(2011)"/>
  </r>
  <r>
    <n v="2"/>
    <n v="2.0099999999999998"/>
    <x v="39"/>
    <n v="3"/>
    <x v="27"/>
    <n v="2.130241141134495"/>
    <n v="89.199191182835108"/>
    <n v="89.199191182835108"/>
    <n v="2.6759757354850531"/>
    <s v="yellow"/>
    <s v="NCRB(SLLCrimes-2022)/Census(2011)"/>
  </r>
  <r>
    <n v="2"/>
    <n v="2.0099999999999998"/>
    <x v="39"/>
    <n v="8"/>
    <x v="28"/>
    <n v="8.7412642245949392"/>
    <n v="55.11512437203595"/>
    <n v="55.11512437203595"/>
    <n v="1.6534537311610786"/>
    <s v="yellow"/>
    <s v="NCRB(SLLCrimes-2022)/Census(2011)"/>
  </r>
  <r>
    <n v="2"/>
    <n v="2.0099999999999998"/>
    <x v="39"/>
    <n v="11"/>
    <x v="29"/>
    <n v="0.81889753462708215"/>
    <n v="95.960009067125029"/>
    <n v="95.960009067125029"/>
    <n v="2.8788002720137511"/>
    <s v="yellow"/>
    <s v="NCRB(SLLCrimes-2022)/Census(2011)"/>
  </r>
  <r>
    <n v="2"/>
    <n v="2.0099999999999998"/>
    <x v="39"/>
    <n v="33"/>
    <x v="30"/>
    <n v="0.72768068207381509"/>
    <n v="96.430290483094467"/>
    <n v="96.430290483094467"/>
    <n v="2.892908714492834"/>
    <s v="yellow"/>
    <s v="NCRB(SLLCrimes-2022)/Census(2011)"/>
  </r>
  <r>
    <n v="2"/>
    <n v="2.0099999999999998"/>
    <x v="39"/>
    <n v="36"/>
    <x v="31"/>
    <n v="0.31996641266856729"/>
    <n v="98.532319204320885"/>
    <n v="98.532319204320885"/>
    <n v="2.9559695761296263"/>
    <s v="yellow"/>
    <s v="NCRB(SLLCrimes-2022)/Census(2011)"/>
  </r>
  <r>
    <n v="2"/>
    <n v="2.0099999999999998"/>
    <x v="39"/>
    <n v="16"/>
    <x v="32"/>
    <n v="8.1656716795725101E-2"/>
    <n v="99.760958628695661"/>
    <n v="99.760958628695661"/>
    <n v="2.99282875886087"/>
    <s v="yellow"/>
    <s v="NCRB(SLLCrimes-2022)/Census(2011)"/>
  </r>
  <r>
    <n v="2"/>
    <n v="2.0099999999999998"/>
    <x v="39"/>
    <n v="9"/>
    <x v="33"/>
    <n v="19.064888489545297"/>
    <n v="1.8902158013078354"/>
    <n v="1.8902158013078354"/>
    <n v="5.6706474039235059E-2"/>
    <s v="orange"/>
    <s v="NCRB(SLLCrimes-2022)/Census(2011)"/>
  </r>
  <r>
    <n v="2"/>
    <n v="2.0099999999999998"/>
    <x v="39"/>
    <n v="5"/>
    <x v="34"/>
    <n v="14.891498283016197"/>
    <n v="23.406720710017971"/>
    <n v="23.406720710017971"/>
    <n v="0.7022016213005392"/>
    <s v="orange"/>
    <s v="NCRB(SLLCrimes-2022)/Census(2011)"/>
  </r>
  <r>
    <n v="2"/>
    <n v="2.0099999999999998"/>
    <x v="39"/>
    <n v="19"/>
    <x v="35"/>
    <n v="3.1443056050315028"/>
    <n v="83.971038066202652"/>
    <n v="83.971038066202652"/>
    <n v="2.5191311419860796"/>
    <s v="yellow"/>
    <s v="NCRB(SLLCrimes-2022)/Census(2011)"/>
  </r>
  <r>
    <n v="2"/>
    <n v="2.02"/>
    <x v="40"/>
    <n v="35"/>
    <x v="0"/>
    <n v="0.26275615440602657"/>
    <n v="98.827274802004681"/>
    <n v="98.827274802004681"/>
    <n v="2.9648182440601403"/>
    <s v="yellow"/>
    <s v="NCRB(SLLCrimes-2022)/Census(2011)"/>
  </r>
  <r>
    <n v="2"/>
    <n v="2.02"/>
    <x v="40"/>
    <n v="37"/>
    <x v="1"/>
    <n v="9.4801828174590999E-2"/>
    <n v="99.693187143281605"/>
    <n v="99.693187143281605"/>
    <n v="2.990795614298448"/>
    <s v="yellow"/>
    <s v="NCRB(SLLCrimes-2022)/Census(2011)"/>
  </r>
  <r>
    <n v="2"/>
    <n v="2.02"/>
    <x v="40"/>
    <n v="12"/>
    <x v="2"/>
    <n v="0.79495449608195834"/>
    <n v="96.083450796963689"/>
    <n v="96.083450796963689"/>
    <n v="2.8825035239089107"/>
    <s v="yellow"/>
    <s v="NCRB(SLLCrimes-2022)/Census(2011)"/>
  </r>
  <r>
    <n v="2"/>
    <n v="2.02"/>
    <x v="40"/>
    <n v="18"/>
    <x v="3"/>
    <n v="0.54797898939599776"/>
    <n v="97.356768037615183"/>
    <n v="97.356768037615183"/>
    <n v="2.9207030411284554"/>
    <s v="yellow"/>
    <s v="NCRB(SLLCrimes-2022)/Census(2011)"/>
  </r>
  <r>
    <n v="2"/>
    <n v="2.02"/>
    <x v="40"/>
    <n v="10"/>
    <x v="4"/>
    <n v="3.4092398488322497"/>
    <n v="82.605132010184676"/>
    <n v="82.605132010184676"/>
    <n v="2.4781539603055402"/>
    <s v="yellow"/>
    <s v="NCRB(SLLCrimes-2022)/Census(2011)"/>
  </r>
  <r>
    <n v="2"/>
    <n v="2.02"/>
    <x v="40"/>
    <n v="4"/>
    <x v="5"/>
    <n v="6.2532569046378326"/>
    <n v="67.942398857180734"/>
    <n v="67.942398857180734"/>
    <n v="2.0382719657154218"/>
    <s v="yellow"/>
    <s v="NCRB(SLLCrimes-2022)/Census(2011)"/>
  </r>
  <r>
    <n v="2"/>
    <n v="2.02"/>
    <x v="40"/>
    <n v="22"/>
    <x v="6"/>
    <n v="5.6762135881663554"/>
    <n v="70.91742748785434"/>
    <n v="70.91742748785434"/>
    <n v="2.1275228246356304"/>
    <s v="yellow"/>
    <s v="NCRB(SLLCrimes-2022)/Census(2011)"/>
  </r>
  <r>
    <n v="2"/>
    <n v="2.02"/>
    <x v="40"/>
    <n v="25"/>
    <x v="7"/>
    <n v="0"/>
    <n v="100.18195140934093"/>
    <n v="100"/>
    <n v="3"/>
    <s v="green"/>
    <s v="NCRB(SLLCrimes-2022)/Census(2011)"/>
  </r>
  <r>
    <n v="2"/>
    <n v="2.02"/>
    <x v="40"/>
    <n v="7"/>
    <x v="8"/>
    <n v="21.997932921017533"/>
    <n v="-13.231510609154828"/>
    <n v="0"/>
    <n v="0"/>
    <s v="red"/>
    <s v="NCRB(SLLCrimes-2022)/Census(2011)"/>
  </r>
  <r>
    <n v="2"/>
    <n v="2.02"/>
    <x v="40"/>
    <n v="30"/>
    <x v="9"/>
    <n v="0.13712295472542843"/>
    <n v="99.474994575103196"/>
    <n v="99.474994575103196"/>
    <n v="2.9842498372530959"/>
    <s v="yellow"/>
    <s v="NCRB(SLLCrimes-2022)/Census(2011)"/>
  </r>
  <r>
    <n v="2"/>
    <n v="2.02"/>
    <x v="40"/>
    <n v="24"/>
    <x v="10"/>
    <n v="1.067179495223106"/>
    <n v="94.679956218112522"/>
    <n v="94.679956218112522"/>
    <n v="2.8403986865433759"/>
    <s v="yellow"/>
    <s v="NCRB(SLLCrimes-2022)/Census(2011)"/>
  </r>
  <r>
    <n v="2"/>
    <n v="2.02"/>
    <x v="40"/>
    <n v="6"/>
    <x v="11"/>
    <n v="12.066365245523118"/>
    <n v="37.972094629255203"/>
    <n v="37.972094629255203"/>
    <n v="1.139162838877656"/>
    <s v="orange"/>
    <s v="NCRB(SLLCrimes-2022)/Census(2011)"/>
  </r>
  <r>
    <n v="2"/>
    <n v="2.02"/>
    <x v="40"/>
    <n v="2"/>
    <x v="12"/>
    <n v="0.42245712133055935"/>
    <n v="98.003913824787247"/>
    <n v="98.003913824787247"/>
    <n v="2.9401174147436175"/>
    <s v="yellow"/>
    <s v="NCRB(SLLCrimes-2022)/Census(2011)"/>
  </r>
  <r>
    <n v="2"/>
    <n v="2.02"/>
    <x v="40"/>
    <n v="1"/>
    <x v="13"/>
    <n v="1.9320076771626584"/>
    <n v="90.221211911677514"/>
    <n v="90.221211911677514"/>
    <n v="2.7066363573503254"/>
    <s v="yellow"/>
    <s v="NCRB(SLLCrimes-2022)/Census(2011)"/>
  </r>
  <r>
    <n v="2"/>
    <n v="2.02"/>
    <x v="40"/>
    <n v="20"/>
    <x v="14"/>
    <n v="1.9400915492825388"/>
    <n v="90.179534362840442"/>
    <n v="90.179534362840442"/>
    <n v="2.7053860308852133"/>
    <s v="yellow"/>
    <s v="NCRB(SLLCrimes-2022)/Census(2011)"/>
  </r>
  <r>
    <n v="2"/>
    <n v="2.02"/>
    <x v="40"/>
    <n v="29"/>
    <x v="15"/>
    <n v="0.44520611791117082"/>
    <n v="97.886628147586691"/>
    <n v="97.886628147586691"/>
    <n v="2.9365988444276008"/>
    <s v="yellow"/>
    <s v="NCRB(SLLCrimes-2022)/Census(2011)"/>
  </r>
  <r>
    <n v="2"/>
    <n v="2.02"/>
    <x v="40"/>
    <n v="32"/>
    <x v="16"/>
    <n v="0.36520318872674035"/>
    <n v="98.299094591729613"/>
    <n v="98.299094591729613"/>
    <n v="2.9489728377518882"/>
    <s v="yellow"/>
    <s v="NCRB(SLLCrimes-2022)/Census(2011)"/>
  </r>
  <r>
    <n v="2"/>
    <n v="2.02"/>
    <x v="40"/>
    <n v="35"/>
    <x v="17"/>
    <n v="0"/>
    <n v="100.18195140934093"/>
    <n v="100"/>
    <n v="3"/>
    <s v="green"/>
    <s v="NCRB(SLLCrimes-2022)/Census(2011)"/>
  </r>
  <r>
    <n v="2"/>
    <n v="2.02"/>
    <x v="40"/>
    <n v="31"/>
    <x v="18"/>
    <n v="0"/>
    <n v="100.18195140934093"/>
    <n v="100"/>
    <n v="3"/>
    <s v="green"/>
    <s v="NCRB(SLLCrimes-2022)/Census(2011)"/>
  </r>
  <r>
    <n v="2"/>
    <n v="2.02"/>
    <x v="40"/>
    <n v="23"/>
    <x v="19"/>
    <n v="17.496293964946194"/>
    <n v="9.9773272665887198"/>
    <n v="9.9773272665887198"/>
    <n v="0.29931981799766161"/>
    <s v="orange"/>
    <s v="NCRB(SLLCrimes-2022)/Census(2011)"/>
  </r>
  <r>
    <n v="2"/>
    <n v="2.02"/>
    <x v="40"/>
    <n v="27"/>
    <x v="20"/>
    <n v="3.1128104671375447"/>
    <n v="84.133415714963036"/>
    <n v="84.133415714963036"/>
    <n v="2.5240024714488909"/>
    <s v="yellow"/>
    <s v="NCRB(SLLCrimes-2022)/Census(2011)"/>
  </r>
  <r>
    <n v="2"/>
    <n v="2.02"/>
    <x v="40"/>
    <n v="14"/>
    <x v="21"/>
    <n v="1.3227564688627016"/>
    <n v="93.362292895074461"/>
    <n v="93.362292895074461"/>
    <n v="2.8008687868522339"/>
    <s v="yellow"/>
    <s v="NCRB(SLLCrimes-2022)/Census(2011)"/>
  </r>
  <r>
    <n v="2"/>
    <n v="2.02"/>
    <x v="40"/>
    <n v="17"/>
    <x v="22"/>
    <n v="0.50558008742490879"/>
    <n v="97.575361587999623"/>
    <n v="97.575361587999623"/>
    <n v="2.9272608476399888"/>
    <s v="yellow"/>
    <s v="NCRB(SLLCrimes-2022)/Census(2011)"/>
  </r>
  <r>
    <n v="2"/>
    <n v="2.02"/>
    <x v="40"/>
    <n v="15"/>
    <x v="23"/>
    <n v="2.4607958760706743"/>
    <n v="87.494969381163017"/>
    <n v="87.494969381163017"/>
    <n v="2.6248490814348902"/>
    <s v="yellow"/>
    <s v="NCRB(SLLCrimes-2022)/Census(2011)"/>
  </r>
  <r>
    <n v="2"/>
    <n v="2.02"/>
    <x v="40"/>
    <n v="13"/>
    <x v="24"/>
    <n v="3.2347705486271936"/>
    <n v="83.504633223468886"/>
    <n v="83.504633223468886"/>
    <n v="2.5051389967040665"/>
    <s v="yellow"/>
    <s v="NCRB(SLLCrimes-2022)/Census(2011)"/>
  </r>
  <r>
    <n v="2"/>
    <n v="2.02"/>
    <x v="40"/>
    <n v="21"/>
    <x v="25"/>
    <n v="0.19535801249810031"/>
    <n v="99.174755478249892"/>
    <n v="99.174755478249892"/>
    <n v="2.9752426643474967"/>
    <s v="yellow"/>
    <s v="NCRB(SLLCrimes-2022)/Census(2011)"/>
  </r>
  <r>
    <n v="2"/>
    <n v="2.02"/>
    <x v="40"/>
    <n v="34"/>
    <x v="26"/>
    <n v="0.240393668671817"/>
    <n v="98.942567767737515"/>
    <n v="98.942567767737515"/>
    <n v="2.9682770330321251"/>
    <s v="yellow"/>
    <s v="NCRB(SLLCrimes-2022)/Census(2011)"/>
  </r>
  <r>
    <n v="2"/>
    <n v="2.02"/>
    <x v="40"/>
    <n v="3"/>
    <x v="27"/>
    <n v="2.130241141134495"/>
    <n v="89.199191182835108"/>
    <n v="89.199191182835108"/>
    <n v="2.6759757354850531"/>
    <s v="yellow"/>
    <s v="NCRB(SLLCrimes-2022)/Census(2011)"/>
  </r>
  <r>
    <n v="2"/>
    <n v="2.02"/>
    <x v="40"/>
    <n v="8"/>
    <x v="28"/>
    <n v="8.7412642245949392"/>
    <n v="55.11512437203595"/>
    <n v="55.11512437203595"/>
    <n v="1.6534537311610786"/>
    <s v="yellow"/>
    <s v="NCRB(SLLCrimes-2022)/Census(2011)"/>
  </r>
  <r>
    <n v="2"/>
    <n v="2.02"/>
    <x v="40"/>
    <n v="11"/>
    <x v="29"/>
    <n v="0.81889753462708215"/>
    <n v="95.960009067125029"/>
    <n v="95.960009067125029"/>
    <n v="2.8788002720137511"/>
    <s v="yellow"/>
    <s v="NCRB(SLLCrimes-2022)/Census(2011)"/>
  </r>
  <r>
    <n v="2"/>
    <n v="2.02"/>
    <x v="40"/>
    <n v="33"/>
    <x v="30"/>
    <n v="0.72768068207381509"/>
    <n v="96.430290483094467"/>
    <n v="96.430290483094467"/>
    <n v="2.892908714492834"/>
    <s v="yellow"/>
    <s v="NCRB(SLLCrimes-2022)/Census(2011)"/>
  </r>
  <r>
    <n v="2"/>
    <n v="2.02"/>
    <x v="40"/>
    <n v="36"/>
    <x v="31"/>
    <n v="0.31996641266856729"/>
    <n v="98.532319204320885"/>
    <n v="98.532319204320885"/>
    <n v="2.9559695761296263"/>
    <s v="yellow"/>
    <s v="NCRB(SLLCrimes-2022)/Census(2011)"/>
  </r>
  <r>
    <n v="2"/>
    <n v="2.02"/>
    <x v="40"/>
    <n v="16"/>
    <x v="32"/>
    <n v="8.1656716795725101E-2"/>
    <n v="99.760958628695661"/>
    <n v="99.760958628695661"/>
    <n v="2.99282875886087"/>
    <s v="yellow"/>
    <s v="NCRB(SLLCrimes-2022)/Census(2011)"/>
  </r>
  <r>
    <n v="2"/>
    <n v="2.02"/>
    <x v="40"/>
    <n v="9"/>
    <x v="33"/>
    <n v="19.064888489545297"/>
    <n v="1.8902158013078354"/>
    <n v="1.8902158013078354"/>
    <n v="5.6706474039235059E-2"/>
    <s v="orange"/>
    <s v="NCRB(SLLCrimes-2022)/Census(2011)"/>
  </r>
  <r>
    <n v="2"/>
    <n v="2.02"/>
    <x v="40"/>
    <n v="5"/>
    <x v="34"/>
    <n v="14.891498283016197"/>
    <n v="23.406720710017971"/>
    <n v="23.406720710017971"/>
    <n v="0.7022016213005392"/>
    <s v="orange"/>
    <s v="NCRB(SLLCrimes-2022)/Census(2011)"/>
  </r>
  <r>
    <n v="2"/>
    <n v="2.02"/>
    <x v="40"/>
    <n v="19"/>
    <x v="35"/>
    <n v="3.1443056050315028"/>
    <n v="83.971038066202652"/>
    <n v="83.971038066202652"/>
    <n v="2.5191311419860796"/>
    <s v="yellow"/>
    <s v="NCRB(SLLCrimes-2022)/Census(2011)"/>
  </r>
  <r>
    <n v="2"/>
    <n v="2.0299999999999998"/>
    <x v="41"/>
    <n v="35"/>
    <x v="0"/>
    <n v="0.26275615440602657"/>
    <n v="98.827274802004681"/>
    <n v="98.827274802004681"/>
    <n v="2.9648182440601403"/>
    <s v="yellow"/>
    <s v="NCRB(SLLCrimes-2022)/Census(2011)"/>
  </r>
  <r>
    <n v="2"/>
    <n v="2.0299999999999998"/>
    <x v="41"/>
    <n v="37"/>
    <x v="1"/>
    <n v="9.4801828174590999E-2"/>
    <n v="99.693187143281605"/>
    <n v="99.693187143281605"/>
    <n v="2.990795614298448"/>
    <s v="yellow"/>
    <s v="NCRB(SLLCrimes-2022)/Census(2011)"/>
  </r>
  <r>
    <n v="2"/>
    <n v="2.0299999999999998"/>
    <x v="41"/>
    <n v="12"/>
    <x v="2"/>
    <n v="0.79495449608195834"/>
    <n v="96.083450796963689"/>
    <n v="96.083450796963689"/>
    <n v="2.8825035239089107"/>
    <s v="yellow"/>
    <s v="NCRB(SLLCrimes-2022)/Census(2011)"/>
  </r>
  <r>
    <n v="2"/>
    <n v="2.0299999999999998"/>
    <x v="41"/>
    <n v="18"/>
    <x v="3"/>
    <n v="0.54797898939599776"/>
    <n v="97.356768037615183"/>
    <n v="97.356768037615183"/>
    <n v="2.9207030411284554"/>
    <s v="yellow"/>
    <s v="NCRB(SLLCrimes-2022)/Census(2011)"/>
  </r>
  <r>
    <n v="2"/>
    <n v="2.0299999999999998"/>
    <x v="41"/>
    <n v="10"/>
    <x v="4"/>
    <n v="3.4092398488322497"/>
    <n v="82.605132010184676"/>
    <n v="82.605132010184676"/>
    <n v="2.4781539603055402"/>
    <s v="yellow"/>
    <s v="NCRB(SLLCrimes-2022)/Census(2011)"/>
  </r>
  <r>
    <n v="2"/>
    <n v="2.0299999999999998"/>
    <x v="41"/>
    <n v="4"/>
    <x v="5"/>
    <n v="6.2532569046378326"/>
    <n v="67.942398857180734"/>
    <n v="67.942398857180734"/>
    <n v="2.0382719657154218"/>
    <s v="yellow"/>
    <s v="NCRB(SLLCrimes-2022)/Census(2011)"/>
  </r>
  <r>
    <n v="2"/>
    <n v="2.0299999999999998"/>
    <x v="41"/>
    <n v="22"/>
    <x v="6"/>
    <n v="5.6762135881663554"/>
    <n v="70.91742748785434"/>
    <n v="70.91742748785434"/>
    <n v="2.1275228246356304"/>
    <s v="yellow"/>
    <s v="NCRB(SLLCrimes-2022)/Census(2011)"/>
  </r>
  <r>
    <n v="2"/>
    <n v="2.0299999999999998"/>
    <x v="41"/>
    <n v="25"/>
    <x v="7"/>
    <n v="0"/>
    <n v="100.18195140934093"/>
    <n v="100"/>
    <n v="3"/>
    <s v="green"/>
    <s v="NCRB(SLLCrimes-2022)/Census(2011)"/>
  </r>
  <r>
    <n v="2"/>
    <n v="2.0299999999999998"/>
    <x v="41"/>
    <n v="7"/>
    <x v="8"/>
    <n v="21.997932921017533"/>
    <n v="-13.231510609154828"/>
    <n v="0"/>
    <n v="0"/>
    <s v="red"/>
    <s v="NCRB(SLLCrimes-2022)/Census(2011)"/>
  </r>
  <r>
    <n v="2"/>
    <n v="2.0299999999999998"/>
    <x v="41"/>
    <n v="30"/>
    <x v="9"/>
    <n v="0.13712295472542843"/>
    <n v="99.474994575103196"/>
    <n v="99.474994575103196"/>
    <n v="2.9842498372530959"/>
    <s v="yellow"/>
    <s v="NCRB(SLLCrimes-2022)/Census(2011)"/>
  </r>
  <r>
    <n v="2"/>
    <n v="2.0299999999999998"/>
    <x v="41"/>
    <n v="24"/>
    <x v="10"/>
    <n v="1.067179495223106"/>
    <n v="94.679956218112522"/>
    <n v="94.679956218112522"/>
    <n v="2.8403986865433759"/>
    <s v="yellow"/>
    <s v="NCRB(SLLCrimes-2022)/Census(2011)"/>
  </r>
  <r>
    <n v="2"/>
    <n v="2.0299999999999998"/>
    <x v="41"/>
    <n v="6"/>
    <x v="11"/>
    <n v="12.066365245523118"/>
    <n v="37.972094629255203"/>
    <n v="37.972094629255203"/>
    <n v="1.139162838877656"/>
    <s v="orange"/>
    <s v="NCRB(SLLCrimes-2022)/Census(2011)"/>
  </r>
  <r>
    <n v="2"/>
    <n v="2.0299999999999998"/>
    <x v="41"/>
    <n v="2"/>
    <x v="12"/>
    <n v="0.42245712133055935"/>
    <n v="98.003913824787247"/>
    <n v="98.003913824787247"/>
    <n v="2.9401174147436175"/>
    <s v="yellow"/>
    <s v="NCRB(SLLCrimes-2022)/Census(2011)"/>
  </r>
  <r>
    <n v="2"/>
    <n v="2.0299999999999998"/>
    <x v="41"/>
    <n v="1"/>
    <x v="13"/>
    <n v="1.9320076771626584"/>
    <n v="90.221211911677514"/>
    <n v="90.221211911677514"/>
    <n v="2.7066363573503254"/>
    <s v="yellow"/>
    <s v="NCRB(SLLCrimes-2022)/Census(2011)"/>
  </r>
  <r>
    <n v="2"/>
    <n v="2.0299999999999998"/>
    <x v="41"/>
    <n v="20"/>
    <x v="14"/>
    <n v="1.9400915492825388"/>
    <n v="90.179534362840442"/>
    <n v="90.179534362840442"/>
    <n v="2.7053860308852133"/>
    <s v="yellow"/>
    <s v="NCRB(SLLCrimes-2022)/Census(2011)"/>
  </r>
  <r>
    <n v="2"/>
    <n v="2.0299999999999998"/>
    <x v="41"/>
    <n v="29"/>
    <x v="15"/>
    <n v="0.44520611791117082"/>
    <n v="97.886628147586691"/>
    <n v="97.886628147586691"/>
    <n v="2.9365988444276008"/>
    <s v="yellow"/>
    <s v="NCRB(SLLCrimes-2022)/Census(2011)"/>
  </r>
  <r>
    <n v="2"/>
    <n v="2.0299999999999998"/>
    <x v="41"/>
    <n v="32"/>
    <x v="16"/>
    <n v="0.36520318872674035"/>
    <n v="98.299094591729613"/>
    <n v="98.299094591729613"/>
    <n v="2.9489728377518882"/>
    <s v="yellow"/>
    <s v="NCRB(SLLCrimes-2022)/Census(2011)"/>
  </r>
  <r>
    <n v="2"/>
    <n v="2.0299999999999998"/>
    <x v="41"/>
    <n v="35"/>
    <x v="17"/>
    <n v="0"/>
    <n v="100.18195140934093"/>
    <n v="100"/>
    <n v="3"/>
    <s v="green"/>
    <s v="NCRB(SLLCrimes-2022)/Census(2011)"/>
  </r>
  <r>
    <n v="2"/>
    <n v="2.0299999999999998"/>
    <x v="41"/>
    <n v="31"/>
    <x v="18"/>
    <n v="0"/>
    <n v="100.18195140934093"/>
    <n v="100"/>
    <n v="3"/>
    <s v="green"/>
    <s v="NCRB(SLLCrimes-2022)/Census(2011)"/>
  </r>
  <r>
    <n v="2"/>
    <n v="2.0299999999999998"/>
    <x v="41"/>
    <n v="23"/>
    <x v="19"/>
    <n v="17.496293964946194"/>
    <n v="9.9773272665887198"/>
    <n v="9.9773272665887198"/>
    <n v="0.29931981799766161"/>
    <s v="orange"/>
    <s v="NCRB(SLLCrimes-2022)/Census(2011)"/>
  </r>
  <r>
    <n v="2"/>
    <n v="2.0299999999999998"/>
    <x v="41"/>
    <n v="27"/>
    <x v="20"/>
    <n v="3.1128104671375447"/>
    <n v="84.133415714963036"/>
    <n v="84.133415714963036"/>
    <n v="2.5240024714488909"/>
    <s v="yellow"/>
    <s v="NCRB(SLLCrimes-2022)/Census(2011)"/>
  </r>
  <r>
    <n v="2"/>
    <n v="2.0299999999999998"/>
    <x v="41"/>
    <n v="14"/>
    <x v="21"/>
    <n v="1.3227564688627016"/>
    <n v="93.362292895074461"/>
    <n v="93.362292895074461"/>
    <n v="2.8008687868522339"/>
    <s v="yellow"/>
    <s v="NCRB(SLLCrimes-2022)/Census(2011)"/>
  </r>
  <r>
    <n v="2"/>
    <n v="2.0299999999999998"/>
    <x v="41"/>
    <n v="17"/>
    <x v="22"/>
    <n v="0.50558008742490879"/>
    <n v="97.575361587999623"/>
    <n v="97.575361587999623"/>
    <n v="2.9272608476399888"/>
    <s v="yellow"/>
    <s v="NCRB(SLLCrimes-2022)/Census(2011)"/>
  </r>
  <r>
    <n v="2"/>
    <n v="2.0299999999999998"/>
    <x v="41"/>
    <n v="15"/>
    <x v="23"/>
    <n v="2.4607958760706743"/>
    <n v="87.494969381163017"/>
    <n v="87.494969381163017"/>
    <n v="2.6248490814348902"/>
    <s v="yellow"/>
    <s v="NCRB(SLLCrimes-2022)/Census(2011)"/>
  </r>
  <r>
    <n v="2"/>
    <n v="2.0299999999999998"/>
    <x v="41"/>
    <n v="13"/>
    <x v="24"/>
    <n v="3.2347705486271936"/>
    <n v="83.504633223468886"/>
    <n v="83.504633223468886"/>
    <n v="2.5051389967040665"/>
    <s v="yellow"/>
    <s v="NCRB(SLLCrimes-2022)/Census(2011)"/>
  </r>
  <r>
    <n v="2"/>
    <n v="2.0299999999999998"/>
    <x v="41"/>
    <n v="21"/>
    <x v="25"/>
    <n v="0.19535801249810031"/>
    <n v="99.174755478249892"/>
    <n v="99.174755478249892"/>
    <n v="2.9752426643474967"/>
    <s v="yellow"/>
    <s v="NCRB(SLLCrimes-2022)/Census(2011)"/>
  </r>
  <r>
    <n v="2"/>
    <n v="2.0299999999999998"/>
    <x v="41"/>
    <n v="34"/>
    <x v="26"/>
    <n v="0.240393668671817"/>
    <n v="98.942567767737515"/>
    <n v="98.942567767737515"/>
    <n v="2.9682770330321251"/>
    <s v="yellow"/>
    <s v="NCRB(SLLCrimes-2022)/Census(2011)"/>
  </r>
  <r>
    <n v="2"/>
    <n v="2.0299999999999998"/>
    <x v="41"/>
    <n v="3"/>
    <x v="27"/>
    <n v="2.130241141134495"/>
    <n v="89.199191182835108"/>
    <n v="89.199191182835108"/>
    <n v="2.6759757354850531"/>
    <s v="yellow"/>
    <s v="NCRB(SLLCrimes-2022)/Census(2011)"/>
  </r>
  <r>
    <n v="2"/>
    <n v="2.0299999999999998"/>
    <x v="41"/>
    <n v="8"/>
    <x v="28"/>
    <n v="8.7412642245949392"/>
    <n v="55.11512437203595"/>
    <n v="55.11512437203595"/>
    <n v="1.6534537311610786"/>
    <s v="yellow"/>
    <s v="NCRB(SLLCrimes-2022)/Census(2011)"/>
  </r>
  <r>
    <n v="2"/>
    <n v="2.0299999999999998"/>
    <x v="41"/>
    <n v="11"/>
    <x v="29"/>
    <n v="0.81889753462708215"/>
    <n v="95.960009067125029"/>
    <n v="95.960009067125029"/>
    <n v="2.8788002720137511"/>
    <s v="yellow"/>
    <s v="NCRB(SLLCrimes-2022)/Census(2011)"/>
  </r>
  <r>
    <n v="2"/>
    <n v="2.0299999999999998"/>
    <x v="41"/>
    <n v="33"/>
    <x v="30"/>
    <n v="0.72768068207381509"/>
    <n v="96.430290483094467"/>
    <n v="96.430290483094467"/>
    <n v="2.892908714492834"/>
    <s v="yellow"/>
    <s v="NCRB(SLLCrimes-2022)/Census(2011)"/>
  </r>
  <r>
    <n v="2"/>
    <n v="2.0299999999999998"/>
    <x v="41"/>
    <n v="36"/>
    <x v="31"/>
    <n v="0.31996641266856729"/>
    <n v="98.532319204320885"/>
    <n v="98.532319204320885"/>
    <n v="2.9559695761296263"/>
    <s v="yellow"/>
    <s v="NCRB(SLLCrimes-2022)/Census(2011)"/>
  </r>
  <r>
    <n v="2"/>
    <n v="2.0299999999999998"/>
    <x v="41"/>
    <n v="16"/>
    <x v="32"/>
    <n v="8.1656716795725101E-2"/>
    <n v="99.760958628695661"/>
    <n v="99.760958628695661"/>
    <n v="2.99282875886087"/>
    <s v="yellow"/>
    <s v="NCRB(SLLCrimes-2022)/Census(2011)"/>
  </r>
  <r>
    <n v="2"/>
    <n v="2.0299999999999998"/>
    <x v="41"/>
    <n v="9"/>
    <x v="33"/>
    <n v="19.064888489545297"/>
    <n v="1.8902158013078354"/>
    <n v="1.8902158013078354"/>
    <n v="5.6706474039235059E-2"/>
    <s v="orange"/>
    <s v="NCRB(SLLCrimes-2022)/Census(2011)"/>
  </r>
  <r>
    <n v="2"/>
    <n v="2.0299999999999998"/>
    <x v="41"/>
    <n v="5"/>
    <x v="34"/>
    <n v="14.891498283016197"/>
    <n v="23.406720710017971"/>
    <n v="23.406720710017971"/>
    <n v="0.7022016213005392"/>
    <s v="orange"/>
    <s v="NCRB(SLLCrimes-2022)/Census(2011)"/>
  </r>
  <r>
    <n v="2"/>
    <n v="2.0299999999999998"/>
    <x v="41"/>
    <n v="19"/>
    <x v="35"/>
    <n v="3.1443056050315028"/>
    <n v="83.971038066202652"/>
    <n v="83.971038066202652"/>
    <n v="2.5191311419860796"/>
    <s v="yellow"/>
    <s v="NCRB(SLLCrimes-2022)/Census(2011)"/>
  </r>
  <r>
    <n v="7"/>
    <n v="7.01"/>
    <x v="42"/>
    <n v="35"/>
    <x v="0"/>
    <n v="0"/>
    <n v="100"/>
    <n v="100"/>
    <n v="3"/>
    <s v="green"/>
    <s v="NCRB(SLLCrimes-2022)/Census(2011)"/>
  </r>
  <r>
    <n v="7"/>
    <n v="7.01"/>
    <x v="42"/>
    <n v="37"/>
    <x v="1"/>
    <n v="0"/>
    <n v="100"/>
    <n v="100"/>
    <n v="3"/>
    <s v="green"/>
    <s v="NCRB(SLLCrimes-2022)/Census(2011)"/>
  </r>
  <r>
    <n v="7"/>
    <n v="7.01"/>
    <x v="42"/>
    <n v="12"/>
    <x v="2"/>
    <n v="0"/>
    <n v="100"/>
    <n v="100"/>
    <n v="3"/>
    <s v="green"/>
    <s v="NCRB(SLLCrimes-2022)/Census(2011)"/>
  </r>
  <r>
    <n v="7"/>
    <n v="7.01"/>
    <x v="42"/>
    <n v="18"/>
    <x v="3"/>
    <n v="7.6909331845052303E-2"/>
    <n v="91.671690794239524"/>
    <n v="91.671690794239524"/>
    <n v="2.7501507238271858"/>
    <s v="yellow"/>
    <s v="NCRB(SLLCrimes-2022)/Census(2011)"/>
  </r>
  <r>
    <n v="7"/>
    <n v="7.01"/>
    <x v="42"/>
    <n v="10"/>
    <x v="4"/>
    <n v="9.6061985033312185E-4"/>
    <n v="99.895977003689438"/>
    <n v="99.895977003689438"/>
    <n v="2.9968793101106832"/>
    <s v="yellow"/>
    <s v="NCRB(SLLCrimes-2022)/Census(2011)"/>
  </r>
  <r>
    <n v="7"/>
    <n v="7.01"/>
    <x v="42"/>
    <n v="4"/>
    <x v="5"/>
    <n v="9.4746316736936856E-2"/>
    <n v="89.740170627384131"/>
    <n v="89.740170627384131"/>
    <n v="2.6922051188215237"/>
    <s v="yellow"/>
    <s v="NCRB(SLLCrimes-2022)/Census(2011)"/>
  </r>
  <r>
    <n v="7"/>
    <n v="7.01"/>
    <x v="42"/>
    <n v="22"/>
    <x v="6"/>
    <n v="3.9146300608043829E-3"/>
    <n v="99.57609500966376"/>
    <n v="99.57609500966376"/>
    <n v="2.9872828502899127"/>
    <s v="yellow"/>
    <s v="NCRB(SLLCrimes-2022)/Census(2011)"/>
  </r>
  <r>
    <n v="7"/>
    <n v="7.01"/>
    <x v="42"/>
    <n v="25"/>
    <x v="7"/>
    <n v="0"/>
    <n v="100"/>
    <n v="100"/>
    <n v="3"/>
    <s v="green"/>
    <s v="NCRB(SLLCrimes-2022)/Census(2011)"/>
  </r>
  <r>
    <n v="7"/>
    <n v="7.01"/>
    <x v="42"/>
    <n v="7"/>
    <x v="8"/>
    <n v="4.1696596384273685E-2"/>
    <n v="95.484785276568942"/>
    <n v="95.484785276568942"/>
    <n v="2.8645435582970684"/>
    <s v="yellow"/>
    <s v="NCRB(SLLCrimes-2022)/Census(2011)"/>
  </r>
  <r>
    <n v="7"/>
    <n v="7.01"/>
    <x v="42"/>
    <n v="30"/>
    <x v="9"/>
    <n v="0"/>
    <n v="100"/>
    <n v="100"/>
    <n v="3"/>
    <s v="green"/>
    <s v="NCRB(SLLCrimes-2022)/Census(2011)"/>
  </r>
  <r>
    <n v="7"/>
    <n v="7.01"/>
    <x v="42"/>
    <n v="24"/>
    <x v="10"/>
    <n v="1.6545418530590789E-3"/>
    <n v="99.820834015644422"/>
    <n v="99.820834015644422"/>
    <n v="2.9946250204693325"/>
    <s v="yellow"/>
    <s v="NCRB(SLLCrimes-2022)/Census(2011)"/>
  </r>
  <r>
    <n v="7"/>
    <n v="7.01"/>
    <x v="42"/>
    <n v="6"/>
    <x v="11"/>
    <n v="0.1696154643862354"/>
    <n v="81.632787600688317"/>
    <n v="81.632787600688317"/>
    <n v="2.4489836280206494"/>
    <s v="yellow"/>
    <s v="NCRB(SLLCrimes-2022)/Census(2011)"/>
  </r>
  <r>
    <n v="7"/>
    <n v="7.01"/>
    <x v="42"/>
    <n v="2"/>
    <x v="12"/>
    <n v="2.9134973884866161E-2"/>
    <n v="96.845050328823888"/>
    <n v="96.845050328823888"/>
    <n v="2.9053515098647167"/>
    <s v="yellow"/>
    <s v="NCRB(SLLCrimes-2022)/Census(2011)"/>
  </r>
  <r>
    <n v="7"/>
    <n v="7.01"/>
    <x v="42"/>
    <n v="1"/>
    <x v="13"/>
    <n v="0.30977338283620681"/>
    <n v="66.455455351348093"/>
    <n v="66.455455351348093"/>
    <n v="1.9936636605404428"/>
    <s v="yellow"/>
    <s v="NCRB(SLLCrimes-2022)/Census(2011)"/>
  </r>
  <r>
    <n v="7"/>
    <n v="7.01"/>
    <x v="42"/>
    <n v="20"/>
    <x v="14"/>
    <n v="0"/>
    <n v="100"/>
    <n v="100"/>
    <n v="3"/>
    <s v="green"/>
    <s v="NCRB(SLLCrimes-2022)/Census(2011)"/>
  </r>
  <r>
    <n v="7"/>
    <n v="7.01"/>
    <x v="42"/>
    <n v="29"/>
    <x v="15"/>
    <n v="0"/>
    <n v="100"/>
    <n v="100"/>
    <n v="3"/>
    <s v="green"/>
    <s v="NCRB(SLLCrimes-2022)/Census(2011)"/>
  </r>
  <r>
    <n v="7"/>
    <n v="7.01"/>
    <x v="42"/>
    <n v="32"/>
    <x v="16"/>
    <n v="0"/>
    <n v="100"/>
    <n v="100"/>
    <n v="3"/>
    <s v="green"/>
    <s v="NCRB(SLLCrimes-2022)/Census(2011)"/>
  </r>
  <r>
    <n v="7"/>
    <n v="7.01"/>
    <x v="42"/>
    <n v="35"/>
    <x v="17"/>
    <n v="0"/>
    <n v="100"/>
    <n v="100"/>
    <n v="3"/>
    <s v="green"/>
    <s v="NCRB(SLLCrimes-2022)/Census(2011)"/>
  </r>
  <r>
    <n v="7"/>
    <n v="7.01"/>
    <x v="42"/>
    <n v="31"/>
    <x v="18"/>
    <n v="3.1020737362927115"/>
    <n v="-235.91540369852225"/>
    <n v="0"/>
    <n v="0"/>
    <s v="red"/>
    <s v="NCRB(SLLCrimes-2022)/Census(2011)"/>
  </r>
  <r>
    <n v="7"/>
    <n v="7.01"/>
    <x v="42"/>
    <n v="23"/>
    <x v="19"/>
    <n v="2.7538040394973155E-3"/>
    <n v="99.701797805509329"/>
    <n v="99.701797805509329"/>
    <n v="2.9910539341652798"/>
    <s v="yellow"/>
    <s v="NCRB(SLLCrimes-2022)/Census(2011)"/>
  </r>
  <r>
    <n v="7"/>
    <n v="7.01"/>
    <x v="42"/>
    <n v="27"/>
    <x v="20"/>
    <n v="0.61223945151247305"/>
    <n v="33.702200528360329"/>
    <n v="33.702200528360329"/>
    <n v="1.0110660158508098"/>
    <s v="orange"/>
    <s v="NCRB(SLLCrimes-2022)/Census(2011)"/>
  </r>
  <r>
    <n v="7"/>
    <n v="7.01"/>
    <x v="42"/>
    <n v="14"/>
    <x v="21"/>
    <n v="0"/>
    <n v="100"/>
    <n v="100"/>
    <n v="3"/>
    <s v="green"/>
    <s v="NCRB(SLLCrimes-2022)/Census(2011)"/>
  </r>
  <r>
    <n v="7"/>
    <n v="7.01"/>
    <x v="42"/>
    <n v="17"/>
    <x v="22"/>
    <n v="0.23593737413162408"/>
    <n v="74.450962479792167"/>
    <n v="74.450962479792167"/>
    <n v="2.2335288743937651"/>
    <s v="yellow"/>
    <s v="NCRB(SLLCrimes-2022)/Census(2011)"/>
  </r>
  <r>
    <n v="7"/>
    <n v="7.01"/>
    <x v="42"/>
    <n v="15"/>
    <x v="23"/>
    <n v="0"/>
    <n v="100"/>
    <n v="100"/>
    <n v="3"/>
    <s v="green"/>
    <s v="NCRB(SLLCrimes-2022)/Census(2011)"/>
  </r>
  <r>
    <n v="7"/>
    <n v="7.01"/>
    <x v="42"/>
    <n v="13"/>
    <x v="24"/>
    <n v="0"/>
    <n v="100"/>
    <n v="100"/>
    <n v="3"/>
    <s v="green"/>
    <s v="NCRB(SLLCrimes-2022)/Census(2011)"/>
  </r>
  <r>
    <n v="7"/>
    <n v="7.01"/>
    <x v="42"/>
    <n v="21"/>
    <x v="25"/>
    <n v="0"/>
    <n v="100"/>
    <n v="100"/>
    <n v="3"/>
    <s v="green"/>
    <s v="NCRB(SLLCrimes-2022)/Census(2011)"/>
  </r>
  <r>
    <n v="7"/>
    <n v="7.01"/>
    <x v="42"/>
    <n v="34"/>
    <x v="26"/>
    <n v="0"/>
    <n v="100"/>
    <n v="100"/>
    <n v="3"/>
    <s v="green"/>
    <s v="NCRB(SLLCrimes-2022)/Census(2011)"/>
  </r>
  <r>
    <n v="7"/>
    <n v="7.01"/>
    <x v="42"/>
    <n v="3"/>
    <x v="27"/>
    <n v="0.13336535062940155"/>
    <n v="85.558217049472759"/>
    <n v="85.558217049472759"/>
    <n v="2.5667465114841828"/>
    <s v="yellow"/>
    <s v="NCRB(SLLCrimes-2022)/Census(2011)"/>
  </r>
  <r>
    <n v="7"/>
    <n v="7.01"/>
    <x v="42"/>
    <n v="8"/>
    <x v="28"/>
    <n v="0"/>
    <n v="100"/>
    <n v="100"/>
    <n v="3"/>
    <s v="green"/>
    <s v="NCRB(SLLCrimes-2022)/Census(2011)"/>
  </r>
  <r>
    <n v="7"/>
    <n v="7.01"/>
    <x v="42"/>
    <n v="11"/>
    <x v="29"/>
    <n v="0"/>
    <n v="100"/>
    <n v="100"/>
    <n v="3"/>
    <s v="green"/>
    <s v="NCRB(SLLCrimes-2022)/Census(2011)"/>
  </r>
  <r>
    <n v="7"/>
    <n v="7.01"/>
    <x v="42"/>
    <n v="33"/>
    <x v="30"/>
    <n v="0"/>
    <n v="100"/>
    <n v="100"/>
    <n v="3"/>
    <s v="green"/>
    <s v="NCRB(SLLCrimes-2022)/Census(2011)"/>
  </r>
  <r>
    <n v="7"/>
    <n v="7.01"/>
    <x v="42"/>
    <n v="36"/>
    <x v="31"/>
    <n v="0"/>
    <n v="100"/>
    <n v="100"/>
    <n v="3"/>
    <s v="green"/>
    <s v="NCRB(SLLCrimes-2022)/Census(2011)"/>
  </r>
  <r>
    <n v="7"/>
    <n v="7.01"/>
    <x v="42"/>
    <n v="16"/>
    <x v="32"/>
    <n v="0.10887562239430014"/>
    <n v="88.210145290350965"/>
    <n v="88.210145290350965"/>
    <n v="2.6463043587105286"/>
    <s v="yellow"/>
    <s v="NCRB(SLLCrimes-2022)/Census(2011)"/>
  </r>
  <r>
    <n v="7"/>
    <n v="7.01"/>
    <x v="42"/>
    <n v="9"/>
    <x v="33"/>
    <n v="0.1010948567986599"/>
    <n v="89.052703926389924"/>
    <n v="89.052703926389924"/>
    <n v="2.6715811177916975"/>
    <s v="yellow"/>
    <s v="NCRB(SLLCrimes-2022)/Census(2011)"/>
  </r>
  <r>
    <n v="7"/>
    <n v="7.01"/>
    <x v="42"/>
    <n v="5"/>
    <x v="34"/>
    <n v="5.9486677561982143E-2"/>
    <n v="93.558344189523325"/>
    <n v="93.558344189523325"/>
    <n v="2.8067503256856998"/>
    <s v="yellow"/>
    <s v="NCRB(SLLCrimes-2022)/Census(2011)"/>
  </r>
  <r>
    <n v="7"/>
    <n v="7.01"/>
    <x v="42"/>
    <n v="19"/>
    <x v="35"/>
    <n v="1.3146922390375619E-2"/>
    <n v="98.57635436240983"/>
    <n v="98.57635436240983"/>
    <n v="2.9572906308722953"/>
    <s v="yellow"/>
    <s v="NCRB(SLLCrimes-2022)/Census(2011)"/>
  </r>
  <r>
    <n v="7"/>
    <n v="7.03"/>
    <x v="43"/>
    <n v="35"/>
    <x v="0"/>
    <n v="0"/>
    <n v="100"/>
    <n v="100"/>
    <n v="3"/>
    <s v="green"/>
    <s v="NCRB(SLLCrimes-2022)/Census(2011)"/>
  </r>
  <r>
    <n v="7"/>
    <n v="7.03"/>
    <x v="43"/>
    <n v="37"/>
    <x v="1"/>
    <n v="2.0170601739274681E-3"/>
    <n v="99.014758964049079"/>
    <n v="99.014758964049079"/>
    <n v="2.9704427689214725"/>
    <s v="yellow"/>
    <s v="NCRB(SLLCrimes-2022)/Census(2011)"/>
  </r>
  <r>
    <n v="7"/>
    <n v="7.03"/>
    <x v="43"/>
    <n v="12"/>
    <x v="2"/>
    <n v="0"/>
    <n v="100"/>
    <n v="100"/>
    <n v="3"/>
    <s v="green"/>
    <s v="NCRB(SLLCrimes-2022)/Census(2011)"/>
  </r>
  <r>
    <n v="7"/>
    <n v="7.03"/>
    <x v="43"/>
    <n v="18"/>
    <x v="3"/>
    <n v="0"/>
    <n v="100"/>
    <n v="100"/>
    <n v="3"/>
    <s v="green"/>
    <s v="NCRB(SLLCrimes-2022)/Census(2011)"/>
  </r>
  <r>
    <n v="7"/>
    <n v="7.03"/>
    <x v="43"/>
    <n v="10"/>
    <x v="4"/>
    <n v="9.6061985033312185E-4"/>
    <n v="99.530781426984205"/>
    <n v="99.530781426984205"/>
    <n v="2.985923442809526"/>
    <s v="yellow"/>
    <s v="NCRB(SLLCrimes-2022)/Census(2011)"/>
  </r>
  <r>
    <n v="7"/>
    <n v="7.03"/>
    <x v="43"/>
    <n v="4"/>
    <x v="5"/>
    <n v="0"/>
    <n v="100"/>
    <n v="100"/>
    <n v="3"/>
    <s v="green"/>
    <s v="NCRB(SLLCrimes-2022)/Census(2011)"/>
  </r>
  <r>
    <n v="7"/>
    <n v="7.03"/>
    <x v="43"/>
    <n v="22"/>
    <x v="6"/>
    <n v="0"/>
    <n v="100"/>
    <n v="100"/>
    <n v="3"/>
    <s v="green"/>
    <s v="NCRB(SLLCrimes-2022)/Census(2011)"/>
  </r>
  <r>
    <n v="7"/>
    <n v="7.03"/>
    <x v="43"/>
    <n v="25"/>
    <x v="7"/>
    <n v="0"/>
    <n v="100"/>
    <n v="100"/>
    <n v="3"/>
    <s v="green"/>
    <s v="NCRB(SLLCrimes-2022)/Census(2011)"/>
  </r>
  <r>
    <n v="7"/>
    <n v="7.03"/>
    <x v="43"/>
    <n v="7"/>
    <x v="8"/>
    <n v="0"/>
    <n v="100"/>
    <n v="100"/>
    <n v="3"/>
    <s v="green"/>
    <s v="NCRB(SLLCrimes-2022)/Census(2011)"/>
  </r>
  <r>
    <n v="7"/>
    <n v="7.03"/>
    <x v="43"/>
    <n v="30"/>
    <x v="9"/>
    <n v="0.54849181890171372"/>
    <n v="-167.91300272074145"/>
    <n v="0"/>
    <n v="0"/>
    <s v="red"/>
    <s v="NCRB(SLLCrimes-2022)/Census(2011)"/>
  </r>
  <r>
    <n v="7"/>
    <n v="7.03"/>
    <x v="43"/>
    <n v="24"/>
    <x v="10"/>
    <n v="4.9636255591772377E-3"/>
    <n v="97.575497423820494"/>
    <n v="97.575497423820494"/>
    <n v="2.9272649227146146"/>
    <s v="yellow"/>
    <s v="NCRB(SLLCrimes-2022)/Census(2011)"/>
  </r>
  <r>
    <n v="7"/>
    <n v="7.03"/>
    <x v="43"/>
    <n v="6"/>
    <x v="11"/>
    <n v="9.4669096401619759E-2"/>
    <n v="53.758504670855999"/>
    <n v="53.758504670855999"/>
    <n v="1.6127551401256799"/>
    <s v="yellow"/>
    <s v="NCRB(SLLCrimes-2022)/Census(2011)"/>
  </r>
  <r>
    <n v="7"/>
    <n v="7.03"/>
    <x v="43"/>
    <n v="2"/>
    <x v="12"/>
    <n v="0"/>
    <n v="100"/>
    <n v="100"/>
    <n v="3"/>
    <s v="green"/>
    <s v="NCRB(SLLCrimes-2022)/Census(2011)"/>
  </r>
  <r>
    <n v="7"/>
    <n v="7.03"/>
    <x v="43"/>
    <n v="1"/>
    <x v="13"/>
    <n v="0"/>
    <n v="100"/>
    <n v="100"/>
    <n v="3"/>
    <s v="green"/>
    <s v="NCRB(SLLCrimes-2022)/Census(2011)"/>
  </r>
  <r>
    <n v="7"/>
    <n v="7.03"/>
    <x v="43"/>
    <n v="20"/>
    <x v="14"/>
    <n v="0.12125572183015867"/>
    <n v="40.772162112394142"/>
    <n v="40.772162112394142"/>
    <n v="1.2231648633718242"/>
    <s v="orange"/>
    <s v="NCRB(SLLCrimes-2022)/Census(2011)"/>
  </r>
  <r>
    <n v="7"/>
    <n v="7.03"/>
    <x v="43"/>
    <n v="29"/>
    <x v="15"/>
    <n v="9.8207231892170031E-3"/>
    <n v="95.203028836818774"/>
    <n v="95.203028836818774"/>
    <n v="2.8560908651045631"/>
    <s v="yellow"/>
    <s v="NCRB(SLLCrimes-2022)/Census(2011)"/>
  </r>
  <r>
    <n v="7"/>
    <n v="7.03"/>
    <x v="43"/>
    <n v="32"/>
    <x v="16"/>
    <n v="1.4967343800276244E-2"/>
    <n v="92.68914160230301"/>
    <n v="92.68914160230301"/>
    <n v="2.7806742480690905"/>
    <s v="yellow"/>
    <s v="NCRB(SLLCrimes-2022)/Census(2011)"/>
  </r>
  <r>
    <n v="7"/>
    <n v="7.03"/>
    <x v="43"/>
    <n v="35"/>
    <x v="17"/>
    <n v="0"/>
    <n v="100"/>
    <n v="100"/>
    <n v="3"/>
    <s v="green"/>
    <s v="NCRB(SLLCrimes-2022)/Census(2011)"/>
  </r>
  <r>
    <n v="7"/>
    <n v="7.03"/>
    <x v="43"/>
    <n v="31"/>
    <x v="18"/>
    <n v="0"/>
    <n v="100"/>
    <n v="100"/>
    <n v="3"/>
    <s v="green"/>
    <s v="NCRB(SLLCrimes-2022)/Census(2011)"/>
  </r>
  <r>
    <n v="7"/>
    <n v="7.03"/>
    <x v="43"/>
    <n v="23"/>
    <x v="19"/>
    <n v="0"/>
    <n v="100"/>
    <n v="100"/>
    <n v="3"/>
    <s v="green"/>
    <s v="NCRB(SLLCrimes-2022)/Census(2011)"/>
  </r>
  <r>
    <n v="7"/>
    <n v="7.03"/>
    <x v="43"/>
    <n v="27"/>
    <x v="20"/>
    <n v="1.0678595084519878E-2"/>
    <n v="94.78399790964734"/>
    <n v="94.78399790964734"/>
    <n v="2.8435199372894204"/>
    <s v="yellow"/>
    <s v="NCRB(SLLCrimes-2022)/Census(2011)"/>
  </r>
  <r>
    <n v="7"/>
    <n v="7.03"/>
    <x v="43"/>
    <n v="14"/>
    <x v="21"/>
    <n v="0.15561840810149433"/>
    <n v="23.987571817248778"/>
    <n v="23.987571817248778"/>
    <n v="0.7196271545174634"/>
    <s v="orange"/>
    <s v="NCRB(SLLCrimes-2022)/Census(2011)"/>
  </r>
  <r>
    <n v="7"/>
    <n v="7.03"/>
    <x v="43"/>
    <n v="17"/>
    <x v="22"/>
    <n v="0"/>
    <n v="100"/>
    <n v="100"/>
    <n v="3"/>
    <s v="green"/>
    <s v="NCRB(SLLCrimes-2022)/Census(2011)"/>
  </r>
  <r>
    <n v="7"/>
    <n v="7.03"/>
    <x v="43"/>
    <n v="15"/>
    <x v="23"/>
    <n v="0"/>
    <n v="100"/>
    <n v="100"/>
    <n v="3"/>
    <s v="green"/>
    <s v="NCRB(SLLCrimes-2022)/Census(2011)"/>
  </r>
  <r>
    <n v="7"/>
    <n v="7.03"/>
    <x v="43"/>
    <n v="13"/>
    <x v="24"/>
    <n v="0"/>
    <n v="100"/>
    <n v="100"/>
    <n v="3"/>
    <s v="green"/>
    <s v="NCRB(SLLCrimes-2022)/Census(2011)"/>
  </r>
  <r>
    <n v="7"/>
    <n v="7.03"/>
    <x v="43"/>
    <n v="21"/>
    <x v="25"/>
    <n v="0"/>
    <n v="100"/>
    <n v="100"/>
    <n v="3"/>
    <s v="green"/>
    <s v="NCRB(SLLCrimes-2022)/Census(2011)"/>
  </r>
  <r>
    <n v="7"/>
    <n v="7.03"/>
    <x v="43"/>
    <n v="34"/>
    <x v="26"/>
    <n v="0"/>
    <n v="100"/>
    <n v="100"/>
    <n v="3"/>
    <s v="green"/>
    <s v="NCRB(SLLCrimes-2022)/Census(2011)"/>
  </r>
  <r>
    <n v="7"/>
    <n v="7.03"/>
    <x v="43"/>
    <n v="3"/>
    <x v="27"/>
    <n v="5.4067034038946582E-2"/>
    <n v="73.590742945658434"/>
    <n v="73.590742945658434"/>
    <n v="2.2077222883697534"/>
    <s v="yellow"/>
    <s v="NCRB(SLLCrimes-2022)/Census(2011)"/>
  </r>
  <r>
    <n v="7"/>
    <n v="7.03"/>
    <x v="43"/>
    <n v="8"/>
    <x v="28"/>
    <n v="0"/>
    <n v="100"/>
    <n v="100"/>
    <n v="3"/>
    <s v="green"/>
    <s v="NCRB(SLLCrimes-2022)/Census(2011)"/>
  </r>
  <r>
    <n v="7"/>
    <n v="7.03"/>
    <x v="43"/>
    <n v="11"/>
    <x v="29"/>
    <n v="0"/>
    <n v="100"/>
    <n v="100"/>
    <n v="3"/>
    <s v="green"/>
    <s v="NCRB(SLLCrimes-2022)/Census(2011)"/>
  </r>
  <r>
    <n v="7"/>
    <n v="7.03"/>
    <x v="43"/>
    <n v="33"/>
    <x v="30"/>
    <n v="1.940481818863507E-2"/>
    <n v="90.521639650747687"/>
    <n v="90.521639650747687"/>
    <n v="2.7156491895224306"/>
    <s v="yellow"/>
    <s v="NCRB(SLLCrimes-2022)/Census(2011)"/>
  </r>
  <r>
    <n v="7"/>
    <n v="7.03"/>
    <x v="43"/>
    <n v="36"/>
    <x v="31"/>
    <n v="2.8568429702550652E-3"/>
    <n v="98.604563728962688"/>
    <n v="98.604563728962688"/>
    <n v="2.9581369118688805"/>
    <s v="yellow"/>
    <s v="NCRB(SLLCrimes-2022)/Census(2011)"/>
  </r>
  <r>
    <n v="7"/>
    <n v="7.03"/>
    <x v="43"/>
    <n v="16"/>
    <x v="32"/>
    <n v="0"/>
    <n v="100"/>
    <n v="100"/>
    <n v="3"/>
    <s v="green"/>
    <s v="NCRB(SLLCrimes-2022)/Census(2011)"/>
  </r>
  <r>
    <n v="7"/>
    <n v="7.03"/>
    <x v="43"/>
    <n v="9"/>
    <x v="33"/>
    <n v="1.501408764336533E-2"/>
    <n v="92.666309386891342"/>
    <n v="92.666309386891342"/>
    <n v="2.7799892816067402"/>
    <s v="yellow"/>
    <s v="NCRB(SLLCrimes-2022)/Census(2011)"/>
  </r>
  <r>
    <n v="7"/>
    <n v="7.03"/>
    <x v="43"/>
    <n v="5"/>
    <x v="34"/>
    <n v="2.9743338780991072E-2"/>
    <n v="85.471748293872864"/>
    <n v="85.471748293872864"/>
    <n v="2.564152448816186"/>
    <s v="yellow"/>
    <s v="NCRB(SLLCrimes-2022)/Census(2011)"/>
  </r>
  <r>
    <n v="7"/>
    <n v="7.03"/>
    <x v="43"/>
    <n v="19"/>
    <x v="35"/>
    <n v="1.095576865864635E-3"/>
    <n v="99.464861137887311"/>
    <n v="99.464861137887311"/>
    <n v="2.9839458341366192"/>
    <s v="yellow"/>
    <s v="NCRB(SLLCrimes-2022)/Census(2011)"/>
  </r>
  <r>
    <n v="4"/>
    <n v="4.04"/>
    <x v="44"/>
    <n v="35"/>
    <x v="0"/>
    <n v="0"/>
    <n v="100"/>
    <n v="100"/>
    <n v="3"/>
    <s v="green"/>
    <s v="NCRB(SLLCrimes-2022)/Census(2011)"/>
  </r>
  <r>
    <n v="4"/>
    <n v="4.04"/>
    <x v="44"/>
    <n v="37"/>
    <x v="1"/>
    <n v="3.4290022956766961E-2"/>
    <n v="77.450630892201048"/>
    <n v="77.450630892201048"/>
    <n v="2.3235189267660314"/>
    <s v="yellow"/>
    <s v="NCRB(SLLCrimes-2022)/Census(2011)"/>
  </r>
  <r>
    <n v="4"/>
    <n v="4.04"/>
    <x v="44"/>
    <n v="12"/>
    <x v="2"/>
    <n v="0"/>
    <n v="100"/>
    <n v="100"/>
    <n v="3"/>
    <s v="green"/>
    <s v="NCRB(SLLCrimes-2022)/Census(2011)"/>
  </r>
  <r>
    <n v="4"/>
    <n v="4.04"/>
    <x v="44"/>
    <n v="18"/>
    <x v="3"/>
    <n v="1.2818221974175386E-2"/>
    <n v="91.570643771052389"/>
    <n v="91.570643771052389"/>
    <n v="2.7471193131315714"/>
    <s v="yellow"/>
    <s v="NCRB(SLLCrimes-2022)/Census(2011)"/>
  </r>
  <r>
    <n v="4"/>
    <n v="4.04"/>
    <x v="44"/>
    <n v="10"/>
    <x v="4"/>
    <n v="9.6061985033312185E-4"/>
    <n v="99.368289382461157"/>
    <n v="99.368289382461157"/>
    <n v="2.9810486814738351"/>
    <s v="yellow"/>
    <s v="NCRB(SLLCrimes-2022)/Census(2011)"/>
  </r>
  <r>
    <n v="4"/>
    <n v="4.04"/>
    <x v="44"/>
    <n v="4"/>
    <x v="5"/>
    <n v="0"/>
    <n v="100"/>
    <n v="100"/>
    <n v="3"/>
    <s v="green"/>
    <s v="NCRB(SLLCrimes-2022)/Census(2011)"/>
  </r>
  <r>
    <n v="4"/>
    <n v="4.04"/>
    <x v="44"/>
    <n v="22"/>
    <x v="6"/>
    <n v="0"/>
    <n v="100"/>
    <n v="100"/>
    <n v="3"/>
    <s v="green"/>
    <s v="NCRB(SLLCrimes-2022)/Census(2011)"/>
  </r>
  <r>
    <n v="4"/>
    <n v="4.04"/>
    <x v="44"/>
    <n v="25"/>
    <x v="7"/>
    <n v="0"/>
    <n v="100"/>
    <n v="100"/>
    <n v="3"/>
    <s v="green"/>
    <s v="NCRB(SLLCrimes-2022)/Census(2011)"/>
  </r>
  <r>
    <n v="4"/>
    <n v="4.04"/>
    <x v="44"/>
    <n v="7"/>
    <x v="8"/>
    <n v="0"/>
    <n v="100"/>
    <n v="100"/>
    <n v="3"/>
    <s v="green"/>
    <s v="NCRB(SLLCrimes-2022)/Census(2011)"/>
  </r>
  <r>
    <n v="4"/>
    <n v="4.04"/>
    <x v="44"/>
    <n v="30"/>
    <x v="9"/>
    <n v="0"/>
    <n v="100"/>
    <n v="100"/>
    <n v="3"/>
    <s v="green"/>
    <s v="NCRB(SLLCrimes-2022)/Census(2011)"/>
  </r>
  <r>
    <n v="4"/>
    <n v="4.04"/>
    <x v="44"/>
    <n v="24"/>
    <x v="10"/>
    <n v="4.3018088179536056E-2"/>
    <n v="71.710991564653611"/>
    <n v="71.710991564653611"/>
    <n v="2.1513297469396084"/>
    <s v="yellow"/>
    <s v="NCRB(SLLCrimes-2022)/Census(2011)"/>
  </r>
  <r>
    <n v="4"/>
    <n v="4.04"/>
    <x v="44"/>
    <n v="6"/>
    <x v="11"/>
    <n v="8.6780005034818114E-2"/>
    <n v="42.932835968819496"/>
    <n v="42.932835968819496"/>
    <n v="1.2879850790645848"/>
    <s v="orange"/>
    <s v="NCRB(SLLCrimes-2022)/Census(2011)"/>
  </r>
  <r>
    <n v="4"/>
    <n v="4.04"/>
    <x v="44"/>
    <n v="2"/>
    <x v="12"/>
    <n v="0"/>
    <n v="100"/>
    <n v="100"/>
    <n v="3"/>
    <s v="green"/>
    <s v="NCRB(SLLCrimes-2022)/Census(2011)"/>
  </r>
  <r>
    <n v="4"/>
    <n v="4.04"/>
    <x v="44"/>
    <n v="1"/>
    <x v="13"/>
    <n v="8.1519311272686013E-3"/>
    <n v="94.639230654295631"/>
    <n v="94.639230654295631"/>
    <n v="2.8391769196288688"/>
    <s v="yellow"/>
    <s v="NCRB(SLLCrimes-2022)/Census(2011)"/>
  </r>
  <r>
    <n v="4"/>
    <n v="4.04"/>
    <x v="44"/>
    <n v="20"/>
    <x v="14"/>
    <n v="4.5470895686309507E-2"/>
    <n v="70.098007464574451"/>
    <n v="70.098007464574451"/>
    <n v="2.1029402239372335"/>
    <s v="yellow"/>
    <s v="NCRB(SLLCrimes-2022)/Census(2011)"/>
  </r>
  <r>
    <n v="4"/>
    <n v="4.04"/>
    <x v="44"/>
    <n v="29"/>
    <x v="15"/>
    <n v="0"/>
    <n v="100"/>
    <n v="100"/>
    <n v="3"/>
    <s v="green"/>
    <s v="NCRB(SLLCrimes-2022)/Census(2011)"/>
  </r>
  <r>
    <n v="4"/>
    <n v="4.04"/>
    <x v="44"/>
    <n v="32"/>
    <x v="16"/>
    <n v="0"/>
    <n v="100"/>
    <n v="100"/>
    <n v="3"/>
    <s v="green"/>
    <s v="NCRB(SLLCrimes-2022)/Census(2011)"/>
  </r>
  <r>
    <n v="4"/>
    <n v="4.04"/>
    <x v="44"/>
    <n v="35"/>
    <x v="17"/>
    <n v="0"/>
    <n v="100"/>
    <n v="100"/>
    <n v="3"/>
    <s v="green"/>
    <s v="NCRB(SLLCrimes-2022)/Census(2011)"/>
  </r>
  <r>
    <n v="4"/>
    <n v="4.04"/>
    <x v="44"/>
    <n v="31"/>
    <x v="18"/>
    <n v="0"/>
    <n v="100"/>
    <n v="100"/>
    <n v="3"/>
    <s v="green"/>
    <s v="NCRB(SLLCrimes-2022)/Census(2011)"/>
  </r>
  <r>
    <n v="4"/>
    <n v="4.04"/>
    <x v="44"/>
    <n v="23"/>
    <x v="19"/>
    <n v="0"/>
    <n v="100"/>
    <n v="100"/>
    <n v="3"/>
    <s v="green"/>
    <s v="NCRB(SLLCrimes-2022)/Census(2011)"/>
  </r>
  <r>
    <n v="4"/>
    <n v="4.04"/>
    <x v="44"/>
    <n v="27"/>
    <x v="20"/>
    <n v="1.7797658474199797E-3"/>
    <n v="98.829613002314773"/>
    <n v="98.829613002314773"/>
    <n v="2.9648883900694432"/>
    <s v="yellow"/>
    <s v="NCRB(SLLCrimes-2022)/Census(2011)"/>
  </r>
  <r>
    <n v="4"/>
    <n v="4.04"/>
    <x v="44"/>
    <n v="14"/>
    <x v="21"/>
    <n v="0"/>
    <n v="100"/>
    <n v="100"/>
    <n v="3"/>
    <s v="green"/>
    <s v="NCRB(SLLCrimes-2022)/Census(2011)"/>
  </r>
  <r>
    <n v="4"/>
    <n v="4.04"/>
    <x v="44"/>
    <n v="17"/>
    <x v="22"/>
    <n v="0"/>
    <n v="100"/>
    <n v="100"/>
    <n v="3"/>
    <s v="green"/>
    <s v="NCRB(SLLCrimes-2022)/Census(2011)"/>
  </r>
  <r>
    <n v="4"/>
    <n v="4.04"/>
    <x v="44"/>
    <n v="15"/>
    <x v="23"/>
    <n v="0"/>
    <n v="100"/>
    <n v="100"/>
    <n v="3"/>
    <s v="green"/>
    <s v="NCRB(SLLCrimes-2022)/Census(2011)"/>
  </r>
  <r>
    <n v="4"/>
    <n v="4.04"/>
    <x v="44"/>
    <n v="13"/>
    <x v="24"/>
    <n v="0"/>
    <n v="100"/>
    <n v="100"/>
    <n v="3"/>
    <s v="green"/>
    <s v="NCRB(SLLCrimes-2022)/Census(2011)"/>
  </r>
  <r>
    <n v="4"/>
    <n v="4.04"/>
    <x v="44"/>
    <n v="21"/>
    <x v="25"/>
    <n v="0"/>
    <n v="100"/>
    <n v="100"/>
    <n v="3"/>
    <s v="green"/>
    <s v="NCRB(SLLCrimes-2022)/Census(2011)"/>
  </r>
  <r>
    <n v="4"/>
    <n v="4.04"/>
    <x v="44"/>
    <n v="34"/>
    <x v="26"/>
    <n v="0"/>
    <n v="100"/>
    <n v="100"/>
    <n v="3"/>
    <s v="green"/>
    <s v="NCRB(SLLCrimes-2022)/Census(2011)"/>
  </r>
  <r>
    <n v="4"/>
    <n v="4.04"/>
    <x v="44"/>
    <n v="3"/>
    <x v="27"/>
    <n v="7.2089378718595432E-3"/>
    <n v="95.259349894495415"/>
    <n v="95.259349894495415"/>
    <n v="2.8577804968348626"/>
    <s v="yellow"/>
    <s v="NCRB(SLLCrimes-2022)/Census(2011)"/>
  </r>
  <r>
    <n v="4"/>
    <n v="4.04"/>
    <x v="44"/>
    <n v="8"/>
    <x v="28"/>
    <n v="1.4588224673890084E-3"/>
    <n v="99.040667709048208"/>
    <n v="99.040667709048208"/>
    <n v="2.9712200312714461"/>
    <s v="yellow"/>
    <s v="NCRB(SLLCrimes-2022)/Census(2011)"/>
  </r>
  <r>
    <n v="4"/>
    <n v="4.04"/>
    <x v="44"/>
    <n v="11"/>
    <x v="29"/>
    <n v="0"/>
    <n v="100"/>
    <n v="100"/>
    <n v="3"/>
    <s v="green"/>
    <s v="NCRB(SLLCrimes-2022)/Census(2011)"/>
  </r>
  <r>
    <n v="4"/>
    <n v="4.04"/>
    <x v="44"/>
    <n v="33"/>
    <x v="30"/>
    <n v="2.7721168840907241E-3"/>
    <n v="98.177035725285577"/>
    <n v="98.177035725285577"/>
    <n v="2.9453110717585673"/>
    <s v="yellow"/>
    <s v="NCRB(SLLCrimes-2022)/Census(2011)"/>
  </r>
  <r>
    <n v="4"/>
    <n v="4.04"/>
    <x v="44"/>
    <n v="36"/>
    <x v="31"/>
    <n v="5.7136859405101303E-3"/>
    <n v="96.24263846655785"/>
    <n v="96.24263846655785"/>
    <n v="2.8872791539967357"/>
    <s v="yellow"/>
    <s v="NCRB(SLLCrimes-2022)/Census(2011)"/>
  </r>
  <r>
    <n v="4"/>
    <n v="4.04"/>
    <x v="44"/>
    <n v="16"/>
    <x v="32"/>
    <n v="0"/>
    <n v="100"/>
    <n v="100"/>
    <n v="3"/>
    <s v="green"/>
    <s v="NCRB(SLLCrimes-2022)/Census(2011)"/>
  </r>
  <r>
    <n v="4"/>
    <n v="4.04"/>
    <x v="44"/>
    <n v="9"/>
    <x v="33"/>
    <n v="0.60907148873252026"/>
    <n v="-300.52985178173645"/>
    <n v="0"/>
    <n v="0"/>
    <s v="red"/>
    <s v="NCRB(SLLCrimes-2022)/Census(2011)"/>
  </r>
  <r>
    <n v="4"/>
    <n v="4.04"/>
    <x v="44"/>
    <n v="5"/>
    <x v="34"/>
    <n v="2.9743338780991072E-2"/>
    <n v="80.440563556446349"/>
    <n v="80.440563556446349"/>
    <n v="2.4132169066933908"/>
    <s v="yellow"/>
    <s v="NCRB(SLLCrimes-2022)/Census(2011)"/>
  </r>
  <r>
    <n v="4"/>
    <n v="4.04"/>
    <x v="44"/>
    <n v="19"/>
    <x v="35"/>
    <n v="0"/>
    <n v="100"/>
    <n v="100"/>
    <n v="3"/>
    <s v="green"/>
    <s v="NCRB(SLLCrimes-2022)/Census(2011)"/>
  </r>
  <r>
    <n v="4"/>
    <n v="4.05"/>
    <x v="45"/>
    <n v="35"/>
    <x v="0"/>
    <n v="0"/>
    <n v="100"/>
    <n v="100"/>
    <n v="3"/>
    <s v="green"/>
    <s v="NCRB(SLLCrimes-2022)/Census(2011)"/>
  </r>
  <r>
    <n v="4"/>
    <n v="4.05"/>
    <x v="45"/>
    <n v="37"/>
    <x v="1"/>
    <n v="1.2102361043564807E-2"/>
    <n v="29.62795410414148"/>
    <n v="29.62795410414148"/>
    <n v="0.88883862312424444"/>
    <s v="orange"/>
    <s v="NCRB(SLLCrimes-2022)/Census(2011)"/>
  </r>
  <r>
    <n v="4"/>
    <n v="4.05"/>
    <x v="45"/>
    <n v="12"/>
    <x v="2"/>
    <n v="0"/>
    <n v="100"/>
    <n v="100"/>
    <n v="3"/>
    <s v="green"/>
    <s v="NCRB(SLLCrimes-2022)/Census(2011)"/>
  </r>
  <r>
    <n v="4"/>
    <n v="4.05"/>
    <x v="45"/>
    <n v="18"/>
    <x v="3"/>
    <n v="6.4091109870876928E-3"/>
    <n v="62.732705551301628"/>
    <n v="62.732705551301628"/>
    <n v="1.8819811665390489"/>
    <s v="yellow"/>
    <s v="NCRB(SLLCrimes-2022)/Census(2011)"/>
  </r>
  <r>
    <n v="4"/>
    <n v="4.05"/>
    <x v="45"/>
    <n v="10"/>
    <x v="4"/>
    <n v="0"/>
    <n v="100"/>
    <n v="100"/>
    <n v="3"/>
    <s v="green"/>
    <s v="NCRB(SLLCrimes-2022)/Census(2011)"/>
  </r>
  <r>
    <n v="4"/>
    <n v="4.05"/>
    <x v="45"/>
    <n v="4"/>
    <x v="5"/>
    <n v="0"/>
    <n v="100"/>
    <n v="100"/>
    <n v="3"/>
    <s v="green"/>
    <s v="NCRB(SLLCrimes-2022)/Census(2011)"/>
  </r>
  <r>
    <n v="4"/>
    <n v="4.05"/>
    <x v="45"/>
    <n v="22"/>
    <x v="6"/>
    <n v="0"/>
    <n v="100"/>
    <n v="100"/>
    <n v="3"/>
    <s v="green"/>
    <s v="NCRB(SLLCrimes-2022)/Census(2011)"/>
  </r>
  <r>
    <n v="4"/>
    <n v="4.05"/>
    <x v="45"/>
    <n v="25"/>
    <x v="7"/>
    <n v="0"/>
    <n v="100"/>
    <n v="100"/>
    <n v="3"/>
    <s v="green"/>
    <s v="NCRB(SLLCrimes-2022)/Census(2011)"/>
  </r>
  <r>
    <n v="4"/>
    <n v="4.05"/>
    <x v="45"/>
    <n v="7"/>
    <x v="8"/>
    <n v="0"/>
    <n v="100"/>
    <n v="100"/>
    <n v="3"/>
    <s v="green"/>
    <s v="NCRB(SLLCrimes-2022)/Census(2011)"/>
  </r>
  <r>
    <n v="4"/>
    <n v="4.05"/>
    <x v="45"/>
    <n v="30"/>
    <x v="9"/>
    <n v="0"/>
    <n v="100"/>
    <n v="100"/>
    <n v="3"/>
    <s v="green"/>
    <s v="NCRB(SLLCrimes-2022)/Census(2011)"/>
  </r>
  <r>
    <n v="4"/>
    <n v="4.05"/>
    <x v="45"/>
    <n v="24"/>
    <x v="10"/>
    <n v="1.4890876677531712E-2"/>
    <n v="13.413469222352118"/>
    <n v="13.413469222352118"/>
    <n v="0.40240407667056355"/>
    <s v="orange"/>
    <s v="NCRB(SLLCrimes-2022)/Census(2011)"/>
  </r>
  <r>
    <n v="4"/>
    <n v="4.05"/>
    <x v="45"/>
    <n v="6"/>
    <x v="11"/>
    <n v="0"/>
    <n v="100"/>
    <n v="100"/>
    <n v="3"/>
    <s v="green"/>
    <s v="NCRB(SLLCrimes-2022)/Census(2011)"/>
  </r>
  <r>
    <n v="4"/>
    <n v="4.05"/>
    <x v="45"/>
    <n v="2"/>
    <x v="12"/>
    <n v="0"/>
    <n v="100"/>
    <n v="100"/>
    <n v="3"/>
    <s v="green"/>
    <s v="NCRB(SLLCrimes-2022)/Census(2011)"/>
  </r>
  <r>
    <n v="4"/>
    <n v="4.05"/>
    <x v="45"/>
    <n v="1"/>
    <x v="13"/>
    <n v="0"/>
    <n v="100"/>
    <n v="100"/>
    <n v="3"/>
    <s v="green"/>
    <s v="NCRB(SLLCrimes-2022)/Census(2011)"/>
  </r>
  <r>
    <n v="4"/>
    <n v="4.05"/>
    <x v="45"/>
    <n v="20"/>
    <x v="14"/>
    <n v="3.3345323503293639E-2"/>
    <n v="-93.894284556464882"/>
    <n v="0"/>
    <n v="0"/>
    <s v="red"/>
    <s v="NCRB(SLLCrimes-2022)/Census(2011)"/>
  </r>
  <r>
    <n v="4"/>
    <n v="4.05"/>
    <x v="45"/>
    <n v="29"/>
    <x v="15"/>
    <n v="1.6367871982028337E-3"/>
    <n v="90.482513005598165"/>
    <n v="90.482513005598165"/>
    <n v="2.7144753901679448"/>
    <s v="yellow"/>
    <s v="NCRB(SLLCrimes-2022)/Census(2011)"/>
  </r>
  <r>
    <n v="4"/>
    <n v="4.05"/>
    <x v="45"/>
    <n v="32"/>
    <x v="16"/>
    <n v="0"/>
    <n v="100"/>
    <n v="100"/>
    <n v="3"/>
    <s v="green"/>
    <s v="NCRB(SLLCrimes-2022)/Census(2011)"/>
  </r>
  <r>
    <n v="4"/>
    <n v="4.05"/>
    <x v="45"/>
    <n v="35"/>
    <x v="17"/>
    <n v="0"/>
    <n v="100"/>
    <n v="100"/>
    <n v="3"/>
    <s v="green"/>
    <s v="NCRB(SLLCrimes-2022)/Census(2011)"/>
  </r>
  <r>
    <n v="4"/>
    <n v="4.05"/>
    <x v="45"/>
    <n v="31"/>
    <x v="18"/>
    <n v="0"/>
    <n v="100"/>
    <n v="100"/>
    <n v="3"/>
    <s v="green"/>
    <s v="NCRB(SLLCrimes-2022)/Census(2011)"/>
  </r>
  <r>
    <n v="4"/>
    <n v="4.05"/>
    <x v="45"/>
    <n v="23"/>
    <x v="19"/>
    <n v="0"/>
    <n v="100"/>
    <n v="100"/>
    <n v="3"/>
    <s v="green"/>
    <s v="NCRB(SLLCrimes-2022)/Census(2011)"/>
  </r>
  <r>
    <n v="4"/>
    <n v="4.05"/>
    <x v="45"/>
    <n v="27"/>
    <x v="20"/>
    <n v="1.7797658474199797E-3"/>
    <n v="89.651129771482289"/>
    <n v="89.651129771482289"/>
    <n v="2.6895338931444686"/>
    <s v="yellow"/>
    <s v="NCRB(SLLCrimes-2022)/Census(2011)"/>
  </r>
  <r>
    <n v="4"/>
    <n v="4.05"/>
    <x v="45"/>
    <n v="14"/>
    <x v="21"/>
    <n v="0"/>
    <n v="100"/>
    <n v="100"/>
    <n v="3"/>
    <s v="green"/>
    <s v="NCRB(SLLCrimes-2022)/Census(2011)"/>
  </r>
  <r>
    <n v="4"/>
    <n v="4.05"/>
    <x v="45"/>
    <n v="17"/>
    <x v="22"/>
    <n v="0"/>
    <n v="100"/>
    <n v="100"/>
    <n v="3"/>
    <s v="green"/>
    <s v="NCRB(SLLCrimes-2022)/Census(2011)"/>
  </r>
  <r>
    <n v="4"/>
    <n v="4.05"/>
    <x v="45"/>
    <n v="15"/>
    <x v="23"/>
    <n v="0"/>
    <n v="100"/>
    <n v="100"/>
    <n v="3"/>
    <s v="green"/>
    <s v="NCRB(SLLCrimes-2022)/Census(2011)"/>
  </r>
  <r>
    <n v="4"/>
    <n v="4.05"/>
    <x v="45"/>
    <n v="13"/>
    <x v="24"/>
    <n v="0"/>
    <n v="100"/>
    <n v="100"/>
    <n v="3"/>
    <s v="green"/>
    <s v="NCRB(SLLCrimes-2022)/Census(2011)"/>
  </r>
  <r>
    <n v="4"/>
    <n v="4.05"/>
    <x v="45"/>
    <n v="21"/>
    <x v="25"/>
    <n v="0"/>
    <n v="100"/>
    <n v="100"/>
    <n v="3"/>
    <s v="green"/>
    <s v="NCRB(SLLCrimes-2022)/Census(2011)"/>
  </r>
  <r>
    <n v="4"/>
    <n v="4.05"/>
    <x v="45"/>
    <n v="34"/>
    <x v="26"/>
    <n v="0"/>
    <n v="100"/>
    <n v="100"/>
    <n v="3"/>
    <s v="green"/>
    <s v="NCRB(SLLCrimes-2022)/Census(2011)"/>
  </r>
  <r>
    <n v="4"/>
    <n v="4.05"/>
    <x v="45"/>
    <n v="3"/>
    <x v="27"/>
    <n v="0"/>
    <n v="100"/>
    <n v="100"/>
    <n v="3"/>
    <s v="green"/>
    <s v="NCRB(SLLCrimes-2022)/Census(2011)"/>
  </r>
  <r>
    <n v="4"/>
    <n v="4.05"/>
    <x v="45"/>
    <n v="8"/>
    <x v="28"/>
    <n v="1.4588224673890084E-3"/>
    <n v="91.517331100975824"/>
    <n v="91.517331100975824"/>
    <n v="2.7455199330292746"/>
    <s v="yellow"/>
    <s v="NCRB(SLLCrimes-2022)/Census(2011)"/>
  </r>
  <r>
    <n v="4"/>
    <n v="4.05"/>
    <x v="45"/>
    <n v="11"/>
    <x v="29"/>
    <n v="0"/>
    <n v="100"/>
    <n v="100"/>
    <n v="3"/>
    <s v="green"/>
    <s v="NCRB(SLLCrimes-2022)/Census(2011)"/>
  </r>
  <r>
    <n v="4"/>
    <n v="4.05"/>
    <x v="45"/>
    <n v="33"/>
    <x v="30"/>
    <n v="1.386058442045362E-3"/>
    <n v="91.940434767493301"/>
    <n v="91.940434767493301"/>
    <n v="2.7582130430247989"/>
    <s v="yellow"/>
    <s v="NCRB(SLLCrimes-2022)/Census(2011)"/>
  </r>
  <r>
    <n v="4"/>
    <n v="4.05"/>
    <x v="45"/>
    <n v="36"/>
    <x v="31"/>
    <n v="0"/>
    <n v="100"/>
    <n v="100"/>
    <n v="3"/>
    <s v="green"/>
    <s v="NCRB(SLLCrimes-2022)/Census(2011)"/>
  </r>
  <r>
    <n v="4"/>
    <n v="4.05"/>
    <x v="45"/>
    <n v="16"/>
    <x v="32"/>
    <n v="0"/>
    <n v="100"/>
    <n v="100"/>
    <n v="3"/>
    <s v="green"/>
    <s v="NCRB(SLLCrimes-2022)/Census(2011)"/>
  </r>
  <r>
    <n v="4"/>
    <n v="4.05"/>
    <x v="45"/>
    <n v="9"/>
    <x v="33"/>
    <n v="0"/>
    <n v="100"/>
    <n v="100"/>
    <n v="3"/>
    <s v="green"/>
    <s v="NCRB(SLLCrimes-2022)/Census(2011)"/>
  </r>
  <r>
    <n v="4"/>
    <n v="4.05"/>
    <x v="45"/>
    <n v="5"/>
    <x v="34"/>
    <n v="0"/>
    <n v="100"/>
    <n v="100"/>
    <n v="3"/>
    <s v="green"/>
    <s v="NCRB(SLLCrimes-2022)/Census(2011)"/>
  </r>
  <r>
    <n v="4"/>
    <n v="4.05"/>
    <x v="45"/>
    <n v="19"/>
    <x v="35"/>
    <n v="0"/>
    <n v="100"/>
    <n v="100"/>
    <n v="3"/>
    <s v="green"/>
    <s v="NCRB(SLLCrimes-2022)/Census(2011)"/>
  </r>
  <r>
    <n v="4"/>
    <n v="4.0599999999999996"/>
    <x v="46"/>
    <n v="35"/>
    <x v="0"/>
    <n v="0"/>
    <n v="100"/>
    <n v="100"/>
    <n v="3"/>
    <s v="green"/>
    <s v="NCRB(SLLCrimes-2022)/Census(2011)"/>
  </r>
  <r>
    <n v="4"/>
    <n v="4.0599999999999996"/>
    <x v="46"/>
    <n v="37"/>
    <x v="1"/>
    <n v="6.0511805217824035E-3"/>
    <n v="73.476609228748231"/>
    <n v="73.476609228748231"/>
    <n v="2.2042982768624473"/>
    <s v="yellow"/>
    <s v="NCRB(SLLCrimes-2022)/Census(2011)"/>
  </r>
  <r>
    <n v="4"/>
    <n v="4.0599999999999996"/>
    <x v="46"/>
    <n v="12"/>
    <x v="2"/>
    <n v="0"/>
    <n v="100"/>
    <n v="100"/>
    <n v="3"/>
    <s v="green"/>
    <s v="NCRB(SLLCrimes-2022)/Census(2011)"/>
  </r>
  <r>
    <n v="4"/>
    <n v="4.0599999999999996"/>
    <x v="46"/>
    <n v="18"/>
    <x v="3"/>
    <n v="6.4091109870876928E-3"/>
    <n v="71.907736912668042"/>
    <n v="71.907736912668042"/>
    <n v="2.1572321073800413"/>
    <s v="yellow"/>
    <s v="NCRB(SLLCrimes-2022)/Census(2011)"/>
  </r>
  <r>
    <n v="4"/>
    <n v="4.0599999999999996"/>
    <x v="46"/>
    <n v="10"/>
    <x v="4"/>
    <n v="0"/>
    <n v="100"/>
    <n v="100"/>
    <n v="3"/>
    <s v="green"/>
    <s v="NCRB(SLLCrimes-2022)/Census(2011)"/>
  </r>
  <r>
    <n v="4"/>
    <n v="4.0599999999999996"/>
    <x v="46"/>
    <n v="4"/>
    <x v="5"/>
    <n v="0"/>
    <n v="100"/>
    <n v="100"/>
    <n v="3"/>
    <s v="green"/>
    <s v="NCRB(SLLCrimes-2022)/Census(2011)"/>
  </r>
  <r>
    <n v="4"/>
    <n v="4.0599999999999996"/>
    <x v="46"/>
    <n v="22"/>
    <x v="6"/>
    <n v="0"/>
    <n v="100"/>
    <n v="100"/>
    <n v="3"/>
    <s v="green"/>
    <s v="NCRB(SLLCrimes-2022)/Census(2011)"/>
  </r>
  <r>
    <n v="4"/>
    <n v="4.0599999999999996"/>
    <x v="46"/>
    <n v="25"/>
    <x v="7"/>
    <n v="0"/>
    <n v="100"/>
    <n v="100"/>
    <n v="3"/>
    <s v="green"/>
    <s v="NCRB(SLLCrimes-2022)/Census(2011)"/>
  </r>
  <r>
    <n v="4"/>
    <n v="4.0599999999999996"/>
    <x v="46"/>
    <n v="7"/>
    <x v="8"/>
    <n v="0"/>
    <n v="100"/>
    <n v="100"/>
    <n v="3"/>
    <s v="green"/>
    <s v="NCRB(SLLCrimes-2022)/Census(2011)"/>
  </r>
  <r>
    <n v="4"/>
    <n v="4.0599999999999996"/>
    <x v="46"/>
    <n v="30"/>
    <x v="9"/>
    <n v="0"/>
    <n v="100"/>
    <n v="100"/>
    <n v="3"/>
    <s v="green"/>
    <s v="NCRB(SLLCrimes-2022)/Census(2011)"/>
  </r>
  <r>
    <n v="4"/>
    <n v="4.0599999999999996"/>
    <x v="46"/>
    <n v="24"/>
    <x v="10"/>
    <n v="1.6545418530590789E-3"/>
    <n v="92.747851438556879"/>
    <n v="92.747851438556879"/>
    <n v="2.7824355431567067"/>
    <s v="yellow"/>
    <s v="NCRB(SLLCrimes-2022)/Census(2011)"/>
  </r>
  <r>
    <n v="4"/>
    <n v="4.0599999999999996"/>
    <x v="46"/>
    <n v="6"/>
    <x v="11"/>
    <n v="1.5778182733603294E-2"/>
    <n v="30.841444112080634"/>
    <n v="30.841444112080634"/>
    <n v="0.9252433233624191"/>
    <s v="orange"/>
    <s v="NCRB(SLLCrimes-2022)/Census(2011)"/>
  </r>
  <r>
    <n v="4"/>
    <n v="4.0599999999999996"/>
    <x v="46"/>
    <n v="2"/>
    <x v="12"/>
    <n v="0"/>
    <n v="100"/>
    <n v="100"/>
    <n v="3"/>
    <s v="green"/>
    <s v="NCRB(SLLCrimes-2022)/Census(2011)"/>
  </r>
  <r>
    <n v="4"/>
    <n v="4.0599999999999996"/>
    <x v="46"/>
    <n v="1"/>
    <x v="13"/>
    <n v="0"/>
    <n v="100"/>
    <n v="100"/>
    <n v="3"/>
    <s v="green"/>
    <s v="NCRB(SLLCrimes-2022)/Census(2011)"/>
  </r>
  <r>
    <n v="4"/>
    <n v="4.0599999999999996"/>
    <x v="46"/>
    <n v="20"/>
    <x v="14"/>
    <n v="0"/>
    <n v="100"/>
    <n v="100"/>
    <n v="3"/>
    <s v="green"/>
    <s v="NCRB(SLLCrimes-2022)/Census(2011)"/>
  </r>
  <r>
    <n v="4"/>
    <n v="4.0599999999999996"/>
    <x v="46"/>
    <n v="29"/>
    <x v="15"/>
    <n v="1.636787198202834E-2"/>
    <n v="28.256732201192829"/>
    <n v="28.256732201192829"/>
    <n v="0.84770196603578496"/>
    <s v="orange"/>
    <s v="NCRB(SLLCrimes-2022)/Census(2011)"/>
  </r>
  <r>
    <n v="4"/>
    <n v="4.0599999999999996"/>
    <x v="46"/>
    <n v="32"/>
    <x v="16"/>
    <n v="0"/>
    <n v="100"/>
    <n v="100"/>
    <n v="3"/>
    <s v="green"/>
    <s v="NCRB(SLLCrimes-2022)/Census(2011)"/>
  </r>
  <r>
    <n v="4"/>
    <n v="4.0599999999999996"/>
    <x v="46"/>
    <n v="35"/>
    <x v="17"/>
    <n v="0"/>
    <n v="100"/>
    <n v="100"/>
    <n v="3"/>
    <s v="green"/>
    <s v="NCRB(SLLCrimes-2022)/Census(2011)"/>
  </r>
  <r>
    <n v="4"/>
    <n v="4.0599999999999996"/>
    <x v="46"/>
    <n v="31"/>
    <x v="18"/>
    <n v="0"/>
    <n v="100"/>
    <n v="100"/>
    <n v="3"/>
    <s v="green"/>
    <s v="NCRB(SLLCrimes-2022)/Census(2011)"/>
  </r>
  <r>
    <n v="4"/>
    <n v="4.0599999999999996"/>
    <x v="46"/>
    <n v="23"/>
    <x v="19"/>
    <n v="0"/>
    <n v="100"/>
    <n v="100"/>
    <n v="3"/>
    <s v="green"/>
    <s v="NCRB(SLLCrimes-2022)/Census(2011)"/>
  </r>
  <r>
    <n v="4"/>
    <n v="4.0599999999999996"/>
    <x v="46"/>
    <n v="27"/>
    <x v="20"/>
    <n v="0"/>
    <n v="100"/>
    <n v="100"/>
    <n v="3"/>
    <s v="green"/>
    <s v="NCRB(SLLCrimes-2022)/Census(2011)"/>
  </r>
  <r>
    <n v="4"/>
    <n v="4.0599999999999996"/>
    <x v="46"/>
    <n v="14"/>
    <x v="21"/>
    <n v="0"/>
    <n v="100"/>
    <n v="100"/>
    <n v="3"/>
    <s v="green"/>
    <s v="NCRB(SLLCrimes-2022)/Census(2011)"/>
  </r>
  <r>
    <n v="4"/>
    <n v="4.0599999999999996"/>
    <x v="46"/>
    <n v="17"/>
    <x v="22"/>
    <n v="0"/>
    <n v="100"/>
    <n v="100"/>
    <n v="3"/>
    <s v="green"/>
    <s v="NCRB(SLLCrimes-2022)/Census(2011)"/>
  </r>
  <r>
    <n v="4"/>
    <n v="4.0599999999999996"/>
    <x v="46"/>
    <n v="15"/>
    <x v="23"/>
    <n v="0"/>
    <n v="100"/>
    <n v="100"/>
    <n v="3"/>
    <s v="green"/>
    <s v="NCRB(SLLCrimes-2022)/Census(2011)"/>
  </r>
  <r>
    <n v="4"/>
    <n v="4.0599999999999996"/>
    <x v="46"/>
    <n v="13"/>
    <x v="24"/>
    <n v="0"/>
    <n v="100"/>
    <n v="100"/>
    <n v="3"/>
    <s v="green"/>
    <s v="NCRB(SLLCrimes-2022)/Census(2011)"/>
  </r>
  <r>
    <n v="4"/>
    <n v="4.0599999999999996"/>
    <x v="46"/>
    <n v="21"/>
    <x v="25"/>
    <n v="0"/>
    <n v="100"/>
    <n v="100"/>
    <n v="3"/>
    <s v="green"/>
    <s v="NCRB(SLLCrimes-2022)/Census(2011)"/>
  </r>
  <r>
    <n v="4"/>
    <n v="4.0599999999999996"/>
    <x v="46"/>
    <n v="34"/>
    <x v="26"/>
    <n v="0"/>
    <n v="100"/>
    <n v="100"/>
    <n v="3"/>
    <s v="green"/>
    <s v="NCRB(SLLCrimes-2022)/Census(2011)"/>
  </r>
  <r>
    <n v="4"/>
    <n v="4.0599999999999996"/>
    <x v="46"/>
    <n v="3"/>
    <x v="27"/>
    <n v="3.6044689359297716E-3"/>
    <n v="84.200977352045172"/>
    <n v="84.200977352045172"/>
    <n v="2.5260293205613551"/>
    <s v="yellow"/>
    <s v="NCRB(SLLCrimes-2022)/Census(2011)"/>
  </r>
  <r>
    <n v="4"/>
    <n v="4.0599999999999996"/>
    <x v="46"/>
    <n v="8"/>
    <x v="28"/>
    <n v="4.6682318956448268E-2"/>
    <n v="-104.61683192776097"/>
    <n v="0"/>
    <n v="0"/>
    <s v="red"/>
    <s v="NCRB(SLLCrimes-2022)/Census(2011)"/>
  </r>
  <r>
    <n v="4"/>
    <n v="4.0599999999999996"/>
    <x v="46"/>
    <n v="11"/>
    <x v="29"/>
    <n v="0"/>
    <n v="100"/>
    <n v="100"/>
    <n v="3"/>
    <s v="green"/>
    <s v="NCRB(SLLCrimes-2022)/Census(2011)"/>
  </r>
  <r>
    <n v="4"/>
    <n v="4.0599999999999996"/>
    <x v="46"/>
    <n v="33"/>
    <x v="30"/>
    <n v="1.940481818863507E-2"/>
    <n v="14.945261703965858"/>
    <n v="14.945261703965858"/>
    <n v="0.44835785111897575"/>
    <s v="orange"/>
    <s v="NCRB(SLLCrimes-2022)/Census(2011)"/>
  </r>
  <r>
    <n v="4"/>
    <n v="4.0599999999999996"/>
    <x v="46"/>
    <n v="36"/>
    <x v="31"/>
    <n v="5.7136859405101303E-3"/>
    <n v="74.955907463207097"/>
    <n v="74.955907463207097"/>
    <n v="2.2486772238962129"/>
    <s v="yellow"/>
    <s v="NCRB(SLLCrimes-2022)/Census(2011)"/>
  </r>
  <r>
    <n v="4"/>
    <n v="4.0599999999999996"/>
    <x v="46"/>
    <n v="16"/>
    <x v="32"/>
    <n v="0"/>
    <n v="100"/>
    <n v="100"/>
    <n v="3"/>
    <s v="green"/>
    <s v="NCRB(SLLCrimes-2022)/Census(2011)"/>
  </r>
  <r>
    <n v="4"/>
    <n v="4.0599999999999996"/>
    <x v="46"/>
    <n v="9"/>
    <x v="33"/>
    <n v="2.0018783524487107E-3"/>
    <n v="91.225414342313002"/>
    <n v="91.225414342313002"/>
    <n v="2.73676243026939"/>
    <s v="yellow"/>
    <s v="NCRB(SLLCrimes-2022)/Census(2011)"/>
  </r>
  <r>
    <n v="4"/>
    <n v="4.0599999999999996"/>
    <x v="46"/>
    <n v="5"/>
    <x v="34"/>
    <n v="0"/>
    <n v="100"/>
    <n v="100"/>
    <n v="3"/>
    <s v="green"/>
    <s v="NCRB(SLLCrimes-2022)/Census(2011)"/>
  </r>
  <r>
    <n v="4"/>
    <n v="4.0599999999999996"/>
    <x v="46"/>
    <n v="19"/>
    <x v="35"/>
    <n v="0"/>
    <n v="100"/>
    <n v="100"/>
    <n v="3"/>
    <s v="green"/>
    <s v="NCRB(SLLCrimes-2022)/Census(2011)"/>
  </r>
  <r>
    <n v="8"/>
    <n v="8.02"/>
    <x v="47"/>
    <n v="35"/>
    <x v="0"/>
    <n v="0"/>
    <n v="100"/>
    <n v="100"/>
    <n v="3"/>
    <s v="green"/>
    <s v="NCRB(SLLCrimes-2022)/Census(2011)"/>
  </r>
  <r>
    <n v="8"/>
    <n v="8.02"/>
    <x v="47"/>
    <n v="37"/>
    <x v="1"/>
    <n v="4.0341203478549362E-3"/>
    <n v="98.803594381956756"/>
    <n v="98.803594381956756"/>
    <n v="2.964107831458703"/>
    <s v="yellow"/>
    <s v="NCRB(SLLCrimes-2022)/Census(2011)"/>
  </r>
  <r>
    <n v="8"/>
    <n v="8.02"/>
    <x v="47"/>
    <n v="12"/>
    <x v="2"/>
    <n v="0"/>
    <n v="100"/>
    <n v="100"/>
    <n v="3"/>
    <s v="green"/>
    <s v="NCRB(SLLCrimes-2022)/Census(2011)"/>
  </r>
  <r>
    <n v="8"/>
    <n v="8.02"/>
    <x v="47"/>
    <n v="18"/>
    <x v="3"/>
    <n v="0"/>
    <n v="100"/>
    <n v="100"/>
    <n v="3"/>
    <s v="green"/>
    <s v="NCRB(SLLCrimes-2022)/Census(2011)"/>
  </r>
  <r>
    <n v="8"/>
    <n v="8.02"/>
    <x v="47"/>
    <n v="10"/>
    <x v="4"/>
    <n v="0"/>
    <n v="100"/>
    <n v="100"/>
    <n v="3"/>
    <s v="green"/>
    <s v="NCRB(SLLCrimes-2022)/Census(2011)"/>
  </r>
  <r>
    <n v="8"/>
    <n v="8.02"/>
    <x v="47"/>
    <n v="4"/>
    <x v="5"/>
    <n v="0"/>
    <n v="100"/>
    <n v="100"/>
    <n v="3"/>
    <s v="green"/>
    <s v="NCRB(SLLCrimes-2022)/Census(2011)"/>
  </r>
  <r>
    <n v="8"/>
    <n v="8.02"/>
    <x v="47"/>
    <n v="22"/>
    <x v="6"/>
    <n v="7.8292601216087658E-3"/>
    <n v="97.678063620586968"/>
    <n v="97.678063620586968"/>
    <n v="2.930341908617609"/>
    <s v="yellow"/>
    <s v="NCRB(SLLCrimes-2022)/Census(2011)"/>
  </r>
  <r>
    <n v="8"/>
    <n v="8.02"/>
    <x v="47"/>
    <n v="25"/>
    <x v="7"/>
    <n v="0"/>
    <n v="100"/>
    <n v="100"/>
    <n v="3"/>
    <s v="green"/>
    <s v="NCRB(SLLCrimes-2022)/Census(2011)"/>
  </r>
  <r>
    <n v="8"/>
    <n v="8.02"/>
    <x v="47"/>
    <n v="7"/>
    <x v="8"/>
    <n v="0"/>
    <n v="100"/>
    <n v="100"/>
    <n v="3"/>
    <s v="green"/>
    <s v="NCRB(SLLCrimes-2022)/Census(2011)"/>
  </r>
  <r>
    <n v="8"/>
    <n v="8.02"/>
    <x v="47"/>
    <n v="30"/>
    <x v="9"/>
    <n v="0.13712295472542843"/>
    <n v="59.333222797028071"/>
    <n v="59.333222797028071"/>
    <n v="1.7799966839108423"/>
    <s v="yellow"/>
    <s v="NCRB(SLLCrimes-2022)/Census(2011)"/>
  </r>
  <r>
    <n v="8"/>
    <n v="8.02"/>
    <x v="47"/>
    <n v="24"/>
    <x v="10"/>
    <n v="1.6545418530590789E-3"/>
    <n v="99.509309837684896"/>
    <n v="99.509309837684896"/>
    <n v="2.9852792951305469"/>
    <s v="yellow"/>
    <s v="NCRB(SLLCrimes-2022)/Census(2011)"/>
  </r>
  <r>
    <n v="8"/>
    <n v="8.02"/>
    <x v="47"/>
    <n v="6"/>
    <x v="11"/>
    <n v="1.9722728417004117E-2"/>
    <n v="94.150798427768322"/>
    <n v="94.150798427768322"/>
    <n v="2.8245239528330499"/>
    <s v="yellow"/>
    <s v="NCRB(SLLCrimes-2022)/Census(2011)"/>
  </r>
  <r>
    <n v="8"/>
    <n v="8.02"/>
    <x v="47"/>
    <n v="2"/>
    <x v="12"/>
    <n v="0"/>
    <n v="100"/>
    <n v="100"/>
    <n v="3"/>
    <s v="green"/>
    <s v="NCRB(SLLCrimes-2022)/Census(2011)"/>
  </r>
  <r>
    <n v="8"/>
    <n v="8.02"/>
    <x v="47"/>
    <n v="1"/>
    <x v="13"/>
    <n v="2.4455793381805806E-2"/>
    <n v="92.747105670445535"/>
    <n v="92.747105670445535"/>
    <n v="2.7824131701133661"/>
    <s v="yellow"/>
    <s v="NCRB(SLLCrimes-2022)/Census(2011)"/>
  </r>
  <r>
    <n v="8"/>
    <n v="8.02"/>
    <x v="47"/>
    <n v="20"/>
    <x v="14"/>
    <n v="0"/>
    <n v="100"/>
    <n v="100"/>
    <n v="3"/>
    <s v="green"/>
    <s v="NCRB(SLLCrimes-2022)/Census(2011)"/>
  </r>
  <r>
    <n v="8"/>
    <n v="8.02"/>
    <x v="47"/>
    <n v="29"/>
    <x v="15"/>
    <n v="8.1839359910141699E-3"/>
    <n v="97.572876822437379"/>
    <n v="97.572876822437379"/>
    <n v="2.9271863046731212"/>
    <s v="yellow"/>
    <s v="NCRB(SLLCrimes-2022)/Census(2011)"/>
  </r>
  <r>
    <n v="8"/>
    <n v="8.02"/>
    <x v="47"/>
    <n v="32"/>
    <x v="16"/>
    <n v="6.5856312721215476E-2"/>
    <n v="80.468886466123749"/>
    <n v="80.468886466123749"/>
    <n v="2.4140665939837125"/>
    <s v="yellow"/>
    <s v="NCRB(SLLCrimes-2022)/Census(2011)"/>
  </r>
  <r>
    <n v="8"/>
    <n v="8.02"/>
    <x v="47"/>
    <n v="35"/>
    <x v="17"/>
    <n v="0"/>
    <n v="100"/>
    <n v="100"/>
    <n v="3"/>
    <s v="green"/>
    <s v="NCRB(SLLCrimes-2022)/Census(2011)"/>
  </r>
  <r>
    <n v="8"/>
    <n v="8.02"/>
    <x v="47"/>
    <n v="31"/>
    <x v="18"/>
    <n v="1.5510368681463558"/>
    <n v="-359.99352097396337"/>
    <n v="0"/>
    <n v="0"/>
    <s v="red"/>
    <s v="NCRB(SLLCrimes-2022)/Census(2011)"/>
  </r>
  <r>
    <n v="8"/>
    <n v="8.02"/>
    <x v="47"/>
    <n v="23"/>
    <x v="19"/>
    <n v="6.8845100987432895E-3"/>
    <n v="97.958249667987317"/>
    <n v="97.958249667987317"/>
    <n v="2.9387474900396198"/>
    <s v="yellow"/>
    <s v="NCRB(SLLCrimes-2022)/Census(2011)"/>
  </r>
  <r>
    <n v="8"/>
    <n v="8.02"/>
    <x v="47"/>
    <n v="27"/>
    <x v="20"/>
    <n v="7.1190633896799187E-3"/>
    <n v="97.888687817866426"/>
    <n v="97.888687817866426"/>
    <n v="2.9366606345359929"/>
    <s v="yellow"/>
    <s v="NCRB(SLLCrimes-2022)/Census(2011)"/>
  </r>
  <r>
    <n v="8"/>
    <n v="8.02"/>
    <x v="47"/>
    <n v="14"/>
    <x v="21"/>
    <n v="0"/>
    <n v="100"/>
    <n v="100"/>
    <n v="3"/>
    <s v="green"/>
    <s v="NCRB(SLLCrimes-2022)/Census(2011)"/>
  </r>
  <r>
    <n v="8"/>
    <n v="8.02"/>
    <x v="47"/>
    <n v="17"/>
    <x v="22"/>
    <n v="0"/>
    <n v="100"/>
    <n v="100"/>
    <n v="3"/>
    <s v="green"/>
    <s v="NCRB(SLLCrimes-2022)/Census(2011)"/>
  </r>
  <r>
    <n v="8"/>
    <n v="8.02"/>
    <x v="47"/>
    <n v="15"/>
    <x v="23"/>
    <n v="0"/>
    <n v="100"/>
    <n v="100"/>
    <n v="3"/>
    <s v="green"/>
    <s v="NCRB(SLLCrimes-2022)/Census(2011)"/>
  </r>
  <r>
    <n v="8"/>
    <n v="8.02"/>
    <x v="47"/>
    <n v="13"/>
    <x v="24"/>
    <n v="0"/>
    <n v="100"/>
    <n v="100"/>
    <n v="3"/>
    <s v="green"/>
    <s v="NCRB(SLLCrimes-2022)/Census(2011)"/>
  </r>
  <r>
    <n v="8"/>
    <n v="8.02"/>
    <x v="47"/>
    <n v="21"/>
    <x v="25"/>
    <n v="0"/>
    <n v="100"/>
    <n v="100"/>
    <n v="3"/>
    <s v="green"/>
    <s v="NCRB(SLLCrimes-2022)/Census(2011)"/>
  </r>
  <r>
    <n v="8"/>
    <n v="8.02"/>
    <x v="47"/>
    <n v="34"/>
    <x v="26"/>
    <n v="8.0131222890605661E-2"/>
    <n v="76.23535319218405"/>
    <n v="76.23535319218405"/>
    <n v="2.2870605957655217"/>
    <s v="yellow"/>
    <s v="NCRB(SLLCrimes-2022)/Census(2011)"/>
  </r>
  <r>
    <n v="8"/>
    <n v="8.02"/>
    <x v="47"/>
    <n v="3"/>
    <x v="27"/>
    <n v="7.2089378718595432E-3"/>
    <n v="97.862033596840121"/>
    <n v="97.862033596840121"/>
    <n v="2.9358610079052037"/>
    <s v="yellow"/>
    <s v="NCRB(SLLCrimes-2022)/Census(2011)"/>
  </r>
  <r>
    <n v="8"/>
    <n v="8.02"/>
    <x v="47"/>
    <n v="8"/>
    <x v="28"/>
    <n v="1.4588224673890084E-3"/>
    <n v="99.567354653502107"/>
    <n v="99.567354653502107"/>
    <n v="2.9870206396050634"/>
    <s v="yellow"/>
    <s v="NCRB(SLLCrimes-2022)/Census(2011)"/>
  </r>
  <r>
    <n v="8"/>
    <n v="8.02"/>
    <x v="47"/>
    <n v="11"/>
    <x v="29"/>
    <n v="0.16377950692541646"/>
    <n v="51.427645853423329"/>
    <n v="51.427645853423329"/>
    <n v="1.5428293756026998"/>
    <s v="yellow"/>
    <s v="NCRB(SLLCrimes-2022)/Census(2011)"/>
  </r>
  <r>
    <n v="8"/>
    <n v="8.02"/>
    <x v="47"/>
    <n v="33"/>
    <x v="30"/>
    <n v="6.9302922102268101E-3"/>
    <n v="97.944671992890477"/>
    <n v="97.944671992890477"/>
    <n v="2.9383401597867143"/>
    <s v="yellow"/>
    <s v="NCRB(SLLCrimes-2022)/Census(2011)"/>
  </r>
  <r>
    <n v="8"/>
    <n v="8.02"/>
    <x v="47"/>
    <n v="36"/>
    <x v="31"/>
    <n v="1.1427371881020261E-2"/>
    <n v="96.610965777163344"/>
    <n v="96.610965777163344"/>
    <n v="2.8983289733149005"/>
    <s v="yellow"/>
    <s v="NCRB(SLLCrimes-2022)/Census(2011)"/>
  </r>
  <r>
    <n v="8"/>
    <n v="8.02"/>
    <x v="47"/>
    <n v="16"/>
    <x v="32"/>
    <n v="0"/>
    <n v="100"/>
    <n v="100"/>
    <n v="3"/>
    <s v="green"/>
    <s v="NCRB(SLLCrimes-2022)/Census(2011)"/>
  </r>
  <r>
    <n v="8"/>
    <n v="8.02"/>
    <x v="47"/>
    <n v="9"/>
    <x v="33"/>
    <n v="5.5051654692339549E-3"/>
    <n v="98.367324143130389"/>
    <n v="98.367324143130389"/>
    <n v="2.9510197242939116"/>
    <s v="yellow"/>
    <s v="NCRB(SLLCrimes-2022)/Census(2011)"/>
  </r>
  <r>
    <n v="8"/>
    <n v="8.02"/>
    <x v="47"/>
    <n v="5"/>
    <x v="34"/>
    <n v="1.9828892520660713E-2"/>
    <n v="94.119313167266156"/>
    <n v="94.119313167266156"/>
    <n v="2.823579395017985"/>
    <s v="yellow"/>
    <s v="NCRB(SLLCrimes-2022)/Census(2011)"/>
  </r>
  <r>
    <n v="8"/>
    <n v="8.02"/>
    <x v="47"/>
    <n v="19"/>
    <x v="35"/>
    <n v="2.19115373172927E-3"/>
    <n v="99.35016598202597"/>
    <n v="99.35016598202597"/>
    <n v="2.980504979460779"/>
    <s v="yellow"/>
    <s v="NCRB(SLLCrimes-2022)/Census(2011)"/>
  </r>
  <r>
    <n v="8"/>
    <n v="8.0500000000000007"/>
    <x v="48"/>
    <n v="35"/>
    <x v="0"/>
    <n v="0"/>
    <n v="100"/>
    <n v="100"/>
    <n v="3"/>
    <s v="green"/>
    <s v="NCRB(SLLCrimes-2022)/Census(2011)"/>
  </r>
  <r>
    <n v="8"/>
    <n v="8.0500000000000007"/>
    <x v="48"/>
    <n v="37"/>
    <x v="1"/>
    <n v="0"/>
    <n v="100"/>
    <n v="100"/>
    <n v="3"/>
    <s v="green"/>
    <s v="NCRB(SLLCrimes-2022)/Census(2011)"/>
  </r>
  <r>
    <n v="8"/>
    <n v="8.0500000000000007"/>
    <x v="48"/>
    <n v="12"/>
    <x v="2"/>
    <n v="0"/>
    <n v="100"/>
    <n v="100"/>
    <n v="3"/>
    <s v="green"/>
    <s v="NCRB(SLLCrimes-2022)/Census(2011)"/>
  </r>
  <r>
    <n v="8"/>
    <n v="8.0500000000000007"/>
    <x v="48"/>
    <n v="18"/>
    <x v="3"/>
    <n v="0"/>
    <n v="100"/>
    <n v="100"/>
    <n v="3"/>
    <s v="green"/>
    <s v="NCRB(SLLCrimes-2022)/Census(2011)"/>
  </r>
  <r>
    <n v="8"/>
    <n v="8.0500000000000007"/>
    <x v="48"/>
    <n v="10"/>
    <x v="4"/>
    <n v="3.1700455060993019E-2"/>
    <n v="99.252373702743611"/>
    <n v="99.252373702743611"/>
    <n v="2.9775712110823083"/>
    <s v="yellow"/>
    <s v="NCRB(SLLCrimes-2022)/Census(2011)"/>
  </r>
  <r>
    <n v="8"/>
    <n v="8.0500000000000007"/>
    <x v="48"/>
    <n v="4"/>
    <x v="5"/>
    <n v="0.18949263347387371"/>
    <n v="95.530989203503381"/>
    <n v="95.530989203503381"/>
    <n v="2.8659296761051012"/>
    <s v="yellow"/>
    <s v="NCRB(SLLCrimes-2022)/Census(2011)"/>
  </r>
  <r>
    <n v="8"/>
    <n v="8.0500000000000007"/>
    <x v="48"/>
    <n v="22"/>
    <x v="6"/>
    <n v="1.5658520243217532E-2"/>
    <n v="99.630708092756819"/>
    <n v="99.630708092756819"/>
    <n v="2.9889212427827045"/>
    <s v="yellow"/>
    <s v="NCRB(SLLCrimes-2022)/Census(2011)"/>
  </r>
  <r>
    <n v="8"/>
    <n v="8.0500000000000007"/>
    <x v="48"/>
    <n v="25"/>
    <x v="7"/>
    <n v="0"/>
    <n v="100"/>
    <n v="100"/>
    <n v="3"/>
    <s v="green"/>
    <s v="NCRB(SLLCrimes-2022)/Census(2011)"/>
  </r>
  <r>
    <n v="8"/>
    <n v="8.0500000000000007"/>
    <x v="48"/>
    <n v="7"/>
    <x v="8"/>
    <n v="4.7534119878072003"/>
    <n v="-12.1048829406644"/>
    <n v="0"/>
    <n v="0"/>
    <s v="red"/>
    <s v="NCRB(SLLCrimes-2022)/Census(2011)"/>
  </r>
  <r>
    <n v="8"/>
    <n v="8.0500000000000007"/>
    <x v="48"/>
    <n v="30"/>
    <x v="9"/>
    <n v="0.47993034153899944"/>
    <n v="88.681280962830598"/>
    <n v="88.681280962830598"/>
    <n v="2.6604384288849179"/>
    <s v="yellow"/>
    <s v="NCRB(SLLCrimes-2022)/Census(2011)"/>
  </r>
  <r>
    <n v="8"/>
    <n v="8.0500000000000007"/>
    <x v="48"/>
    <n v="24"/>
    <x v="10"/>
    <n v="0"/>
    <n v="100"/>
    <n v="100"/>
    <n v="3"/>
    <s v="green"/>
    <s v="NCRB(SLLCrimes-2022)/Census(2011)"/>
  </r>
  <r>
    <n v="8"/>
    <n v="8.0500000000000007"/>
    <x v="48"/>
    <n v="6"/>
    <x v="11"/>
    <n v="0"/>
    <n v="100"/>
    <n v="100"/>
    <n v="3"/>
    <s v="green"/>
    <s v="NCRB(SLLCrimes-2022)/Census(2011)"/>
  </r>
  <r>
    <n v="8"/>
    <n v="8.0500000000000007"/>
    <x v="48"/>
    <n v="2"/>
    <x v="12"/>
    <n v="7.2837434712165389E-2"/>
    <n v="98.282195586443905"/>
    <n v="98.282195586443905"/>
    <n v="2.9484658675933173"/>
    <s v="yellow"/>
    <s v="NCRB(SLLCrimes-2022)/Census(2011)"/>
  </r>
  <r>
    <n v="8"/>
    <n v="8.0500000000000007"/>
    <x v="48"/>
    <n v="1"/>
    <x v="13"/>
    <n v="0"/>
    <n v="100"/>
    <n v="100"/>
    <n v="3"/>
    <s v="green"/>
    <s v="NCRB(SLLCrimes-2022)/Census(2011)"/>
  </r>
  <r>
    <n v="8"/>
    <n v="8.0500000000000007"/>
    <x v="48"/>
    <n v="20"/>
    <x v="14"/>
    <n v="0"/>
    <n v="100"/>
    <n v="100"/>
    <n v="3"/>
    <s v="green"/>
    <s v="NCRB(SLLCrimes-2022)/Census(2011)"/>
  </r>
  <r>
    <n v="8"/>
    <n v="8.0500000000000007"/>
    <x v="48"/>
    <n v="29"/>
    <x v="15"/>
    <n v="0.11948546546880687"/>
    <n v="97.182044360166941"/>
    <n v="97.182044360166941"/>
    <n v="2.9154613308050084"/>
    <s v="yellow"/>
    <s v="NCRB(SLLCrimes-2022)/Census(2011)"/>
  </r>
  <r>
    <n v="8"/>
    <n v="8.0500000000000007"/>
    <x v="48"/>
    <n v="32"/>
    <x v="16"/>
    <n v="0"/>
    <n v="100"/>
    <n v="100"/>
    <n v="3"/>
    <s v="green"/>
    <s v="NCRB(SLLCrimes-2022)/Census(2011)"/>
  </r>
  <r>
    <n v="8"/>
    <n v="8.0500000000000007"/>
    <x v="48"/>
    <n v="35"/>
    <x v="17"/>
    <n v="0"/>
    <n v="100"/>
    <n v="100"/>
    <n v="3"/>
    <s v="green"/>
    <s v="NCRB(SLLCrimes-2022)/Census(2011)"/>
  </r>
  <r>
    <n v="8"/>
    <n v="8.0500000000000007"/>
    <x v="48"/>
    <n v="31"/>
    <x v="18"/>
    <n v="0"/>
    <n v="100"/>
    <n v="100"/>
    <n v="3"/>
    <s v="green"/>
    <s v="NCRB(SLLCrimes-2022)/Census(2011)"/>
  </r>
  <r>
    <n v="8"/>
    <n v="8.0500000000000007"/>
    <x v="48"/>
    <n v="23"/>
    <x v="19"/>
    <n v="0.32494887666068323"/>
    <n v="92.336377348904904"/>
    <n v="92.336377348904904"/>
    <n v="2.7700913204671473"/>
    <s v="yellow"/>
    <s v="NCRB(SLLCrimes-2022)/Census(2011)"/>
  </r>
  <r>
    <n v="8"/>
    <n v="8.0500000000000007"/>
    <x v="48"/>
    <n v="27"/>
    <x v="20"/>
    <n v="0.29900066236655659"/>
    <n v="92.948342298171625"/>
    <n v="92.948342298171625"/>
    <n v="2.7884502689451489"/>
    <s v="yellow"/>
    <s v="NCRB(SLLCrimes-2022)/Census(2011)"/>
  </r>
  <r>
    <n v="8"/>
    <n v="8.0500000000000007"/>
    <x v="48"/>
    <n v="14"/>
    <x v="21"/>
    <n v="0"/>
    <n v="100"/>
    <n v="100"/>
    <n v="3"/>
    <s v="green"/>
    <s v="NCRB(SLLCrimes-2022)/Census(2011)"/>
  </r>
  <r>
    <n v="8"/>
    <n v="8.0500000000000007"/>
    <x v="48"/>
    <n v="17"/>
    <x v="22"/>
    <n v="0"/>
    <n v="100"/>
    <n v="100"/>
    <n v="3"/>
    <s v="green"/>
    <s v="NCRB(SLLCrimes-2022)/Census(2011)"/>
  </r>
  <r>
    <n v="8"/>
    <n v="8.0500000000000007"/>
    <x v="48"/>
    <n v="15"/>
    <x v="23"/>
    <n v="0"/>
    <n v="100"/>
    <n v="100"/>
    <n v="3"/>
    <s v="green"/>
    <s v="NCRB(SLLCrimes-2022)/Census(2011)"/>
  </r>
  <r>
    <n v="8"/>
    <n v="8.0500000000000007"/>
    <x v="48"/>
    <n v="13"/>
    <x v="24"/>
    <n v="0"/>
    <n v="100"/>
    <n v="100"/>
    <n v="3"/>
    <s v="green"/>
    <s v="NCRB(SLLCrimes-2022)/Census(2011)"/>
  </r>
  <r>
    <n v="8"/>
    <n v="8.0500000000000007"/>
    <x v="48"/>
    <n v="21"/>
    <x v="25"/>
    <n v="0"/>
    <n v="100"/>
    <n v="100"/>
    <n v="3"/>
    <s v="green"/>
    <s v="NCRB(SLLCrimes-2022)/Census(2011)"/>
  </r>
  <r>
    <n v="8"/>
    <n v="8.0500000000000007"/>
    <x v="48"/>
    <n v="34"/>
    <x v="26"/>
    <n v="4.1668235903114939"/>
    <n v="1.7292689915234976"/>
    <n v="1.7292689915234976"/>
    <n v="5.1878069745704927E-2"/>
    <s v="orange"/>
    <s v="NCRB(SLLCrimes-2022)/Census(2011)"/>
  </r>
  <r>
    <n v="8"/>
    <n v="8.0500000000000007"/>
    <x v="48"/>
    <n v="3"/>
    <x v="27"/>
    <n v="0.39288711401634507"/>
    <n v="90.734116033141049"/>
    <n v="90.734116033141049"/>
    <n v="2.7220234809942316"/>
    <s v="yellow"/>
    <s v="NCRB(SLLCrimes-2022)/Census(2011)"/>
  </r>
  <r>
    <n v="8"/>
    <n v="8.0500000000000007"/>
    <x v="48"/>
    <n v="8"/>
    <x v="28"/>
    <n v="1.2370814523458791"/>
    <n v="70.824563122440864"/>
    <n v="70.824563122440864"/>
    <n v="2.124736893673226"/>
    <s v="yellow"/>
    <s v="NCRB(SLLCrimes-2022)/Census(2011)"/>
  </r>
  <r>
    <n v="8"/>
    <n v="8.0500000000000007"/>
    <x v="48"/>
    <n v="11"/>
    <x v="29"/>
    <n v="0"/>
    <n v="100"/>
    <n v="100"/>
    <n v="3"/>
    <s v="green"/>
    <s v="NCRB(SLLCrimes-2022)/Census(2011)"/>
  </r>
  <r>
    <n v="8"/>
    <n v="8.0500000000000007"/>
    <x v="48"/>
    <n v="33"/>
    <x v="30"/>
    <n v="1.2599271238192342"/>
    <n v="70.285768813681017"/>
    <n v="70.285768813681017"/>
    <n v="2.1085730644104306"/>
    <s v="yellow"/>
    <s v="NCRB(SLLCrimes-2022)/Census(2011)"/>
  </r>
  <r>
    <n v="8"/>
    <n v="8.0500000000000007"/>
    <x v="48"/>
    <n v="36"/>
    <x v="31"/>
    <n v="5.7136859405101303E-3"/>
    <n v="99.86524793239812"/>
    <n v="99.86524793239812"/>
    <n v="2.9959574379719434"/>
    <s v="yellow"/>
    <s v="NCRB(SLLCrimes-2022)/Census(2011)"/>
  </r>
  <r>
    <n v="8"/>
    <n v="8.0500000000000007"/>
    <x v="48"/>
    <n v="16"/>
    <x v="32"/>
    <n v="2.7218905598575035E-2"/>
    <n v="99.358066956172067"/>
    <n v="99.358066956172067"/>
    <n v="2.9807420086851621"/>
    <s v="yellow"/>
    <s v="NCRB(SLLCrimes-2022)/Census(2011)"/>
  </r>
  <r>
    <n v="8"/>
    <n v="8.0500000000000007"/>
    <x v="48"/>
    <n v="9"/>
    <x v="33"/>
    <n v="0"/>
    <n v="100"/>
    <n v="100"/>
    <n v="3"/>
    <s v="green"/>
    <s v="NCRB(SLLCrimes-2022)/Census(2011)"/>
  </r>
  <r>
    <n v="8"/>
    <n v="8.0500000000000007"/>
    <x v="48"/>
    <n v="5"/>
    <x v="34"/>
    <n v="0"/>
    <n v="100"/>
    <n v="100"/>
    <n v="3"/>
    <s v="green"/>
    <s v="NCRB(SLLCrimes-2022)/Census(2011)"/>
  </r>
  <r>
    <n v="8"/>
    <n v="8.0500000000000007"/>
    <x v="48"/>
    <n v="19"/>
    <x v="35"/>
    <n v="0"/>
    <n v="100"/>
    <n v="100"/>
    <n v="3"/>
    <s v="green"/>
    <s v="NCRB(SLLCrimes-2022)/Census(2011)"/>
  </r>
  <r>
    <n v="5"/>
    <n v="5.01"/>
    <x v="49"/>
    <n v="35"/>
    <x v="0"/>
    <n v="996.89684981646485"/>
    <n v="57.788215947756086"/>
    <n v="57.788215947756086"/>
    <n v="1.7336464784326826"/>
    <s v="yellow"/>
    <s v="NLDG(2/3/2024)/Census(2011)"/>
  </r>
  <r>
    <n v="5"/>
    <n v="5.01"/>
    <x v="49"/>
    <n v="37"/>
    <x v="1"/>
    <n v="856.7705135977792"/>
    <n v="64.275366793000472"/>
    <n v="64.275366793000472"/>
    <n v="1.9282610037900143"/>
    <s v="yellow"/>
    <s v="NLDG(2/3/2024)/Census(2011)"/>
  </r>
  <r>
    <n v="5"/>
    <n v="5.01"/>
    <x v="49"/>
    <n v="12"/>
    <x v="2"/>
    <n v="134.20277265674517"/>
    <n v="97.726651240176992"/>
    <n v="97.726651240176992"/>
    <n v="2.9317995372053094"/>
    <s v="yellow"/>
    <s v="NLDG(2/3/2024)/Census(2011)"/>
  </r>
  <r>
    <n v="5"/>
    <n v="5.01"/>
    <x v="49"/>
    <n v="18"/>
    <x v="3"/>
    <n v="333.28658955053419"/>
    <n v="88.510062939306238"/>
    <n v="88.510062939306238"/>
    <n v="2.6553018881791868"/>
    <s v="yellow"/>
    <s v="NLDG(2/3/2024)/Census(2011)"/>
  </r>
  <r>
    <n v="5"/>
    <n v="5.01"/>
    <x v="49"/>
    <n v="10"/>
    <x v="4"/>
    <n v="491.19662993038617"/>
    <n v="81.199615242136446"/>
    <n v="81.199615242136446"/>
    <n v="2.4359884572640933"/>
    <s v="yellow"/>
    <s v="NLDG(2/3/2024)/Census(2011)"/>
  </r>
  <r>
    <n v="5"/>
    <n v="5.01"/>
    <x v="49"/>
    <n v="4"/>
    <x v="5"/>
    <n v="2220.1904400966409"/>
    <n v="1.1558207655729025"/>
    <n v="1.1558207655729025"/>
    <n v="3.4674622967187069E-2"/>
    <s v="orange"/>
    <s v="NLDG(2/3/2024)/Census(2011)"/>
  </r>
  <r>
    <n v="5"/>
    <n v="5.01"/>
    <x v="49"/>
    <n v="22"/>
    <x v="6"/>
    <n v="313.62058732134312"/>
    <n v="89.420500808634216"/>
    <n v="89.420500808634216"/>
    <n v="2.6826150242590265"/>
    <s v="yellow"/>
    <s v="NLDG(2/3/2024)/Census(2011)"/>
  </r>
  <r>
    <n v="5"/>
    <n v="5.01"/>
    <x v="49"/>
    <n v="25"/>
    <x v="7"/>
    <n v="582.99929664506521"/>
    <n v="76.949609404230273"/>
    <n v="76.949609404230273"/>
    <n v="2.3084882821269082"/>
    <s v="yellow"/>
    <s v="NLDG(2/3/2024)/Census(2011)"/>
  </r>
  <r>
    <n v="5"/>
    <n v="5.01"/>
    <x v="49"/>
    <n v="7"/>
    <x v="8"/>
    <n v="1355.4610419467165"/>
    <n v="41.188481273882886"/>
    <n v="41.188481273882886"/>
    <n v="1.2356544382164867"/>
    <s v="orange"/>
    <s v="NLDG(2/3/2024)/Census(2011)"/>
  </r>
  <r>
    <n v="5"/>
    <n v="5.01"/>
    <x v="49"/>
    <n v="30"/>
    <x v="9"/>
    <n v="1792.8140715576139"/>
    <n v="20.941216182453278"/>
    <n v="20.941216182453278"/>
    <n v="0.62823648547359834"/>
    <s v="orange"/>
    <s v="NLDG(2/3/2024)/Census(2011)"/>
  </r>
  <r>
    <n v="5"/>
    <n v="5.01"/>
    <x v="49"/>
    <n v="24"/>
    <x v="10"/>
    <n v="609.14771041520203"/>
    <n v="75.739068195003085"/>
    <n v="75.739068195003085"/>
    <n v="2.2721720458500929"/>
    <s v="yellow"/>
    <s v="NLDG(2/3/2024)/Census(2011)"/>
  </r>
  <r>
    <n v="5"/>
    <n v="5.01"/>
    <x v="49"/>
    <n v="6"/>
    <x v="11"/>
    <n v="1807.1541593932532"/>
    <n v="20.277341600171571"/>
    <n v="20.277341600171571"/>
    <n v="0.60832024800514717"/>
    <s v="orange"/>
    <s v="NLDG(2/3/2024)/Census(2011)"/>
  </r>
  <r>
    <n v="5"/>
    <n v="5.01"/>
    <x v="49"/>
    <n v="2"/>
    <x v="12"/>
    <n v="2419.921795903098"/>
    <n v="-8.0907453590103593"/>
    <n v="0"/>
    <n v="0"/>
    <s v="red"/>
    <s v="NLDG(2/3/2024)/Census(2011)"/>
  </r>
  <r>
    <n v="5"/>
    <n v="5.01"/>
    <x v="49"/>
    <n v="1"/>
    <x v="13"/>
    <n v="832.20619298946963"/>
    <n v="65.412572385447831"/>
    <n v="65.412572385447831"/>
    <n v="1.9623771715634351"/>
    <s v="yellow"/>
    <s v="NLDG(2/3/2024)/Census(2011)"/>
  </r>
  <r>
    <n v="5"/>
    <n v="5.01"/>
    <x v="49"/>
    <n v="20"/>
    <x v="14"/>
    <n v="278.80328120408387"/>
    <n v="91.032368519606237"/>
    <n v="91.032368519606237"/>
    <n v="2.7309710555881868"/>
    <s v="yellow"/>
    <s v="NLDG(2/3/2024)/Census(2011)"/>
  </r>
  <r>
    <n v="5"/>
    <n v="5.01"/>
    <x v="49"/>
    <n v="29"/>
    <x v="15"/>
    <n v="1568.2418239164956"/>
    <n v="31.337791768572426"/>
    <n v="31.337791768572426"/>
    <n v="0.94013375305717273"/>
    <s v="orange"/>
    <s v="NLDG(2/3/2024)/Census(2011)"/>
  </r>
  <r>
    <n v="5"/>
    <n v="5.01"/>
    <x v="49"/>
    <n v="32"/>
    <x v="16"/>
    <n v="1549.1500180161918"/>
    <n v="32.221647210208396"/>
    <n v="32.221647210208396"/>
    <n v="0.96664941630625179"/>
    <s v="orange"/>
    <s v="NLDG(2/3/2024)/Census(2011)"/>
  </r>
  <r>
    <n v="5"/>
    <n v="5.01"/>
    <x v="49"/>
    <n v="35"/>
    <x v="17"/>
    <n v="251.09489051094889"/>
    <n v="92.3151288839735"/>
    <n v="92.3151288839735"/>
    <n v="2.7694538665192048"/>
    <s v="yellow"/>
    <s v="NLDG(2/3/2024)/Census(2011)"/>
  </r>
  <r>
    <n v="5"/>
    <n v="5.01"/>
    <x v="49"/>
    <n v="31"/>
    <x v="18"/>
    <n v="0"/>
    <n v="103.93957062112524"/>
    <n v="100"/>
    <n v="3"/>
    <s v="green"/>
    <s v="NLDG(2/3/2024)/Census(2011)"/>
  </r>
  <r>
    <n v="5"/>
    <n v="5.01"/>
    <x v="49"/>
    <n v="23"/>
    <x v="19"/>
    <n v="552.18452458788317"/>
    <n v="78.376179740621509"/>
    <n v="78.376179740621509"/>
    <n v="2.3512853922186454"/>
    <s v="yellow"/>
    <s v="NLDG(2/3/2024)/Census(2011)"/>
  </r>
  <r>
    <n v="5"/>
    <n v="5.01"/>
    <x v="49"/>
    <n v="27"/>
    <x v="20"/>
    <n v="1446.2564151548734"/>
    <n v="36.985108104028818"/>
    <n v="36.985108104028818"/>
    <n v="1.1095532431208646"/>
    <s v="orange"/>
    <s v="NLDG(2/3/2024)/Census(2011)"/>
  </r>
  <r>
    <n v="5"/>
    <n v="5.01"/>
    <x v="49"/>
    <n v="14"/>
    <x v="21"/>
    <n v="343.95558650632785"/>
    <n v="88.016141564585695"/>
    <n v="88.016141564585695"/>
    <n v="2.6404842469375707"/>
    <s v="yellow"/>
    <s v="NLDG(2/3/2024)/Census(2011)"/>
  </r>
  <r>
    <n v="5"/>
    <n v="5.01"/>
    <x v="49"/>
    <n v="17"/>
    <x v="22"/>
    <n v="146.88786806651683"/>
    <n v="97.139394557171428"/>
    <n v="97.139394557171428"/>
    <n v="2.9141818367151431"/>
    <s v="yellow"/>
    <s v="NLDG(2/3/2024)/Census(2011)"/>
  </r>
  <r>
    <n v="5"/>
    <n v="5.01"/>
    <x v="49"/>
    <n v="15"/>
    <x v="23"/>
    <n v="226.94006412651771"/>
    <n v="93.433376935160339"/>
    <n v="93.433376935160339"/>
    <n v="2.8030013080548102"/>
    <s v="yellow"/>
    <s v="NLDG(2/3/2024)/Census(2011)"/>
  </r>
  <r>
    <n v="5"/>
    <n v="5.01"/>
    <x v="49"/>
    <n v="13"/>
    <x v="24"/>
    <n v="35.481389455254529"/>
    <n v="102.29695916202107"/>
    <n v="100"/>
    <n v="3"/>
    <s v="green"/>
    <s v="NLDG(2/3/2024)/Census(2011)"/>
  </r>
  <r>
    <n v="5"/>
    <n v="5.01"/>
    <x v="49"/>
    <n v="21"/>
    <x v="25"/>
    <n v="669.07260382855486"/>
    <n v="72.9648443520923"/>
    <n v="72.9648443520923"/>
    <n v="2.1889453305627686"/>
    <s v="yellow"/>
    <s v="NLDG(2/3/2024)/Census(2011)"/>
  </r>
  <r>
    <n v="5"/>
    <n v="5.01"/>
    <x v="49"/>
    <n v="34"/>
    <x v="26"/>
    <n v="1006.2077658373352"/>
    <n v="57.357166950367585"/>
    <n v="57.357166950367585"/>
    <n v="1.7207150085110277"/>
    <s v="yellow"/>
    <s v="NLDG(2/3/2024)/Census(2011)"/>
  </r>
  <r>
    <n v="5"/>
    <n v="5.01"/>
    <x v="49"/>
    <n v="3"/>
    <x v="27"/>
    <n v="1364.3311414077139"/>
    <n v="40.777839885771456"/>
    <n v="40.777839885771456"/>
    <n v="1.2233351965731436"/>
    <s v="orange"/>
    <s v="NLDG(2/3/2024)/Census(2011)"/>
  </r>
  <r>
    <n v="5"/>
    <n v="5.01"/>
    <x v="49"/>
    <n v="8"/>
    <x v="28"/>
    <n v="786.44973334694703"/>
    <n v="67.530868373591986"/>
    <n v="67.530868373591986"/>
    <n v="2.0259260512077599"/>
    <s v="yellow"/>
    <s v="NLDG(2/3/2024)/Census(2011)"/>
  </r>
  <r>
    <n v="5"/>
    <n v="5.01"/>
    <x v="49"/>
    <n v="11"/>
    <x v="29"/>
    <n v="108.91337210540193"/>
    <n v="98.897424419505256"/>
    <n v="98.897424419505256"/>
    <n v="2.9669227325851577"/>
    <s v="yellow"/>
    <s v="NLDG(2/3/2024)/Census(2011)"/>
  </r>
  <r>
    <n v="5"/>
    <n v="5.01"/>
    <x v="49"/>
    <n v="33"/>
    <x v="30"/>
    <n v="996.40830675912787"/>
    <n v="57.810833055951903"/>
    <n v="57.810833055951903"/>
    <n v="1.734324991678557"/>
    <s v="yellow"/>
    <s v="NLDG(2/3/2024)/Census(2011)"/>
  </r>
  <r>
    <n v="5"/>
    <n v="5.01"/>
    <x v="49"/>
    <n v="36"/>
    <x v="31"/>
    <n v="997.81525790692717"/>
    <n v="57.745698231378881"/>
    <n v="57.745698231378881"/>
    <n v="1.7323709469413666"/>
    <s v="yellow"/>
    <s v="NLDG(2/3/2024)/Census(2011)"/>
  </r>
  <r>
    <n v="5"/>
    <n v="5.01"/>
    <x v="49"/>
    <n v="16"/>
    <x v="32"/>
    <n v="332.23396173620688"/>
    <n v="88.558794359820837"/>
    <n v="88.558794359820837"/>
    <n v="2.6567638307946249"/>
    <s v="yellow"/>
    <s v="NLDG(2/3/2024)/Census(2011)"/>
  </r>
  <r>
    <n v="5"/>
    <n v="5.01"/>
    <x v="49"/>
    <n v="9"/>
    <x v="33"/>
    <n v="931.19173254668999"/>
    <n v="60.830035341137631"/>
    <n v="60.830035341137631"/>
    <n v="1.8249010602341289"/>
    <s v="yellow"/>
    <s v="NLDG(2/3/2024)/Census(2011)"/>
  </r>
  <r>
    <n v="5"/>
    <n v="5.01"/>
    <x v="49"/>
    <n v="5"/>
    <x v="34"/>
    <n v="444.35556694174625"/>
    <n v="83.368122958520885"/>
    <n v="83.368122958520885"/>
    <n v="2.5010436887556264"/>
    <s v="yellow"/>
    <s v="NLDG(2/3/2024)/Census(2011)"/>
  </r>
  <r>
    <n v="5"/>
    <n v="5.01"/>
    <x v="49"/>
    <n v="19"/>
    <x v="35"/>
    <n v="686.726204330673"/>
    <n v="72.147570651021596"/>
    <n v="72.147570651021596"/>
    <n v="2.1644271195306479"/>
    <s v="yellow"/>
    <s v="NLDG(2/3/2024)/Census(2011)"/>
  </r>
  <r>
    <n v="5"/>
    <n v="5.0199999999999996"/>
    <x v="50"/>
    <n v="35"/>
    <x v="0"/>
    <n v="1326.9185797504342"/>
    <n v="83.220756258341694"/>
    <n v="83.220756258341694"/>
    <n v="2.4966226877502509"/>
    <s v="yellow"/>
    <s v="NLDG(2/3/2024)/Census(2011)"/>
  </r>
  <r>
    <n v="5"/>
    <n v="5.0199999999999996"/>
    <x v="50"/>
    <n v="37"/>
    <x v="1"/>
    <n v="912.11461065000105"/>
    <n v="89.091564388275941"/>
    <n v="89.091564388275941"/>
    <n v="2.6727469316482786"/>
    <s v="yellow"/>
    <s v="NLDG(2/3/2024)/Census(2011)"/>
  </r>
  <r>
    <n v="5"/>
    <n v="5.0199999999999996"/>
    <x v="50"/>
    <n v="12"/>
    <x v="2"/>
    <n v="393.71928133222809"/>
    <n v="96.428522905039415"/>
    <n v="96.428522905039415"/>
    <n v="2.8928556871511826"/>
    <s v="yellow"/>
    <s v="NLDG(2/3/2024)/Census(2011)"/>
  </r>
  <r>
    <n v="5"/>
    <n v="5.0199999999999996"/>
    <x v="50"/>
    <n v="18"/>
    <x v="3"/>
    <n v="1173.4537442923663"/>
    <n v="85.39277646735782"/>
    <n v="85.39277646735782"/>
    <n v="2.5617832940207346"/>
    <s v="yellow"/>
    <s v="NLDG(2/3/2024)/Census(2011)"/>
  </r>
  <r>
    <n v="5"/>
    <n v="5.0199999999999996"/>
    <x v="50"/>
    <n v="10"/>
    <x v="4"/>
    <n v="2754.6389005006481"/>
    <n v="63.013929200948624"/>
    <n v="63.013929200948624"/>
    <n v="1.8904178760284589"/>
    <s v="yellow"/>
    <s v="NLDG(2/3/2024)/Census(2011)"/>
  </r>
  <r>
    <n v="5"/>
    <n v="5.0199999999999996"/>
    <x v="50"/>
    <n v="4"/>
    <x v="5"/>
    <n v="12565.73025723625"/>
    <n v="-75.844517659054574"/>
    <n v="0"/>
    <n v="0"/>
    <s v="red"/>
    <s v="NLDG(2/3/2024)/Census(2011)"/>
  </r>
  <r>
    <n v="5"/>
    <n v="5.0199999999999996"/>
    <x v="50"/>
    <n v="22"/>
    <x v="6"/>
    <n v="1348.4413000047994"/>
    <n v="82.916140655647126"/>
    <n v="82.916140655647126"/>
    <n v="2.487484219669414"/>
    <s v="yellow"/>
    <s v="NLDG(2/3/2024)/Census(2011)"/>
  </r>
  <r>
    <n v="5"/>
    <n v="5.0199999999999996"/>
    <x v="50"/>
    <n v="25"/>
    <x v="7"/>
    <n v="679.45452434768947"/>
    <n v="92.384451698725215"/>
    <n v="92.384451698725215"/>
    <n v="2.7715335509617565"/>
    <s v="yellow"/>
    <s v="NLDG(2/3/2024)/Census(2011)"/>
  </r>
  <r>
    <n v="5"/>
    <n v="5.0199999999999996"/>
    <x v="50"/>
    <n v="7"/>
    <x v="8"/>
    <n v="6269.9708082128709"/>
    <n v="13.260694708109719"/>
    <n v="13.260694708109719"/>
    <n v="0.39782084124329153"/>
    <s v="orange"/>
    <s v="NLDG(2/3/2024)/Census(2011)"/>
  </r>
  <r>
    <n v="5"/>
    <n v="5.0199999999999996"/>
    <x v="50"/>
    <n v="30"/>
    <x v="9"/>
    <n v="2226.4654158767812"/>
    <n v="70.489280013695364"/>
    <n v="70.489280013695364"/>
    <n v="2.114678400410861"/>
    <s v="yellow"/>
    <s v="NLDG(2/3/2024)/Census(2011)"/>
  </r>
  <r>
    <n v="5"/>
    <n v="5.0199999999999996"/>
    <x v="50"/>
    <n v="24"/>
    <x v="10"/>
    <n v="2135.3285519721048"/>
    <n v="71.779159285363406"/>
    <n v="71.779159285363406"/>
    <n v="2.1533747785609023"/>
    <s v="yellow"/>
    <s v="NLDG(2/3/2024)/Census(2011)"/>
  </r>
  <r>
    <n v="5"/>
    <n v="5.0199999999999996"/>
    <x v="50"/>
    <n v="6"/>
    <x v="11"/>
    <n v="3830.5562022419062"/>
    <n v="47.786244528842403"/>
    <n v="47.786244528842403"/>
    <n v="1.4335873358652722"/>
    <s v="orange"/>
    <s v="NLDG(2/3/2024)/Census(2011)"/>
  </r>
  <r>
    <n v="5"/>
    <n v="5.0199999999999996"/>
    <x v="50"/>
    <n v="2"/>
    <x v="12"/>
    <n v="6441.3639712834038"/>
    <n v="10.834931094150658"/>
    <n v="10.834931094150658"/>
    <n v="0.32504793282451977"/>
    <s v="orange"/>
    <s v="NLDG(2/3/2024)/Census(2011)"/>
  </r>
  <r>
    <n v="5"/>
    <n v="5.0199999999999996"/>
    <x v="50"/>
    <n v="1"/>
    <x v="13"/>
    <n v="1690.6534522776171"/>
    <n v="78.072739831680764"/>
    <n v="78.072739831680764"/>
    <n v="2.3421821949504227"/>
    <s v="yellow"/>
    <s v="NLDG(2/3/2024)/Census(2011)"/>
  </r>
  <r>
    <n v="5"/>
    <n v="5.0199999999999996"/>
    <x v="50"/>
    <n v="20"/>
    <x v="14"/>
    <n v="1379.5233158686697"/>
    <n v="82.476230324451208"/>
    <n v="82.476230324451208"/>
    <n v="2.4742869097335363"/>
    <s v="yellow"/>
    <s v="NLDG(2/3/2024)/Census(2011)"/>
  </r>
  <r>
    <n v="5"/>
    <n v="5.0199999999999996"/>
    <x v="50"/>
    <n v="29"/>
    <x v="15"/>
    <n v="1799.2235965396812"/>
    <n v="76.536123663363611"/>
    <n v="76.536123663363611"/>
    <n v="2.2960837099009082"/>
    <s v="yellow"/>
    <s v="NLDG(2/3/2024)/Census(2011)"/>
  </r>
  <r>
    <n v="5"/>
    <n v="5.0199999999999996"/>
    <x v="50"/>
    <n v="32"/>
    <x v="16"/>
    <n v="3987.1058129241874"/>
    <n v="45.570564844955271"/>
    <n v="45.570564844955271"/>
    <n v="1.367116945348658"/>
    <s v="orange"/>
    <s v="NLDG(2/3/2024)/Census(2011)"/>
  </r>
  <r>
    <n v="5"/>
    <n v="5.0199999999999996"/>
    <x v="50"/>
    <n v="35"/>
    <x v="17"/>
    <n v="244.16058394160584"/>
    <n v="98.545258717494107"/>
    <n v="98.545258717494107"/>
    <n v="2.9563577615248233"/>
    <s v="yellow"/>
    <s v="NLDG(2/3/2024)/Census(2011)"/>
  </r>
  <r>
    <n v="5"/>
    <n v="5.0199999999999996"/>
    <x v="50"/>
    <n v="31"/>
    <x v="18"/>
    <n v="0"/>
    <n v="102.00091499851396"/>
    <n v="100"/>
    <n v="3"/>
    <s v="green"/>
    <s v="NLDG(2/3/2024)/Census(2011)"/>
  </r>
  <r>
    <n v="5"/>
    <n v="5.0199999999999996"/>
    <x v="50"/>
    <n v="23"/>
    <x v="19"/>
    <n v="2210.5982929802135"/>
    <n v="70.713850753222872"/>
    <n v="70.713850753222872"/>
    <n v="2.1214155225966862"/>
    <s v="yellow"/>
    <s v="NLDG(2/3/2024)/Census(2011)"/>
  </r>
  <r>
    <n v="5"/>
    <n v="5.0199999999999996"/>
    <x v="50"/>
    <n v="27"/>
    <x v="20"/>
    <n v="3102.038434346035"/>
    <n v="58.097110270652777"/>
    <n v="58.097110270652777"/>
    <n v="1.7429133081195833"/>
    <s v="yellow"/>
    <s v="NLDG(2/3/2024)/Census(2011)"/>
  </r>
  <r>
    <n v="5"/>
    <n v="5.0199999999999996"/>
    <x v="50"/>
    <n v="14"/>
    <x v="21"/>
    <n v="177.09374841950054"/>
    <n v="99.494469796852925"/>
    <n v="99.494469796852925"/>
    <n v="2.9848340939055875"/>
    <s v="yellow"/>
    <s v="NLDG(2/3/2024)/Census(2011)"/>
  </r>
  <r>
    <n v="5"/>
    <n v="5.0199999999999996"/>
    <x v="50"/>
    <n v="17"/>
    <x v="22"/>
    <n v="404.16072188747205"/>
    <n v="96.280742992921191"/>
    <n v="96.280742992921191"/>
    <n v="2.8884222897876355"/>
    <s v="yellow"/>
    <s v="NLDG(2/3/2024)/Census(2011)"/>
  </r>
  <r>
    <n v="5"/>
    <n v="5.0199999999999996"/>
    <x v="50"/>
    <n v="15"/>
    <x v="23"/>
    <n v="285.81688397620866"/>
    <n v="97.955688310449844"/>
    <n v="97.955688310449844"/>
    <n v="2.9386706493134951"/>
    <s v="yellow"/>
    <s v="NLDG(2/3/2024)/Census(2011)"/>
  </r>
  <r>
    <n v="5"/>
    <n v="5.0199999999999996"/>
    <x v="50"/>
    <n v="13"/>
    <x v="24"/>
    <n v="111.8523003767497"/>
    <n v="100.41784578192052"/>
    <n v="100"/>
    <n v="3"/>
    <s v="green"/>
    <s v="NLDG(2/3/2024)/Census(2011)"/>
  </r>
  <r>
    <n v="5"/>
    <n v="5.0199999999999996"/>
    <x v="50"/>
    <n v="21"/>
    <x v="25"/>
    <n v="3103.7265994157033"/>
    <n v="58.07321731409025"/>
    <n v="58.07321731409025"/>
    <n v="1.7421965194227076"/>
    <s v="yellow"/>
    <s v="NLDG(2/3/2024)/Census(2011)"/>
  </r>
  <r>
    <n v="5"/>
    <n v="5.0199999999999996"/>
    <x v="50"/>
    <n v="34"/>
    <x v="26"/>
    <n v="1721.3789301359907"/>
    <n v="77.637875658133353"/>
    <n v="77.637875658133353"/>
    <n v="2.3291362697440006"/>
    <s v="yellow"/>
    <s v="NLDG(2/3/2024)/Census(2011)"/>
  </r>
  <r>
    <n v="5"/>
    <n v="5.0199999999999996"/>
    <x v="50"/>
    <n v="3"/>
    <x v="27"/>
    <n v="1768.1974678029012"/>
    <n v="76.975243012253387"/>
    <n v="76.975243012253387"/>
    <n v="2.3092572903676016"/>
    <s v="yellow"/>
    <s v="NLDG(2/3/2024)/Census(2011)"/>
  </r>
  <r>
    <n v="5"/>
    <n v="5.0199999999999996"/>
    <x v="50"/>
    <n v="8"/>
    <x v="28"/>
    <n v="2653.9277620582361"/>
    <n v="64.439315201050974"/>
    <n v="64.439315201050974"/>
    <n v="1.9331794560315292"/>
    <s v="yellow"/>
    <s v="NLDG(2/3/2024)/Census(2011)"/>
  </r>
  <r>
    <n v="5"/>
    <n v="5.0199999999999996"/>
    <x v="50"/>
    <n v="11"/>
    <x v="29"/>
    <n v="173.77005684786684"/>
    <n v="99.541510705218514"/>
    <n v="99.541510705218514"/>
    <n v="2.9862453211565554"/>
    <s v="yellow"/>
    <s v="NLDG(2/3/2024)/Census(2011)"/>
  </r>
  <r>
    <n v="5"/>
    <n v="5.0199999999999996"/>
    <x v="50"/>
    <n v="33"/>
    <x v="30"/>
    <n v="1010.1081084003042"/>
    <n v="87.704641730518347"/>
    <n v="87.704641730518347"/>
    <n v="2.6311392519155508"/>
    <s v="yellow"/>
    <s v="NLDG(2/3/2024)/Census(2011)"/>
  </r>
  <r>
    <n v="5"/>
    <n v="5.0199999999999996"/>
    <x v="50"/>
    <n v="36"/>
    <x v="31"/>
    <n v="1650.7467187587222"/>
    <n v="78.637548254536341"/>
    <n v="78.637548254536341"/>
    <n v="2.3591264476360903"/>
    <s v="yellow"/>
    <s v="NLDG(2/3/2024)/Census(2011)"/>
  </r>
  <r>
    <n v="5"/>
    <n v="5.0199999999999996"/>
    <x v="50"/>
    <n v="16"/>
    <x v="32"/>
    <n v="1146.1336769447976"/>
    <n v="85.779443147144647"/>
    <n v="85.779443147144647"/>
    <n v="2.5733832944143398"/>
    <s v="yellow"/>
    <s v="NLDG(2/3/2024)/Census(2011)"/>
  </r>
  <r>
    <n v="5"/>
    <n v="5.0199999999999996"/>
    <x v="50"/>
    <n v="9"/>
    <x v="33"/>
    <n v="4916.8829867220265"/>
    <n v="32.411232250338749"/>
    <n v="32.411232250338749"/>
    <n v="0.97233696751016252"/>
    <s v="orange"/>
    <s v="NLDG(2/3/2024)/Census(2011)"/>
  </r>
  <r>
    <n v="5"/>
    <n v="5.0199999999999996"/>
    <x v="50"/>
    <n v="5"/>
    <x v="34"/>
    <n v="3117.1019042478642"/>
    <n v="57.883913801591824"/>
    <n v="57.883913801591824"/>
    <n v="1.7365174140477548"/>
    <s v="yellow"/>
    <s v="NLDG(2/3/2024)/Census(2011)"/>
  </r>
  <r>
    <n v="5"/>
    <n v="5.0199999999999996"/>
    <x v="50"/>
    <n v="19"/>
    <x v="35"/>
    <n v="2646.6321446744309"/>
    <n v="64.54257161381534"/>
    <n v="64.54257161381534"/>
    <n v="1.9362771484144601"/>
    <s v="yellow"/>
    <s v="NLDG(2/3/2024)/Census(2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D962DB0-E471-4C09-AEEA-61C4AFD50BA3}"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Y1:AA39" firstHeaderRow="1" firstDataRow="2" firstDataCol="1"/>
  <pivotFields count="11">
    <pivotField showAll="0"/>
    <pivotField showAll="0"/>
    <pivotField axis="axisCol" showAll="0">
      <items count="52">
        <item x="3"/>
        <item h="1" x="18"/>
        <item h="1" x="9"/>
        <item h="1" x="8"/>
        <item h="1" x="5"/>
        <item h="1" x="23"/>
        <item h="1" x="4"/>
        <item h="1" x="12"/>
        <item h="1" x="6"/>
        <item h="1" x="46"/>
        <item h="1" x="44"/>
        <item h="1" x="45"/>
        <item h="1" x="20"/>
        <item h="1" x="29"/>
        <item h="1" x="36"/>
        <item h="1" x="27"/>
        <item h="1" x="39"/>
        <item h="1" x="41"/>
        <item h="1" x="40"/>
        <item h="1" x="37"/>
        <item h="1" x="38"/>
        <item h="1" x="24"/>
        <item h="1" x="1"/>
        <item h="1" x="22"/>
        <item h="1" x="2"/>
        <item h="1" x="48"/>
        <item h="1" x="26"/>
        <item h="1" x="31"/>
        <item h="1" x="34"/>
        <item h="1" x="33"/>
        <item h="1" x="42"/>
        <item h="1" x="25"/>
        <item h="1" x="21"/>
        <item h="1" x="32"/>
        <item h="1" x="30"/>
        <item h="1" x="28"/>
        <item h="1" x="17"/>
        <item h="1" x="47"/>
        <item h="1" x="10"/>
        <item h="1" x="43"/>
        <item h="1" x="0"/>
        <item h="1" x="49"/>
        <item h="1" x="50"/>
        <item h="1" x="13"/>
        <item h="1" x="16"/>
        <item h="1" x="11"/>
        <item h="1" x="15"/>
        <item h="1" x="35"/>
        <item h="1" x="19"/>
        <item h="1" x="14"/>
        <item h="1" x="7"/>
        <item t="default"/>
      </items>
    </pivotField>
    <pivotField showAll="0"/>
    <pivotField axis="axisRow" showAll="0">
      <items count="3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t="default"/>
      </items>
    </pivotField>
    <pivotField numFmtId="2" showAll="0"/>
    <pivotField numFmtId="2" showAll="0"/>
    <pivotField dataField="1" numFmtId="2" showAll="0"/>
    <pivotField numFmtId="2" showAll="0"/>
    <pivotField showAll="0"/>
    <pivotField showAll="0"/>
  </pivotFields>
  <rowFields count="1">
    <field x="4"/>
  </rowFields>
  <rowItems count="37">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t="grand">
      <x/>
    </i>
  </rowItems>
  <colFields count="1">
    <field x="2"/>
  </colFields>
  <colItems count="2">
    <i>
      <x/>
    </i>
    <i t="grand">
      <x/>
    </i>
  </colItems>
  <dataFields count="1">
    <dataField name="Average of Final Value" fld="7" subtotal="average" baseField="4" baseItem="0"/>
  </dataFields>
  <formats count="10">
    <format dxfId="66">
      <pivotArea type="all" dataOnly="0" outline="0" fieldPosition="0"/>
    </format>
    <format dxfId="65">
      <pivotArea outline="0" collapsedLevelsAreSubtotals="1" fieldPosition="0"/>
    </format>
    <format dxfId="64">
      <pivotArea type="origin" dataOnly="0" labelOnly="1" outline="0" fieldPosition="0"/>
    </format>
    <format dxfId="63">
      <pivotArea field="2" type="button" dataOnly="0" labelOnly="1" outline="0" axis="axisCol" fieldPosition="0"/>
    </format>
    <format dxfId="62">
      <pivotArea type="topRight" dataOnly="0" labelOnly="1" outline="0" fieldPosition="0"/>
    </format>
    <format dxfId="61">
      <pivotArea field="4" type="button" dataOnly="0" labelOnly="1" outline="0" axis="axisRow" fieldPosition="0"/>
    </format>
    <format dxfId="60">
      <pivotArea dataOnly="0" labelOnly="1" fieldPosition="0">
        <references count="1">
          <reference field="4" count="0"/>
        </references>
      </pivotArea>
    </format>
    <format dxfId="59">
      <pivotArea dataOnly="0" labelOnly="1" grandRow="1" outline="0" fieldPosition="0"/>
    </format>
    <format dxfId="58">
      <pivotArea dataOnly="0" labelOnly="1" fieldPosition="0">
        <references count="1">
          <reference field="2" count="0"/>
        </references>
      </pivotArea>
    </format>
    <format dxfId="57">
      <pivotArea dataOnly="0" labelOnly="1" grandCol="1" outline="0" fieldPosition="0"/>
    </format>
  </formats>
  <chartFormats count="102">
    <chartFormat chart="0" format="0" series="1">
      <pivotArea type="data" outline="0" fieldPosition="0">
        <references count="1">
          <reference field="2" count="1" selected="0">
            <x v="0"/>
          </reference>
        </references>
      </pivotArea>
    </chartFormat>
    <chartFormat chart="0" format="1" series="1">
      <pivotArea type="data" outline="0" fieldPosition="0">
        <references count="1">
          <reference field="2" count="1" selected="0">
            <x v="1"/>
          </reference>
        </references>
      </pivotArea>
    </chartFormat>
    <chartFormat chart="0" format="2" series="1">
      <pivotArea type="data" outline="0" fieldPosition="0">
        <references count="1">
          <reference field="2" count="1" selected="0">
            <x v="2"/>
          </reference>
        </references>
      </pivotArea>
    </chartFormat>
    <chartFormat chart="0" format="3" series="1">
      <pivotArea type="data" outline="0" fieldPosition="0">
        <references count="1">
          <reference field="2" count="1" selected="0">
            <x v="3"/>
          </reference>
        </references>
      </pivotArea>
    </chartFormat>
    <chartFormat chart="0" format="4" series="1">
      <pivotArea type="data" outline="0" fieldPosition="0">
        <references count="1">
          <reference field="2" count="1" selected="0">
            <x v="4"/>
          </reference>
        </references>
      </pivotArea>
    </chartFormat>
    <chartFormat chart="0" format="5" series="1">
      <pivotArea type="data" outline="0" fieldPosition="0">
        <references count="1">
          <reference field="2" count="1" selected="0">
            <x v="5"/>
          </reference>
        </references>
      </pivotArea>
    </chartFormat>
    <chartFormat chart="0" format="6" series="1">
      <pivotArea type="data" outline="0" fieldPosition="0">
        <references count="1">
          <reference field="2" count="1" selected="0">
            <x v="6"/>
          </reference>
        </references>
      </pivotArea>
    </chartFormat>
    <chartFormat chart="0" format="7" series="1">
      <pivotArea type="data" outline="0" fieldPosition="0">
        <references count="1">
          <reference field="2" count="1" selected="0">
            <x v="7"/>
          </reference>
        </references>
      </pivotArea>
    </chartFormat>
    <chartFormat chart="0" format="8" series="1">
      <pivotArea type="data" outline="0" fieldPosition="0">
        <references count="1">
          <reference field="2" count="1" selected="0">
            <x v="8"/>
          </reference>
        </references>
      </pivotArea>
    </chartFormat>
    <chartFormat chart="0" format="9" series="1">
      <pivotArea type="data" outline="0" fieldPosition="0">
        <references count="1">
          <reference field="2" count="1" selected="0">
            <x v="9"/>
          </reference>
        </references>
      </pivotArea>
    </chartFormat>
    <chartFormat chart="0" format="10" series="1">
      <pivotArea type="data" outline="0" fieldPosition="0">
        <references count="1">
          <reference field="2" count="1" selected="0">
            <x v="10"/>
          </reference>
        </references>
      </pivotArea>
    </chartFormat>
    <chartFormat chart="0" format="11" series="1">
      <pivotArea type="data" outline="0" fieldPosition="0">
        <references count="1">
          <reference field="2" count="1" selected="0">
            <x v="11"/>
          </reference>
        </references>
      </pivotArea>
    </chartFormat>
    <chartFormat chart="0" format="12" series="1">
      <pivotArea type="data" outline="0" fieldPosition="0">
        <references count="1">
          <reference field="2" count="1" selected="0">
            <x v="12"/>
          </reference>
        </references>
      </pivotArea>
    </chartFormat>
    <chartFormat chart="0" format="13" series="1">
      <pivotArea type="data" outline="0" fieldPosition="0">
        <references count="1">
          <reference field="2" count="1" selected="0">
            <x v="13"/>
          </reference>
        </references>
      </pivotArea>
    </chartFormat>
    <chartFormat chart="0" format="14" series="1">
      <pivotArea type="data" outline="0" fieldPosition="0">
        <references count="1">
          <reference field="2" count="1" selected="0">
            <x v="14"/>
          </reference>
        </references>
      </pivotArea>
    </chartFormat>
    <chartFormat chart="0" format="15" series="1">
      <pivotArea type="data" outline="0" fieldPosition="0">
        <references count="1">
          <reference field="2" count="1" selected="0">
            <x v="15"/>
          </reference>
        </references>
      </pivotArea>
    </chartFormat>
    <chartFormat chart="0" format="16" series="1">
      <pivotArea type="data" outline="0" fieldPosition="0">
        <references count="1">
          <reference field="2" count="1" selected="0">
            <x v="16"/>
          </reference>
        </references>
      </pivotArea>
    </chartFormat>
    <chartFormat chart="0" format="17" series="1">
      <pivotArea type="data" outline="0" fieldPosition="0">
        <references count="1">
          <reference field="2" count="1" selected="0">
            <x v="17"/>
          </reference>
        </references>
      </pivotArea>
    </chartFormat>
    <chartFormat chart="0" format="18" series="1">
      <pivotArea type="data" outline="0" fieldPosition="0">
        <references count="1">
          <reference field="2" count="1" selected="0">
            <x v="18"/>
          </reference>
        </references>
      </pivotArea>
    </chartFormat>
    <chartFormat chart="0" format="19" series="1">
      <pivotArea type="data" outline="0" fieldPosition="0">
        <references count="1">
          <reference field="2" count="1" selected="0">
            <x v="19"/>
          </reference>
        </references>
      </pivotArea>
    </chartFormat>
    <chartFormat chart="0" format="20" series="1">
      <pivotArea type="data" outline="0" fieldPosition="0">
        <references count="1">
          <reference field="2" count="1" selected="0">
            <x v="20"/>
          </reference>
        </references>
      </pivotArea>
    </chartFormat>
    <chartFormat chart="0" format="21" series="1">
      <pivotArea type="data" outline="0" fieldPosition="0">
        <references count="1">
          <reference field="2" count="1" selected="0">
            <x v="21"/>
          </reference>
        </references>
      </pivotArea>
    </chartFormat>
    <chartFormat chart="0" format="22" series="1">
      <pivotArea type="data" outline="0" fieldPosition="0">
        <references count="1">
          <reference field="2" count="1" selected="0">
            <x v="22"/>
          </reference>
        </references>
      </pivotArea>
    </chartFormat>
    <chartFormat chart="0" format="23" series="1">
      <pivotArea type="data" outline="0" fieldPosition="0">
        <references count="1">
          <reference field="2" count="1" selected="0">
            <x v="23"/>
          </reference>
        </references>
      </pivotArea>
    </chartFormat>
    <chartFormat chart="0" format="24" series="1">
      <pivotArea type="data" outline="0" fieldPosition="0">
        <references count="1">
          <reference field="2" count="1" selected="0">
            <x v="24"/>
          </reference>
        </references>
      </pivotArea>
    </chartFormat>
    <chartFormat chart="0" format="25" series="1">
      <pivotArea type="data" outline="0" fieldPosition="0">
        <references count="1">
          <reference field="2" count="1" selected="0">
            <x v="25"/>
          </reference>
        </references>
      </pivotArea>
    </chartFormat>
    <chartFormat chart="0" format="26" series="1">
      <pivotArea type="data" outline="0" fieldPosition="0">
        <references count="1">
          <reference field="2" count="1" selected="0">
            <x v="26"/>
          </reference>
        </references>
      </pivotArea>
    </chartFormat>
    <chartFormat chart="0" format="27" series="1">
      <pivotArea type="data" outline="0" fieldPosition="0">
        <references count="1">
          <reference field="2" count="1" selected="0">
            <x v="27"/>
          </reference>
        </references>
      </pivotArea>
    </chartFormat>
    <chartFormat chart="0" format="28" series="1">
      <pivotArea type="data" outline="0" fieldPosition="0">
        <references count="1">
          <reference field="2" count="1" selected="0">
            <x v="28"/>
          </reference>
        </references>
      </pivotArea>
    </chartFormat>
    <chartFormat chart="0" format="29" series="1">
      <pivotArea type="data" outline="0" fieldPosition="0">
        <references count="1">
          <reference field="2" count="1" selected="0">
            <x v="29"/>
          </reference>
        </references>
      </pivotArea>
    </chartFormat>
    <chartFormat chart="0" format="30" series="1">
      <pivotArea type="data" outline="0" fieldPosition="0">
        <references count="1">
          <reference field="2" count="1" selected="0">
            <x v="30"/>
          </reference>
        </references>
      </pivotArea>
    </chartFormat>
    <chartFormat chart="0" format="31" series="1">
      <pivotArea type="data" outline="0" fieldPosition="0">
        <references count="1">
          <reference field="2" count="1" selected="0">
            <x v="31"/>
          </reference>
        </references>
      </pivotArea>
    </chartFormat>
    <chartFormat chart="0" format="32" series="1">
      <pivotArea type="data" outline="0" fieldPosition="0">
        <references count="1">
          <reference field="2" count="1" selected="0">
            <x v="32"/>
          </reference>
        </references>
      </pivotArea>
    </chartFormat>
    <chartFormat chart="0" format="33" series="1">
      <pivotArea type="data" outline="0" fieldPosition="0">
        <references count="1">
          <reference field="2" count="1" selected="0">
            <x v="33"/>
          </reference>
        </references>
      </pivotArea>
    </chartFormat>
    <chartFormat chart="0" format="34" series="1">
      <pivotArea type="data" outline="0" fieldPosition="0">
        <references count="1">
          <reference field="2" count="1" selected="0">
            <x v="34"/>
          </reference>
        </references>
      </pivotArea>
    </chartFormat>
    <chartFormat chart="0" format="35" series="1">
      <pivotArea type="data" outline="0" fieldPosition="0">
        <references count="1">
          <reference field="2" count="1" selected="0">
            <x v="35"/>
          </reference>
        </references>
      </pivotArea>
    </chartFormat>
    <chartFormat chart="0" format="36" series="1">
      <pivotArea type="data" outline="0" fieldPosition="0">
        <references count="1">
          <reference field="2" count="1" selected="0">
            <x v="36"/>
          </reference>
        </references>
      </pivotArea>
    </chartFormat>
    <chartFormat chart="0" format="37" series="1">
      <pivotArea type="data" outline="0" fieldPosition="0">
        <references count="1">
          <reference field="2" count="1" selected="0">
            <x v="37"/>
          </reference>
        </references>
      </pivotArea>
    </chartFormat>
    <chartFormat chart="0" format="38" series="1">
      <pivotArea type="data" outline="0" fieldPosition="0">
        <references count="1">
          <reference field="2" count="1" selected="0">
            <x v="38"/>
          </reference>
        </references>
      </pivotArea>
    </chartFormat>
    <chartFormat chart="0" format="39" series="1">
      <pivotArea type="data" outline="0" fieldPosition="0">
        <references count="1">
          <reference field="2" count="1" selected="0">
            <x v="39"/>
          </reference>
        </references>
      </pivotArea>
    </chartFormat>
    <chartFormat chart="0" format="40" series="1">
      <pivotArea type="data" outline="0" fieldPosition="0">
        <references count="1">
          <reference field="2" count="1" selected="0">
            <x v="40"/>
          </reference>
        </references>
      </pivotArea>
    </chartFormat>
    <chartFormat chart="0" format="41" series="1">
      <pivotArea type="data" outline="0" fieldPosition="0">
        <references count="1">
          <reference field="2" count="1" selected="0">
            <x v="41"/>
          </reference>
        </references>
      </pivotArea>
    </chartFormat>
    <chartFormat chart="0" format="42" series="1">
      <pivotArea type="data" outline="0" fieldPosition="0">
        <references count="1">
          <reference field="2" count="1" selected="0">
            <x v="42"/>
          </reference>
        </references>
      </pivotArea>
    </chartFormat>
    <chartFormat chart="0" format="43" series="1">
      <pivotArea type="data" outline="0" fieldPosition="0">
        <references count="1">
          <reference field="2" count="1" selected="0">
            <x v="43"/>
          </reference>
        </references>
      </pivotArea>
    </chartFormat>
    <chartFormat chart="0" format="44" series="1">
      <pivotArea type="data" outline="0" fieldPosition="0">
        <references count="1">
          <reference field="2" count="1" selected="0">
            <x v="44"/>
          </reference>
        </references>
      </pivotArea>
    </chartFormat>
    <chartFormat chart="0" format="45" series="1">
      <pivotArea type="data" outline="0" fieldPosition="0">
        <references count="1">
          <reference field="2" count="1" selected="0">
            <x v="45"/>
          </reference>
        </references>
      </pivotArea>
    </chartFormat>
    <chartFormat chart="0" format="46" series="1">
      <pivotArea type="data" outline="0" fieldPosition="0">
        <references count="1">
          <reference field="2" count="1" selected="0">
            <x v="46"/>
          </reference>
        </references>
      </pivotArea>
    </chartFormat>
    <chartFormat chart="0" format="47" series="1">
      <pivotArea type="data" outline="0" fieldPosition="0">
        <references count="1">
          <reference field="2" count="1" selected="0">
            <x v="47"/>
          </reference>
        </references>
      </pivotArea>
    </chartFormat>
    <chartFormat chart="0" format="48" series="1">
      <pivotArea type="data" outline="0" fieldPosition="0">
        <references count="1">
          <reference field="2" count="1" selected="0">
            <x v="48"/>
          </reference>
        </references>
      </pivotArea>
    </chartFormat>
    <chartFormat chart="0" format="49" series="1">
      <pivotArea type="data" outline="0" fieldPosition="0">
        <references count="1">
          <reference field="2" count="1" selected="0">
            <x v="49"/>
          </reference>
        </references>
      </pivotArea>
    </chartFormat>
    <chartFormat chart="0" format="50" series="1">
      <pivotArea type="data" outline="0" fieldPosition="0">
        <references count="1">
          <reference field="2" count="1" selected="0">
            <x v="50"/>
          </reference>
        </references>
      </pivotArea>
    </chartFormat>
    <chartFormat chart="0" format="51" series="1">
      <pivotArea type="data" outline="0" fieldPosition="0">
        <references count="2">
          <reference field="4294967294" count="1" selected="0">
            <x v="0"/>
          </reference>
          <reference field="2" count="1" selected="0">
            <x v="1"/>
          </reference>
        </references>
      </pivotArea>
    </chartFormat>
    <chartFormat chart="0" format="52" series="1">
      <pivotArea type="data" outline="0" fieldPosition="0">
        <references count="2">
          <reference field="4294967294" count="1" selected="0">
            <x v="0"/>
          </reference>
          <reference field="2" count="1" selected="0">
            <x v="2"/>
          </reference>
        </references>
      </pivotArea>
    </chartFormat>
    <chartFormat chart="0" format="53" series="1">
      <pivotArea type="data" outline="0" fieldPosition="0">
        <references count="2">
          <reference field="4294967294" count="1" selected="0">
            <x v="0"/>
          </reference>
          <reference field="2" count="1" selected="0">
            <x v="3"/>
          </reference>
        </references>
      </pivotArea>
    </chartFormat>
    <chartFormat chart="0" format="54" series="1">
      <pivotArea type="data" outline="0" fieldPosition="0">
        <references count="2">
          <reference field="4294967294" count="1" selected="0">
            <x v="0"/>
          </reference>
          <reference field="2" count="1" selected="0">
            <x v="4"/>
          </reference>
        </references>
      </pivotArea>
    </chartFormat>
    <chartFormat chart="0" format="55" series="1">
      <pivotArea type="data" outline="0" fieldPosition="0">
        <references count="2">
          <reference field="4294967294" count="1" selected="0">
            <x v="0"/>
          </reference>
          <reference field="2" count="1" selected="0">
            <x v="5"/>
          </reference>
        </references>
      </pivotArea>
    </chartFormat>
    <chartFormat chart="0" format="56" series="1">
      <pivotArea type="data" outline="0" fieldPosition="0">
        <references count="2">
          <reference field="4294967294" count="1" selected="0">
            <x v="0"/>
          </reference>
          <reference field="2" count="1" selected="0">
            <x v="6"/>
          </reference>
        </references>
      </pivotArea>
    </chartFormat>
    <chartFormat chart="0" format="57" series="1">
      <pivotArea type="data" outline="0" fieldPosition="0">
        <references count="2">
          <reference field="4294967294" count="1" selected="0">
            <x v="0"/>
          </reference>
          <reference field="2" count="1" selected="0">
            <x v="7"/>
          </reference>
        </references>
      </pivotArea>
    </chartFormat>
    <chartFormat chart="0" format="58" series="1">
      <pivotArea type="data" outline="0" fieldPosition="0">
        <references count="2">
          <reference field="4294967294" count="1" selected="0">
            <x v="0"/>
          </reference>
          <reference field="2" count="1" selected="0">
            <x v="8"/>
          </reference>
        </references>
      </pivotArea>
    </chartFormat>
    <chartFormat chart="0" format="59" series="1">
      <pivotArea type="data" outline="0" fieldPosition="0">
        <references count="2">
          <reference field="4294967294" count="1" selected="0">
            <x v="0"/>
          </reference>
          <reference field="2" count="1" selected="0">
            <x v="9"/>
          </reference>
        </references>
      </pivotArea>
    </chartFormat>
    <chartFormat chart="0" format="60" series="1">
      <pivotArea type="data" outline="0" fieldPosition="0">
        <references count="2">
          <reference field="4294967294" count="1" selected="0">
            <x v="0"/>
          </reference>
          <reference field="2" count="1" selected="0">
            <x v="10"/>
          </reference>
        </references>
      </pivotArea>
    </chartFormat>
    <chartFormat chart="0" format="61" series="1">
      <pivotArea type="data" outline="0" fieldPosition="0">
        <references count="2">
          <reference field="4294967294" count="1" selected="0">
            <x v="0"/>
          </reference>
          <reference field="2" count="1" selected="0">
            <x v="11"/>
          </reference>
        </references>
      </pivotArea>
    </chartFormat>
    <chartFormat chart="0" format="62" series="1">
      <pivotArea type="data" outline="0" fieldPosition="0">
        <references count="2">
          <reference field="4294967294" count="1" selected="0">
            <x v="0"/>
          </reference>
          <reference field="2" count="1" selected="0">
            <x v="12"/>
          </reference>
        </references>
      </pivotArea>
    </chartFormat>
    <chartFormat chart="0" format="63" series="1">
      <pivotArea type="data" outline="0" fieldPosition="0">
        <references count="2">
          <reference field="4294967294" count="1" selected="0">
            <x v="0"/>
          </reference>
          <reference field="2" count="1" selected="0">
            <x v="13"/>
          </reference>
        </references>
      </pivotArea>
    </chartFormat>
    <chartFormat chart="0" format="64" series="1">
      <pivotArea type="data" outline="0" fieldPosition="0">
        <references count="2">
          <reference field="4294967294" count="1" selected="0">
            <x v="0"/>
          </reference>
          <reference field="2" count="1" selected="0">
            <x v="14"/>
          </reference>
        </references>
      </pivotArea>
    </chartFormat>
    <chartFormat chart="0" format="65" series="1">
      <pivotArea type="data" outline="0" fieldPosition="0">
        <references count="2">
          <reference field="4294967294" count="1" selected="0">
            <x v="0"/>
          </reference>
          <reference field="2" count="1" selected="0">
            <x v="15"/>
          </reference>
        </references>
      </pivotArea>
    </chartFormat>
    <chartFormat chart="0" format="66" series="1">
      <pivotArea type="data" outline="0" fieldPosition="0">
        <references count="2">
          <reference field="4294967294" count="1" selected="0">
            <x v="0"/>
          </reference>
          <reference field="2" count="1" selected="0">
            <x v="16"/>
          </reference>
        </references>
      </pivotArea>
    </chartFormat>
    <chartFormat chart="0" format="67" series="1">
      <pivotArea type="data" outline="0" fieldPosition="0">
        <references count="2">
          <reference field="4294967294" count="1" selected="0">
            <x v="0"/>
          </reference>
          <reference field="2" count="1" selected="0">
            <x v="17"/>
          </reference>
        </references>
      </pivotArea>
    </chartFormat>
    <chartFormat chart="0" format="68" series="1">
      <pivotArea type="data" outline="0" fieldPosition="0">
        <references count="2">
          <reference field="4294967294" count="1" selected="0">
            <x v="0"/>
          </reference>
          <reference field="2" count="1" selected="0">
            <x v="18"/>
          </reference>
        </references>
      </pivotArea>
    </chartFormat>
    <chartFormat chart="0" format="69" series="1">
      <pivotArea type="data" outline="0" fieldPosition="0">
        <references count="2">
          <reference field="4294967294" count="1" selected="0">
            <x v="0"/>
          </reference>
          <reference field="2" count="1" selected="0">
            <x v="19"/>
          </reference>
        </references>
      </pivotArea>
    </chartFormat>
    <chartFormat chart="0" format="70" series="1">
      <pivotArea type="data" outline="0" fieldPosition="0">
        <references count="2">
          <reference field="4294967294" count="1" selected="0">
            <x v="0"/>
          </reference>
          <reference field="2" count="1" selected="0">
            <x v="20"/>
          </reference>
        </references>
      </pivotArea>
    </chartFormat>
    <chartFormat chart="0" format="71" series="1">
      <pivotArea type="data" outline="0" fieldPosition="0">
        <references count="2">
          <reference field="4294967294" count="1" selected="0">
            <x v="0"/>
          </reference>
          <reference field="2" count="1" selected="0">
            <x v="21"/>
          </reference>
        </references>
      </pivotArea>
    </chartFormat>
    <chartFormat chart="0" format="72" series="1">
      <pivotArea type="data" outline="0" fieldPosition="0">
        <references count="2">
          <reference field="4294967294" count="1" selected="0">
            <x v="0"/>
          </reference>
          <reference field="2" count="1" selected="0">
            <x v="22"/>
          </reference>
        </references>
      </pivotArea>
    </chartFormat>
    <chartFormat chart="0" format="73" series="1">
      <pivotArea type="data" outline="0" fieldPosition="0">
        <references count="2">
          <reference field="4294967294" count="1" selected="0">
            <x v="0"/>
          </reference>
          <reference field="2" count="1" selected="0">
            <x v="23"/>
          </reference>
        </references>
      </pivotArea>
    </chartFormat>
    <chartFormat chart="0" format="74" series="1">
      <pivotArea type="data" outline="0" fieldPosition="0">
        <references count="2">
          <reference field="4294967294" count="1" selected="0">
            <x v="0"/>
          </reference>
          <reference field="2" count="1" selected="0">
            <x v="24"/>
          </reference>
        </references>
      </pivotArea>
    </chartFormat>
    <chartFormat chart="0" format="75" series="1">
      <pivotArea type="data" outline="0" fieldPosition="0">
        <references count="2">
          <reference field="4294967294" count="1" selected="0">
            <x v="0"/>
          </reference>
          <reference field="2" count="1" selected="0">
            <x v="25"/>
          </reference>
        </references>
      </pivotArea>
    </chartFormat>
    <chartFormat chart="0" format="76" series="1">
      <pivotArea type="data" outline="0" fieldPosition="0">
        <references count="2">
          <reference field="4294967294" count="1" selected="0">
            <x v="0"/>
          </reference>
          <reference field="2" count="1" selected="0">
            <x v="26"/>
          </reference>
        </references>
      </pivotArea>
    </chartFormat>
    <chartFormat chart="0" format="77" series="1">
      <pivotArea type="data" outline="0" fieldPosition="0">
        <references count="2">
          <reference field="4294967294" count="1" selected="0">
            <x v="0"/>
          </reference>
          <reference field="2" count="1" selected="0">
            <x v="27"/>
          </reference>
        </references>
      </pivotArea>
    </chartFormat>
    <chartFormat chart="0" format="78" series="1">
      <pivotArea type="data" outline="0" fieldPosition="0">
        <references count="2">
          <reference field="4294967294" count="1" selected="0">
            <x v="0"/>
          </reference>
          <reference field="2" count="1" selected="0">
            <x v="28"/>
          </reference>
        </references>
      </pivotArea>
    </chartFormat>
    <chartFormat chart="0" format="79" series="1">
      <pivotArea type="data" outline="0" fieldPosition="0">
        <references count="2">
          <reference field="4294967294" count="1" selected="0">
            <x v="0"/>
          </reference>
          <reference field="2" count="1" selected="0">
            <x v="29"/>
          </reference>
        </references>
      </pivotArea>
    </chartFormat>
    <chartFormat chart="0" format="80" series="1">
      <pivotArea type="data" outline="0" fieldPosition="0">
        <references count="2">
          <reference field="4294967294" count="1" selected="0">
            <x v="0"/>
          </reference>
          <reference field="2" count="1" selected="0">
            <x v="30"/>
          </reference>
        </references>
      </pivotArea>
    </chartFormat>
    <chartFormat chart="0" format="81" series="1">
      <pivotArea type="data" outline="0" fieldPosition="0">
        <references count="2">
          <reference field="4294967294" count="1" selected="0">
            <x v="0"/>
          </reference>
          <reference field="2" count="1" selected="0">
            <x v="31"/>
          </reference>
        </references>
      </pivotArea>
    </chartFormat>
    <chartFormat chart="0" format="82" series="1">
      <pivotArea type="data" outline="0" fieldPosition="0">
        <references count="2">
          <reference field="4294967294" count="1" selected="0">
            <x v="0"/>
          </reference>
          <reference field="2" count="1" selected="0">
            <x v="32"/>
          </reference>
        </references>
      </pivotArea>
    </chartFormat>
    <chartFormat chart="0" format="83" series="1">
      <pivotArea type="data" outline="0" fieldPosition="0">
        <references count="2">
          <reference field="4294967294" count="1" selected="0">
            <x v="0"/>
          </reference>
          <reference field="2" count="1" selected="0">
            <x v="33"/>
          </reference>
        </references>
      </pivotArea>
    </chartFormat>
    <chartFormat chart="0" format="84" series="1">
      <pivotArea type="data" outline="0" fieldPosition="0">
        <references count="2">
          <reference field="4294967294" count="1" selected="0">
            <x v="0"/>
          </reference>
          <reference field="2" count="1" selected="0">
            <x v="34"/>
          </reference>
        </references>
      </pivotArea>
    </chartFormat>
    <chartFormat chart="0" format="85" series="1">
      <pivotArea type="data" outline="0" fieldPosition="0">
        <references count="2">
          <reference field="4294967294" count="1" selected="0">
            <x v="0"/>
          </reference>
          <reference field="2" count="1" selected="0">
            <x v="35"/>
          </reference>
        </references>
      </pivotArea>
    </chartFormat>
    <chartFormat chart="0" format="86" series="1">
      <pivotArea type="data" outline="0" fieldPosition="0">
        <references count="2">
          <reference field="4294967294" count="1" selected="0">
            <x v="0"/>
          </reference>
          <reference field="2" count="1" selected="0">
            <x v="36"/>
          </reference>
        </references>
      </pivotArea>
    </chartFormat>
    <chartFormat chart="0" format="87" series="1">
      <pivotArea type="data" outline="0" fieldPosition="0">
        <references count="2">
          <reference field="4294967294" count="1" selected="0">
            <x v="0"/>
          </reference>
          <reference field="2" count="1" selected="0">
            <x v="37"/>
          </reference>
        </references>
      </pivotArea>
    </chartFormat>
    <chartFormat chart="0" format="88" series="1">
      <pivotArea type="data" outline="0" fieldPosition="0">
        <references count="2">
          <reference field="4294967294" count="1" selected="0">
            <x v="0"/>
          </reference>
          <reference field="2" count="1" selected="0">
            <x v="38"/>
          </reference>
        </references>
      </pivotArea>
    </chartFormat>
    <chartFormat chart="0" format="89" series="1">
      <pivotArea type="data" outline="0" fieldPosition="0">
        <references count="2">
          <reference field="4294967294" count="1" selected="0">
            <x v="0"/>
          </reference>
          <reference field="2" count="1" selected="0">
            <x v="39"/>
          </reference>
        </references>
      </pivotArea>
    </chartFormat>
    <chartFormat chart="0" format="90" series="1">
      <pivotArea type="data" outline="0" fieldPosition="0">
        <references count="2">
          <reference field="4294967294" count="1" selected="0">
            <x v="0"/>
          </reference>
          <reference field="2" count="1" selected="0">
            <x v="40"/>
          </reference>
        </references>
      </pivotArea>
    </chartFormat>
    <chartFormat chart="0" format="91" series="1">
      <pivotArea type="data" outline="0" fieldPosition="0">
        <references count="2">
          <reference field="4294967294" count="1" selected="0">
            <x v="0"/>
          </reference>
          <reference field="2" count="1" selected="0">
            <x v="41"/>
          </reference>
        </references>
      </pivotArea>
    </chartFormat>
    <chartFormat chart="0" format="92" series="1">
      <pivotArea type="data" outline="0" fieldPosition="0">
        <references count="2">
          <reference field="4294967294" count="1" selected="0">
            <x v="0"/>
          </reference>
          <reference field="2" count="1" selected="0">
            <x v="42"/>
          </reference>
        </references>
      </pivotArea>
    </chartFormat>
    <chartFormat chart="0" format="93" series="1">
      <pivotArea type="data" outline="0" fieldPosition="0">
        <references count="2">
          <reference field="4294967294" count="1" selected="0">
            <x v="0"/>
          </reference>
          <reference field="2" count="1" selected="0">
            <x v="43"/>
          </reference>
        </references>
      </pivotArea>
    </chartFormat>
    <chartFormat chart="0" format="94" series="1">
      <pivotArea type="data" outline="0" fieldPosition="0">
        <references count="2">
          <reference field="4294967294" count="1" selected="0">
            <x v="0"/>
          </reference>
          <reference field="2" count="1" selected="0">
            <x v="44"/>
          </reference>
        </references>
      </pivotArea>
    </chartFormat>
    <chartFormat chart="0" format="95" series="1">
      <pivotArea type="data" outline="0" fieldPosition="0">
        <references count="2">
          <reference field="4294967294" count="1" selected="0">
            <x v="0"/>
          </reference>
          <reference field="2" count="1" selected="0">
            <x v="45"/>
          </reference>
        </references>
      </pivotArea>
    </chartFormat>
    <chartFormat chart="0" format="96" series="1">
      <pivotArea type="data" outline="0" fieldPosition="0">
        <references count="2">
          <reference field="4294967294" count="1" selected="0">
            <x v="0"/>
          </reference>
          <reference field="2" count="1" selected="0">
            <x v="46"/>
          </reference>
        </references>
      </pivotArea>
    </chartFormat>
    <chartFormat chart="0" format="97" series="1">
      <pivotArea type="data" outline="0" fieldPosition="0">
        <references count="2">
          <reference field="4294967294" count="1" selected="0">
            <x v="0"/>
          </reference>
          <reference field="2" count="1" selected="0">
            <x v="47"/>
          </reference>
        </references>
      </pivotArea>
    </chartFormat>
    <chartFormat chart="0" format="98" series="1">
      <pivotArea type="data" outline="0" fieldPosition="0">
        <references count="2">
          <reference field="4294967294" count="1" selected="0">
            <x v="0"/>
          </reference>
          <reference field="2" count="1" selected="0">
            <x v="48"/>
          </reference>
        </references>
      </pivotArea>
    </chartFormat>
    <chartFormat chart="0" format="99" series="1">
      <pivotArea type="data" outline="0" fieldPosition="0">
        <references count="2">
          <reference field="4294967294" count="1" selected="0">
            <x v="0"/>
          </reference>
          <reference field="2" count="1" selected="0">
            <x v="49"/>
          </reference>
        </references>
      </pivotArea>
    </chartFormat>
    <chartFormat chart="0" format="100" series="1">
      <pivotArea type="data" outline="0" fieldPosition="0">
        <references count="2">
          <reference field="4294967294" count="1" selected="0">
            <x v="0"/>
          </reference>
          <reference field="2" count="1" selected="0">
            <x v="50"/>
          </reference>
        </references>
      </pivotArea>
    </chartFormat>
    <chartFormat chart="0" format="101"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0CCBD4FC-9922-4DE0-9F7D-B151BC5BC6C9}" sourceName="Description">
  <pivotTables>
    <pivotTable tabId="21" name="PivotTable10"/>
  </pivotTables>
  <data>
    <tabular pivotCacheId="1121677834">
      <items count="51">
        <i x="3" s="1"/>
        <i x="18"/>
        <i x="9"/>
        <i x="8"/>
        <i x="5"/>
        <i x="23"/>
        <i x="4"/>
        <i x="12"/>
        <i x="6"/>
        <i x="46"/>
        <i x="44"/>
        <i x="45"/>
        <i x="20"/>
        <i x="29"/>
        <i x="36"/>
        <i x="27"/>
        <i x="39"/>
        <i x="41"/>
        <i x="40"/>
        <i x="37"/>
        <i x="38"/>
        <i x="24"/>
        <i x="1"/>
        <i x="22"/>
        <i x="2"/>
        <i x="48"/>
        <i x="26"/>
        <i x="31"/>
        <i x="34"/>
        <i x="33"/>
        <i x="42"/>
        <i x="25"/>
        <i x="21"/>
        <i x="32"/>
        <i x="30"/>
        <i x="28"/>
        <i x="17"/>
        <i x="47"/>
        <i x="10"/>
        <i x="43"/>
        <i x="0"/>
        <i x="49"/>
        <i x="50"/>
        <i x="13"/>
        <i x="16"/>
        <i x="11"/>
        <i x="15"/>
        <i x="35"/>
        <i x="19"/>
        <i x="14"/>
        <i x="7"/>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1" xr10:uid="{DD706B5F-C480-4BEB-A8B6-62537906C407}" cache="Slicer_Description" caption="Description" style="SlicerStyleDark6" rowHeight="234950"/>
</slicers>
</file>

<file path=xl/theme/theme1.xml><?xml version="1.0" encoding="utf-8"?>
<a:theme xmlns:a="http://schemas.openxmlformats.org/drawingml/2006/main" name="Office Theme">
  <a:themeElements>
    <a:clrScheme name="Custom 5">
      <a:dk1>
        <a:sysClr val="windowText" lastClr="000000"/>
      </a:dk1>
      <a:lt1>
        <a:sysClr val="window" lastClr="FFFFFF"/>
      </a:lt1>
      <a:dk2>
        <a:srgbClr val="44546A"/>
      </a:dk2>
      <a:lt2>
        <a:srgbClr val="E7E6E6"/>
      </a:lt2>
      <a:accent1>
        <a:srgbClr val="FFC000"/>
      </a:accent1>
      <a:accent2>
        <a:srgbClr val="FFFF00"/>
      </a:accent2>
      <a:accent3>
        <a:srgbClr val="FF0000"/>
      </a:accent3>
      <a:accent4>
        <a:srgbClr val="00B050"/>
      </a:accent4>
      <a:accent5>
        <a:srgbClr val="7030A0"/>
      </a:accent5>
      <a:accent6>
        <a:srgbClr val="00689D"/>
      </a:accent6>
      <a:hlink>
        <a:srgbClr val="0563C1"/>
      </a:hlink>
      <a:folHlink>
        <a:srgbClr val="954F72"/>
      </a:folHlink>
    </a:clrScheme>
    <a:fontScheme name="Custom 4">
      <a:majorFont>
        <a:latin typeface="Cambria"/>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8">
    <wetp:webextensionref xmlns:r="http://schemas.openxmlformats.org/officeDocument/2006/relationships" r:id="rId1"/>
  </wetp:taskpane>
  <wetp:taskpane dockstate="right" visibility="0" width="438" row="7">
    <wetp:webextensionref xmlns:r="http://schemas.openxmlformats.org/officeDocument/2006/relationships" r:id="rId2"/>
  </wetp:taskpane>
</wetp:taskpanes>
</file>

<file path=xl/webextensions/webextension1.xml><?xml version="1.0" encoding="utf-8"?>
<we:webextension xmlns:we="http://schemas.microsoft.com/office/webextensions/webextension/2010/11" id="{73A93B41-63A6-4512-A57F-D34BAF5AA3DA}">
  <we:reference id="wa104100404" version="3.0.0.1" store="en-US" storeType="OMEX"/>
  <we:alternateReferences>
    <we:reference id="wa104100404" version="3.0.0.1" store="wa104100404" storeType="OMEX"/>
  </we:alternateReferences>
  <we:properties>
    <we:property name="PBEhAkJ4DhYhLBg=" value="&quot;SQ==&quot;"/>
    <we:property name="PBEhAkJ6DQQ=" value="&quot;&quot;"/>
    <we:property name="PBEhAkJGAAIaIAQ9ADge" value="&quot;SF5lU1MFX18=&quot;"/>
    <we:property name="PBEhAkJGAAIaIAQ9ATwP" value="&quot;SF5lU1MFX18=&quot;"/>
    <we:property name="PBEhAkJGAAIaIAQ9AjcJ" value="&quot;PyIS&quot;"/>
    <we:property name="PBEhAkJGAAIaIAQ9BC8J" value="&quot;SF5lU1ME&quot;"/>
    <we:property name="PBEhAkJGAAIaIAQ9Bisd" value="&quot;SQ==&quot;"/>
    <we:property name="PBEhAkJGAAIaIAQ9BjoN" value="&quot;SF5lU1I=&quot;"/>
    <we:property name="PBEhAkJGAAIaIAQ9CS0c" value="&quot;Sg==&quot;"/>
    <we:property name="PBEhAkJGAAIaIAQ9CTwJ" value="&quot;SQ==&quot;"/>
    <we:property name="PBEhAkJGAAIaIAQ9CioC" value="&quot;SA==&quot;"/>
    <we:property name="PBEhAkJGAAIaIAQ9Cisa" value="&quot;SF5lVFY=&quot;"/>
    <we:property name="PBEhAkJGAAIaIAQ9CjcH" value="&quot;S0A=&quot;"/>
    <we:property name="PBEhAkJGAAIaIAQ9Cjwa" value="&quot;Sg==&quot;"/>
    <we:property name="PBEhAkJGAAIaIAQ9Cyka" value="&quot;SA==&quot;"/>
    <we:property name="PBEhAkJGAAIaIAQ9Cyke" value="&quot;SA==&quot;"/>
    <we:property name="PBEhAkJGAAIaIAQ9DikH" value="&quot;SQ==&quot;"/>
    <we:property name="PBEhAkJGAAIaIAQ9DikK" value="&quot;Sw==&quot;"/>
    <we:property name="PBEhAkJGAAIaIAQ9Dikd" value="&quot;SF5sWg==&quot;"/>
    <we:property name="PBEhAkJGAAIaIAQ9EzYC" value="&quot;SF5lUg==&quot;"/>
    <we:property name="PBEhAkJGAAIaIAQ9FC0P" value="&quot;SA==&quot;"/>
    <we:property name="PBEhAkJGAAIaIAQ9FCoU" value="&quot;SUBl&quot;"/>
    <we:property name="PBEhAkJGAAIaIAQ9FDYN" value="&quot;SA==&quot;"/>
    <we:property name="PBEhAkJGAAIaIAQ9FDoC" value="&quot;SQ==&quot;"/>
    <we:property name="PBEhAkJGAAIaIAQ9FSoK" value="&quot;SA==&quot;"/>
    <we:property name="PBEhAkJGAAIaIAQ9FTUW" value="&quot;SA==&quot;"/>
    <we:property name="PBEhAkJGAAIaIAQ9FTsY" value="&quot;SQ==&quot;"/>
    <we:property name="PBEhAkJGAAIaIAQ9FTwd" value="&quot;TQ==&quot;"/>
    <we:property name="PBEhAkJGAAIaIAQ9FysL" value="&quot;SF5lU1MFX18=&quot;"/>
    <we:property name="UniqueID" value="&quot;2024231709457849226&quot;"/>
  </we:properties>
  <we:bindings>
    <we:binding id="refEdit" type="matrix" appref="{B4BDBB0C-7B82-4622-B7F6-338224D1951C}"/>
    <we:binding id="Worker" type="matrix" appref="{7C41327F-810B-44A1-A014-96AC73DB468D}"/>
  </we:bindings>
  <we:snapshot xmlns:r="http://schemas.openxmlformats.org/officeDocument/2006/relationships"/>
</we:webextension>
</file>

<file path=xl/webextensions/webextension2.xml><?xml version="1.0" encoding="utf-8"?>
<we:webextension xmlns:we="http://schemas.microsoft.com/office/webextensions/webextension/2010/11" id="{6CD4B984-9394-43DF-9F00-6C5BCE9E81DD}">
  <we:reference id="wa200005502" version="1.0.0.11" store="en-US" storeType="OMEX"/>
  <we:alternateReferences>
    <we:reference id="WA200005502" version="1.0.0.11" store="" storeType="OMEX"/>
  </we:alternateReferences>
  <we:properties>
    <we:property name="docId" value="&quot;zIZgaDZ9huS212nYiB93U&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_xldudf_GPT</we:customFunctionIds>
        <we:customFunctionIds>_xldudf_GPT_LIST</we:customFunctionIds>
        <we:customFunctionIds>_xldudf_GPT_HLIST</we:customFunctionIds>
        <we:customFunctionIds>_xldudf_GPT_CLASSIFY</we:customFunctionIds>
        <we:customFunctionIds>_xldudf_GPT_TRANSLATE</we:customFunctionIds>
        <we:customFunctionIds>_xldudf_GPT_EXTRACT</we:customFunctionIds>
        <we:customFunctionIds>_xldudf_GPT_TAG</we:customFunctionIds>
        <we:customFunctionIds>_xldudf_GPT_CONVERT</we:customFunctionIds>
        <we:customFunctionIds>_xldudf_GPT_FORMAT</we:customFunctionIds>
        <we:customFunctionIds>_xldudf_GPT_SUMMARIZE</we:customFunctionIds>
        <we:customFunctionIds>_xldudf_GPT_TABLE</we:customFunctionIds>
        <we:customFunctionIds>_xldudf_GPT_FILL</we:customFunctionIds>
        <we:customFunctionIds>_xldudf_GPT_SPLIT</we:customFunctionIds>
        <we:customFunctionIds>_xldudf_GPT_HSPLIT</we:customFunctionIds>
        <we:customFunctionIds>_xldudf_GPT_EDIT</we:customFunctionIds>
        <we:customFunctionIds>_xldudf_GPT_MATCH</we:customFunctionIds>
        <we:customFunctionIds>_xldudf_GPT_VISION</we:customFunctionIds>
        <we:customFunctionIds>_xldudf_GPT_WEB</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F2DA-AF3E-4CDB-9FA8-BDB43EA4BE5E}">
  <dimension ref="B2:L75"/>
  <sheetViews>
    <sheetView tabSelected="1" zoomScaleNormal="100" workbookViewId="0">
      <selection activeCell="B3" sqref="B3"/>
    </sheetView>
  </sheetViews>
  <sheetFormatPr defaultColWidth="10" defaultRowHeight="14.4" x14ac:dyDescent="0.3"/>
  <cols>
    <col min="1" max="1" width="2.5546875" style="9" customWidth="1"/>
    <col min="2" max="2" width="10" style="9"/>
    <col min="3" max="3" width="10" style="10"/>
    <col min="4" max="4" width="2.5546875" style="9" customWidth="1"/>
    <col min="5" max="9" width="10" style="9"/>
    <col min="10" max="10" width="2.5546875" style="9" customWidth="1"/>
    <col min="11" max="11" width="10" style="15"/>
    <col min="12" max="12" width="87.44140625" style="9" bestFit="1" customWidth="1"/>
    <col min="13" max="13" width="2.5546875" style="9" customWidth="1"/>
    <col min="14" max="16384" width="10" style="9"/>
  </cols>
  <sheetData>
    <row r="2" spans="2:12" ht="17.399999999999999" x14ac:dyDescent="0.3">
      <c r="B2" s="9" t="s">
        <v>311</v>
      </c>
      <c r="F2" s="45"/>
      <c r="G2" s="45"/>
    </row>
    <row r="3" spans="2:12" ht="39" customHeight="1" x14ac:dyDescent="0.3">
      <c r="B3" s="46" t="s">
        <v>294</v>
      </c>
      <c r="F3" s="10"/>
    </row>
    <row r="4" spans="2:12" ht="17.399999999999999" x14ac:dyDescent="0.3">
      <c r="B4" s="9" t="s">
        <v>295</v>
      </c>
      <c r="F4" s="45"/>
      <c r="G4" s="45"/>
    </row>
    <row r="5" spans="2:12" ht="17.399999999999999" x14ac:dyDescent="0.3">
      <c r="F5" s="45"/>
      <c r="G5" s="45"/>
    </row>
    <row r="6" spans="2:12" ht="17.399999999999999" x14ac:dyDescent="0.3">
      <c r="B6" s="61" t="s">
        <v>312</v>
      </c>
      <c r="C6" s="61"/>
      <c r="D6" s="15"/>
      <c r="E6" s="53"/>
      <c r="F6" s="53"/>
      <c r="G6" s="45"/>
    </row>
    <row r="7" spans="2:12" ht="17.399999999999999" x14ac:dyDescent="0.3">
      <c r="F7" s="45"/>
      <c r="G7" s="45"/>
    </row>
    <row r="8" spans="2:12" ht="17.399999999999999" x14ac:dyDescent="0.3">
      <c r="B8" s="47" t="s">
        <v>189</v>
      </c>
      <c r="K8" s="47" t="s">
        <v>277</v>
      </c>
    </row>
    <row r="10" spans="2:12" ht="14.4" customHeight="1" x14ac:dyDescent="0.3">
      <c r="B10" s="52" t="s">
        <v>309</v>
      </c>
      <c r="C10" s="52"/>
      <c r="D10" s="52"/>
      <c r="E10" s="52"/>
      <c r="F10" s="52"/>
      <c r="G10" s="52"/>
      <c r="H10" s="52"/>
      <c r="I10" s="52"/>
      <c r="K10" s="14">
        <v>1</v>
      </c>
      <c r="L10" s="48" t="s">
        <v>271</v>
      </c>
    </row>
    <row r="11" spans="2:12" x14ac:dyDescent="0.3">
      <c r="B11" s="52"/>
      <c r="C11" s="52"/>
      <c r="D11" s="52"/>
      <c r="E11" s="52"/>
      <c r="F11" s="52"/>
      <c r="G11" s="52"/>
      <c r="H11" s="52"/>
      <c r="I11" s="52"/>
      <c r="K11" s="12">
        <v>1.01</v>
      </c>
      <c r="L11" s="9" t="s">
        <v>190</v>
      </c>
    </row>
    <row r="12" spans="2:12" x14ac:dyDescent="0.3">
      <c r="B12" s="52"/>
      <c r="C12" s="52"/>
      <c r="D12" s="52"/>
      <c r="E12" s="52"/>
      <c r="F12" s="52"/>
      <c r="G12" s="52"/>
      <c r="H12" s="52"/>
      <c r="I12" s="52"/>
      <c r="K12" s="12">
        <v>1.02</v>
      </c>
      <c r="L12" s="9" t="s">
        <v>198</v>
      </c>
    </row>
    <row r="13" spans="2:12" x14ac:dyDescent="0.3">
      <c r="B13" s="52"/>
      <c r="C13" s="52"/>
      <c r="D13" s="52"/>
      <c r="E13" s="52"/>
      <c r="F13" s="52"/>
      <c r="G13" s="52"/>
      <c r="H13" s="52"/>
      <c r="I13" s="52"/>
      <c r="K13" s="12">
        <v>1.03</v>
      </c>
      <c r="L13" s="9" t="s">
        <v>195</v>
      </c>
    </row>
    <row r="14" spans="2:12" x14ac:dyDescent="0.3">
      <c r="B14" s="52"/>
      <c r="C14" s="52"/>
      <c r="D14" s="52"/>
      <c r="E14" s="52"/>
      <c r="F14" s="52"/>
      <c r="G14" s="52"/>
      <c r="H14" s="52"/>
      <c r="I14" s="52"/>
      <c r="K14" s="12">
        <v>1.04</v>
      </c>
      <c r="L14" s="9" t="s">
        <v>199</v>
      </c>
    </row>
    <row r="15" spans="2:12" x14ac:dyDescent="0.3">
      <c r="B15" s="52"/>
      <c r="C15" s="52"/>
      <c r="D15" s="52"/>
      <c r="E15" s="52"/>
      <c r="F15" s="52"/>
      <c r="G15" s="52"/>
      <c r="H15" s="52"/>
      <c r="I15" s="52"/>
      <c r="K15" s="12">
        <v>1.05</v>
      </c>
      <c r="L15" s="9" t="s">
        <v>197</v>
      </c>
    </row>
    <row r="16" spans="2:12" x14ac:dyDescent="0.3">
      <c r="B16" s="52"/>
      <c r="C16" s="52"/>
      <c r="D16" s="52"/>
      <c r="E16" s="52"/>
      <c r="F16" s="52"/>
      <c r="G16" s="52"/>
      <c r="H16" s="52"/>
      <c r="I16" s="52"/>
      <c r="K16" s="12">
        <v>1.06</v>
      </c>
      <c r="L16" s="9" t="s">
        <v>200</v>
      </c>
    </row>
    <row r="17" spans="2:12" x14ac:dyDescent="0.3">
      <c r="B17" s="52"/>
      <c r="C17" s="52"/>
      <c r="D17" s="52"/>
      <c r="E17" s="52"/>
      <c r="F17" s="52"/>
      <c r="G17" s="52"/>
      <c r="H17" s="52"/>
      <c r="I17" s="52"/>
      <c r="K17" s="12">
        <v>1.07</v>
      </c>
      <c r="L17" s="9" t="s">
        <v>196</v>
      </c>
    </row>
    <row r="18" spans="2:12" x14ac:dyDescent="0.3">
      <c r="B18" s="52"/>
      <c r="C18" s="52"/>
      <c r="D18" s="52"/>
      <c r="E18" s="52"/>
      <c r="F18" s="52"/>
      <c r="G18" s="52"/>
      <c r="H18" s="52"/>
      <c r="I18" s="52"/>
      <c r="K18" s="12">
        <v>1.08</v>
      </c>
      <c r="L18" s="9" t="s">
        <v>212</v>
      </c>
    </row>
    <row r="19" spans="2:12" x14ac:dyDescent="0.3">
      <c r="B19" s="52"/>
      <c r="C19" s="52"/>
      <c r="D19" s="52"/>
      <c r="E19" s="52"/>
      <c r="F19" s="52"/>
      <c r="G19" s="52"/>
      <c r="H19" s="52"/>
      <c r="I19" s="52"/>
      <c r="K19" s="12">
        <v>1.0900000000000001</v>
      </c>
      <c r="L19" s="9" t="s">
        <v>213</v>
      </c>
    </row>
    <row r="20" spans="2:12" ht="14.4" customHeight="1" x14ac:dyDescent="0.3">
      <c r="K20" s="12">
        <v>1.1000000000000001</v>
      </c>
      <c r="L20" s="9" t="s">
        <v>219</v>
      </c>
    </row>
    <row r="21" spans="2:12" x14ac:dyDescent="0.3">
      <c r="B21" s="51" t="s">
        <v>297</v>
      </c>
      <c r="C21" s="51"/>
      <c r="D21" s="51"/>
      <c r="E21" s="51"/>
      <c r="F21" s="51"/>
      <c r="G21" s="51"/>
      <c r="H21" s="51"/>
      <c r="I21" s="51"/>
      <c r="K21" s="12"/>
    </row>
    <row r="22" spans="2:12" x14ac:dyDescent="0.3">
      <c r="B22" s="51"/>
      <c r="C22" s="51"/>
      <c r="D22" s="51"/>
      <c r="E22" s="51"/>
      <c r="F22" s="51"/>
      <c r="G22" s="51"/>
      <c r="H22" s="51"/>
      <c r="I22" s="51"/>
      <c r="K22" s="14">
        <v>2</v>
      </c>
      <c r="L22" s="48" t="s">
        <v>270</v>
      </c>
    </row>
    <row r="23" spans="2:12" x14ac:dyDescent="0.3">
      <c r="B23" s="51"/>
      <c r="C23" s="51"/>
      <c r="D23" s="51"/>
      <c r="E23" s="51"/>
      <c r="F23" s="51"/>
      <c r="G23" s="51"/>
      <c r="H23" s="51"/>
      <c r="I23" s="51"/>
      <c r="K23" s="12">
        <v>2.0099999999999998</v>
      </c>
      <c r="L23" s="9" t="s">
        <v>256</v>
      </c>
    </row>
    <row r="24" spans="2:12" x14ac:dyDescent="0.3">
      <c r="B24" s="51"/>
      <c r="C24" s="51"/>
      <c r="D24" s="51"/>
      <c r="E24" s="51"/>
      <c r="F24" s="51"/>
      <c r="G24" s="51"/>
      <c r="H24" s="51"/>
      <c r="I24" s="51"/>
      <c r="K24" s="12">
        <v>2.02</v>
      </c>
      <c r="L24" s="9" t="s">
        <v>257</v>
      </c>
    </row>
    <row r="25" spans="2:12" x14ac:dyDescent="0.3">
      <c r="B25" s="51"/>
      <c r="C25" s="51"/>
      <c r="D25" s="51"/>
      <c r="E25" s="51"/>
      <c r="F25" s="51"/>
      <c r="G25" s="51"/>
      <c r="H25" s="51"/>
      <c r="I25" s="51"/>
      <c r="K25" s="12">
        <v>2.0299999999999998</v>
      </c>
      <c r="L25" s="9" t="s">
        <v>258</v>
      </c>
    </row>
    <row r="26" spans="2:12" x14ac:dyDescent="0.3">
      <c r="K26" s="12"/>
    </row>
    <row r="27" spans="2:12" ht="17.399999999999999" x14ac:dyDescent="0.3">
      <c r="B27" s="47" t="s">
        <v>298</v>
      </c>
      <c r="K27" s="14">
        <v>3</v>
      </c>
      <c r="L27" s="48" t="s">
        <v>268</v>
      </c>
    </row>
    <row r="28" spans="2:12" x14ac:dyDescent="0.3">
      <c r="K28" s="12">
        <v>3.01</v>
      </c>
      <c r="L28" s="9" t="s">
        <v>210</v>
      </c>
    </row>
    <row r="29" spans="2:12" x14ac:dyDescent="0.3">
      <c r="B29" s="49" t="s">
        <v>241</v>
      </c>
      <c r="C29" s="50" t="s">
        <v>300</v>
      </c>
      <c r="K29" s="12">
        <v>3.02</v>
      </c>
      <c r="L29" s="9" t="s">
        <v>209</v>
      </c>
    </row>
    <row r="30" spans="2:12" x14ac:dyDescent="0.3">
      <c r="B30" s="49" t="s">
        <v>245</v>
      </c>
      <c r="C30" s="50" t="s">
        <v>301</v>
      </c>
      <c r="K30" s="12">
        <v>3.03</v>
      </c>
      <c r="L30" s="9" t="s">
        <v>249</v>
      </c>
    </row>
    <row r="31" spans="2:12" x14ac:dyDescent="0.3">
      <c r="B31" s="49" t="s">
        <v>243</v>
      </c>
      <c r="C31" s="50" t="s">
        <v>302</v>
      </c>
      <c r="K31" s="12">
        <v>3.04</v>
      </c>
      <c r="L31" s="9" t="s">
        <v>251</v>
      </c>
    </row>
    <row r="32" spans="2:12" x14ac:dyDescent="0.3">
      <c r="B32" s="49" t="s">
        <v>242</v>
      </c>
      <c r="C32" s="50" t="s">
        <v>303</v>
      </c>
      <c r="K32" s="12">
        <v>3.05</v>
      </c>
      <c r="L32" s="9" t="s">
        <v>252</v>
      </c>
    </row>
    <row r="33" spans="2:12" x14ac:dyDescent="0.3">
      <c r="K33" s="12">
        <v>3.06</v>
      </c>
      <c r="L33" s="9" t="s">
        <v>253</v>
      </c>
    </row>
    <row r="34" spans="2:12" ht="17.399999999999999" x14ac:dyDescent="0.3">
      <c r="B34" s="47" t="s">
        <v>304</v>
      </c>
      <c r="K34" s="12">
        <v>3.07</v>
      </c>
      <c r="L34" s="9" t="s">
        <v>234</v>
      </c>
    </row>
    <row r="35" spans="2:12" x14ac:dyDescent="0.3">
      <c r="K35" s="12"/>
    </row>
    <row r="36" spans="2:12" x14ac:dyDescent="0.3">
      <c r="B36" s="9" t="s">
        <v>307</v>
      </c>
      <c r="C36" s="9" t="s">
        <v>305</v>
      </c>
      <c r="K36" s="14">
        <v>4</v>
      </c>
      <c r="L36" s="48" t="s">
        <v>269</v>
      </c>
    </row>
    <row r="37" spans="2:12" x14ac:dyDescent="0.3">
      <c r="B37" s="9" t="s">
        <v>308</v>
      </c>
      <c r="C37" s="9" t="s">
        <v>306</v>
      </c>
      <c r="K37" s="12">
        <v>4.01</v>
      </c>
      <c r="L37" s="9" t="s">
        <v>208</v>
      </c>
    </row>
    <row r="38" spans="2:12" x14ac:dyDescent="0.3">
      <c r="K38" s="12">
        <v>4.0199999999999996</v>
      </c>
      <c r="L38" s="9" t="s">
        <v>254</v>
      </c>
    </row>
    <row r="39" spans="2:12" x14ac:dyDescent="0.3">
      <c r="K39" s="12">
        <v>4.03</v>
      </c>
      <c r="L39" s="9" t="s">
        <v>255</v>
      </c>
    </row>
    <row r="40" spans="2:12" x14ac:dyDescent="0.3">
      <c r="K40" s="12">
        <v>4.04</v>
      </c>
      <c r="L40" s="9" t="s">
        <v>261</v>
      </c>
    </row>
    <row r="41" spans="2:12" x14ac:dyDescent="0.3">
      <c r="K41" s="12">
        <v>4.05</v>
      </c>
      <c r="L41" s="9" t="s">
        <v>262</v>
      </c>
    </row>
    <row r="42" spans="2:12" x14ac:dyDescent="0.3">
      <c r="K42" s="12">
        <v>4.0599999999999996</v>
      </c>
      <c r="L42" s="9" t="s">
        <v>263</v>
      </c>
    </row>
    <row r="43" spans="2:12" x14ac:dyDescent="0.3">
      <c r="K43" s="12"/>
    </row>
    <row r="44" spans="2:12" x14ac:dyDescent="0.3">
      <c r="K44" s="14">
        <v>5</v>
      </c>
      <c r="L44" s="48" t="s">
        <v>273</v>
      </c>
    </row>
    <row r="45" spans="2:12" x14ac:dyDescent="0.3">
      <c r="K45" s="12">
        <v>5.01</v>
      </c>
      <c r="L45" s="9" t="s">
        <v>239</v>
      </c>
    </row>
    <row r="46" spans="2:12" x14ac:dyDescent="0.3">
      <c r="K46" s="12">
        <v>5.0199999999999996</v>
      </c>
      <c r="L46" s="9" t="s">
        <v>240</v>
      </c>
    </row>
    <row r="47" spans="2:12" x14ac:dyDescent="0.3">
      <c r="K47" s="12"/>
    </row>
    <row r="48" spans="2:12" x14ac:dyDescent="0.3">
      <c r="K48" s="14">
        <v>6</v>
      </c>
      <c r="L48" s="48" t="s">
        <v>272</v>
      </c>
    </row>
    <row r="49" spans="11:12" x14ac:dyDescent="0.3">
      <c r="K49" s="12">
        <v>6.01</v>
      </c>
      <c r="L49" s="9" t="s">
        <v>211</v>
      </c>
    </row>
    <row r="50" spans="11:12" x14ac:dyDescent="0.3">
      <c r="K50" s="12">
        <v>6.02</v>
      </c>
      <c r="L50" s="9" t="s">
        <v>220</v>
      </c>
    </row>
    <row r="51" spans="11:12" x14ac:dyDescent="0.3">
      <c r="K51" s="12">
        <v>6.03</v>
      </c>
      <c r="L51" s="9" t="s">
        <v>221</v>
      </c>
    </row>
    <row r="52" spans="11:12" x14ac:dyDescent="0.3">
      <c r="K52" s="12">
        <v>6.04</v>
      </c>
      <c r="L52" s="9" t="s">
        <v>222</v>
      </c>
    </row>
    <row r="53" spans="11:12" x14ac:dyDescent="0.3">
      <c r="K53" s="12">
        <v>6.05</v>
      </c>
      <c r="L53" s="9" t="s">
        <v>224</v>
      </c>
    </row>
    <row r="54" spans="11:12" x14ac:dyDescent="0.3">
      <c r="K54" s="12">
        <v>6.06</v>
      </c>
      <c r="L54" s="9" t="s">
        <v>223</v>
      </c>
    </row>
    <row r="55" spans="11:12" x14ac:dyDescent="0.3">
      <c r="K55" s="12">
        <v>6.07</v>
      </c>
      <c r="L55" s="9" t="s">
        <v>227</v>
      </c>
    </row>
    <row r="56" spans="11:12" x14ac:dyDescent="0.3">
      <c r="K56" s="12">
        <v>6.08</v>
      </c>
      <c r="L56" s="9" t="s">
        <v>225</v>
      </c>
    </row>
    <row r="57" spans="11:12" x14ac:dyDescent="0.3">
      <c r="K57" s="12">
        <v>6.09</v>
      </c>
      <c r="L57" s="9" t="s">
        <v>228</v>
      </c>
    </row>
    <row r="58" spans="11:12" x14ac:dyDescent="0.3">
      <c r="K58" s="12">
        <v>6.1</v>
      </c>
      <c r="L58" s="9" t="s">
        <v>229</v>
      </c>
    </row>
    <row r="59" spans="11:12" x14ac:dyDescent="0.3">
      <c r="K59" s="12">
        <v>6.11</v>
      </c>
      <c r="L59" s="9" t="s">
        <v>230</v>
      </c>
    </row>
    <row r="60" spans="11:12" x14ac:dyDescent="0.3">
      <c r="K60" s="12">
        <v>6.12</v>
      </c>
      <c r="L60" s="9" t="s">
        <v>231</v>
      </c>
    </row>
    <row r="61" spans="11:12" x14ac:dyDescent="0.3">
      <c r="K61" s="12"/>
    </row>
    <row r="62" spans="11:12" x14ac:dyDescent="0.3">
      <c r="K62" s="14">
        <v>7</v>
      </c>
      <c r="L62" s="48" t="s">
        <v>274</v>
      </c>
    </row>
    <row r="63" spans="11:12" x14ac:dyDescent="0.3">
      <c r="K63" s="12">
        <v>7.01</v>
      </c>
      <c r="L63" s="9" t="s">
        <v>259</v>
      </c>
    </row>
    <row r="64" spans="11:12" x14ac:dyDescent="0.3">
      <c r="K64" s="12">
        <v>7.02</v>
      </c>
      <c r="L64" s="9" t="s">
        <v>226</v>
      </c>
    </row>
    <row r="65" spans="11:12" x14ac:dyDescent="0.3">
      <c r="K65" s="12">
        <v>7.03</v>
      </c>
      <c r="L65" s="9" t="s">
        <v>260</v>
      </c>
    </row>
    <row r="66" spans="11:12" x14ac:dyDescent="0.3">
      <c r="K66" s="12"/>
    </row>
    <row r="67" spans="11:12" x14ac:dyDescent="0.3">
      <c r="K67" s="14">
        <v>8</v>
      </c>
      <c r="L67" s="48" t="s">
        <v>310</v>
      </c>
    </row>
    <row r="68" spans="11:12" x14ac:dyDescent="0.3">
      <c r="K68" s="12">
        <v>8.01</v>
      </c>
      <c r="L68" s="9" t="s">
        <v>215</v>
      </c>
    </row>
    <row r="69" spans="11:12" x14ac:dyDescent="0.3">
      <c r="K69" s="12">
        <v>8.02</v>
      </c>
      <c r="L69" s="9" t="s">
        <v>264</v>
      </c>
    </row>
    <row r="70" spans="11:12" x14ac:dyDescent="0.3">
      <c r="K70" s="12">
        <v>8.0299999999999994</v>
      </c>
      <c r="L70" s="9" t="s">
        <v>214</v>
      </c>
    </row>
    <row r="71" spans="11:12" x14ac:dyDescent="0.3">
      <c r="K71" s="12">
        <v>8.0399999999999991</v>
      </c>
      <c r="L71" s="9" t="s">
        <v>232</v>
      </c>
    </row>
    <row r="72" spans="11:12" x14ac:dyDescent="0.3">
      <c r="K72" s="12">
        <v>8.0500000000000007</v>
      </c>
      <c r="L72" s="9" t="s">
        <v>265</v>
      </c>
    </row>
    <row r="73" spans="11:12" x14ac:dyDescent="0.3">
      <c r="K73" s="12">
        <v>8.06</v>
      </c>
      <c r="L73" s="9" t="s">
        <v>216</v>
      </c>
    </row>
    <row r="74" spans="11:12" x14ac:dyDescent="0.3">
      <c r="K74" s="12">
        <v>8.07</v>
      </c>
      <c r="L74" s="9" t="s">
        <v>217</v>
      </c>
    </row>
    <row r="75" spans="11:12" x14ac:dyDescent="0.3">
      <c r="K75" s="12">
        <v>8.08</v>
      </c>
      <c r="L75" s="9" t="s">
        <v>218</v>
      </c>
    </row>
  </sheetData>
  <mergeCells count="4">
    <mergeCell ref="B21:I25"/>
    <mergeCell ref="B10:I19"/>
    <mergeCell ref="B6:C6"/>
    <mergeCell ref="E6:F6"/>
  </mergeCells>
  <phoneticPr fontId="2" type="noConversion"/>
  <conditionalFormatting sqref="B29:B32">
    <cfRule type="containsText" dxfId="56" priority="1" operator="containsText" text="↓">
      <formula>NOT(ISERROR(SEARCH("↓",B29)))</formula>
    </cfRule>
    <cfRule type="containsText" dxfId="55" priority="2" operator="containsText" text="→">
      <formula>NOT(ISERROR(SEARCH("→",B29)))</formula>
    </cfRule>
    <cfRule type="containsText" dxfId="54" priority="3" operator="containsText" text="➚">
      <formula>NOT(ISERROR(SEARCH("➚",B29)))</formula>
    </cfRule>
    <cfRule type="containsText" dxfId="53" priority="4" operator="containsText" text="↑">
      <formula>NOT(ISERROR(SEARCH("↑",B29)))</formula>
    </cfRule>
    <cfRule type="containsText" dxfId="52" priority="5" operator="containsText" text="gray">
      <formula>NOT(ISERROR(SEARCH("gray",B29)))</formula>
    </cfRule>
    <cfRule type="containsText" dxfId="51" priority="6" operator="containsText" text="orange">
      <formula>NOT(ISERROR(SEARCH("orange",B29)))</formula>
    </cfRule>
    <cfRule type="containsText" dxfId="50" priority="7" operator="containsText" text="yellow">
      <formula>NOT(ISERROR(SEARCH("yellow",B29)))</formula>
    </cfRule>
    <cfRule type="containsText" dxfId="49" priority="8" operator="containsText" text="red">
      <formula>NOT(ISERROR(SEARCH("red",B29)))</formula>
    </cfRule>
    <cfRule type="containsText" dxfId="48" priority="9" operator="containsText" text="green">
      <formula>NOT(ISERROR(SEARCH("green",B29)))</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352E8A-1CDC-4CCF-AC50-094952282AD7}">
  <dimension ref="A1:CG79"/>
  <sheetViews>
    <sheetView topLeftCell="F40" zoomScale="68" zoomScaleNormal="68" workbookViewId="0">
      <selection activeCell="U66" sqref="U66"/>
    </sheetView>
  </sheetViews>
  <sheetFormatPr defaultColWidth="0" defaultRowHeight="14.4" zeroHeight="1" x14ac:dyDescent="0.3"/>
  <cols>
    <col min="1" max="1" width="2.88671875" style="37" hidden="1" customWidth="1"/>
    <col min="2" max="2" width="43.21875" style="35" hidden="1" customWidth="1"/>
    <col min="3" max="3" width="10.88671875" style="36" hidden="1" customWidth="1"/>
    <col min="4" max="4" width="53.109375" style="35" hidden="1" customWidth="1"/>
    <col min="5" max="5" width="9.5546875" style="35" hidden="1" customWidth="1"/>
    <col min="6" max="6" width="2.88671875" style="37" customWidth="1"/>
    <col min="7" max="9" width="10.77734375" style="37" customWidth="1"/>
    <col min="10" max="10" width="2.5546875" style="37" customWidth="1"/>
    <col min="11" max="11" width="10.77734375" customWidth="1"/>
    <col min="12" max="12" width="7.6640625" style="28" bestFit="1" customWidth="1"/>
    <col min="13" max="15" width="10.77734375" customWidth="1"/>
    <col min="16" max="16" width="7.6640625" style="28" bestFit="1" customWidth="1"/>
    <col min="17" max="19" width="10.77734375" customWidth="1"/>
    <col min="20" max="20" width="2.88671875" style="37" customWidth="1"/>
    <col min="21" max="21" width="43.21875" style="35" bestFit="1" customWidth="1"/>
    <col min="22" max="22" width="10.88671875" style="36" customWidth="1"/>
    <col min="23" max="23" width="51.5546875" style="35" bestFit="1" customWidth="1"/>
    <col min="24" max="24" width="3.5546875" customWidth="1"/>
    <col min="25" max="25" width="41.88671875" hidden="1" customWidth="1"/>
    <col min="26" max="26" width="34.5546875" hidden="1" customWidth="1"/>
    <col min="27" max="27" width="12" hidden="1" customWidth="1"/>
    <col min="28" max="28" width="2.33203125" hidden="1" customWidth="1"/>
    <col min="29" max="58" width="10.77734375" hidden="1" customWidth="1"/>
    <col min="59" max="85" width="0" hidden="1" customWidth="1"/>
    <col min="86" max="16384" width="10.77734375" hidden="1"/>
  </cols>
  <sheetData>
    <row r="1" spans="1:27" s="37" customFormat="1" hidden="1" x14ac:dyDescent="0.3">
      <c r="A1" s="27"/>
      <c r="B1"/>
      <c r="C1" s="27"/>
      <c r="D1"/>
      <c r="E1"/>
      <c r="T1" s="27"/>
      <c r="U1"/>
      <c r="V1" s="27"/>
      <c r="W1"/>
      <c r="Y1" s="37" t="s">
        <v>266</v>
      </c>
      <c r="Z1" s="37" t="s">
        <v>267</v>
      </c>
    </row>
    <row r="2" spans="1:27" s="37" customFormat="1" hidden="1" x14ac:dyDescent="0.3">
      <c r="A2" s="27"/>
      <c r="B2"/>
      <c r="C2" s="27"/>
      <c r="D2"/>
      <c r="E2"/>
      <c r="T2" s="27"/>
      <c r="U2"/>
      <c r="V2" s="27"/>
      <c r="W2"/>
      <c r="Y2" s="37" t="s">
        <v>247</v>
      </c>
      <c r="Z2" s="37" t="s">
        <v>197</v>
      </c>
      <c r="AA2" s="37" t="s">
        <v>248</v>
      </c>
    </row>
    <row r="3" spans="1:27" s="37" customFormat="1" hidden="1" x14ac:dyDescent="0.3">
      <c r="A3" s="27"/>
      <c r="B3"/>
      <c r="C3" s="27"/>
      <c r="D3"/>
      <c r="E3"/>
      <c r="T3" s="27"/>
      <c r="U3"/>
      <c r="V3" s="27"/>
      <c r="W3"/>
      <c r="Y3" s="40" t="s">
        <v>34</v>
      </c>
      <c r="Z3" s="37">
        <v>36.496431490874592</v>
      </c>
      <c r="AA3" s="37">
        <v>36.496431490874592</v>
      </c>
    </row>
    <row r="4" spans="1:27" s="37" customFormat="1" hidden="1" x14ac:dyDescent="0.3">
      <c r="A4" s="27"/>
      <c r="B4"/>
      <c r="C4" s="27"/>
      <c r="D4"/>
      <c r="E4"/>
      <c r="T4" s="27"/>
      <c r="U4"/>
      <c r="V4" s="27"/>
      <c r="W4"/>
      <c r="Y4" s="40" t="s">
        <v>33</v>
      </c>
      <c r="Z4" s="37">
        <v>48.062513944302495</v>
      </c>
      <c r="AA4" s="37">
        <v>48.062513944302495</v>
      </c>
    </row>
    <row r="5" spans="1:27" s="37" customFormat="1" hidden="1" x14ac:dyDescent="0.3">
      <c r="A5" s="27"/>
      <c r="B5"/>
      <c r="C5" s="27"/>
      <c r="D5"/>
      <c r="E5"/>
      <c r="T5" s="27"/>
      <c r="U5"/>
      <c r="V5" s="27"/>
      <c r="W5"/>
      <c r="Y5" s="40" t="s">
        <v>32</v>
      </c>
      <c r="Z5" s="37">
        <v>89.652515107374271</v>
      </c>
      <c r="AA5" s="37">
        <v>89.652515107374271</v>
      </c>
    </row>
    <row r="6" spans="1:27" s="37" customFormat="1" hidden="1" x14ac:dyDescent="0.3">
      <c r="A6" s="27"/>
      <c r="B6"/>
      <c r="C6" s="27"/>
      <c r="D6"/>
      <c r="E6"/>
      <c r="T6" s="27"/>
      <c r="U6"/>
      <c r="V6" s="27"/>
      <c r="W6"/>
      <c r="Y6" s="40" t="s">
        <v>31</v>
      </c>
      <c r="Z6" s="37">
        <v>76.089393493614494</v>
      </c>
      <c r="AA6" s="37">
        <v>76.089393493614494</v>
      </c>
    </row>
    <row r="7" spans="1:27" s="37" customFormat="1" hidden="1" x14ac:dyDescent="0.3">
      <c r="A7" s="27"/>
      <c r="B7"/>
      <c r="C7" s="27"/>
      <c r="D7"/>
      <c r="E7"/>
      <c r="T7" s="27"/>
      <c r="U7"/>
      <c r="V7" s="27"/>
      <c r="W7"/>
      <c r="Y7" s="40" t="s">
        <v>30</v>
      </c>
      <c r="Z7" s="37">
        <v>99.366937321852035</v>
      </c>
      <c r="AA7" s="37">
        <v>99.366937321852035</v>
      </c>
    </row>
    <row r="8" spans="1:27" s="37" customFormat="1" hidden="1" x14ac:dyDescent="0.3">
      <c r="A8" s="27"/>
      <c r="B8"/>
      <c r="C8" s="27"/>
      <c r="D8"/>
      <c r="E8"/>
      <c r="T8" s="27"/>
      <c r="U8"/>
      <c r="V8" s="27"/>
      <c r="W8"/>
      <c r="Y8" s="40" t="s">
        <v>29</v>
      </c>
      <c r="Z8" s="37">
        <v>63.429310985109289</v>
      </c>
      <c r="AA8" s="37">
        <v>63.429310985109289</v>
      </c>
    </row>
    <row r="9" spans="1:27" s="37" customFormat="1" hidden="1" x14ac:dyDescent="0.3">
      <c r="A9" s="27"/>
      <c r="B9"/>
      <c r="C9" s="27"/>
      <c r="D9"/>
      <c r="E9"/>
      <c r="T9" s="27"/>
      <c r="U9"/>
      <c r="V9" s="27"/>
      <c r="W9"/>
      <c r="Y9" s="40" t="s">
        <v>28</v>
      </c>
      <c r="Z9" s="37">
        <v>58.046839780350354</v>
      </c>
      <c r="AA9" s="37">
        <v>58.046839780350354</v>
      </c>
    </row>
    <row r="10" spans="1:27" s="37" customFormat="1" hidden="1" x14ac:dyDescent="0.3">
      <c r="A10" s="27"/>
      <c r="B10"/>
      <c r="C10" s="27"/>
      <c r="D10"/>
      <c r="E10"/>
      <c r="T10" s="27"/>
      <c r="U10"/>
      <c r="V10" s="27"/>
      <c r="W10"/>
      <c r="Y10" s="40" t="s">
        <v>244</v>
      </c>
      <c r="Z10" s="37">
        <v>91.88582676460274</v>
      </c>
      <c r="AA10" s="37">
        <v>91.88582676460274</v>
      </c>
    </row>
    <row r="11" spans="1:27" s="37" customFormat="1" hidden="1" x14ac:dyDescent="0.3">
      <c r="A11" s="27"/>
      <c r="B11"/>
      <c r="C11" s="27"/>
      <c r="D11"/>
      <c r="E11"/>
      <c r="T11" s="27"/>
      <c r="U11"/>
      <c r="V11" s="27"/>
      <c r="W11"/>
      <c r="Y11" s="40" t="s">
        <v>27</v>
      </c>
      <c r="Z11" s="37">
        <v>79.087434297314331</v>
      </c>
      <c r="AA11" s="37">
        <v>79.087434297314331</v>
      </c>
    </row>
    <row r="12" spans="1:27" s="37" customFormat="1" hidden="1" x14ac:dyDescent="0.3">
      <c r="A12" s="27"/>
      <c r="B12"/>
      <c r="C12" s="27"/>
      <c r="D12"/>
      <c r="E12"/>
      <c r="T12" s="27"/>
      <c r="U12"/>
      <c r="V12" s="27"/>
      <c r="W12"/>
      <c r="Y12" s="40" t="s">
        <v>26</v>
      </c>
      <c r="Z12" s="37">
        <v>90.191421514485398</v>
      </c>
      <c r="AA12" s="37">
        <v>90.191421514485398</v>
      </c>
    </row>
    <row r="13" spans="1:27" s="37" customFormat="1" hidden="1" x14ac:dyDescent="0.3">
      <c r="A13" s="27"/>
      <c r="B13"/>
      <c r="C13" s="27"/>
      <c r="D13"/>
      <c r="E13"/>
      <c r="T13" s="27"/>
      <c r="U13"/>
      <c r="V13" s="27"/>
      <c r="W13"/>
      <c r="Y13" s="40" t="s">
        <v>25</v>
      </c>
      <c r="Z13" s="37">
        <v>60.391920338986473</v>
      </c>
      <c r="AA13" s="37">
        <v>60.391920338986473</v>
      </c>
    </row>
    <row r="14" spans="1:27" s="37" customFormat="1" hidden="1" x14ac:dyDescent="0.3">
      <c r="A14" s="27"/>
      <c r="B14"/>
      <c r="C14" s="27"/>
      <c r="D14"/>
      <c r="E14"/>
      <c r="T14" s="27"/>
      <c r="U14"/>
      <c r="V14" s="27"/>
      <c r="W14"/>
      <c r="Y14" s="40" t="s">
        <v>24</v>
      </c>
      <c r="Z14" s="37">
        <v>0</v>
      </c>
      <c r="AA14" s="37">
        <v>0</v>
      </c>
    </row>
    <row r="15" spans="1:27" s="37" customFormat="1" hidden="1" x14ac:dyDescent="0.3">
      <c r="A15" s="27"/>
      <c r="B15"/>
      <c r="C15" s="27"/>
      <c r="D15"/>
      <c r="E15"/>
      <c r="T15" s="27"/>
      <c r="U15"/>
      <c r="V15" s="27"/>
      <c r="W15"/>
      <c r="Y15" s="40" t="s">
        <v>23</v>
      </c>
      <c r="Z15" s="37">
        <v>48.627838428770097</v>
      </c>
      <c r="AA15" s="37">
        <v>48.627838428770097</v>
      </c>
    </row>
    <row r="16" spans="1:27" s="37" customFormat="1" hidden="1" x14ac:dyDescent="0.3">
      <c r="A16" s="27"/>
      <c r="B16"/>
      <c r="C16" s="27"/>
      <c r="D16"/>
      <c r="E16"/>
      <c r="T16" s="27"/>
      <c r="U16"/>
      <c r="V16" s="27"/>
      <c r="W16"/>
      <c r="Y16" s="40" t="s">
        <v>22</v>
      </c>
      <c r="Z16" s="37">
        <v>82.777479207152624</v>
      </c>
      <c r="AA16" s="37">
        <v>82.777479207152624</v>
      </c>
    </row>
    <row r="17" spans="1:27" s="37" customFormat="1" hidden="1" x14ac:dyDescent="0.3">
      <c r="A17" s="27"/>
      <c r="B17"/>
      <c r="C17" s="27"/>
      <c r="D17"/>
      <c r="E17"/>
      <c r="T17" s="27"/>
      <c r="U17"/>
      <c r="V17" s="27"/>
      <c r="W17"/>
      <c r="Y17" s="40" t="s">
        <v>21</v>
      </c>
      <c r="Z17" s="37">
        <v>80.768505971164629</v>
      </c>
      <c r="AA17" s="37">
        <v>80.768505971164629</v>
      </c>
    </row>
    <row r="18" spans="1:27" s="37" customFormat="1" hidden="1" x14ac:dyDescent="0.3">
      <c r="A18" s="27"/>
      <c r="B18"/>
      <c r="C18" s="27"/>
      <c r="D18"/>
      <c r="E18"/>
      <c r="T18" s="27"/>
      <c r="U18"/>
      <c r="V18" s="27"/>
      <c r="W18"/>
      <c r="Y18" s="40" t="s">
        <v>20</v>
      </c>
      <c r="Z18" s="37">
        <v>46.066290510660949</v>
      </c>
      <c r="AA18" s="37">
        <v>46.066290510660949</v>
      </c>
    </row>
    <row r="19" spans="1:27" s="37" customFormat="1" hidden="1" x14ac:dyDescent="0.3">
      <c r="A19" s="27"/>
      <c r="B19"/>
      <c r="C19" s="27"/>
      <c r="D19"/>
      <c r="E19"/>
      <c r="T19" s="27"/>
      <c r="U19"/>
      <c r="V19" s="27"/>
      <c r="W19"/>
      <c r="Y19" s="40" t="s">
        <v>19</v>
      </c>
      <c r="Z19" s="37">
        <v>88.263802984390964</v>
      </c>
      <c r="AA19" s="37">
        <v>88.263802984390964</v>
      </c>
    </row>
    <row r="20" spans="1:27" s="37" customFormat="1" hidden="1" x14ac:dyDescent="0.3">
      <c r="A20" s="27"/>
      <c r="B20"/>
      <c r="C20" s="27"/>
      <c r="D20"/>
      <c r="E20"/>
      <c r="T20" s="27"/>
      <c r="U20"/>
      <c r="V20" s="27"/>
      <c r="W20"/>
      <c r="Y20" s="40" t="s">
        <v>18</v>
      </c>
      <c r="Z20" s="37">
        <v>100</v>
      </c>
      <c r="AA20" s="37">
        <v>100</v>
      </c>
    </row>
    <row r="21" spans="1:27" s="37" customFormat="1" hidden="1" x14ac:dyDescent="0.3">
      <c r="A21" s="27"/>
      <c r="B21"/>
      <c r="C21" s="27"/>
      <c r="D21"/>
      <c r="E21"/>
      <c r="T21" s="27"/>
      <c r="U21"/>
      <c r="V21" s="27"/>
      <c r="W21"/>
      <c r="Y21" s="40" t="s">
        <v>17</v>
      </c>
      <c r="Z21" s="37">
        <v>100</v>
      </c>
      <c r="AA21" s="37">
        <v>100</v>
      </c>
    </row>
    <row r="22" spans="1:27" s="37" customFormat="1" hidden="1" x14ac:dyDescent="0.3">
      <c r="A22" s="27"/>
      <c r="B22"/>
      <c r="C22" s="27"/>
      <c r="D22"/>
      <c r="E22"/>
      <c r="T22" s="27"/>
      <c r="U22"/>
      <c r="V22" s="27"/>
      <c r="W22"/>
      <c r="Y22" s="40" t="s">
        <v>16</v>
      </c>
      <c r="Z22" s="37">
        <v>21.361356912325935</v>
      </c>
      <c r="AA22" s="37">
        <v>21.361356912325935</v>
      </c>
    </row>
    <row r="23" spans="1:27" s="37" customFormat="1" hidden="1" x14ac:dyDescent="0.3">
      <c r="A23" s="27"/>
      <c r="B23"/>
      <c r="C23" s="27"/>
      <c r="D23"/>
      <c r="E23"/>
      <c r="T23" s="27"/>
      <c r="U23"/>
      <c r="V23" s="27"/>
      <c r="W23"/>
      <c r="Y23" s="40" t="s">
        <v>15</v>
      </c>
      <c r="Z23" s="37">
        <v>40.866850420592939</v>
      </c>
      <c r="AA23" s="37">
        <v>40.866850420592939</v>
      </c>
    </row>
    <row r="24" spans="1:27" s="37" customFormat="1" hidden="1" x14ac:dyDescent="0.3">
      <c r="A24" s="27"/>
      <c r="B24"/>
      <c r="C24" s="27"/>
      <c r="D24"/>
      <c r="E24"/>
      <c r="T24" s="27"/>
      <c r="U24"/>
      <c r="V24" s="27"/>
      <c r="W24"/>
      <c r="Y24" s="40" t="s">
        <v>14</v>
      </c>
      <c r="Z24" s="37">
        <v>88.847071097406143</v>
      </c>
      <c r="AA24" s="37">
        <v>88.847071097406143</v>
      </c>
    </row>
    <row r="25" spans="1:27" s="37" customFormat="1" hidden="1" x14ac:dyDescent="0.3">
      <c r="A25" s="27"/>
      <c r="B25"/>
      <c r="C25" s="27"/>
      <c r="D25"/>
      <c r="E25"/>
      <c r="T25" s="27"/>
      <c r="U25"/>
      <c r="V25" s="27"/>
      <c r="W25"/>
      <c r="Y25" s="40" t="s">
        <v>13</v>
      </c>
      <c r="Z25" s="37">
        <v>90.358714214710247</v>
      </c>
      <c r="AA25" s="37">
        <v>90.358714214710247</v>
      </c>
    </row>
    <row r="26" spans="1:27" s="37" customFormat="1" hidden="1" x14ac:dyDescent="0.3">
      <c r="A26" s="27"/>
      <c r="B26"/>
      <c r="C26" s="27"/>
      <c r="D26"/>
      <c r="E26"/>
      <c r="T26" s="27"/>
      <c r="U26"/>
      <c r="V26" s="27"/>
      <c r="W26"/>
      <c r="Y26" s="40" t="s">
        <v>12</v>
      </c>
      <c r="Z26" s="37">
        <v>100</v>
      </c>
      <c r="AA26" s="37">
        <v>100</v>
      </c>
    </row>
    <row r="27" spans="1:27" s="37" customFormat="1" hidden="1" x14ac:dyDescent="0.3">
      <c r="A27" s="27"/>
      <c r="B27"/>
      <c r="C27" s="27"/>
      <c r="D27"/>
      <c r="E27"/>
      <c r="T27" s="27"/>
      <c r="U27"/>
      <c r="V27" s="27"/>
      <c r="W27"/>
      <c r="Y27" s="40" t="s">
        <v>11</v>
      </c>
      <c r="Z27" s="37">
        <v>100</v>
      </c>
      <c r="AA27" s="37">
        <v>100</v>
      </c>
    </row>
    <row r="28" spans="1:27" s="37" customFormat="1" hidden="1" x14ac:dyDescent="0.3">
      <c r="A28" s="27"/>
      <c r="B28"/>
      <c r="C28" s="27"/>
      <c r="D28"/>
      <c r="E28"/>
      <c r="T28" s="27"/>
      <c r="U28"/>
      <c r="V28" s="27"/>
      <c r="W28"/>
      <c r="Y28" s="40" t="s">
        <v>10</v>
      </c>
      <c r="Z28" s="37">
        <v>91.961699103464539</v>
      </c>
      <c r="AA28" s="37">
        <v>91.961699103464539</v>
      </c>
    </row>
    <row r="29" spans="1:27" s="37" customFormat="1" hidden="1" x14ac:dyDescent="0.3">
      <c r="A29" s="27"/>
      <c r="B29"/>
      <c r="C29" s="27"/>
      <c r="D29"/>
      <c r="E29"/>
      <c r="T29" s="27"/>
      <c r="U29"/>
      <c r="V29" s="27"/>
      <c r="W29"/>
      <c r="Y29" s="40" t="s">
        <v>9</v>
      </c>
      <c r="Z29" s="37">
        <v>76.860768555255106</v>
      </c>
      <c r="AA29" s="37">
        <v>76.860768555255106</v>
      </c>
    </row>
    <row r="30" spans="1:27" s="37" customFormat="1" hidden="1" x14ac:dyDescent="0.3">
      <c r="A30" s="27"/>
      <c r="B30"/>
      <c r="C30" s="27"/>
      <c r="D30"/>
      <c r="E30"/>
      <c r="T30" s="27"/>
      <c r="U30"/>
      <c r="V30" s="27"/>
      <c r="W30"/>
      <c r="Y30" s="40" t="s">
        <v>8</v>
      </c>
      <c r="Z30" s="37">
        <v>1.4744393026054075</v>
      </c>
      <c r="AA30" s="37">
        <v>1.4744393026054075</v>
      </c>
    </row>
    <row r="31" spans="1:27" s="37" customFormat="1" hidden="1" x14ac:dyDescent="0.3">
      <c r="A31" s="27"/>
      <c r="B31"/>
      <c r="C31" s="27"/>
      <c r="D31"/>
      <c r="E31"/>
      <c r="T31" s="27"/>
      <c r="U31"/>
      <c r="V31" s="27"/>
      <c r="W31"/>
      <c r="Y31" s="40" t="s">
        <v>7</v>
      </c>
      <c r="Z31" s="37">
        <v>75.628795723485027</v>
      </c>
      <c r="AA31" s="37">
        <v>75.628795723485027</v>
      </c>
    </row>
    <row r="32" spans="1:27" s="37" customFormat="1" hidden="1" x14ac:dyDescent="0.3">
      <c r="A32" s="27"/>
      <c r="B32"/>
      <c r="C32" s="27"/>
      <c r="D32"/>
      <c r="E32"/>
      <c r="T32" s="27"/>
      <c r="U32"/>
      <c r="V32" s="27"/>
      <c r="W32"/>
      <c r="Y32" s="40" t="s">
        <v>6</v>
      </c>
      <c r="Z32" s="37">
        <v>84.285748680820078</v>
      </c>
      <c r="AA32" s="37">
        <v>84.285748680820078</v>
      </c>
    </row>
    <row r="33" spans="1:27" s="37" customFormat="1" hidden="1" x14ac:dyDescent="0.3">
      <c r="A33" s="27"/>
      <c r="B33"/>
      <c r="C33" s="27"/>
      <c r="D33"/>
      <c r="E33"/>
      <c r="T33" s="27"/>
      <c r="U33"/>
      <c r="V33" s="27"/>
      <c r="W33"/>
      <c r="Y33" s="40" t="s">
        <v>5</v>
      </c>
      <c r="Z33" s="37">
        <v>80.747814471709972</v>
      </c>
      <c r="AA33" s="37">
        <v>80.747814471709972</v>
      </c>
    </row>
    <row r="34" spans="1:27" s="37" customFormat="1" hidden="1" x14ac:dyDescent="0.3">
      <c r="A34" s="27"/>
      <c r="B34"/>
      <c r="C34" s="27"/>
      <c r="D34"/>
      <c r="E34"/>
      <c r="T34" s="27"/>
      <c r="U34"/>
      <c r="V34" s="27"/>
      <c r="W34"/>
      <c r="Y34" s="40" t="s">
        <v>4</v>
      </c>
      <c r="Z34" s="37">
        <v>12.114272626878163</v>
      </c>
      <c r="AA34" s="37">
        <v>12.114272626878163</v>
      </c>
    </row>
    <row r="35" spans="1:27" s="37" customFormat="1" hidden="1" x14ac:dyDescent="0.3">
      <c r="A35" s="27"/>
      <c r="B35"/>
      <c r="C35" s="27"/>
      <c r="D35"/>
      <c r="E35"/>
      <c r="T35" s="27"/>
      <c r="U35"/>
      <c r="V35" s="27"/>
      <c r="W35"/>
      <c r="Y35" s="40" t="s">
        <v>3</v>
      </c>
      <c r="Z35" s="37">
        <v>80.374080686411745</v>
      </c>
      <c r="AA35" s="37">
        <v>80.374080686411745</v>
      </c>
    </row>
    <row r="36" spans="1:27" s="37" customFormat="1" hidden="1" x14ac:dyDescent="0.3">
      <c r="A36" s="27"/>
      <c r="B36"/>
      <c r="C36" s="27"/>
      <c r="D36"/>
      <c r="E36"/>
      <c r="T36" s="27"/>
      <c r="U36"/>
      <c r="V36" s="27"/>
      <c r="W36"/>
      <c r="Y36" s="40" t="s">
        <v>2</v>
      </c>
      <c r="Z36" s="37">
        <v>75.640262706748459</v>
      </c>
      <c r="AA36" s="37">
        <v>75.640262706748459</v>
      </c>
    </row>
    <row r="37" spans="1:27" s="37" customFormat="1" hidden="1" x14ac:dyDescent="0.3">
      <c r="A37" s="27"/>
      <c r="B37"/>
      <c r="C37" s="27"/>
      <c r="D37"/>
      <c r="E37"/>
      <c r="T37" s="27"/>
      <c r="U37"/>
      <c r="V37" s="27"/>
      <c r="W37"/>
      <c r="Y37" s="40" t="s">
        <v>1</v>
      </c>
      <c r="Z37" s="37">
        <v>73.254520809507696</v>
      </c>
      <c r="AA37" s="37">
        <v>73.254520809507696</v>
      </c>
    </row>
    <row r="38" spans="1:27" s="37" customFormat="1" hidden="1" x14ac:dyDescent="0.3">
      <c r="A38" s="27"/>
      <c r="B38"/>
      <c r="C38" s="27"/>
      <c r="D38"/>
      <c r="E38"/>
      <c r="T38" s="27"/>
      <c r="U38"/>
      <c r="V38" s="27"/>
      <c r="W38"/>
      <c r="Y38" s="40" t="s">
        <v>0</v>
      </c>
      <c r="Z38" s="37">
        <v>61.563046665418561</v>
      </c>
      <c r="AA38" s="37">
        <v>61.563046665418561</v>
      </c>
    </row>
    <row r="39" spans="1:27" s="37" customFormat="1" hidden="1" x14ac:dyDescent="0.3">
      <c r="A39" s="27"/>
      <c r="B39"/>
      <c r="C39" s="27"/>
      <c r="D39"/>
      <c r="E39"/>
      <c r="T39" s="27"/>
      <c r="U39"/>
      <c r="V39" s="27"/>
      <c r="W39"/>
      <c r="Y39" s="40" t="s">
        <v>248</v>
      </c>
      <c r="Z39" s="37">
        <v>69.292886225509605</v>
      </c>
      <c r="AA39" s="37">
        <v>69.292886225509605</v>
      </c>
    </row>
    <row r="40" spans="1:27" s="37" customFormat="1" x14ac:dyDescent="0.3"/>
    <row r="41" spans="1:27" s="37" customFormat="1" ht="15.6" x14ac:dyDescent="0.3">
      <c r="A41" s="37" t="s">
        <v>292</v>
      </c>
      <c r="B41" s="32" t="s">
        <v>293</v>
      </c>
      <c r="C41" s="33" t="str">
        <f t="shared" ref="C41:C78" si="0">Z2</f>
        <v>Abetment of Suicide per 100,000</v>
      </c>
      <c r="D41" s="34"/>
      <c r="E41" s="31" t="s">
        <v>194</v>
      </c>
      <c r="F41" s="38" t="s">
        <v>187</v>
      </c>
      <c r="G41" s="39"/>
      <c r="H41" s="39"/>
      <c r="I41" s="39"/>
      <c r="J41" s="39"/>
      <c r="T41" s="37" t="s">
        <v>292</v>
      </c>
      <c r="U41" s="32" t="s">
        <v>293</v>
      </c>
      <c r="V41" s="33" t="str">
        <f>Z2</f>
        <v>Abetment of Suicide per 100,000</v>
      </c>
      <c r="W41" s="34"/>
    </row>
    <row r="42" spans="1:27" s="37" customFormat="1" x14ac:dyDescent="0.3">
      <c r="A42" s="37" t="s">
        <v>278</v>
      </c>
      <c r="B42" s="1" t="str">
        <f t="shared" ref="B42:B77" si="1">Y3</f>
        <v>Andaman and Nicobar Islands</v>
      </c>
      <c r="C42" s="30">
        <f t="shared" si="0"/>
        <v>36.496431490874592</v>
      </c>
      <c r="D42" s="29" t="str">
        <f>REPT("|",3*_xlfn.FLOOR.MATH(Z3))&amp;REPT("|",1)</f>
        <v>|||||||||||||||||||||||||||||||||||||||||||||||||||||||||||||||||||||||||||||||||||||||||||||||||||||||||||||</v>
      </c>
      <c r="E42" s="12" t="str" cm="1">
        <f t="array" ref="E42">_xlfn.IFS(C42=100,"green",C42&gt;50,"yellow",C42&gt;0,"orange",C42=0,"red")</f>
        <v>orange</v>
      </c>
      <c r="F42" s="37" t="str" cm="1">
        <f t="array" ref="F42">_xlfn.IFS(E42=100,"green",E42&gt;50,"yellow",E42&gt;0,"orange",E42=0,"red")</f>
        <v>yellow</v>
      </c>
      <c r="T42" s="37" t="s">
        <v>278</v>
      </c>
      <c r="U42" s="1" t="str">
        <f>Y3</f>
        <v>Andaman and Nicobar Islands</v>
      </c>
      <c r="V42" s="30">
        <f>Z3</f>
        <v>36.496431490874592</v>
      </c>
      <c r="W42" s="29" t="str">
        <f>REPT("|",3*_xlfn.FLOOR.MATH(Z3))&amp;REPT("|",1)</f>
        <v>|||||||||||||||||||||||||||||||||||||||||||||||||||||||||||||||||||||||||||||||||||||||||||||||||||||||||||||</v>
      </c>
    </row>
    <row r="43" spans="1:27" s="37" customFormat="1" x14ac:dyDescent="0.3">
      <c r="A43" s="37" t="s">
        <v>278</v>
      </c>
      <c r="B43" s="1" t="str">
        <f t="shared" si="1"/>
        <v>Andhra Pradesh</v>
      </c>
      <c r="C43" s="30">
        <f t="shared" si="0"/>
        <v>48.062513944302495</v>
      </c>
      <c r="D43" s="29" t="str">
        <f t="shared" ref="D43:D78" si="2">REPT("|",3*_xlfn.FLOOR.MATH(Z4))&amp;REPT("|",1)</f>
        <v>|||||||||||||||||||||||||||||||||||||||||||||||||||||||||||||||||||||||||||||||||||||||||||||||||||||||||||||||||||||||||||||||||||||||||||||||||</v>
      </c>
      <c r="E43" s="12" t="str" cm="1">
        <f t="array" ref="E43">_xlfn.IFS(C43=100,"green",C43&gt;50,"yellow",C43&gt;0,"orange",C43=0,"red")</f>
        <v>orange</v>
      </c>
      <c r="F43" s="37" t="str" cm="1">
        <f t="array" ref="F43">_xlfn.IFS(E43=100,"green",E43&gt;50,"yellow",E43&gt;0,"orange",E43=0,"red")</f>
        <v>yellow</v>
      </c>
      <c r="T43" s="37" t="s">
        <v>278</v>
      </c>
      <c r="U43" s="1" t="str">
        <f t="shared" ref="U43:U78" si="3">Y4</f>
        <v>Andhra Pradesh</v>
      </c>
      <c r="V43" s="30">
        <f t="shared" ref="V43:V78" si="4">Z4</f>
        <v>48.062513944302495</v>
      </c>
      <c r="W43" s="29" t="str">
        <f>REPT("|",3*_xlfn.FLOOR.MATH(Z4))&amp;REPT("|",1)</f>
        <v>|||||||||||||||||||||||||||||||||||||||||||||||||||||||||||||||||||||||||||||||||||||||||||||||||||||||||||||||||||||||||||||||||||||||||||||||||</v>
      </c>
    </row>
    <row r="44" spans="1:27" s="37" customFormat="1" x14ac:dyDescent="0.3">
      <c r="A44" s="37" t="s">
        <v>278</v>
      </c>
      <c r="B44" s="1" t="str">
        <f t="shared" si="1"/>
        <v>Arunachal Pradesh</v>
      </c>
      <c r="C44" s="30">
        <f t="shared" si="0"/>
        <v>89.652515107374271</v>
      </c>
      <c r="D44" s="29" t="str">
        <f t="shared" si="2"/>
        <v>||||||||||||||||||||||||||||||||||||||||||||||||||||||||||||||||||||||||||||||||||||||||||||||||||||||||||||||||||||||||||||||||||||||||||||||||||||||||||||||||||||||||||||||||||||||||||||||||||||||||||||||||||||||||||||||||||||||||||||||||||||||||||||||||||||||||||||</v>
      </c>
      <c r="E44" s="12" t="str" cm="1">
        <f t="array" ref="E44">_xlfn.IFS(C44=100,"green",C44&gt;50,"yellow",C44&gt;0,"orange",C44=0,"red")</f>
        <v>yellow</v>
      </c>
      <c r="F44" s="37" t="str" cm="1">
        <f t="array" ref="F44">_xlfn.IFS(E44=100,"green",E44&gt;50,"yellow",E44&gt;0,"orange",E44=0,"red")</f>
        <v>yellow</v>
      </c>
      <c r="T44" s="37" t="s">
        <v>278</v>
      </c>
      <c r="U44" s="1" t="str">
        <f t="shared" si="3"/>
        <v>Arunachal Pradesh</v>
      </c>
      <c r="V44" s="30">
        <f t="shared" si="4"/>
        <v>89.652515107374271</v>
      </c>
      <c r="W44" s="29" t="str">
        <f t="shared" ref="W44:W78" si="5">REPT("|",3*_xlfn.FLOOR.MATH(Z5))&amp;REPT("|",1)</f>
        <v>||||||||||||||||||||||||||||||||||||||||||||||||||||||||||||||||||||||||||||||||||||||||||||||||||||||||||||||||||||||||||||||||||||||||||||||||||||||||||||||||||||||||||||||||||||||||||||||||||||||||||||||||||||||||||||||||||||||||||||||||||||||||||||||||||||||||||||</v>
      </c>
    </row>
    <row r="45" spans="1:27" s="37" customFormat="1" x14ac:dyDescent="0.3">
      <c r="A45" s="37" t="s">
        <v>278</v>
      </c>
      <c r="B45" s="1" t="str">
        <f t="shared" si="1"/>
        <v>Assam</v>
      </c>
      <c r="C45" s="30">
        <f t="shared" si="0"/>
        <v>76.089393493614494</v>
      </c>
      <c r="D45" s="29" t="str">
        <f t="shared" si="2"/>
        <v>|||||||||||||||||||||||||||||||||||||||||||||||||||||||||||||||||||||||||||||||||||||||||||||||||||||||||||||||||||||||||||||||||||||||||||||||||||||||||||||||||||||||||||||||||||||||||||||||||||||||||||||||||||||||||||||||||||||</v>
      </c>
      <c r="E45" s="12" t="str" cm="1">
        <f t="array" ref="E45">_xlfn.IFS(C45=100,"green",C45&gt;50,"yellow",C45&gt;0,"orange",C45=0,"red")</f>
        <v>yellow</v>
      </c>
      <c r="F45" s="37" t="str" cm="1">
        <f t="array" ref="F45">_xlfn.IFS(E45=100,"green",E45&gt;50,"yellow",E45&gt;0,"orange",E45=0,"red")</f>
        <v>yellow</v>
      </c>
      <c r="T45" s="37" t="s">
        <v>278</v>
      </c>
      <c r="U45" s="1" t="str">
        <f t="shared" si="3"/>
        <v>Assam</v>
      </c>
      <c r="V45" s="30">
        <f t="shared" si="4"/>
        <v>76.089393493614494</v>
      </c>
      <c r="W45" s="29" t="str">
        <f t="shared" si="5"/>
        <v>|||||||||||||||||||||||||||||||||||||||||||||||||||||||||||||||||||||||||||||||||||||||||||||||||||||||||||||||||||||||||||||||||||||||||||||||||||||||||||||||||||||||||||||||||||||||||||||||||||||||||||||||||||||||||||||||||||||</v>
      </c>
    </row>
    <row r="46" spans="1:27" s="37" customFormat="1" x14ac:dyDescent="0.3">
      <c r="A46" s="37" t="s">
        <v>278</v>
      </c>
      <c r="B46" s="1" t="str">
        <f t="shared" si="1"/>
        <v>Bihar</v>
      </c>
      <c r="C46" s="30">
        <f t="shared" si="0"/>
        <v>99.366937321852035</v>
      </c>
      <c r="D46" s="29" t="str">
        <f t="shared" si="2"/>
        <v>||||||||||||||||||||||||||||||||||||||||||||||||||||||||||||||||||||||||||||||||||||||||||||||||||||||||||||||||||||||||||||||||||||||||||||||||||||||||||||||||||||||||||||||||||||||||||||||||||||||||||||||||||||||||||||||||||||||||||||||||||||||||||||||||||||||||||||||||||||||||||||||||||||||||||</v>
      </c>
      <c r="E46" s="12" t="str" cm="1">
        <f t="array" ref="E46">_xlfn.IFS(C46=100,"green",C46&gt;50,"yellow",C46&gt;0,"orange",C46=0,"red")</f>
        <v>yellow</v>
      </c>
      <c r="F46" s="37" t="str" cm="1">
        <f t="array" ref="F46">_xlfn.IFS(E46=100,"green",E46&gt;50,"yellow",E46&gt;0,"orange",E46=0,"red")</f>
        <v>yellow</v>
      </c>
      <c r="T46" s="37" t="s">
        <v>278</v>
      </c>
      <c r="U46" s="1" t="str">
        <f t="shared" si="3"/>
        <v>Bihar</v>
      </c>
      <c r="V46" s="30">
        <f t="shared" si="4"/>
        <v>99.366937321852035</v>
      </c>
      <c r="W46" s="29" t="str">
        <f t="shared" si="5"/>
        <v>||||||||||||||||||||||||||||||||||||||||||||||||||||||||||||||||||||||||||||||||||||||||||||||||||||||||||||||||||||||||||||||||||||||||||||||||||||||||||||||||||||||||||||||||||||||||||||||||||||||||||||||||||||||||||||||||||||||||||||||||||||||||||||||||||||||||||||||||||||||||||||||||||||||||||</v>
      </c>
    </row>
    <row r="47" spans="1:27" s="37" customFormat="1" x14ac:dyDescent="0.3">
      <c r="A47" s="37" t="s">
        <v>278</v>
      </c>
      <c r="B47" s="1" t="str">
        <f t="shared" si="1"/>
        <v>Chandigarh</v>
      </c>
      <c r="C47" s="30">
        <f t="shared" si="0"/>
        <v>63.429310985109289</v>
      </c>
      <c r="D47" s="29" t="str">
        <f t="shared" si="2"/>
        <v>||||||||||||||||||||||||||||||||||||||||||||||||||||||||||||||||||||||||||||||||||||||||||||||||||||||||||||||||||||||||||||||||||||||||||||||||||||||||||||||||||||||||||||||||||||||||||||||</v>
      </c>
      <c r="E47" s="12" t="str" cm="1">
        <f t="array" ref="E47">_xlfn.IFS(C47=100,"green",C47&gt;50,"yellow",C47&gt;0,"orange",C47=0,"red")</f>
        <v>yellow</v>
      </c>
      <c r="F47" s="37" t="str" cm="1">
        <f t="array" ref="F47">_xlfn.IFS(E47=100,"green",E47&gt;50,"yellow",E47&gt;0,"orange",E47=0,"red")</f>
        <v>yellow</v>
      </c>
      <c r="T47" s="37" t="s">
        <v>278</v>
      </c>
      <c r="U47" s="1" t="str">
        <f t="shared" si="3"/>
        <v>Chandigarh</v>
      </c>
      <c r="V47" s="30">
        <f t="shared" si="4"/>
        <v>63.429310985109289</v>
      </c>
      <c r="W47" s="29" t="str">
        <f t="shared" si="5"/>
        <v>||||||||||||||||||||||||||||||||||||||||||||||||||||||||||||||||||||||||||||||||||||||||||||||||||||||||||||||||||||||||||||||||||||||||||||||||||||||||||||||||||||||||||||||||||||||||||||||</v>
      </c>
    </row>
    <row r="48" spans="1:27" s="37" customFormat="1" x14ac:dyDescent="0.3">
      <c r="A48" s="37" t="s">
        <v>278</v>
      </c>
      <c r="B48" s="1" t="str">
        <f t="shared" si="1"/>
        <v>Chhattisgarh</v>
      </c>
      <c r="C48" s="30">
        <f t="shared" si="0"/>
        <v>58.046839780350354</v>
      </c>
      <c r="D48" s="29" t="str">
        <f t="shared" si="2"/>
        <v>|||||||||||||||||||||||||||||||||||||||||||||||||||||||||||||||||||||||||||||||||||||||||||||||||||||||||||||||||||||||||||||||||||||||||||||||||||||||||||||||||||||||||||||||</v>
      </c>
      <c r="E48" s="12" t="str" cm="1">
        <f t="array" ref="E48">_xlfn.IFS(C48=100,"green",C48&gt;50,"yellow",C48&gt;0,"orange",C48=0,"red")</f>
        <v>yellow</v>
      </c>
      <c r="F48" s="37" t="str" cm="1">
        <f t="array" ref="F48">_xlfn.IFS(E48=100,"green",E48&gt;50,"yellow",E48&gt;0,"orange",E48=0,"red")</f>
        <v>yellow</v>
      </c>
      <c r="T48" s="37" t="s">
        <v>278</v>
      </c>
      <c r="U48" s="1" t="str">
        <f t="shared" si="3"/>
        <v>Chhattisgarh</v>
      </c>
      <c r="V48" s="30">
        <f t="shared" si="4"/>
        <v>58.046839780350354</v>
      </c>
      <c r="W48" s="29" t="str">
        <f t="shared" si="5"/>
        <v>|||||||||||||||||||||||||||||||||||||||||||||||||||||||||||||||||||||||||||||||||||||||||||||||||||||||||||||||||||||||||||||||||||||||||||||||||||||||||||||||||||||||||||||||</v>
      </c>
    </row>
    <row r="49" spans="1:23" s="37" customFormat="1" x14ac:dyDescent="0.3">
      <c r="A49" s="37" t="s">
        <v>278</v>
      </c>
      <c r="B49" s="1" t="str">
        <f t="shared" si="1"/>
        <v>Dadra and Nagar Haveli and Daman and Diu</v>
      </c>
      <c r="C49" s="30">
        <f t="shared" si="0"/>
        <v>91.88582676460274</v>
      </c>
      <c r="D49" s="29" t="str">
        <f t="shared" si="2"/>
        <v>||||||||||||||||||||||||||||||||||||||||||||||||||||||||||||||||||||||||||||||||||||||||||||||||||||||||||||||||||||||||||||||||||||||||||||||||||||||||||||||||||||||||||||||||||||||||||||||||||||||||||||||||||||||||||||||||||||||||||||||||||||||||||||||||||||||||||||||||||</v>
      </c>
      <c r="E49" s="12" t="str" cm="1">
        <f t="array" ref="E49">_xlfn.IFS(C49=100,"green",C49&gt;50,"yellow",C49&gt;0,"orange",C49=0,"red")</f>
        <v>yellow</v>
      </c>
      <c r="F49" s="37" t="str" cm="1">
        <f t="array" ref="F49">_xlfn.IFS(E49=100,"green",E49&gt;50,"yellow",E49&gt;0,"orange",E49=0,"red")</f>
        <v>yellow</v>
      </c>
      <c r="T49" s="37" t="s">
        <v>278</v>
      </c>
      <c r="U49" s="1" t="str">
        <f t="shared" si="3"/>
        <v>Dadra and Nagar Haveli and Daman and Diu</v>
      </c>
      <c r="V49" s="30">
        <f t="shared" si="4"/>
        <v>91.88582676460274</v>
      </c>
      <c r="W49" s="29" t="str">
        <f t="shared" si="5"/>
        <v>||||||||||||||||||||||||||||||||||||||||||||||||||||||||||||||||||||||||||||||||||||||||||||||||||||||||||||||||||||||||||||||||||||||||||||||||||||||||||||||||||||||||||||||||||||||||||||||||||||||||||||||||||||||||||||||||||||||||||||||||||||||||||||||||||||||||||||||||||</v>
      </c>
    </row>
    <row r="50" spans="1:23" s="37" customFormat="1" x14ac:dyDescent="0.3">
      <c r="A50" s="37" t="s">
        <v>278</v>
      </c>
      <c r="B50" s="1" t="str">
        <f t="shared" si="1"/>
        <v>Delhi</v>
      </c>
      <c r="C50" s="30">
        <f t="shared" si="0"/>
        <v>79.087434297314331</v>
      </c>
      <c r="D50" s="29" t="str">
        <f t="shared" si="2"/>
        <v>||||||||||||||||||||||||||||||||||||||||||||||||||||||||||||||||||||||||||||||||||||||||||||||||||||||||||||||||||||||||||||||||||||||||||||||||||||||||||||||||||||||||||||||||||||||||||||||||||||||||||||||||||||||||||||||||||||||||||||||</v>
      </c>
      <c r="E50" s="12" t="str" cm="1">
        <f t="array" ref="E50">_xlfn.IFS(C50=100,"green",C50&gt;50,"yellow",C50&gt;0,"orange",C50=0,"red")</f>
        <v>yellow</v>
      </c>
      <c r="F50" s="37" t="str" cm="1">
        <f t="array" ref="F50">_xlfn.IFS(E50=100,"green",E50&gt;50,"yellow",E50&gt;0,"orange",E50=0,"red")</f>
        <v>yellow</v>
      </c>
      <c r="T50" s="37" t="s">
        <v>278</v>
      </c>
      <c r="U50" s="1" t="str">
        <f t="shared" si="3"/>
        <v>Delhi</v>
      </c>
      <c r="V50" s="30">
        <f t="shared" si="4"/>
        <v>79.087434297314331</v>
      </c>
      <c r="W50" s="29" t="str">
        <f t="shared" si="5"/>
        <v>||||||||||||||||||||||||||||||||||||||||||||||||||||||||||||||||||||||||||||||||||||||||||||||||||||||||||||||||||||||||||||||||||||||||||||||||||||||||||||||||||||||||||||||||||||||||||||||||||||||||||||||||||||||||||||||||||||||||||||||</v>
      </c>
    </row>
    <row r="51" spans="1:23" s="37" customFormat="1" x14ac:dyDescent="0.3">
      <c r="A51" s="37" t="s">
        <v>278</v>
      </c>
      <c r="B51" s="1" t="str">
        <f t="shared" si="1"/>
        <v>Goa</v>
      </c>
      <c r="C51" s="30">
        <f t="shared" si="0"/>
        <v>90.191421514485398</v>
      </c>
      <c r="D51" s="29" t="str">
        <f t="shared" si="2"/>
        <v>|||||||||||||||||||||||||||||||||||||||||||||||||||||||||||||||||||||||||||||||||||||||||||||||||||||||||||||||||||||||||||||||||||||||||||||||||||||||||||||||||||||||||||||||||||||||||||||||||||||||||||||||||||||||||||||||||||||||||||||||||||||||||||||||||||||||||||||||</v>
      </c>
      <c r="E51" s="12" t="str" cm="1">
        <f t="array" ref="E51">_xlfn.IFS(C51=100,"green",C51&gt;50,"yellow",C51&gt;0,"orange",C51=0,"red")</f>
        <v>yellow</v>
      </c>
      <c r="F51" s="37" t="str" cm="1">
        <f t="array" ref="F51">_xlfn.IFS(E51=100,"green",E51&gt;50,"yellow",E51&gt;0,"orange",E51=0,"red")</f>
        <v>yellow</v>
      </c>
      <c r="T51" s="37" t="s">
        <v>278</v>
      </c>
      <c r="U51" s="1" t="str">
        <f t="shared" si="3"/>
        <v>Goa</v>
      </c>
      <c r="V51" s="30">
        <f t="shared" si="4"/>
        <v>90.191421514485398</v>
      </c>
      <c r="W51" s="29" t="str">
        <f t="shared" si="5"/>
        <v>|||||||||||||||||||||||||||||||||||||||||||||||||||||||||||||||||||||||||||||||||||||||||||||||||||||||||||||||||||||||||||||||||||||||||||||||||||||||||||||||||||||||||||||||||||||||||||||||||||||||||||||||||||||||||||||||||||||||||||||||||||||||||||||||||||||||||||||||</v>
      </c>
    </row>
    <row r="52" spans="1:23" s="37" customFormat="1" x14ac:dyDescent="0.3">
      <c r="A52" s="37" t="s">
        <v>278</v>
      </c>
      <c r="B52" s="1" t="str">
        <f t="shared" si="1"/>
        <v>Gujarat</v>
      </c>
      <c r="C52" s="30">
        <f t="shared" si="0"/>
        <v>60.391920338986473</v>
      </c>
      <c r="D52" s="29" t="str">
        <f t="shared" si="2"/>
        <v>|||||||||||||||||||||||||||||||||||||||||||||||||||||||||||||||||||||||||||||||||||||||||||||||||||||||||||||||||||||||||||||||||||||||||||||||||||||||||||||||||||||||||||||||||||||</v>
      </c>
      <c r="E52" s="12" t="str" cm="1">
        <f t="array" ref="E52">_xlfn.IFS(C52=100,"green",C52&gt;50,"yellow",C52&gt;0,"orange",C52=0,"red")</f>
        <v>yellow</v>
      </c>
      <c r="F52" s="37" t="str" cm="1">
        <f t="array" ref="F52">_xlfn.IFS(E52=100,"green",E52&gt;50,"yellow",E52&gt;0,"orange",E52=0,"red")</f>
        <v>yellow</v>
      </c>
      <c r="T52" s="37" t="s">
        <v>278</v>
      </c>
      <c r="U52" s="1" t="str">
        <f t="shared" si="3"/>
        <v>Gujarat</v>
      </c>
      <c r="V52" s="30">
        <f t="shared" si="4"/>
        <v>60.391920338986473</v>
      </c>
      <c r="W52" s="29" t="str">
        <f t="shared" si="5"/>
        <v>|||||||||||||||||||||||||||||||||||||||||||||||||||||||||||||||||||||||||||||||||||||||||||||||||||||||||||||||||||||||||||||||||||||||||||||||||||||||||||||||||||||||||||||||||||||</v>
      </c>
    </row>
    <row r="53" spans="1:23" s="37" customFormat="1" x14ac:dyDescent="0.3">
      <c r="A53" s="37" t="s">
        <v>278</v>
      </c>
      <c r="B53" s="1" t="str">
        <f t="shared" si="1"/>
        <v>Haryana</v>
      </c>
      <c r="C53" s="30">
        <f t="shared" si="0"/>
        <v>0</v>
      </c>
      <c r="D53" s="29" t="str">
        <f t="shared" si="2"/>
        <v>|</v>
      </c>
      <c r="E53" s="12" t="str" cm="1">
        <f t="array" ref="E53">_xlfn.IFS(C53=100,"green",C53&gt;50,"yellow",C53&gt;0,"orange",C53=0,"red")</f>
        <v>red</v>
      </c>
      <c r="F53" s="37" t="str" cm="1">
        <f t="array" ref="F53">_xlfn.IFS(E53=100,"green",E53&gt;50,"yellow",E53&gt;0,"orange",E53=0,"red")</f>
        <v>yellow</v>
      </c>
      <c r="T53" s="37" t="s">
        <v>278</v>
      </c>
      <c r="U53" s="1" t="str">
        <f t="shared" si="3"/>
        <v>Haryana</v>
      </c>
      <c r="V53" s="30">
        <f t="shared" si="4"/>
        <v>0</v>
      </c>
      <c r="W53" s="29" t="str">
        <f t="shared" si="5"/>
        <v>|</v>
      </c>
    </row>
    <row r="54" spans="1:23" s="37" customFormat="1" x14ac:dyDescent="0.3">
      <c r="A54" s="37" t="s">
        <v>278</v>
      </c>
      <c r="B54" s="1" t="str">
        <f t="shared" si="1"/>
        <v>Himachal Pradesh</v>
      </c>
      <c r="C54" s="30">
        <f t="shared" si="0"/>
        <v>48.627838428770097</v>
      </c>
      <c r="D54" s="29" t="str">
        <f t="shared" si="2"/>
        <v>|||||||||||||||||||||||||||||||||||||||||||||||||||||||||||||||||||||||||||||||||||||||||||||||||||||||||||||||||||||||||||||||||||||||||||||||||</v>
      </c>
      <c r="E54" s="12" t="str" cm="1">
        <f t="array" ref="E54">_xlfn.IFS(C54=100,"green",C54&gt;50,"yellow",C54&gt;0,"orange",C54=0,"red")</f>
        <v>orange</v>
      </c>
      <c r="F54" s="37" t="str" cm="1">
        <f t="array" ref="F54">_xlfn.IFS(E54=100,"green",E54&gt;50,"yellow",E54&gt;0,"orange",E54=0,"red")</f>
        <v>yellow</v>
      </c>
      <c r="T54" s="37" t="s">
        <v>278</v>
      </c>
      <c r="U54" s="1" t="str">
        <f t="shared" si="3"/>
        <v>Himachal Pradesh</v>
      </c>
      <c r="V54" s="30">
        <f t="shared" si="4"/>
        <v>48.627838428770097</v>
      </c>
      <c r="W54" s="29" t="str">
        <f t="shared" si="5"/>
        <v>|||||||||||||||||||||||||||||||||||||||||||||||||||||||||||||||||||||||||||||||||||||||||||||||||||||||||||||||||||||||||||||||||||||||||||||||||</v>
      </c>
    </row>
    <row r="55" spans="1:23" s="37" customFormat="1" x14ac:dyDescent="0.3">
      <c r="A55" s="37" t="s">
        <v>278</v>
      </c>
      <c r="B55" s="1" t="str">
        <f t="shared" si="1"/>
        <v>Jammu and Kashmir</v>
      </c>
      <c r="C55" s="30">
        <f t="shared" si="0"/>
        <v>82.777479207152624</v>
      </c>
      <c r="D55" s="29" t="str">
        <f t="shared" si="2"/>
        <v>|||||||||||||||||||||||||||||||||||||||||||||||||||||||||||||||||||||||||||||||||||||||||||||||||||||||||||||||||||||||||||||||||||||||||||||||||||||||||||||||||||||||||||||||||||||||||||||||||||||||||||||||||||||||||||||||||||||||||||||||||||||||</v>
      </c>
      <c r="E55" s="12" t="str" cm="1">
        <f t="array" ref="E55">_xlfn.IFS(C55=100,"green",C55&gt;50,"yellow",C55&gt;0,"orange",C55=0,"red")</f>
        <v>yellow</v>
      </c>
      <c r="F55" s="37" t="str" cm="1">
        <f t="array" ref="F55">_xlfn.IFS(E55=100,"green",E55&gt;50,"yellow",E55&gt;0,"orange",E55=0,"red")</f>
        <v>yellow</v>
      </c>
      <c r="T55" s="37" t="s">
        <v>278</v>
      </c>
      <c r="U55" s="1" t="str">
        <f t="shared" si="3"/>
        <v>Jammu and Kashmir</v>
      </c>
      <c r="V55" s="30">
        <f t="shared" si="4"/>
        <v>82.777479207152624</v>
      </c>
      <c r="W55" s="29" t="str">
        <f t="shared" si="5"/>
        <v>|||||||||||||||||||||||||||||||||||||||||||||||||||||||||||||||||||||||||||||||||||||||||||||||||||||||||||||||||||||||||||||||||||||||||||||||||||||||||||||||||||||||||||||||||||||||||||||||||||||||||||||||||||||||||||||||||||||||||||||||||||||||</v>
      </c>
    </row>
    <row r="56" spans="1:23" s="37" customFormat="1" x14ac:dyDescent="0.3">
      <c r="A56" s="37" t="s">
        <v>278</v>
      </c>
      <c r="B56" s="1" t="str">
        <f t="shared" si="1"/>
        <v>Jharkhand</v>
      </c>
      <c r="C56" s="30">
        <f t="shared" si="0"/>
        <v>80.768505971164629</v>
      </c>
      <c r="D56" s="29" t="str">
        <f t="shared" si="2"/>
        <v>|||||||||||||||||||||||||||||||||||||||||||||||||||||||||||||||||||||||||||||||||||||||||||||||||||||||||||||||||||||||||||||||||||||||||||||||||||||||||||||||||||||||||||||||||||||||||||||||||||||||||||||||||||||||||||||||||||||||||||||||||</v>
      </c>
      <c r="E56" s="12" t="str" cm="1">
        <f t="array" ref="E56">_xlfn.IFS(C56=100,"green",C56&gt;50,"yellow",C56&gt;0,"orange",C56=0,"red")</f>
        <v>yellow</v>
      </c>
      <c r="F56" s="37" t="str" cm="1">
        <f t="array" ref="F56">_xlfn.IFS(E56=100,"green",E56&gt;50,"yellow",E56&gt;0,"orange",E56=0,"red")</f>
        <v>yellow</v>
      </c>
      <c r="T56" s="37" t="s">
        <v>278</v>
      </c>
      <c r="U56" s="1" t="str">
        <f t="shared" si="3"/>
        <v>Jharkhand</v>
      </c>
      <c r="V56" s="30">
        <f t="shared" si="4"/>
        <v>80.768505971164629</v>
      </c>
      <c r="W56" s="29" t="str">
        <f t="shared" si="5"/>
        <v>|||||||||||||||||||||||||||||||||||||||||||||||||||||||||||||||||||||||||||||||||||||||||||||||||||||||||||||||||||||||||||||||||||||||||||||||||||||||||||||||||||||||||||||||||||||||||||||||||||||||||||||||||||||||||||||||||||||||||||||||||</v>
      </c>
    </row>
    <row r="57" spans="1:23" s="37" customFormat="1" x14ac:dyDescent="0.3">
      <c r="A57" s="37" t="s">
        <v>278</v>
      </c>
      <c r="B57" s="1" t="str">
        <f t="shared" si="1"/>
        <v>Karnataka</v>
      </c>
      <c r="C57" s="30">
        <f t="shared" si="0"/>
        <v>46.066290510660949</v>
      </c>
      <c r="D57" s="29" t="str">
        <f t="shared" si="2"/>
        <v>|||||||||||||||||||||||||||||||||||||||||||||||||||||||||||||||||||||||||||||||||||||||||||||||||||||||||||||||||||||||||||||||||||||||||||</v>
      </c>
      <c r="E57" s="12" t="str" cm="1">
        <f t="array" ref="E57">_xlfn.IFS(C57=100,"green",C57&gt;50,"yellow",C57&gt;0,"orange",C57=0,"red")</f>
        <v>orange</v>
      </c>
      <c r="F57" s="37" t="str" cm="1">
        <f t="array" ref="F57">_xlfn.IFS(E57=100,"green",E57&gt;50,"yellow",E57&gt;0,"orange",E57=0,"red")</f>
        <v>yellow</v>
      </c>
      <c r="T57" s="37" t="s">
        <v>278</v>
      </c>
      <c r="U57" s="1" t="str">
        <f t="shared" si="3"/>
        <v>Karnataka</v>
      </c>
      <c r="V57" s="30">
        <f t="shared" si="4"/>
        <v>46.066290510660949</v>
      </c>
      <c r="W57" s="29" t="str">
        <f t="shared" si="5"/>
        <v>|||||||||||||||||||||||||||||||||||||||||||||||||||||||||||||||||||||||||||||||||||||||||||||||||||||||||||||||||||||||||||||||||||||||||||</v>
      </c>
    </row>
    <row r="58" spans="1:23" s="37" customFormat="1" x14ac:dyDescent="0.3">
      <c r="A58" s="37" t="s">
        <v>278</v>
      </c>
      <c r="B58" s="1" t="str">
        <f t="shared" si="1"/>
        <v>Kerala</v>
      </c>
      <c r="C58" s="30">
        <f t="shared" si="0"/>
        <v>88.263802984390964</v>
      </c>
      <c r="D58" s="29" t="str">
        <f t="shared" si="2"/>
        <v>|||||||||||||||||||||||||||||||||||||||||||||||||||||||||||||||||||||||||||||||||||||||||||||||||||||||||||||||||||||||||||||||||||||||||||||||||||||||||||||||||||||||||||||||||||||||||||||||||||||||||||||||||||||||||||||||||||||||||||||||||||||||||||||||||||||||||</v>
      </c>
      <c r="E58" s="12" t="str" cm="1">
        <f t="array" ref="E58">_xlfn.IFS(C58=100,"green",C58&gt;50,"yellow",C58&gt;0,"orange",C58=0,"red")</f>
        <v>yellow</v>
      </c>
      <c r="F58" s="37" t="str" cm="1">
        <f t="array" ref="F58">_xlfn.IFS(E58=100,"green",E58&gt;50,"yellow",E58&gt;0,"orange",E58=0,"red")</f>
        <v>yellow</v>
      </c>
      <c r="T58" s="37" t="s">
        <v>278</v>
      </c>
      <c r="U58" s="1" t="str">
        <f t="shared" si="3"/>
        <v>Kerala</v>
      </c>
      <c r="V58" s="30">
        <f t="shared" si="4"/>
        <v>88.263802984390964</v>
      </c>
      <c r="W58" s="29" t="str">
        <f t="shared" si="5"/>
        <v>|||||||||||||||||||||||||||||||||||||||||||||||||||||||||||||||||||||||||||||||||||||||||||||||||||||||||||||||||||||||||||||||||||||||||||||||||||||||||||||||||||||||||||||||||||||||||||||||||||||||||||||||||||||||||||||||||||||||||||||||||||||||||||||||||||||||||</v>
      </c>
    </row>
    <row r="59" spans="1:23" s="37" customFormat="1" x14ac:dyDescent="0.3">
      <c r="A59" s="37" t="s">
        <v>278</v>
      </c>
      <c r="B59" s="1" t="str">
        <f t="shared" si="1"/>
        <v>Ladakh</v>
      </c>
      <c r="C59" s="30">
        <f t="shared" si="0"/>
        <v>100</v>
      </c>
      <c r="D59" s="29" t="str">
        <f t="shared" si="2"/>
        <v>|||||||||||||||||||||||||||||||||||||||||||||||||||||||||||||||||||||||||||||||||||||||||||||||||||||||||||||||||||||||||||||||||||||||||||||||||||||||||||||||||||||||||||||||||||||||||||||||||||||||||||||||||||||||||||||||||||||||||||||||||||||||||||||||||||||||||||||||||||||||||||||||||||||||||||||</v>
      </c>
      <c r="E59" s="12" t="str" cm="1">
        <f t="array" ref="E59">_xlfn.IFS(C59=100,"green",C59&gt;50,"yellow",C59&gt;0,"orange",C59=0,"red")</f>
        <v>green</v>
      </c>
      <c r="F59" s="37" t="str" cm="1">
        <f t="array" ref="F59">_xlfn.IFS(E59=100,"green",E59&gt;50,"yellow",E59&gt;0,"orange",E59=0,"red")</f>
        <v>yellow</v>
      </c>
      <c r="T59" s="37" t="s">
        <v>278</v>
      </c>
      <c r="U59" s="1" t="str">
        <f t="shared" si="3"/>
        <v>Ladakh</v>
      </c>
      <c r="V59" s="30">
        <f t="shared" si="4"/>
        <v>100</v>
      </c>
      <c r="W59" s="29" t="str">
        <f t="shared" si="5"/>
        <v>|||||||||||||||||||||||||||||||||||||||||||||||||||||||||||||||||||||||||||||||||||||||||||||||||||||||||||||||||||||||||||||||||||||||||||||||||||||||||||||||||||||||||||||||||||||||||||||||||||||||||||||||||||||||||||||||||||||||||||||||||||||||||||||||||||||||||||||||||||||||||||||||||||||||||||||</v>
      </c>
    </row>
    <row r="60" spans="1:23" s="37" customFormat="1" x14ac:dyDescent="0.3">
      <c r="A60" s="37" t="s">
        <v>278</v>
      </c>
      <c r="B60" s="1" t="str">
        <f t="shared" si="1"/>
        <v>Lakshadweep</v>
      </c>
      <c r="C60" s="30">
        <f t="shared" si="0"/>
        <v>100</v>
      </c>
      <c r="D60" s="29" t="str">
        <f t="shared" si="2"/>
        <v>|||||||||||||||||||||||||||||||||||||||||||||||||||||||||||||||||||||||||||||||||||||||||||||||||||||||||||||||||||||||||||||||||||||||||||||||||||||||||||||||||||||||||||||||||||||||||||||||||||||||||||||||||||||||||||||||||||||||||||||||||||||||||||||||||||||||||||||||||||||||||||||||||||||||||||||</v>
      </c>
      <c r="E60" s="12" t="str" cm="1">
        <f t="array" ref="E60">_xlfn.IFS(C60=100,"green",C60&gt;50,"yellow",C60&gt;0,"orange",C60=0,"red")</f>
        <v>green</v>
      </c>
      <c r="F60" s="37" t="str" cm="1">
        <f t="array" ref="F60">_xlfn.IFS(E60=100,"green",E60&gt;50,"yellow",E60&gt;0,"orange",E60=0,"red")</f>
        <v>yellow</v>
      </c>
      <c r="T60" s="37" t="s">
        <v>278</v>
      </c>
      <c r="U60" s="1" t="str">
        <f t="shared" si="3"/>
        <v>Lakshadweep</v>
      </c>
      <c r="V60" s="30">
        <f t="shared" si="4"/>
        <v>100</v>
      </c>
      <c r="W60" s="29" t="str">
        <f t="shared" si="5"/>
        <v>|||||||||||||||||||||||||||||||||||||||||||||||||||||||||||||||||||||||||||||||||||||||||||||||||||||||||||||||||||||||||||||||||||||||||||||||||||||||||||||||||||||||||||||||||||||||||||||||||||||||||||||||||||||||||||||||||||||||||||||||||||||||||||||||||||||||||||||||||||||||||||||||||||||||||||||</v>
      </c>
    </row>
    <row r="61" spans="1:23" s="37" customFormat="1" x14ac:dyDescent="0.3">
      <c r="A61" s="37" t="s">
        <v>278</v>
      </c>
      <c r="B61" s="1" t="str">
        <f t="shared" si="1"/>
        <v>Madhya Pradesh</v>
      </c>
      <c r="C61" s="30">
        <f t="shared" si="0"/>
        <v>21.361356912325935</v>
      </c>
      <c r="D61" s="29" t="str">
        <f t="shared" si="2"/>
        <v>||||||||||||||||||||||||||||||||||||||||||||||||||||||||||||||||</v>
      </c>
      <c r="E61" s="12" t="str" cm="1">
        <f t="array" ref="E61">_xlfn.IFS(C61=100,"green",C61&gt;50,"yellow",C61&gt;0,"orange",C61=0,"red")</f>
        <v>orange</v>
      </c>
      <c r="F61" s="37" t="str" cm="1">
        <f t="array" ref="F61">_xlfn.IFS(E61=100,"green",E61&gt;50,"yellow",E61&gt;0,"orange",E61=0,"red")</f>
        <v>yellow</v>
      </c>
      <c r="T61" s="37" t="s">
        <v>278</v>
      </c>
      <c r="U61" s="1" t="str">
        <f t="shared" si="3"/>
        <v>Madhya Pradesh</v>
      </c>
      <c r="V61" s="30">
        <f t="shared" si="4"/>
        <v>21.361356912325935</v>
      </c>
      <c r="W61" s="29" t="str">
        <f t="shared" si="5"/>
        <v>||||||||||||||||||||||||||||||||||||||||||||||||||||||||||||||||</v>
      </c>
    </row>
    <row r="62" spans="1:23" s="37" customFormat="1" x14ac:dyDescent="0.3">
      <c r="A62" s="37" t="s">
        <v>278</v>
      </c>
      <c r="B62" s="1" t="str">
        <f t="shared" si="1"/>
        <v>Maharashtra</v>
      </c>
      <c r="C62" s="30">
        <f t="shared" si="0"/>
        <v>40.866850420592939</v>
      </c>
      <c r="D62" s="29" t="str">
        <f t="shared" si="2"/>
        <v>|||||||||||||||||||||||||||||||||||||||||||||||||||||||||||||||||||||||||||||||||||||||||||||||||||||||||||||||||||||||||</v>
      </c>
      <c r="E62" s="12" t="str" cm="1">
        <f t="array" ref="E62">_xlfn.IFS(C62=100,"green",C62&gt;50,"yellow",C62&gt;0,"orange",C62=0,"red")</f>
        <v>orange</v>
      </c>
      <c r="F62" s="37" t="str" cm="1">
        <f t="array" ref="F62">_xlfn.IFS(E62=100,"green",E62&gt;50,"yellow",E62&gt;0,"orange",E62=0,"red")</f>
        <v>yellow</v>
      </c>
      <c r="T62" s="37" t="s">
        <v>278</v>
      </c>
      <c r="U62" s="1" t="str">
        <f t="shared" si="3"/>
        <v>Maharashtra</v>
      </c>
      <c r="V62" s="30">
        <f t="shared" si="4"/>
        <v>40.866850420592939</v>
      </c>
      <c r="W62" s="29" t="str">
        <f t="shared" si="5"/>
        <v>|||||||||||||||||||||||||||||||||||||||||||||||||||||||||||||||||||||||||||||||||||||||||||||||||||||||||||||||||||||||||</v>
      </c>
    </row>
    <row r="63" spans="1:23" s="37" customFormat="1" x14ac:dyDescent="0.3">
      <c r="A63" s="37" t="s">
        <v>278</v>
      </c>
      <c r="B63" s="1" t="str">
        <f t="shared" si="1"/>
        <v>Manipur</v>
      </c>
      <c r="C63" s="30">
        <f t="shared" si="0"/>
        <v>88.847071097406143</v>
      </c>
      <c r="D63" s="29" t="str">
        <f t="shared" si="2"/>
        <v>|||||||||||||||||||||||||||||||||||||||||||||||||||||||||||||||||||||||||||||||||||||||||||||||||||||||||||||||||||||||||||||||||||||||||||||||||||||||||||||||||||||||||||||||||||||||||||||||||||||||||||||||||||||||||||||||||||||||||||||||||||||||||||||||||||||||||</v>
      </c>
      <c r="E63" s="12" t="str" cm="1">
        <f t="array" ref="E63">_xlfn.IFS(C63=100,"green",C63&gt;50,"yellow",C63&gt;0,"orange",C63=0,"red")</f>
        <v>yellow</v>
      </c>
      <c r="F63" s="37" t="str" cm="1">
        <f t="array" ref="F63">_xlfn.IFS(E63=100,"green",E63&gt;50,"yellow",E63&gt;0,"orange",E63=0,"red")</f>
        <v>yellow</v>
      </c>
      <c r="T63" s="37" t="s">
        <v>278</v>
      </c>
      <c r="U63" s="1" t="str">
        <f t="shared" si="3"/>
        <v>Manipur</v>
      </c>
      <c r="V63" s="30">
        <f t="shared" si="4"/>
        <v>88.847071097406143</v>
      </c>
      <c r="W63" s="29" t="str">
        <f t="shared" si="5"/>
        <v>|||||||||||||||||||||||||||||||||||||||||||||||||||||||||||||||||||||||||||||||||||||||||||||||||||||||||||||||||||||||||||||||||||||||||||||||||||||||||||||||||||||||||||||||||||||||||||||||||||||||||||||||||||||||||||||||||||||||||||||||||||||||||||||||||||||||||</v>
      </c>
    </row>
    <row r="64" spans="1:23" s="37" customFormat="1" x14ac:dyDescent="0.3">
      <c r="A64" s="37" t="s">
        <v>278</v>
      </c>
      <c r="B64" s="1" t="str">
        <f t="shared" si="1"/>
        <v>Meghalaya</v>
      </c>
      <c r="C64" s="30">
        <f t="shared" si="0"/>
        <v>90.358714214710247</v>
      </c>
      <c r="D64" s="29" t="str">
        <f t="shared" si="2"/>
        <v>|||||||||||||||||||||||||||||||||||||||||||||||||||||||||||||||||||||||||||||||||||||||||||||||||||||||||||||||||||||||||||||||||||||||||||||||||||||||||||||||||||||||||||||||||||||||||||||||||||||||||||||||||||||||||||||||||||||||||||||||||||||||||||||||||||||||||||||||</v>
      </c>
      <c r="E64" s="12" t="str" cm="1">
        <f t="array" ref="E64">_xlfn.IFS(C64=100,"green",C64&gt;50,"yellow",C64&gt;0,"orange",C64=0,"red")</f>
        <v>yellow</v>
      </c>
      <c r="F64" s="37" t="str" cm="1">
        <f t="array" ref="F64">_xlfn.IFS(E64=100,"green",E64&gt;50,"yellow",E64&gt;0,"orange",E64=0,"red")</f>
        <v>yellow</v>
      </c>
      <c r="T64" s="37" t="s">
        <v>278</v>
      </c>
      <c r="U64" s="1" t="str">
        <f t="shared" si="3"/>
        <v>Meghalaya</v>
      </c>
      <c r="V64" s="30">
        <f t="shared" si="4"/>
        <v>90.358714214710247</v>
      </c>
      <c r="W64" s="29" t="str">
        <f t="shared" si="5"/>
        <v>|||||||||||||||||||||||||||||||||||||||||||||||||||||||||||||||||||||||||||||||||||||||||||||||||||||||||||||||||||||||||||||||||||||||||||||||||||||||||||||||||||||||||||||||||||||||||||||||||||||||||||||||||||||||||||||||||||||||||||||||||||||||||||||||||||||||||||||||</v>
      </c>
    </row>
    <row r="65" spans="1:23" s="37" customFormat="1" x14ac:dyDescent="0.3">
      <c r="A65" s="37" t="s">
        <v>278</v>
      </c>
      <c r="B65" s="1" t="str">
        <f t="shared" si="1"/>
        <v>Mizoram</v>
      </c>
      <c r="C65" s="30">
        <f t="shared" si="0"/>
        <v>100</v>
      </c>
      <c r="D65" s="29" t="str">
        <f t="shared" si="2"/>
        <v>|||||||||||||||||||||||||||||||||||||||||||||||||||||||||||||||||||||||||||||||||||||||||||||||||||||||||||||||||||||||||||||||||||||||||||||||||||||||||||||||||||||||||||||||||||||||||||||||||||||||||||||||||||||||||||||||||||||||||||||||||||||||||||||||||||||||||||||||||||||||||||||||||||||||||||||</v>
      </c>
      <c r="E65" s="12" t="str" cm="1">
        <f t="array" ref="E65">_xlfn.IFS(C65=100,"green",C65&gt;50,"yellow",C65&gt;0,"orange",C65=0,"red")</f>
        <v>green</v>
      </c>
      <c r="F65" s="37" t="str" cm="1">
        <f t="array" ref="F65">_xlfn.IFS(E65=100,"green",E65&gt;50,"yellow",E65&gt;0,"orange",E65=0,"red")</f>
        <v>yellow</v>
      </c>
      <c r="T65" s="37" t="s">
        <v>278</v>
      </c>
      <c r="U65" s="1" t="str">
        <f t="shared" si="3"/>
        <v>Mizoram</v>
      </c>
      <c r="V65" s="30">
        <f t="shared" si="4"/>
        <v>100</v>
      </c>
      <c r="W65" s="29" t="str">
        <f t="shared" si="5"/>
        <v>|||||||||||||||||||||||||||||||||||||||||||||||||||||||||||||||||||||||||||||||||||||||||||||||||||||||||||||||||||||||||||||||||||||||||||||||||||||||||||||||||||||||||||||||||||||||||||||||||||||||||||||||||||||||||||||||||||||||||||||||||||||||||||||||||||||||||||||||||||||||||||||||||||||||||||||</v>
      </c>
    </row>
    <row r="66" spans="1:23" s="37" customFormat="1" x14ac:dyDescent="0.3">
      <c r="A66" s="37" t="s">
        <v>278</v>
      </c>
      <c r="B66" s="1" t="str">
        <f t="shared" si="1"/>
        <v>Nagaland</v>
      </c>
      <c r="C66" s="30">
        <f t="shared" si="0"/>
        <v>100</v>
      </c>
      <c r="D66" s="29" t="str">
        <f t="shared" si="2"/>
        <v>|||||||||||||||||||||||||||||||||||||||||||||||||||||||||||||||||||||||||||||||||||||||||||||||||||||||||||||||||||||||||||||||||||||||||||||||||||||||||||||||||||||||||||||||||||||||||||||||||||||||||||||||||||||||||||||||||||||||||||||||||||||||||||||||||||||||||||||||||||||||||||||||||||||||||||||</v>
      </c>
      <c r="E66" s="12" t="str" cm="1">
        <f t="array" ref="E66">_xlfn.IFS(C66=100,"green",C66&gt;50,"yellow",C66&gt;0,"orange",C66=0,"red")</f>
        <v>green</v>
      </c>
      <c r="F66" s="37" t="str" cm="1">
        <f t="array" ref="F66">_xlfn.IFS(E66=100,"green",E66&gt;50,"yellow",E66&gt;0,"orange",E66=0,"red")</f>
        <v>yellow</v>
      </c>
      <c r="T66" s="37" t="s">
        <v>278</v>
      </c>
      <c r="U66" s="1" t="str">
        <f t="shared" si="3"/>
        <v>Nagaland</v>
      </c>
      <c r="V66" s="30">
        <f t="shared" si="4"/>
        <v>100</v>
      </c>
      <c r="W66" s="29" t="str">
        <f t="shared" si="5"/>
        <v>|||||||||||||||||||||||||||||||||||||||||||||||||||||||||||||||||||||||||||||||||||||||||||||||||||||||||||||||||||||||||||||||||||||||||||||||||||||||||||||||||||||||||||||||||||||||||||||||||||||||||||||||||||||||||||||||||||||||||||||||||||||||||||||||||||||||||||||||||||||||||||||||||||||||||||||</v>
      </c>
    </row>
    <row r="67" spans="1:23" s="37" customFormat="1" x14ac:dyDescent="0.3">
      <c r="A67" s="37" t="s">
        <v>278</v>
      </c>
      <c r="B67" s="1" t="str">
        <f t="shared" si="1"/>
        <v>Odisha</v>
      </c>
      <c r="C67" s="30">
        <f t="shared" si="0"/>
        <v>91.961699103464539</v>
      </c>
      <c r="D67" s="29" t="str">
        <f t="shared" si="2"/>
        <v>||||||||||||||||||||||||||||||||||||||||||||||||||||||||||||||||||||||||||||||||||||||||||||||||||||||||||||||||||||||||||||||||||||||||||||||||||||||||||||||||||||||||||||||||||||||||||||||||||||||||||||||||||||||||||||||||||||||||||||||||||||||||||||||||||||||||||||||||||</v>
      </c>
      <c r="E67" s="12" t="str" cm="1">
        <f t="array" ref="E67">_xlfn.IFS(C67=100,"green",C67&gt;50,"yellow",C67&gt;0,"orange",C67=0,"red")</f>
        <v>yellow</v>
      </c>
      <c r="F67" s="37" t="str" cm="1">
        <f t="array" ref="F67">_xlfn.IFS(E67=100,"green",E67&gt;50,"yellow",E67&gt;0,"orange",E67=0,"red")</f>
        <v>yellow</v>
      </c>
      <c r="T67" s="37" t="s">
        <v>278</v>
      </c>
      <c r="U67" s="1" t="str">
        <f t="shared" si="3"/>
        <v>Odisha</v>
      </c>
      <c r="V67" s="30">
        <f t="shared" si="4"/>
        <v>91.961699103464539</v>
      </c>
      <c r="W67" s="29" t="str">
        <f t="shared" si="5"/>
        <v>||||||||||||||||||||||||||||||||||||||||||||||||||||||||||||||||||||||||||||||||||||||||||||||||||||||||||||||||||||||||||||||||||||||||||||||||||||||||||||||||||||||||||||||||||||||||||||||||||||||||||||||||||||||||||||||||||||||||||||||||||||||||||||||||||||||||||||||||||</v>
      </c>
    </row>
    <row r="68" spans="1:23" s="37" customFormat="1" x14ac:dyDescent="0.3">
      <c r="A68" s="37" t="s">
        <v>278</v>
      </c>
      <c r="B68" s="1" t="str">
        <f t="shared" si="1"/>
        <v>Puducherry</v>
      </c>
      <c r="C68" s="30">
        <f t="shared" si="0"/>
        <v>76.860768555255106</v>
      </c>
      <c r="D68" s="29" t="str">
        <f t="shared" si="2"/>
        <v>|||||||||||||||||||||||||||||||||||||||||||||||||||||||||||||||||||||||||||||||||||||||||||||||||||||||||||||||||||||||||||||||||||||||||||||||||||||||||||||||||||||||||||||||||||||||||||||||||||||||||||||||||||||||||||||||||||||</v>
      </c>
      <c r="E68" s="12" t="str" cm="1">
        <f t="array" ref="E68">_xlfn.IFS(C68=100,"green",C68&gt;50,"yellow",C68&gt;0,"orange",C68=0,"red")</f>
        <v>yellow</v>
      </c>
      <c r="F68" s="37" t="str" cm="1">
        <f t="array" ref="F68">_xlfn.IFS(E68=100,"green",E68&gt;50,"yellow",E68&gt;0,"orange",E68=0,"red")</f>
        <v>yellow</v>
      </c>
      <c r="T68" s="37" t="s">
        <v>278</v>
      </c>
      <c r="U68" s="1" t="str">
        <f t="shared" si="3"/>
        <v>Puducherry</v>
      </c>
      <c r="V68" s="30">
        <f t="shared" si="4"/>
        <v>76.860768555255106</v>
      </c>
      <c r="W68" s="29" t="str">
        <f t="shared" si="5"/>
        <v>|||||||||||||||||||||||||||||||||||||||||||||||||||||||||||||||||||||||||||||||||||||||||||||||||||||||||||||||||||||||||||||||||||||||||||||||||||||||||||||||||||||||||||||||||||||||||||||||||||||||||||||||||||||||||||||||||||||</v>
      </c>
    </row>
    <row r="69" spans="1:23" s="37" customFormat="1" x14ac:dyDescent="0.3">
      <c r="A69" s="37" t="s">
        <v>278</v>
      </c>
      <c r="B69" s="1" t="str">
        <f t="shared" si="1"/>
        <v>Punjab</v>
      </c>
      <c r="C69" s="30">
        <f t="shared" si="0"/>
        <v>1.4744393026054075</v>
      </c>
      <c r="D69" s="29" t="str">
        <f t="shared" si="2"/>
        <v>||||</v>
      </c>
      <c r="E69" s="12" t="str" cm="1">
        <f t="array" ref="E69">_xlfn.IFS(C69=100,"green",C69&gt;50,"yellow",C69&gt;0,"orange",C69=0,"red")</f>
        <v>orange</v>
      </c>
      <c r="F69" s="37" t="str" cm="1">
        <f t="array" ref="F69">_xlfn.IFS(E69=100,"green",E69&gt;50,"yellow",E69&gt;0,"orange",E69=0,"red")</f>
        <v>yellow</v>
      </c>
      <c r="T69" s="37" t="s">
        <v>278</v>
      </c>
      <c r="U69" s="1" t="str">
        <f t="shared" si="3"/>
        <v>Punjab</v>
      </c>
      <c r="V69" s="30">
        <f t="shared" si="4"/>
        <v>1.4744393026054075</v>
      </c>
      <c r="W69" s="29" t="str">
        <f t="shared" si="5"/>
        <v>||||</v>
      </c>
    </row>
    <row r="70" spans="1:23" s="37" customFormat="1" x14ac:dyDescent="0.3">
      <c r="A70" s="37" t="s">
        <v>278</v>
      </c>
      <c r="B70" s="1" t="str">
        <f t="shared" si="1"/>
        <v>Rajasthan</v>
      </c>
      <c r="C70" s="30">
        <f t="shared" si="0"/>
        <v>75.628795723485027</v>
      </c>
      <c r="D70" s="29" t="str">
        <f t="shared" si="2"/>
        <v>||||||||||||||||||||||||||||||||||||||||||||||||||||||||||||||||||||||||||||||||||||||||||||||||||||||||||||||||||||||||||||||||||||||||||||||||||||||||||||||||||||||||||||||||||||||||||||||||||||||||||||||||||||||||||||||||||</v>
      </c>
      <c r="E70" s="12" t="str" cm="1">
        <f t="array" ref="E70">_xlfn.IFS(C70=100,"green",C70&gt;50,"yellow",C70&gt;0,"orange",C70=0,"red")</f>
        <v>yellow</v>
      </c>
      <c r="F70" s="37" t="str" cm="1">
        <f t="array" ref="F70">_xlfn.IFS(E70=100,"green",E70&gt;50,"yellow",E70&gt;0,"orange",E70=0,"red")</f>
        <v>yellow</v>
      </c>
      <c r="T70" s="37" t="s">
        <v>278</v>
      </c>
      <c r="U70" s="1" t="str">
        <f t="shared" si="3"/>
        <v>Rajasthan</v>
      </c>
      <c r="V70" s="30">
        <f t="shared" si="4"/>
        <v>75.628795723485027</v>
      </c>
      <c r="W70" s="29" t="str">
        <f t="shared" si="5"/>
        <v>||||||||||||||||||||||||||||||||||||||||||||||||||||||||||||||||||||||||||||||||||||||||||||||||||||||||||||||||||||||||||||||||||||||||||||||||||||||||||||||||||||||||||||||||||||||||||||||||||||||||||||||||||||||||||||||||||</v>
      </c>
    </row>
    <row r="71" spans="1:23" s="37" customFormat="1" x14ac:dyDescent="0.3">
      <c r="A71" s="37" t="s">
        <v>278</v>
      </c>
      <c r="B71" s="1" t="str">
        <f t="shared" si="1"/>
        <v>Sikkim</v>
      </c>
      <c r="C71" s="30">
        <f t="shared" si="0"/>
        <v>84.285748680820078</v>
      </c>
      <c r="D71" s="29" t="str">
        <f t="shared" si="2"/>
        <v>|||||||||||||||||||||||||||||||||||||||||||||||||||||||||||||||||||||||||||||||||||||||||||||||||||||||||||||||||||||||||||||||||||||||||||||||||||||||||||||||||||||||||||||||||||||||||||||||||||||||||||||||||||||||||||||||||||||||||||||||||||||||||||||</v>
      </c>
      <c r="E71" s="12" t="str" cm="1">
        <f t="array" ref="E71">_xlfn.IFS(C71=100,"green",C71&gt;50,"yellow",C71&gt;0,"orange",C71=0,"red")</f>
        <v>yellow</v>
      </c>
      <c r="F71" s="37" t="str" cm="1">
        <f t="array" ref="F71">_xlfn.IFS(E71=100,"green",E71&gt;50,"yellow",E71&gt;0,"orange",E71=0,"red")</f>
        <v>yellow</v>
      </c>
      <c r="T71" s="37" t="s">
        <v>278</v>
      </c>
      <c r="U71" s="1" t="str">
        <f t="shared" si="3"/>
        <v>Sikkim</v>
      </c>
      <c r="V71" s="30">
        <f t="shared" si="4"/>
        <v>84.285748680820078</v>
      </c>
      <c r="W71" s="29" t="str">
        <f t="shared" si="5"/>
        <v>|||||||||||||||||||||||||||||||||||||||||||||||||||||||||||||||||||||||||||||||||||||||||||||||||||||||||||||||||||||||||||||||||||||||||||||||||||||||||||||||||||||||||||||||||||||||||||||||||||||||||||||||||||||||||||||||||||||||||||||||||||||||||||||</v>
      </c>
    </row>
    <row r="72" spans="1:23" s="37" customFormat="1" x14ac:dyDescent="0.3">
      <c r="A72" s="37" t="s">
        <v>278</v>
      </c>
      <c r="B72" s="1" t="str">
        <f t="shared" si="1"/>
        <v>Tamil Nadu</v>
      </c>
      <c r="C72" s="30">
        <f t="shared" si="0"/>
        <v>80.747814471709972</v>
      </c>
      <c r="D72" s="29" t="str">
        <f t="shared" si="2"/>
        <v>|||||||||||||||||||||||||||||||||||||||||||||||||||||||||||||||||||||||||||||||||||||||||||||||||||||||||||||||||||||||||||||||||||||||||||||||||||||||||||||||||||||||||||||||||||||||||||||||||||||||||||||||||||||||||||||||||||||||||||||||||</v>
      </c>
      <c r="E72" s="12" t="str" cm="1">
        <f t="array" ref="E72">_xlfn.IFS(C72=100,"green",C72&gt;50,"yellow",C72&gt;0,"orange",C72=0,"red")</f>
        <v>yellow</v>
      </c>
      <c r="F72" s="37" t="str" cm="1">
        <f t="array" ref="F72">_xlfn.IFS(E72=100,"green",E72&gt;50,"yellow",E72&gt;0,"orange",E72=0,"red")</f>
        <v>yellow</v>
      </c>
      <c r="T72" s="37" t="s">
        <v>278</v>
      </c>
      <c r="U72" s="1" t="str">
        <f t="shared" si="3"/>
        <v>Tamil Nadu</v>
      </c>
      <c r="V72" s="30">
        <f t="shared" si="4"/>
        <v>80.747814471709972</v>
      </c>
      <c r="W72" s="29" t="str">
        <f t="shared" si="5"/>
        <v>|||||||||||||||||||||||||||||||||||||||||||||||||||||||||||||||||||||||||||||||||||||||||||||||||||||||||||||||||||||||||||||||||||||||||||||||||||||||||||||||||||||||||||||||||||||||||||||||||||||||||||||||||||||||||||||||||||||||||||||||||</v>
      </c>
    </row>
    <row r="73" spans="1:23" s="37" customFormat="1" x14ac:dyDescent="0.3">
      <c r="A73" s="37" t="s">
        <v>278</v>
      </c>
      <c r="B73" s="1" t="str">
        <f t="shared" si="1"/>
        <v>Telangana</v>
      </c>
      <c r="C73" s="30">
        <f t="shared" si="0"/>
        <v>12.114272626878163</v>
      </c>
      <c r="D73" s="29" t="str">
        <f t="shared" si="2"/>
        <v>|||||||||||||||||||||||||||||||||||||</v>
      </c>
      <c r="E73" s="12" t="str" cm="1">
        <f t="array" ref="E73">_xlfn.IFS(C73=100,"green",C73&gt;50,"yellow",C73&gt;0,"orange",C73=0,"red")</f>
        <v>orange</v>
      </c>
      <c r="F73" s="37" t="str" cm="1">
        <f t="array" ref="F73">_xlfn.IFS(E73=100,"green",E73&gt;50,"yellow",E73&gt;0,"orange",E73=0,"red")</f>
        <v>yellow</v>
      </c>
      <c r="T73" s="37" t="s">
        <v>278</v>
      </c>
      <c r="U73" s="1" t="str">
        <f t="shared" si="3"/>
        <v>Telangana</v>
      </c>
      <c r="V73" s="30">
        <f t="shared" si="4"/>
        <v>12.114272626878163</v>
      </c>
      <c r="W73" s="29" t="str">
        <f t="shared" si="5"/>
        <v>|||||||||||||||||||||||||||||||||||||</v>
      </c>
    </row>
    <row r="74" spans="1:23" s="37" customFormat="1" x14ac:dyDescent="0.3">
      <c r="A74" s="37" t="s">
        <v>278</v>
      </c>
      <c r="B74" s="1" t="str">
        <f t="shared" si="1"/>
        <v>Tripura</v>
      </c>
      <c r="C74" s="30">
        <f t="shared" si="0"/>
        <v>80.374080686411745</v>
      </c>
      <c r="D74" s="29" t="str">
        <f t="shared" si="2"/>
        <v>|||||||||||||||||||||||||||||||||||||||||||||||||||||||||||||||||||||||||||||||||||||||||||||||||||||||||||||||||||||||||||||||||||||||||||||||||||||||||||||||||||||||||||||||||||||||||||||||||||||||||||||||||||||||||||||||||||||||||||||||||</v>
      </c>
      <c r="E74" s="12" t="str" cm="1">
        <f t="array" ref="E74">_xlfn.IFS(C74=100,"green",C74&gt;50,"yellow",C74&gt;0,"orange",C74=0,"red")</f>
        <v>yellow</v>
      </c>
      <c r="F74" s="37" t="str" cm="1">
        <f t="array" ref="F74">_xlfn.IFS(E74=100,"green",E74&gt;50,"yellow",E74&gt;0,"orange",E74=0,"red")</f>
        <v>yellow</v>
      </c>
      <c r="T74" s="37" t="s">
        <v>278</v>
      </c>
      <c r="U74" s="1" t="str">
        <f t="shared" si="3"/>
        <v>Tripura</v>
      </c>
      <c r="V74" s="30">
        <f t="shared" si="4"/>
        <v>80.374080686411745</v>
      </c>
      <c r="W74" s="29" t="str">
        <f t="shared" si="5"/>
        <v>|||||||||||||||||||||||||||||||||||||||||||||||||||||||||||||||||||||||||||||||||||||||||||||||||||||||||||||||||||||||||||||||||||||||||||||||||||||||||||||||||||||||||||||||||||||||||||||||||||||||||||||||||||||||||||||||||||||||||||||||||</v>
      </c>
    </row>
    <row r="75" spans="1:23" s="37" customFormat="1" x14ac:dyDescent="0.3">
      <c r="A75" s="37" t="s">
        <v>278</v>
      </c>
      <c r="B75" s="1" t="str">
        <f t="shared" si="1"/>
        <v>Uttar Pradesh</v>
      </c>
      <c r="C75" s="30">
        <f t="shared" si="0"/>
        <v>75.640262706748459</v>
      </c>
      <c r="D75" s="29" t="str">
        <f t="shared" si="2"/>
        <v>||||||||||||||||||||||||||||||||||||||||||||||||||||||||||||||||||||||||||||||||||||||||||||||||||||||||||||||||||||||||||||||||||||||||||||||||||||||||||||||||||||||||||||||||||||||||||||||||||||||||||||||||||||||||||||||||||</v>
      </c>
      <c r="E75" s="12" t="str" cm="1">
        <f t="array" ref="E75">_xlfn.IFS(C75=100,"green",C75&gt;50,"yellow",C75&gt;0,"orange",C75=0,"red")</f>
        <v>yellow</v>
      </c>
      <c r="F75" s="37" t="str" cm="1">
        <f t="array" ref="F75">_xlfn.IFS(E75=100,"green",E75&gt;50,"yellow",E75&gt;0,"orange",E75=0,"red")</f>
        <v>yellow</v>
      </c>
      <c r="T75" s="37" t="s">
        <v>278</v>
      </c>
      <c r="U75" s="1" t="str">
        <f t="shared" si="3"/>
        <v>Uttar Pradesh</v>
      </c>
      <c r="V75" s="30">
        <f t="shared" si="4"/>
        <v>75.640262706748459</v>
      </c>
      <c r="W75" s="29" t="str">
        <f t="shared" si="5"/>
        <v>||||||||||||||||||||||||||||||||||||||||||||||||||||||||||||||||||||||||||||||||||||||||||||||||||||||||||||||||||||||||||||||||||||||||||||||||||||||||||||||||||||||||||||||||||||||||||||||||||||||||||||||||||||||||||||||||||</v>
      </c>
    </row>
    <row r="76" spans="1:23" s="37" customFormat="1" x14ac:dyDescent="0.3">
      <c r="A76" s="37" t="s">
        <v>278</v>
      </c>
      <c r="B76" s="1" t="str">
        <f t="shared" si="1"/>
        <v>Uttarakhand</v>
      </c>
      <c r="C76" s="30">
        <f t="shared" si="0"/>
        <v>73.254520809507696</v>
      </c>
      <c r="D76" s="29" t="str">
        <f t="shared" si="2"/>
        <v>||||||||||||||||||||||||||||||||||||||||||||||||||||||||||||||||||||||||||||||||||||||||||||||||||||||||||||||||||||||||||||||||||||||||||||||||||||||||||||||||||||||||||||||||||||||||||||||||||||||||||||||||||||||||||||</v>
      </c>
      <c r="E76" s="12" t="str" cm="1">
        <f t="array" ref="E76">_xlfn.IFS(C76=100,"green",C76&gt;50,"yellow",C76&gt;0,"orange",C76=0,"red")</f>
        <v>yellow</v>
      </c>
      <c r="F76" s="37" t="str" cm="1">
        <f t="array" ref="F76">_xlfn.IFS(E76=100,"green",E76&gt;50,"yellow",E76&gt;0,"orange",E76=0,"red")</f>
        <v>yellow</v>
      </c>
      <c r="T76" s="37" t="s">
        <v>278</v>
      </c>
      <c r="U76" s="1" t="str">
        <f t="shared" si="3"/>
        <v>Uttarakhand</v>
      </c>
      <c r="V76" s="30">
        <f t="shared" si="4"/>
        <v>73.254520809507696</v>
      </c>
      <c r="W76" s="29" t="str">
        <f t="shared" si="5"/>
        <v>||||||||||||||||||||||||||||||||||||||||||||||||||||||||||||||||||||||||||||||||||||||||||||||||||||||||||||||||||||||||||||||||||||||||||||||||||||||||||||||||||||||||||||||||||||||||||||||||||||||||||||||||||||||||||||</v>
      </c>
    </row>
    <row r="77" spans="1:23" s="37" customFormat="1" x14ac:dyDescent="0.3">
      <c r="A77" s="37" t="s">
        <v>278</v>
      </c>
      <c r="B77" s="1" t="str">
        <f t="shared" si="1"/>
        <v>West Bengal</v>
      </c>
      <c r="C77" s="30">
        <f t="shared" si="0"/>
        <v>61.563046665418561</v>
      </c>
      <c r="D77" s="29" t="str">
        <f t="shared" si="2"/>
        <v>||||||||||||||||||||||||||||||||||||||||||||||||||||||||||||||||||||||||||||||||||||||||||||||||||||||||||||||||||||||||||||||||||||||||||||||||||||||||||||||||||||||||||||||||||||||||</v>
      </c>
      <c r="E77" s="12" t="str" cm="1">
        <f t="array" ref="E77">_xlfn.IFS(C77=100,"green",C77&gt;50,"yellow",C77&gt;0,"orange",C77=0,"red")</f>
        <v>yellow</v>
      </c>
      <c r="F77" s="37" t="str" cm="1">
        <f t="array" ref="F77">_xlfn.IFS(E77=100,"green",E77&gt;50,"yellow",E77&gt;0,"orange",E77=0,"red")</f>
        <v>yellow</v>
      </c>
      <c r="T77" s="37" t="s">
        <v>278</v>
      </c>
      <c r="U77" s="1" t="str">
        <f t="shared" si="3"/>
        <v>West Bengal</v>
      </c>
      <c r="V77" s="30">
        <f t="shared" si="4"/>
        <v>61.563046665418561</v>
      </c>
      <c r="W77" s="29" t="str">
        <f t="shared" si="5"/>
        <v>||||||||||||||||||||||||||||||||||||||||||||||||||||||||||||||||||||||||||||||||||||||||||||||||||||||||||||||||||||||||||||||||||||||||||||||||||||||||||||||||||||||||||||||||||||||||</v>
      </c>
    </row>
    <row r="78" spans="1:23" s="41" customFormat="1" ht="15.6" x14ac:dyDescent="0.3">
      <c r="A78" s="41" t="s">
        <v>278</v>
      </c>
      <c r="B78" s="42" t="s">
        <v>278</v>
      </c>
      <c r="C78" s="43">
        <f t="shared" si="0"/>
        <v>69.292886225509605</v>
      </c>
      <c r="D78" s="44" t="str">
        <f t="shared" si="2"/>
        <v>||||||||||||||||||||||||||||||||||||||||||||||||||||||||||||||||||||||||||||||||||||||||||||||||||||||||||||||||||||||||||||||||||||||||||||||||||||||||||||||||||||||||||||||||||||||||||||||||||||||||||||||||</v>
      </c>
      <c r="E78" s="12" t="str" cm="1">
        <f t="array" ref="E78">_xlfn.IFS(C78=100,"green",C78&gt;50,"yellow",C78&gt;0,"orange",C78=0,"red")</f>
        <v>yellow</v>
      </c>
      <c r="F78" s="41" t="str" cm="1">
        <f t="array" ref="F78">_xlfn.IFS(E78=100,"green",E78&gt;50,"yellow",E78&gt;0,"orange",E78=0,"red")</f>
        <v>yellow</v>
      </c>
      <c r="K78" s="54"/>
      <c r="L78" s="54"/>
      <c r="M78" s="54"/>
      <c r="N78" s="54"/>
      <c r="O78" s="54"/>
      <c r="P78" s="54"/>
      <c r="Q78" s="54"/>
      <c r="R78" s="54"/>
      <c r="S78" s="54"/>
      <c r="T78" s="41" t="s">
        <v>278</v>
      </c>
      <c r="U78" s="1" t="str">
        <f t="shared" si="3"/>
        <v>Grand Total</v>
      </c>
      <c r="V78" s="30">
        <f t="shared" si="4"/>
        <v>69.292886225509605</v>
      </c>
      <c r="W78" s="29" t="str">
        <f t="shared" si="5"/>
        <v>||||||||||||||||||||||||||||||||||||||||||||||||||||||||||||||||||||||||||||||||||||||||||||||||||||||||||||||||||||||||||||||||||||||||||||||||||||||||||||||||||||||||||||||||||||||||||||||||||||||||||||||||</v>
      </c>
    </row>
    <row r="79" spans="1:23" s="37" customFormat="1" x14ac:dyDescent="0.3">
      <c r="B79" s="35"/>
      <c r="C79" s="36"/>
      <c r="D79" s="35"/>
      <c r="E79" s="35"/>
      <c r="U79" s="35"/>
      <c r="V79" s="36"/>
      <c r="W79" s="35"/>
    </row>
  </sheetData>
  <autoFilter ref="B41:E41" xr:uid="{4D352E8A-1CDC-4CCF-AC50-094952282AD7}">
    <sortState xmlns:xlrd2="http://schemas.microsoft.com/office/spreadsheetml/2017/richdata2" ref="B42:E78">
      <sortCondition ref="C41"/>
    </sortState>
  </autoFilter>
  <mergeCells count="1">
    <mergeCell ref="K78:S78"/>
  </mergeCells>
  <phoneticPr fontId="2" type="noConversion"/>
  <conditionalFormatting sqref="C42:C78">
    <cfRule type="cellIs" dxfId="47" priority="20" operator="equal">
      <formula>"grey"</formula>
    </cfRule>
    <cfRule type="cellIs" dxfId="46" priority="21" operator="equal">
      <formula>"green"</formula>
    </cfRule>
    <cfRule type="cellIs" dxfId="45" priority="22" operator="equal">
      <formula>"yellow"</formula>
    </cfRule>
    <cfRule type="cellIs" dxfId="44" priority="23" operator="equal">
      <formula>"orange"</formula>
    </cfRule>
    <cfRule type="cellIs" dxfId="43" priority="24" operator="equal">
      <formula>"red"</formula>
    </cfRule>
  </conditionalFormatting>
  <conditionalFormatting sqref="D42:D78">
    <cfRule type="expression" dxfId="42" priority="30">
      <formula>C42 = 100</formula>
    </cfRule>
    <cfRule type="expression" dxfId="41" priority="31">
      <formula>C42 &gt;50</formula>
    </cfRule>
    <cfRule type="expression" dxfId="40" priority="32">
      <formula xml:space="preserve"> C42 &gt; 0</formula>
    </cfRule>
    <cfRule type="expression" dxfId="39" priority="33">
      <formula xml:space="preserve"> C42 = 0</formula>
    </cfRule>
  </conditionalFormatting>
  <conditionalFormatting sqref="E42:E78">
    <cfRule type="cellIs" dxfId="38" priority="15" operator="equal">
      <formula>"grey"</formula>
    </cfRule>
    <cfRule type="cellIs" dxfId="37" priority="16" operator="equal">
      <formula>"green"</formula>
    </cfRule>
    <cfRule type="cellIs" dxfId="36" priority="17" operator="equal">
      <formula>"yellow"</formula>
    </cfRule>
    <cfRule type="cellIs" dxfId="35" priority="18" operator="equal">
      <formula>"orange"</formula>
    </cfRule>
    <cfRule type="cellIs" dxfId="34" priority="19" operator="equal">
      <formula>"red"</formula>
    </cfRule>
  </conditionalFormatting>
  <conditionalFormatting sqref="V42:V78">
    <cfRule type="cellIs" dxfId="33" priority="6" operator="equal">
      <formula>"grey"</formula>
    </cfRule>
    <cfRule type="cellIs" dxfId="32" priority="7" operator="equal">
      <formula>"green"</formula>
    </cfRule>
    <cfRule type="cellIs" dxfId="31" priority="8" operator="equal">
      <formula>"yellow"</formula>
    </cfRule>
    <cfRule type="cellIs" dxfId="30" priority="9" operator="equal">
      <formula>"orange"</formula>
    </cfRule>
    <cfRule type="cellIs" dxfId="29" priority="10" operator="equal">
      <formula>"red"</formula>
    </cfRule>
  </conditionalFormatting>
  <conditionalFormatting sqref="W42:W78">
    <cfRule type="expression" dxfId="28" priority="11">
      <formula>V42 = 100</formula>
    </cfRule>
    <cfRule type="expression" dxfId="27" priority="12">
      <formula>V42 &gt;50</formula>
    </cfRule>
    <cfRule type="expression" dxfId="26" priority="13">
      <formula xml:space="preserve"> V42 &gt; 0</formula>
    </cfRule>
    <cfRule type="expression" dxfId="25" priority="14">
      <formula xml:space="preserve"> V42 = 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E4E855-7D01-479D-BB75-071FAF55C319}">
  <dimension ref="A1:DX54"/>
  <sheetViews>
    <sheetView zoomScaleNormal="100" workbookViewId="0">
      <pane xSplit="2" ySplit="4" topLeftCell="C5" activePane="bottomRight" state="frozen"/>
      <selection pane="topRight" activeCell="C1" sqref="C1"/>
      <selection pane="bottomLeft" activeCell="A5" sqref="A5"/>
      <selection pane="bottomRight" activeCell="H10" sqref="H10"/>
    </sheetView>
  </sheetViews>
  <sheetFormatPr defaultRowHeight="14.4" x14ac:dyDescent="0.3"/>
  <cols>
    <col min="1" max="1" width="7.33203125" style="15" customWidth="1"/>
    <col min="2" max="2" width="37" style="15" bestFit="1" customWidth="1"/>
    <col min="3" max="3" width="11.5546875" style="15" customWidth="1"/>
    <col min="4" max="4" width="7.44140625" style="15" customWidth="1"/>
    <col min="5" max="5" width="10.77734375" style="12" bestFit="1" customWidth="1"/>
    <col min="6" max="6" width="6.6640625" style="15" bestFit="1" customWidth="1"/>
    <col min="7" max="7" width="10.77734375" style="15" bestFit="1" customWidth="1"/>
    <col min="8" max="8" width="6.6640625" style="15" bestFit="1" customWidth="1"/>
    <col min="9" max="9" width="10.77734375" style="15" bestFit="1" customWidth="1"/>
    <col min="10" max="10" width="7.44140625" style="15" bestFit="1" customWidth="1"/>
    <col min="11" max="11" width="10.77734375" style="15" bestFit="1" customWidth="1"/>
    <col min="12" max="12" width="7.44140625" style="15" bestFit="1" customWidth="1"/>
    <col min="13" max="13" width="10.77734375" style="15" bestFit="1" customWidth="1"/>
    <col min="14" max="14" width="7.44140625" style="15" bestFit="1" customWidth="1"/>
    <col min="15" max="15" width="10.77734375" style="15" bestFit="1" customWidth="1"/>
    <col min="16" max="16" width="7.44140625" style="15" bestFit="1" customWidth="1"/>
    <col min="17" max="17" width="10.77734375" style="15" bestFit="1" customWidth="1"/>
    <col min="18" max="18" width="7.44140625" style="15" bestFit="1" customWidth="1"/>
    <col min="19" max="19" width="10.77734375" style="15" bestFit="1" customWidth="1"/>
    <col min="20" max="20" width="7.44140625" style="15" bestFit="1" customWidth="1"/>
    <col min="21" max="21" width="10.77734375" style="15" bestFit="1" customWidth="1"/>
    <col min="22" max="22" width="7.44140625" style="15" bestFit="1" customWidth="1"/>
    <col min="23" max="23" width="10.77734375" style="15" bestFit="1" customWidth="1"/>
    <col min="24" max="24" width="7.44140625" style="15" bestFit="1" customWidth="1"/>
    <col min="25" max="25" width="10.77734375" style="15" bestFit="1" customWidth="1"/>
    <col min="26" max="26" width="7.44140625" style="15" bestFit="1" customWidth="1"/>
    <col min="27" max="27" width="10.77734375" style="15" bestFit="1" customWidth="1"/>
    <col min="28" max="28" width="7.44140625" style="15" bestFit="1" customWidth="1"/>
    <col min="29" max="29" width="10.77734375" style="15" bestFit="1" customWidth="1"/>
    <col min="30" max="30" width="7.44140625" style="15" bestFit="1" customWidth="1"/>
    <col min="31" max="31" width="10.77734375" style="15" bestFit="1" customWidth="1"/>
    <col min="32" max="32" width="7.44140625" style="15" bestFit="1" customWidth="1"/>
    <col min="33" max="33" width="10.77734375" style="15" bestFit="1" customWidth="1"/>
    <col min="34" max="34" width="7.44140625" style="15" bestFit="1" customWidth="1"/>
    <col min="35" max="35" width="10.77734375" style="15" bestFit="1" customWidth="1"/>
    <col min="36" max="36" width="7.44140625" style="15" bestFit="1" customWidth="1"/>
    <col min="37" max="37" width="10.77734375" style="15" bestFit="1" customWidth="1"/>
    <col min="38" max="38" width="7.44140625" style="15" bestFit="1" customWidth="1"/>
    <col min="39" max="39" width="10.77734375" style="15" bestFit="1" customWidth="1"/>
    <col min="40" max="40" width="7.44140625" style="15" bestFit="1" customWidth="1"/>
    <col min="41" max="41" width="10.77734375" style="15" bestFit="1" customWidth="1"/>
    <col min="42" max="42" width="7.44140625" style="15" bestFit="1" customWidth="1"/>
    <col min="43" max="43" width="10.77734375" style="15" bestFit="1" customWidth="1"/>
    <col min="44" max="44" width="7.44140625" style="15" bestFit="1" customWidth="1"/>
    <col min="45" max="45" width="10.77734375" style="15" bestFit="1" customWidth="1"/>
    <col min="46" max="46" width="7.44140625" style="15" bestFit="1" customWidth="1"/>
    <col min="47" max="47" width="10.77734375" style="15" bestFit="1" customWidth="1"/>
    <col min="48" max="48" width="7.44140625" style="15" bestFit="1" customWidth="1"/>
    <col min="49" max="49" width="10.77734375" style="15" bestFit="1" customWidth="1"/>
    <col min="50" max="50" width="7.44140625" style="15" bestFit="1" customWidth="1"/>
    <col min="51" max="51" width="10.77734375" style="15" bestFit="1" customWidth="1"/>
    <col min="52" max="52" width="7.44140625" style="15" bestFit="1" customWidth="1"/>
    <col min="53" max="53" width="10.77734375" style="15" bestFit="1" customWidth="1"/>
    <col min="54" max="54" width="7.44140625" style="15" bestFit="1" customWidth="1"/>
    <col min="55" max="55" width="10.77734375" style="15" bestFit="1" customWidth="1"/>
    <col min="56" max="56" width="7.44140625" style="15" bestFit="1" customWidth="1"/>
    <col min="57" max="57" width="10.77734375" style="15" bestFit="1" customWidth="1"/>
    <col min="58" max="58" width="7.44140625" style="15" bestFit="1" customWidth="1"/>
    <col min="59" max="59" width="10.77734375" style="15" bestFit="1" customWidth="1"/>
    <col min="60" max="60" width="7.44140625" style="15" bestFit="1" customWidth="1"/>
    <col min="61" max="61" width="10.77734375" style="15" bestFit="1" customWidth="1"/>
    <col min="62" max="62" width="7.44140625" style="15" bestFit="1" customWidth="1"/>
    <col min="63" max="63" width="10.77734375" style="15" bestFit="1" customWidth="1"/>
    <col min="64" max="64" width="7.44140625" style="15" bestFit="1" customWidth="1"/>
    <col min="65" max="65" width="10.77734375" style="15" bestFit="1" customWidth="1"/>
    <col min="66" max="66" width="7.44140625" style="15" bestFit="1" customWidth="1"/>
    <col min="67" max="67" width="10.77734375" style="15" bestFit="1" customWidth="1"/>
    <col min="68" max="68" width="7.44140625" style="15" bestFit="1" customWidth="1"/>
    <col min="69" max="69" width="10.77734375" style="15" bestFit="1" customWidth="1"/>
    <col min="70" max="70" width="7.44140625" style="15" bestFit="1" customWidth="1"/>
    <col min="71" max="71" width="10.77734375" style="15" bestFit="1" customWidth="1"/>
    <col min="72" max="72" width="7.44140625" style="15" bestFit="1" customWidth="1"/>
    <col min="73" max="73" width="10.77734375" style="15" bestFit="1" customWidth="1"/>
    <col min="74" max="74" width="7.44140625" style="15" bestFit="1" customWidth="1"/>
    <col min="75" max="75" width="10.77734375" style="15" bestFit="1" customWidth="1"/>
    <col min="76" max="76" width="7.44140625" style="15" bestFit="1" customWidth="1"/>
    <col min="77" max="77" width="10.77734375" style="15" bestFit="1" customWidth="1"/>
    <col min="78" max="78" width="7.44140625" style="15" bestFit="1" customWidth="1"/>
    <col min="79" max="79" width="10.77734375" style="15" bestFit="1" customWidth="1"/>
    <col min="80" max="80" width="7.44140625" style="15" bestFit="1" customWidth="1"/>
    <col min="81" max="81" width="10.77734375" style="15" bestFit="1" customWidth="1"/>
    <col min="82" max="82" width="7.44140625" style="15" bestFit="1" customWidth="1"/>
    <col min="83" max="83" width="10.77734375" style="15" bestFit="1" customWidth="1"/>
    <col min="84" max="84" width="7.44140625" style="15" bestFit="1" customWidth="1"/>
    <col min="85" max="85" width="10.77734375" style="15" bestFit="1" customWidth="1"/>
    <col min="86" max="86" width="7.44140625" style="15" bestFit="1" customWidth="1"/>
    <col min="87" max="87" width="10.77734375" style="15" bestFit="1" customWidth="1"/>
    <col min="88" max="88" width="7.44140625" style="15" bestFit="1" customWidth="1"/>
    <col min="89" max="89" width="10.77734375" style="15" bestFit="1" customWidth="1"/>
    <col min="90" max="90" width="7.44140625" style="15" bestFit="1" customWidth="1"/>
    <col min="91" max="91" width="10.77734375" style="15" bestFit="1" customWidth="1"/>
    <col min="92" max="92" width="7.44140625" style="15" bestFit="1" customWidth="1"/>
    <col min="93" max="93" width="10.77734375" style="15" bestFit="1" customWidth="1"/>
    <col min="94" max="94" width="7.44140625" style="15" bestFit="1" customWidth="1"/>
    <col min="95" max="95" width="10.77734375" style="15" bestFit="1" customWidth="1"/>
    <col min="96" max="96" width="7.44140625" style="15" bestFit="1" customWidth="1"/>
    <col min="97" max="97" width="10.77734375" style="15" bestFit="1" customWidth="1"/>
    <col min="98" max="98" width="7.44140625" style="15" bestFit="1" customWidth="1"/>
    <col min="99" max="99" width="10.77734375" style="15" bestFit="1" customWidth="1"/>
    <col min="100" max="100" width="8.44140625" style="15" bestFit="1" customWidth="1"/>
    <col min="101" max="101" width="10.77734375" style="15" bestFit="1" customWidth="1"/>
    <col min="102" max="102" width="8.44140625" style="15" bestFit="1" customWidth="1"/>
    <col min="103" max="103" width="10.77734375" style="15" bestFit="1" customWidth="1"/>
    <col min="104" max="104" width="8.44140625" style="15" bestFit="1" customWidth="1"/>
    <col min="105" max="105" width="10.77734375" style="15" bestFit="1" customWidth="1"/>
    <col min="106" max="106" width="8.44140625" style="15" bestFit="1" customWidth="1"/>
    <col min="107" max="107" width="10.77734375" style="15" bestFit="1" customWidth="1"/>
    <col min="108" max="108" width="8.44140625" style="15" bestFit="1" customWidth="1"/>
    <col min="109" max="109" width="10.77734375" style="15" bestFit="1" customWidth="1"/>
    <col min="110" max="110" width="8.44140625" style="15" bestFit="1" customWidth="1"/>
    <col min="111" max="111" width="10.77734375" style="15" bestFit="1" customWidth="1"/>
    <col min="112" max="112" width="8.44140625" style="15" bestFit="1" customWidth="1"/>
    <col min="113" max="113" width="10.77734375" style="15" bestFit="1" customWidth="1"/>
    <col min="114" max="114" width="8.44140625" style="15" bestFit="1" customWidth="1"/>
    <col min="115" max="115" width="10.77734375" style="15" bestFit="1" customWidth="1"/>
    <col min="116" max="116" width="8.44140625" style="15" bestFit="1" customWidth="1"/>
    <col min="117" max="117" width="10.77734375" style="15" bestFit="1" customWidth="1"/>
    <col min="118" max="118" width="8.44140625" style="15" bestFit="1" customWidth="1"/>
    <col min="119" max="119" width="10.77734375" style="15" bestFit="1" customWidth="1"/>
    <col min="120" max="120" width="8.44140625" style="15" bestFit="1" customWidth="1"/>
    <col min="121" max="121" width="10.77734375" style="15" bestFit="1" customWidth="1"/>
    <col min="122" max="122" width="8.44140625" style="15" bestFit="1" customWidth="1"/>
    <col min="123" max="123" width="7" style="15" bestFit="1" customWidth="1"/>
    <col min="124" max="16384" width="8.88671875" style="15"/>
  </cols>
  <sheetData>
    <row r="1" spans="1:128" s="19" customFormat="1" ht="14.4" customHeight="1" x14ac:dyDescent="0.3">
      <c r="A1" s="55" t="s">
        <v>299</v>
      </c>
      <c r="B1" s="57"/>
      <c r="C1" s="57"/>
      <c r="D1" s="56"/>
      <c r="E1" s="60">
        <v>1</v>
      </c>
      <c r="F1" s="60"/>
      <c r="G1" s="60"/>
      <c r="H1" s="60"/>
      <c r="I1" s="60"/>
      <c r="J1" s="60"/>
      <c r="K1" s="60"/>
      <c r="L1" s="60"/>
      <c r="M1" s="60"/>
      <c r="N1" s="60"/>
      <c r="O1" s="60"/>
      <c r="P1" s="60"/>
      <c r="Q1" s="60"/>
      <c r="R1" s="60"/>
      <c r="S1" s="60"/>
      <c r="T1" s="60"/>
      <c r="U1" s="60"/>
      <c r="V1" s="60"/>
      <c r="W1" s="60"/>
      <c r="X1" s="60"/>
      <c r="Y1" s="60"/>
      <c r="Z1" s="60"/>
      <c r="AA1" s="60">
        <v>2</v>
      </c>
      <c r="AB1" s="60"/>
      <c r="AC1" s="60"/>
      <c r="AD1" s="60"/>
      <c r="AE1" s="60"/>
      <c r="AF1" s="60"/>
      <c r="AG1" s="60"/>
      <c r="AH1" s="60"/>
      <c r="AI1" s="60">
        <v>3</v>
      </c>
      <c r="AJ1" s="60"/>
      <c r="AK1" s="60"/>
      <c r="AL1" s="60"/>
      <c r="AM1" s="60"/>
      <c r="AN1" s="60"/>
      <c r="AO1" s="60"/>
      <c r="AP1" s="60"/>
      <c r="AQ1" s="60"/>
      <c r="AR1" s="60"/>
      <c r="AS1" s="60"/>
      <c r="AT1" s="60"/>
      <c r="AU1" s="60"/>
      <c r="AV1" s="60"/>
      <c r="AW1" s="60"/>
      <c r="AX1" s="60"/>
      <c r="AY1" s="55">
        <v>4</v>
      </c>
      <c r="AZ1" s="57"/>
      <c r="BA1" s="57"/>
      <c r="BB1" s="57"/>
      <c r="BC1" s="57"/>
      <c r="BD1" s="57"/>
      <c r="BE1" s="57"/>
      <c r="BF1" s="57"/>
      <c r="BG1" s="57"/>
      <c r="BH1" s="57"/>
      <c r="BI1" s="57"/>
      <c r="BJ1" s="57"/>
      <c r="BK1" s="57"/>
      <c r="BL1" s="56"/>
      <c r="BM1" s="55">
        <v>5</v>
      </c>
      <c r="BN1" s="57"/>
      <c r="BO1" s="57"/>
      <c r="BP1" s="57"/>
      <c r="BQ1" s="57"/>
      <c r="BR1" s="56"/>
      <c r="BS1" s="55">
        <v>6</v>
      </c>
      <c r="BT1" s="57"/>
      <c r="BU1" s="57"/>
      <c r="BV1" s="57"/>
      <c r="BW1" s="57"/>
      <c r="BX1" s="57"/>
      <c r="BY1" s="57"/>
      <c r="BZ1" s="57"/>
      <c r="CA1" s="57"/>
      <c r="CB1" s="57"/>
      <c r="CC1" s="57"/>
      <c r="CD1" s="57"/>
      <c r="CE1" s="57"/>
      <c r="CF1" s="57"/>
      <c r="CG1" s="57"/>
      <c r="CH1" s="57"/>
      <c r="CI1" s="57"/>
      <c r="CJ1" s="57"/>
      <c r="CK1" s="57"/>
      <c r="CL1" s="57"/>
      <c r="CM1" s="57"/>
      <c r="CN1" s="57"/>
      <c r="CO1" s="57"/>
      <c r="CP1" s="57"/>
      <c r="CQ1" s="57"/>
      <c r="CR1" s="56"/>
      <c r="CS1" s="55">
        <v>7</v>
      </c>
      <c r="CT1" s="57"/>
      <c r="CU1" s="57"/>
      <c r="CV1" s="57"/>
      <c r="CW1" s="57"/>
      <c r="CX1" s="57"/>
      <c r="CY1" s="57"/>
      <c r="CZ1" s="56"/>
      <c r="DA1" s="55">
        <v>8</v>
      </c>
      <c r="DB1" s="57"/>
      <c r="DC1" s="57"/>
      <c r="DD1" s="57"/>
      <c r="DE1" s="57"/>
      <c r="DF1" s="57"/>
      <c r="DG1" s="57"/>
      <c r="DH1" s="57"/>
      <c r="DI1" s="57"/>
      <c r="DJ1" s="57"/>
      <c r="DK1" s="57"/>
      <c r="DL1" s="57"/>
      <c r="DM1" s="57"/>
      <c r="DN1" s="57"/>
      <c r="DO1" s="57"/>
      <c r="DP1" s="57"/>
      <c r="DQ1" s="57"/>
      <c r="DR1" s="57"/>
    </row>
    <row r="2" spans="1:128" s="19" customFormat="1" ht="57.6" customHeight="1" x14ac:dyDescent="0.3">
      <c r="A2" s="58" t="s">
        <v>279</v>
      </c>
      <c r="B2" s="58" t="s">
        <v>283</v>
      </c>
      <c r="C2" s="58" t="s">
        <v>281</v>
      </c>
      <c r="D2" s="58" t="s">
        <v>280</v>
      </c>
      <c r="E2" s="60" t="s">
        <v>197</v>
      </c>
      <c r="F2" s="60"/>
      <c r="G2" s="60" t="s">
        <v>219</v>
      </c>
      <c r="H2" s="60"/>
      <c r="I2" s="60" t="s">
        <v>199</v>
      </c>
      <c r="J2" s="60"/>
      <c r="K2" s="60" t="s">
        <v>198</v>
      </c>
      <c r="L2" s="60"/>
      <c r="M2" s="60" t="s">
        <v>213</v>
      </c>
      <c r="N2" s="60"/>
      <c r="O2" s="60" t="s">
        <v>200</v>
      </c>
      <c r="P2" s="60"/>
      <c r="Q2" s="60" t="s">
        <v>195</v>
      </c>
      <c r="R2" s="60"/>
      <c r="S2" s="60" t="s">
        <v>196</v>
      </c>
      <c r="T2" s="60"/>
      <c r="U2" s="60" t="s">
        <v>190</v>
      </c>
      <c r="V2" s="60"/>
      <c r="W2" s="60" t="s">
        <v>212</v>
      </c>
      <c r="X2" s="60"/>
      <c r="Y2" s="60" t="s">
        <v>284</v>
      </c>
      <c r="Z2" s="60"/>
      <c r="AA2" s="60" t="s">
        <v>256</v>
      </c>
      <c r="AB2" s="60"/>
      <c r="AC2" s="60" t="s">
        <v>258</v>
      </c>
      <c r="AD2" s="60"/>
      <c r="AE2" s="60" t="s">
        <v>257</v>
      </c>
      <c r="AF2" s="60"/>
      <c r="AG2" s="60" t="s">
        <v>285</v>
      </c>
      <c r="AH2" s="60"/>
      <c r="AI2" s="60" t="s">
        <v>210</v>
      </c>
      <c r="AJ2" s="60"/>
      <c r="AK2" s="60" t="s">
        <v>209</v>
      </c>
      <c r="AL2" s="60"/>
      <c r="AM2" s="60" t="s">
        <v>253</v>
      </c>
      <c r="AN2" s="60"/>
      <c r="AO2" s="60" t="s">
        <v>251</v>
      </c>
      <c r="AP2" s="60"/>
      <c r="AQ2" s="60" t="s">
        <v>249</v>
      </c>
      <c r="AR2" s="60"/>
      <c r="AS2" s="60" t="s">
        <v>234</v>
      </c>
      <c r="AT2" s="60"/>
      <c r="AU2" s="60" t="s">
        <v>252</v>
      </c>
      <c r="AV2" s="60"/>
      <c r="AW2" s="60" t="s">
        <v>286</v>
      </c>
      <c r="AX2" s="60"/>
      <c r="AY2" s="55" t="s">
        <v>263</v>
      </c>
      <c r="AZ2" s="56"/>
      <c r="BA2" s="55" t="s">
        <v>261</v>
      </c>
      <c r="BB2" s="56"/>
      <c r="BC2" s="55" t="s">
        <v>262</v>
      </c>
      <c r="BD2" s="56"/>
      <c r="BE2" s="55" t="s">
        <v>254</v>
      </c>
      <c r="BF2" s="56"/>
      <c r="BG2" s="55" t="s">
        <v>255</v>
      </c>
      <c r="BH2" s="56"/>
      <c r="BI2" s="55" t="s">
        <v>208</v>
      </c>
      <c r="BJ2" s="56"/>
      <c r="BK2" s="60" t="s">
        <v>287</v>
      </c>
      <c r="BL2" s="60"/>
      <c r="BM2" s="55" t="s">
        <v>239</v>
      </c>
      <c r="BN2" s="56"/>
      <c r="BO2" s="55" t="s">
        <v>240</v>
      </c>
      <c r="BP2" s="56"/>
      <c r="BQ2" s="60" t="s">
        <v>287</v>
      </c>
      <c r="BR2" s="60"/>
      <c r="BS2" s="55" t="s">
        <v>223</v>
      </c>
      <c r="BT2" s="56"/>
      <c r="BU2" s="55" t="s">
        <v>221</v>
      </c>
      <c r="BV2" s="56"/>
      <c r="BW2" s="55" t="s">
        <v>230</v>
      </c>
      <c r="BX2" s="56"/>
      <c r="BY2" s="55" t="s">
        <v>228</v>
      </c>
      <c r="BZ2" s="56"/>
      <c r="CA2" s="55" t="s">
        <v>225</v>
      </c>
      <c r="CB2" s="56"/>
      <c r="CC2" s="55" t="s">
        <v>224</v>
      </c>
      <c r="CD2" s="56"/>
      <c r="CE2" s="55" t="s">
        <v>227</v>
      </c>
      <c r="CF2" s="56"/>
      <c r="CG2" s="55" t="s">
        <v>222</v>
      </c>
      <c r="CH2" s="56"/>
      <c r="CI2" s="55" t="s">
        <v>231</v>
      </c>
      <c r="CJ2" s="56"/>
      <c r="CK2" s="55" t="s">
        <v>229</v>
      </c>
      <c r="CL2" s="56"/>
      <c r="CM2" s="55" t="s">
        <v>211</v>
      </c>
      <c r="CN2" s="56"/>
      <c r="CO2" s="55" t="s">
        <v>220</v>
      </c>
      <c r="CP2" s="56"/>
      <c r="CQ2" s="55" t="s">
        <v>288</v>
      </c>
      <c r="CR2" s="56"/>
      <c r="CS2" s="55" t="s">
        <v>259</v>
      </c>
      <c r="CT2" s="56"/>
      <c r="CU2" s="55" t="s">
        <v>226</v>
      </c>
      <c r="CV2" s="56"/>
      <c r="CW2" s="55" t="s">
        <v>260</v>
      </c>
      <c r="CX2" s="56"/>
      <c r="CY2" s="55" t="s">
        <v>289</v>
      </c>
      <c r="CZ2" s="56"/>
      <c r="DA2" s="55" t="s">
        <v>265</v>
      </c>
      <c r="DB2" s="56"/>
      <c r="DC2" s="55" t="s">
        <v>232</v>
      </c>
      <c r="DD2" s="56"/>
      <c r="DE2" s="55" t="s">
        <v>218</v>
      </c>
      <c r="DF2" s="56"/>
      <c r="DG2" s="55" t="s">
        <v>264</v>
      </c>
      <c r="DH2" s="56"/>
      <c r="DI2" s="55" t="s">
        <v>214</v>
      </c>
      <c r="DJ2" s="56"/>
      <c r="DK2" s="55" t="s">
        <v>217</v>
      </c>
      <c r="DL2" s="56"/>
      <c r="DM2" s="55" t="s">
        <v>216</v>
      </c>
      <c r="DN2" s="56"/>
      <c r="DO2" s="55" t="s">
        <v>215</v>
      </c>
      <c r="DP2" s="56"/>
      <c r="DQ2" s="55" t="s">
        <v>290</v>
      </c>
      <c r="DR2" s="57"/>
    </row>
    <row r="3" spans="1:128" s="19" customFormat="1" x14ac:dyDescent="0.3">
      <c r="A3" s="59"/>
      <c r="B3" s="59"/>
      <c r="C3" s="59"/>
      <c r="D3" s="59"/>
      <c r="E3" s="20" t="s">
        <v>282</v>
      </c>
      <c r="F3" s="20" t="s">
        <v>194</v>
      </c>
      <c r="G3" s="20" t="s">
        <v>282</v>
      </c>
      <c r="H3" s="20" t="s">
        <v>194</v>
      </c>
      <c r="I3" s="20" t="s">
        <v>282</v>
      </c>
      <c r="J3" s="20" t="s">
        <v>194</v>
      </c>
      <c r="K3" s="20" t="s">
        <v>282</v>
      </c>
      <c r="L3" s="20" t="s">
        <v>194</v>
      </c>
      <c r="M3" s="20" t="s">
        <v>282</v>
      </c>
      <c r="N3" s="20" t="s">
        <v>194</v>
      </c>
      <c r="O3" s="20" t="s">
        <v>282</v>
      </c>
      <c r="P3" s="20" t="s">
        <v>194</v>
      </c>
      <c r="Q3" s="20" t="s">
        <v>282</v>
      </c>
      <c r="R3" s="20" t="s">
        <v>194</v>
      </c>
      <c r="S3" s="20" t="s">
        <v>282</v>
      </c>
      <c r="T3" s="20" t="s">
        <v>194</v>
      </c>
      <c r="U3" s="20" t="s">
        <v>282</v>
      </c>
      <c r="V3" s="20" t="s">
        <v>194</v>
      </c>
      <c r="W3" s="20" t="s">
        <v>282</v>
      </c>
      <c r="X3" s="20" t="s">
        <v>194</v>
      </c>
      <c r="Y3" s="20" t="s">
        <v>282</v>
      </c>
      <c r="Z3" s="20" t="s">
        <v>194</v>
      </c>
      <c r="AA3" s="20" t="s">
        <v>282</v>
      </c>
      <c r="AB3" s="20" t="s">
        <v>194</v>
      </c>
      <c r="AC3" s="20" t="s">
        <v>282</v>
      </c>
      <c r="AD3" s="20" t="s">
        <v>194</v>
      </c>
      <c r="AE3" s="20" t="s">
        <v>282</v>
      </c>
      <c r="AF3" s="20" t="s">
        <v>194</v>
      </c>
      <c r="AG3" s="20" t="s">
        <v>282</v>
      </c>
      <c r="AH3" s="20" t="s">
        <v>194</v>
      </c>
      <c r="AI3" s="20" t="s">
        <v>282</v>
      </c>
      <c r="AJ3" s="20" t="s">
        <v>194</v>
      </c>
      <c r="AK3" s="20" t="s">
        <v>282</v>
      </c>
      <c r="AL3" s="20" t="s">
        <v>194</v>
      </c>
      <c r="AM3" s="20" t="s">
        <v>282</v>
      </c>
      <c r="AN3" s="20" t="s">
        <v>194</v>
      </c>
      <c r="AO3" s="20" t="s">
        <v>282</v>
      </c>
      <c r="AP3" s="20" t="s">
        <v>194</v>
      </c>
      <c r="AQ3" s="20" t="s">
        <v>282</v>
      </c>
      <c r="AR3" s="20" t="s">
        <v>194</v>
      </c>
      <c r="AS3" s="20" t="s">
        <v>282</v>
      </c>
      <c r="AT3" s="20" t="s">
        <v>194</v>
      </c>
      <c r="AU3" s="20" t="s">
        <v>282</v>
      </c>
      <c r="AV3" s="20" t="s">
        <v>194</v>
      </c>
      <c r="AW3" s="20" t="s">
        <v>282</v>
      </c>
      <c r="AX3" s="20" t="s">
        <v>194</v>
      </c>
      <c r="AY3" s="20" t="s">
        <v>282</v>
      </c>
      <c r="AZ3" s="20" t="s">
        <v>194</v>
      </c>
      <c r="BA3" s="20" t="s">
        <v>282</v>
      </c>
      <c r="BB3" s="20" t="s">
        <v>194</v>
      </c>
      <c r="BC3" s="20" t="s">
        <v>282</v>
      </c>
      <c r="BD3" s="20" t="s">
        <v>194</v>
      </c>
      <c r="BE3" s="20" t="s">
        <v>282</v>
      </c>
      <c r="BF3" s="20" t="s">
        <v>194</v>
      </c>
      <c r="BG3" s="20" t="s">
        <v>282</v>
      </c>
      <c r="BH3" s="20" t="s">
        <v>194</v>
      </c>
      <c r="BI3" s="20" t="s">
        <v>282</v>
      </c>
      <c r="BJ3" s="20" t="s">
        <v>194</v>
      </c>
      <c r="BK3" s="20" t="s">
        <v>282</v>
      </c>
      <c r="BL3" s="20" t="s">
        <v>194</v>
      </c>
      <c r="BM3" s="20" t="s">
        <v>282</v>
      </c>
      <c r="BN3" s="20" t="s">
        <v>194</v>
      </c>
      <c r="BO3" s="20" t="s">
        <v>282</v>
      </c>
      <c r="BP3" s="20" t="s">
        <v>194</v>
      </c>
      <c r="BQ3" s="20" t="s">
        <v>282</v>
      </c>
      <c r="BR3" s="20" t="s">
        <v>194</v>
      </c>
      <c r="BS3" s="20" t="s">
        <v>282</v>
      </c>
      <c r="BT3" s="20" t="s">
        <v>194</v>
      </c>
      <c r="BU3" s="20" t="s">
        <v>282</v>
      </c>
      <c r="BV3" s="20" t="s">
        <v>194</v>
      </c>
      <c r="BW3" s="20" t="s">
        <v>282</v>
      </c>
      <c r="BX3" s="20" t="s">
        <v>194</v>
      </c>
      <c r="BY3" s="20" t="s">
        <v>282</v>
      </c>
      <c r="BZ3" s="20" t="s">
        <v>194</v>
      </c>
      <c r="CA3" s="20" t="s">
        <v>282</v>
      </c>
      <c r="CB3" s="20" t="s">
        <v>194</v>
      </c>
      <c r="CC3" s="20" t="s">
        <v>282</v>
      </c>
      <c r="CD3" s="20" t="s">
        <v>194</v>
      </c>
      <c r="CE3" s="20" t="s">
        <v>282</v>
      </c>
      <c r="CF3" s="20" t="s">
        <v>194</v>
      </c>
      <c r="CG3" s="20" t="s">
        <v>282</v>
      </c>
      <c r="CH3" s="20" t="s">
        <v>194</v>
      </c>
      <c r="CI3" s="20" t="s">
        <v>282</v>
      </c>
      <c r="CJ3" s="20" t="s">
        <v>194</v>
      </c>
      <c r="CK3" s="20" t="s">
        <v>282</v>
      </c>
      <c r="CL3" s="20" t="s">
        <v>194</v>
      </c>
      <c r="CM3" s="20" t="s">
        <v>282</v>
      </c>
      <c r="CN3" s="20" t="s">
        <v>194</v>
      </c>
      <c r="CO3" s="20" t="s">
        <v>282</v>
      </c>
      <c r="CP3" s="20" t="s">
        <v>194</v>
      </c>
      <c r="CQ3" s="20" t="s">
        <v>282</v>
      </c>
      <c r="CR3" s="20" t="s">
        <v>194</v>
      </c>
      <c r="CS3" s="20" t="s">
        <v>282</v>
      </c>
      <c r="CT3" s="20" t="s">
        <v>194</v>
      </c>
      <c r="CU3" s="20" t="s">
        <v>282</v>
      </c>
      <c r="CV3" s="20" t="s">
        <v>194</v>
      </c>
      <c r="CW3" s="20" t="s">
        <v>282</v>
      </c>
      <c r="CX3" s="20" t="s">
        <v>194</v>
      </c>
      <c r="CY3" s="20" t="s">
        <v>282</v>
      </c>
      <c r="CZ3" s="20" t="s">
        <v>194</v>
      </c>
      <c r="DA3" s="20" t="s">
        <v>282</v>
      </c>
      <c r="DB3" s="20" t="s">
        <v>194</v>
      </c>
      <c r="DC3" s="20" t="s">
        <v>282</v>
      </c>
      <c r="DD3" s="20" t="s">
        <v>194</v>
      </c>
      <c r="DE3" s="20" t="s">
        <v>282</v>
      </c>
      <c r="DF3" s="20" t="s">
        <v>194</v>
      </c>
      <c r="DG3" s="20" t="s">
        <v>282</v>
      </c>
      <c r="DH3" s="20" t="s">
        <v>194</v>
      </c>
      <c r="DI3" s="20" t="s">
        <v>282</v>
      </c>
      <c r="DJ3" s="20" t="s">
        <v>194</v>
      </c>
      <c r="DK3" s="20" t="s">
        <v>282</v>
      </c>
      <c r="DL3" s="20" t="s">
        <v>194</v>
      </c>
      <c r="DM3" s="20" t="s">
        <v>282</v>
      </c>
      <c r="DN3" s="20" t="s">
        <v>194</v>
      </c>
      <c r="DO3" s="20" t="s">
        <v>282</v>
      </c>
      <c r="DP3" s="20" t="s">
        <v>194</v>
      </c>
      <c r="DQ3" s="20" t="s">
        <v>282</v>
      </c>
      <c r="DR3" s="20" t="s">
        <v>194</v>
      </c>
    </row>
    <row r="4" spans="1:128" s="19" customFormat="1" x14ac:dyDescent="0.3">
      <c r="A4" s="20">
        <v>1</v>
      </c>
      <c r="B4" s="20">
        <v>2</v>
      </c>
      <c r="C4" s="20">
        <v>3</v>
      </c>
      <c r="D4" s="20">
        <v>4</v>
      </c>
      <c r="E4" s="20">
        <v>5</v>
      </c>
      <c r="F4" s="20">
        <v>6</v>
      </c>
      <c r="G4" s="20">
        <v>7</v>
      </c>
      <c r="H4" s="20">
        <v>8</v>
      </c>
      <c r="I4" s="20">
        <v>9</v>
      </c>
      <c r="J4" s="20">
        <v>10</v>
      </c>
      <c r="K4" s="20">
        <v>11</v>
      </c>
      <c r="L4" s="20">
        <v>12</v>
      </c>
      <c r="M4" s="20">
        <v>13</v>
      </c>
      <c r="N4" s="20">
        <v>14</v>
      </c>
      <c r="O4" s="20">
        <v>15</v>
      </c>
      <c r="P4" s="20">
        <v>16</v>
      </c>
      <c r="Q4" s="20">
        <v>17</v>
      </c>
      <c r="R4" s="20">
        <v>18</v>
      </c>
      <c r="S4" s="20">
        <v>19</v>
      </c>
      <c r="T4" s="20">
        <v>20</v>
      </c>
      <c r="U4" s="20">
        <v>21</v>
      </c>
      <c r="V4" s="20">
        <v>22</v>
      </c>
      <c r="W4" s="20">
        <v>23</v>
      </c>
      <c r="X4" s="20">
        <v>24</v>
      </c>
      <c r="Y4" s="20">
        <v>25</v>
      </c>
      <c r="Z4" s="20">
        <v>26</v>
      </c>
      <c r="AA4" s="20">
        <v>27</v>
      </c>
      <c r="AB4" s="20">
        <v>28</v>
      </c>
      <c r="AC4" s="20">
        <v>29</v>
      </c>
      <c r="AD4" s="20">
        <v>30</v>
      </c>
      <c r="AE4" s="20">
        <v>31</v>
      </c>
      <c r="AF4" s="20">
        <v>32</v>
      </c>
      <c r="AG4" s="20">
        <v>33</v>
      </c>
      <c r="AH4" s="20">
        <v>34</v>
      </c>
      <c r="AI4" s="20">
        <v>35</v>
      </c>
      <c r="AJ4" s="20">
        <v>36</v>
      </c>
      <c r="AK4" s="20">
        <v>37</v>
      </c>
      <c r="AL4" s="20">
        <v>38</v>
      </c>
      <c r="AM4" s="20">
        <v>39</v>
      </c>
      <c r="AN4" s="20">
        <v>40</v>
      </c>
      <c r="AO4" s="20">
        <v>41</v>
      </c>
      <c r="AP4" s="20">
        <v>42</v>
      </c>
      <c r="AQ4" s="20">
        <v>43</v>
      </c>
      <c r="AR4" s="20">
        <v>44</v>
      </c>
      <c r="AS4" s="20">
        <v>45</v>
      </c>
      <c r="AT4" s="20">
        <v>46</v>
      </c>
      <c r="AU4" s="20">
        <v>47</v>
      </c>
      <c r="AV4" s="20">
        <v>48</v>
      </c>
      <c r="AW4" s="20">
        <v>49</v>
      </c>
      <c r="AX4" s="20">
        <v>50</v>
      </c>
      <c r="AY4" s="20">
        <v>51</v>
      </c>
      <c r="AZ4" s="20">
        <v>52</v>
      </c>
      <c r="BA4" s="20">
        <v>53</v>
      </c>
      <c r="BB4" s="20">
        <v>54</v>
      </c>
      <c r="BC4" s="20">
        <v>55</v>
      </c>
      <c r="BD4" s="20">
        <v>56</v>
      </c>
      <c r="BE4" s="20">
        <v>57</v>
      </c>
      <c r="BF4" s="20">
        <v>58</v>
      </c>
      <c r="BG4" s="20">
        <v>59</v>
      </c>
      <c r="BH4" s="20">
        <v>60</v>
      </c>
      <c r="BI4" s="20">
        <v>61</v>
      </c>
      <c r="BJ4" s="20">
        <v>62</v>
      </c>
      <c r="BK4" s="20">
        <v>63</v>
      </c>
      <c r="BL4" s="20">
        <v>64</v>
      </c>
      <c r="BM4" s="20">
        <v>65</v>
      </c>
      <c r="BN4" s="20">
        <v>66</v>
      </c>
      <c r="BO4" s="20">
        <v>67</v>
      </c>
      <c r="BP4" s="20">
        <v>68</v>
      </c>
      <c r="BQ4" s="20">
        <v>69</v>
      </c>
      <c r="BR4" s="20">
        <v>70</v>
      </c>
      <c r="BS4" s="20">
        <v>71</v>
      </c>
      <c r="BT4" s="20">
        <v>72</v>
      </c>
      <c r="BU4" s="20">
        <v>73</v>
      </c>
      <c r="BV4" s="20">
        <v>74</v>
      </c>
      <c r="BW4" s="20">
        <v>75</v>
      </c>
      <c r="BX4" s="20">
        <v>76</v>
      </c>
      <c r="BY4" s="20">
        <v>77</v>
      </c>
      <c r="BZ4" s="20">
        <v>78</v>
      </c>
      <c r="CA4" s="20">
        <v>79</v>
      </c>
      <c r="CB4" s="20">
        <v>80</v>
      </c>
      <c r="CC4" s="20">
        <v>81</v>
      </c>
      <c r="CD4" s="20">
        <v>82</v>
      </c>
      <c r="CE4" s="20">
        <v>83</v>
      </c>
      <c r="CF4" s="20">
        <v>84</v>
      </c>
      <c r="CG4" s="20">
        <v>85</v>
      </c>
      <c r="CH4" s="20">
        <v>86</v>
      </c>
      <c r="CI4" s="20">
        <v>87</v>
      </c>
      <c r="CJ4" s="20">
        <v>88</v>
      </c>
      <c r="CK4" s="20">
        <v>89</v>
      </c>
      <c r="CL4" s="20">
        <v>90</v>
      </c>
      <c r="CM4" s="20">
        <v>91</v>
      </c>
      <c r="CN4" s="20">
        <v>92</v>
      </c>
      <c r="CO4" s="20">
        <v>93</v>
      </c>
      <c r="CP4" s="20">
        <v>94</v>
      </c>
      <c r="CQ4" s="20">
        <v>95</v>
      </c>
      <c r="CR4" s="20">
        <v>96</v>
      </c>
      <c r="CS4" s="20">
        <v>97</v>
      </c>
      <c r="CT4" s="20">
        <v>98</v>
      </c>
      <c r="CU4" s="20">
        <v>99</v>
      </c>
      <c r="CV4" s="20">
        <v>100</v>
      </c>
      <c r="CW4" s="20">
        <v>101</v>
      </c>
      <c r="CX4" s="20">
        <v>102</v>
      </c>
      <c r="CY4" s="20">
        <v>103</v>
      </c>
      <c r="CZ4" s="20">
        <v>104</v>
      </c>
      <c r="DA4" s="20">
        <v>105</v>
      </c>
      <c r="DB4" s="20">
        <v>106</v>
      </c>
      <c r="DC4" s="20">
        <v>107</v>
      </c>
      <c r="DD4" s="20">
        <v>108</v>
      </c>
      <c r="DE4" s="20">
        <v>109</v>
      </c>
      <c r="DF4" s="20">
        <v>110</v>
      </c>
      <c r="DG4" s="20">
        <v>111</v>
      </c>
      <c r="DH4" s="20">
        <v>112</v>
      </c>
      <c r="DI4" s="20">
        <v>113</v>
      </c>
      <c r="DJ4" s="20">
        <v>114</v>
      </c>
      <c r="DK4" s="20">
        <v>115</v>
      </c>
      <c r="DL4" s="20">
        <v>116</v>
      </c>
      <c r="DM4" s="20">
        <v>117</v>
      </c>
      <c r="DN4" s="20">
        <v>118</v>
      </c>
      <c r="DO4" s="20">
        <v>119</v>
      </c>
      <c r="DP4" s="20">
        <v>120</v>
      </c>
      <c r="DQ4" s="20">
        <v>121</v>
      </c>
      <c r="DR4" s="21">
        <v>122</v>
      </c>
    </row>
    <row r="5" spans="1:128" x14ac:dyDescent="0.3">
      <c r="A5" s="15">
        <v>35</v>
      </c>
      <c r="B5" s="13" t="s">
        <v>34</v>
      </c>
      <c r="C5" s="8">
        <v>85.62284158111612</v>
      </c>
      <c r="D5" s="12" t="str" cm="1">
        <f t="array" ref="D5">_xlfn.IFS(C5=100,"green",C5&gt;50,"yellow",C5&gt;0,"orange",C5=0,"red")</f>
        <v>yellow</v>
      </c>
      <c r="E5" s="12">
        <v>36.496431490874592</v>
      </c>
      <c r="F5" s="12" t="str" cm="1">
        <f t="array" ref="F5">_xlfn.IFS(E5=100,"green",E5&gt;50,"yellow",E5&gt;0,"orange",E5=0,"red")</f>
        <v>orange</v>
      </c>
      <c r="G5" s="12">
        <v>100</v>
      </c>
      <c r="H5" s="12" t="str" cm="1">
        <f t="array" ref="H5">_xlfn.IFS(G5=100,"green",G5&gt;50,"yellow",G5&gt;0,"orange",G5=0,"red")</f>
        <v>green</v>
      </c>
      <c r="I5" s="12">
        <v>40.28878192628946</v>
      </c>
      <c r="J5" s="12" t="str" cm="1">
        <f t="array" ref="J5">_xlfn.IFS(I5=100,"green",I5&gt;50,"yellow",I5&gt;0,"orange",I5=0,"red")</f>
        <v>orange</v>
      </c>
      <c r="K5" s="12">
        <v>90.468545169564649</v>
      </c>
      <c r="L5" s="12" t="str" cm="1">
        <f t="array" ref="L5">_xlfn.IFS(K5=100,"green",K5&gt;50,"yellow",K5&gt;0,"orange",K5=0,"red")</f>
        <v>yellow</v>
      </c>
      <c r="M5" s="12">
        <v>75.492462767978409</v>
      </c>
      <c r="N5" s="12" t="str" cm="1">
        <f t="array" ref="N5">_xlfn.IFS(M5=100,"green",M5&gt;50,"yellow",M5&gt;0,"orange",M5=0,"red")</f>
        <v>yellow</v>
      </c>
      <c r="O5" s="12">
        <v>100</v>
      </c>
      <c r="P5" s="12" t="str" cm="1">
        <f t="array" ref="P5">_xlfn.IFS(O5=100,"green",O5&gt;50,"yellow",O5&gt;0,"orange",O5=0,"red")</f>
        <v>green</v>
      </c>
      <c r="Q5" s="12">
        <v>17.309137098438686</v>
      </c>
      <c r="R5" s="12" t="str" cm="1">
        <f t="array" ref="R5">_xlfn.IFS(Q5=100,"green",Q5&gt;50,"yellow",Q5&gt;0,"orange",Q5=0,"red")</f>
        <v>orange</v>
      </c>
      <c r="S5" s="12">
        <v>73.754915146437583</v>
      </c>
      <c r="T5" s="12" t="str" cm="1">
        <f t="array" ref="T5">_xlfn.IFS(S5=100,"green",S5&gt;50,"yellow",S5&gt;0,"orange",S5=0,"red")</f>
        <v>yellow</v>
      </c>
      <c r="U5" s="12">
        <v>69.218843499577901</v>
      </c>
      <c r="V5" s="12" t="str" cm="1">
        <f t="array" ref="V5">_xlfn.IFS(U5=100,"green",U5&gt;50,"yellow",U5&gt;0,"orange",U5=0,"red")</f>
        <v>yellow</v>
      </c>
      <c r="W5" s="12">
        <v>66.200850165992193</v>
      </c>
      <c r="X5" s="12" t="str" cm="1">
        <f t="array" ref="X5">_xlfn.IFS(W5=100,"green",W5&gt;50,"yellow",W5&gt;0,"orange",W5=0,"red")</f>
        <v>yellow</v>
      </c>
      <c r="Y5" s="12">
        <v>66.922996726515336</v>
      </c>
      <c r="Z5" s="12" t="str" cm="1">
        <f t="array" ref="Z5">_xlfn.IFS(Y5=100,"green",Y5&gt;50,"yellow",Y5&gt;0,"orange",Y5=0,"red")</f>
        <v>yellow</v>
      </c>
      <c r="AA5" s="12">
        <v>98.827274802004681</v>
      </c>
      <c r="AB5" s="12" t="str" cm="1">
        <f t="array" ref="AB5">_xlfn.IFS(AA5=100,"green",AA5&gt;50,"yellow",AA5&gt;0,"orange",AA5=0,"red")</f>
        <v>yellow</v>
      </c>
      <c r="AC5" s="12">
        <v>98.827274802004681</v>
      </c>
      <c r="AD5" s="12" t="str" cm="1">
        <f t="array" ref="AD5">_xlfn.IFS(AC5=100,"green",AC5&gt;50,"yellow",AC5&gt;0,"orange",AC5=0,"red")</f>
        <v>yellow</v>
      </c>
      <c r="AE5" s="12">
        <v>98.827274802004681</v>
      </c>
      <c r="AF5" s="12" t="str" cm="1">
        <f t="array" ref="AF5">_xlfn.IFS(AE5=100,"green",AE5&gt;50,"yellow",AE5&gt;0,"orange",AE5=0,"red")</f>
        <v>yellow</v>
      </c>
      <c r="AG5" s="12">
        <v>98.827274802004681</v>
      </c>
      <c r="AH5" s="12" t="str" cm="1">
        <f t="array" ref="AH5">_xlfn.IFS(AG5=100,"green",AG5&gt;50,"yellow",AG5&gt;0,"orange",AG5=0,"red")</f>
        <v>yellow</v>
      </c>
      <c r="AI5" s="12">
        <v>64.576393762975144</v>
      </c>
      <c r="AJ5" s="12" t="str" cm="1">
        <f t="array" ref="AJ5">_xlfn.IFS(AI5=100,"green",AI5&gt;50,"yellow",AI5&gt;0,"orange",AI5=0,"red")</f>
        <v>yellow</v>
      </c>
      <c r="AK5" s="12">
        <v>46.811834730250311</v>
      </c>
      <c r="AL5" s="12" t="str" cm="1">
        <f t="array" ref="AL5">_xlfn.IFS(AK5=100,"green",AK5&gt;50,"yellow",AK5&gt;0,"orange",AK5=0,"red")</f>
        <v>orange</v>
      </c>
      <c r="AM5" s="12">
        <v>100</v>
      </c>
      <c r="AN5" s="12" t="str" cm="1">
        <f t="array" ref="AN5">_xlfn.IFS(AM5=100,"green",AM5&gt;50,"yellow",AM5&gt;0,"orange",AM5=0,"red")</f>
        <v>green</v>
      </c>
      <c r="AO5" s="12">
        <v>100</v>
      </c>
      <c r="AP5" s="12" t="str" cm="1">
        <f t="array" ref="AP5">_xlfn.IFS(AO5=100,"green",AO5&gt;50,"yellow",AO5&gt;0,"orange",AO5=0,"red")</f>
        <v>green</v>
      </c>
      <c r="AQ5" s="12">
        <v>100</v>
      </c>
      <c r="AR5" s="12" t="str" cm="1">
        <f t="array" ref="AR5">_xlfn.IFS(AQ5=100,"green",AQ5&gt;50,"yellow",AQ5&gt;0,"orange",AQ5=0,"red")</f>
        <v>green</v>
      </c>
      <c r="AS5" s="12">
        <v>96.520571660401018</v>
      </c>
      <c r="AT5" s="12" t="str" cm="1">
        <f t="array" ref="AT5">_xlfn.IFS(AS5=100,"green",AS5&gt;50,"yellow",AS5&gt;0,"orange",AS5=0,"red")</f>
        <v>yellow</v>
      </c>
      <c r="AU5" s="12">
        <v>0</v>
      </c>
      <c r="AV5" s="12" t="str" cm="1">
        <f t="array" ref="AV5">_xlfn.IFS(AU5=100,"green",AU5&gt;50,"yellow",AU5&gt;0,"orange",AU5=0,"red")</f>
        <v>red</v>
      </c>
      <c r="AW5" s="12">
        <v>72.558400021946639</v>
      </c>
      <c r="AX5" s="12" t="str" cm="1">
        <f t="array" ref="AX5">_xlfn.IFS(AW5=100,"green",AW5&gt;50,"yellow",AW5&gt;0,"orange",AW5=0,"red")</f>
        <v>yellow</v>
      </c>
      <c r="AY5" s="12">
        <v>100</v>
      </c>
      <c r="AZ5" s="12" t="str" cm="1">
        <f t="array" ref="AZ5">_xlfn.IFS(AY5=100,"green",AY5&gt;50,"yellow",AY5&gt;0,"orange",AY5=0,"red")</f>
        <v>green</v>
      </c>
      <c r="BA5" s="12">
        <v>100</v>
      </c>
      <c r="BB5" s="12" t="str" cm="1">
        <f t="array" ref="BB5">_xlfn.IFS(BA5=100,"green",BA5&gt;50,"yellow",BA5&gt;0,"orange",BA5=0,"red")</f>
        <v>green</v>
      </c>
      <c r="BC5" s="12">
        <v>100</v>
      </c>
      <c r="BD5" s="12" t="str" cm="1">
        <f t="array" ref="BD5">_xlfn.IFS(BC5=100,"green",BC5&gt;50,"yellow",BC5&gt;0,"orange",BC5=0,"red")</f>
        <v>green</v>
      </c>
      <c r="BE5" s="12">
        <v>100</v>
      </c>
      <c r="BF5" s="12" t="str" cm="1">
        <f t="array" ref="BF5">_xlfn.IFS(BE5=100,"green",BE5&gt;50,"yellow",BE5&gt;0,"orange",BE5=0,"red")</f>
        <v>green</v>
      </c>
      <c r="BG5" s="12">
        <v>100</v>
      </c>
      <c r="BH5" s="12" t="str" cm="1">
        <f t="array" ref="BH5">_xlfn.IFS(BG5=100,"green",BG5&gt;50,"yellow",BG5&gt;0,"orange",BG5=0,"red")</f>
        <v>green</v>
      </c>
      <c r="BI5" s="12">
        <v>64.115819662346141</v>
      </c>
      <c r="BJ5" s="12" t="str" cm="1">
        <f t="array" ref="BJ5">_xlfn.IFS(BI5=100,"green",BI5&gt;50,"yellow",BI5&gt;0,"orange",BI5=0,"red")</f>
        <v>yellow</v>
      </c>
      <c r="BK5" s="12">
        <v>94.019303277057688</v>
      </c>
      <c r="BL5" s="12" t="str" cm="1">
        <f t="array" ref="BL5">_xlfn.IFS(BK5=100,"green",BK5&gt;50,"yellow",BK5&gt;0,"orange",BK5=0,"red")</f>
        <v>yellow</v>
      </c>
      <c r="BM5" s="12">
        <v>57.788215947756086</v>
      </c>
      <c r="BN5" s="12" t="str" cm="1">
        <f t="array" ref="BN5">_xlfn.IFS(BM5=100,"green",BM5&gt;50,"yellow",BM5&gt;0,"orange",BM5=0,"red")</f>
        <v>yellow</v>
      </c>
      <c r="BO5" s="12">
        <v>83.220756258341694</v>
      </c>
      <c r="BP5" s="12" t="str" cm="1">
        <f t="array" ref="BP5">_xlfn.IFS(BO5=100,"green",BO5&gt;50,"yellow",BO5&gt;0,"orange",BO5=0,"red")</f>
        <v>yellow</v>
      </c>
      <c r="BQ5" s="12">
        <v>70.50448610304889</v>
      </c>
      <c r="BR5" s="12" t="str" cm="1">
        <f t="array" ref="BR5">_xlfn.IFS(BQ5=100,"green",BQ5&gt;50,"yellow",BQ5&gt;0,"orange",BQ5=0,"red")</f>
        <v>yellow</v>
      </c>
      <c r="BS5" s="12">
        <v>100</v>
      </c>
      <c r="BT5" s="12" t="str" cm="1">
        <f t="array" ref="BT5">_xlfn.IFS(BS5=100,"green",BS5&gt;50,"yellow",BS5&gt;0,"orange",BS5=0,"red")</f>
        <v>green</v>
      </c>
      <c r="BU5" s="12">
        <v>85.66633888806075</v>
      </c>
      <c r="BV5" s="12" t="str" cm="1">
        <f t="array" ref="BV5">_xlfn.IFS(BU5=100,"green",BU5&gt;50,"yellow",BU5&gt;0,"orange",BU5=0,"red")</f>
        <v>yellow</v>
      </c>
      <c r="BW5" s="12">
        <v>80.666670343683023</v>
      </c>
      <c r="BX5" s="12" t="str" cm="1">
        <f t="array" ref="BX5">_xlfn.IFS(BW5=100,"green",BW5&gt;50,"yellow",BW5&gt;0,"orange",BW5=0,"red")</f>
        <v>yellow</v>
      </c>
      <c r="BY5" s="12">
        <v>100</v>
      </c>
      <c r="BZ5" s="12" t="str" cm="1">
        <f t="array" ref="BZ5">_xlfn.IFS(BY5=100,"green",BY5&gt;50,"yellow",BY5&gt;0,"orange",BY5=0,"red")</f>
        <v>green</v>
      </c>
      <c r="CA5" s="12">
        <v>100</v>
      </c>
      <c r="CB5" s="12" t="str" cm="1">
        <f t="array" ref="CB5">_xlfn.IFS(CA5=100,"green",CA5&gt;50,"yellow",CA5&gt;0,"orange",CA5=0,"red")</f>
        <v>green</v>
      </c>
      <c r="CC5" s="12">
        <v>100</v>
      </c>
      <c r="CD5" s="12" t="str" cm="1">
        <f t="array" ref="CD5">_xlfn.IFS(CC5=100,"green",CC5&gt;50,"yellow",CC5&gt;0,"orange",CC5=0,"red")</f>
        <v>green</v>
      </c>
      <c r="CE5" s="12">
        <v>100</v>
      </c>
      <c r="CF5" s="12" t="str" cm="1">
        <f t="array" ref="CF5">_xlfn.IFS(CE5=100,"green",CE5&gt;50,"yellow",CE5&gt;0,"orange",CE5=0,"red")</f>
        <v>green</v>
      </c>
      <c r="CG5" s="12">
        <v>93.445813722106791</v>
      </c>
      <c r="CH5" s="12" t="str" cm="1">
        <f t="array" ref="CH5">_xlfn.IFS(CG5=100,"green",CG5&gt;50,"yellow",CG5&gt;0,"orange",CG5=0,"red")</f>
        <v>yellow</v>
      </c>
      <c r="CI5" s="12">
        <v>92.508274757302061</v>
      </c>
      <c r="CJ5" s="12" t="str" cm="1">
        <f t="array" ref="CJ5">_xlfn.IFS(CI5=100,"green",CI5&gt;50,"yellow",CI5&gt;0,"orange",CI5=0,"red")</f>
        <v>yellow</v>
      </c>
      <c r="CK5" s="12">
        <v>84.684049707667555</v>
      </c>
      <c r="CL5" s="12" t="str" cm="1">
        <f t="array" ref="CL5">_xlfn.IFS(CK5=100,"green",CK5&gt;50,"yellow",CK5&gt;0,"orange",CK5=0,"red")</f>
        <v>yellow</v>
      </c>
      <c r="CM5" s="12">
        <v>81.78508948499109</v>
      </c>
      <c r="CN5" s="12" t="str" cm="1">
        <f t="array" ref="CN5">_xlfn.IFS(CM5=100,"green",CM5&gt;50,"yellow",CM5&gt;0,"orange",CM5=0,"red")</f>
        <v>yellow</v>
      </c>
      <c r="CO5" s="12">
        <v>100</v>
      </c>
      <c r="CP5" s="12" t="str" cm="1">
        <f t="array" ref="CP5">_xlfn.IFS(CO5=100,"green",CO5&gt;50,"yellow",CO5&gt;0,"orange",CO5=0,"red")</f>
        <v>green</v>
      </c>
      <c r="CQ5" s="12">
        <v>93.229686408650934</v>
      </c>
      <c r="CR5" s="12" t="str" cm="1">
        <f t="array" ref="CR5">_xlfn.IFS(CQ5=100,"green",CQ5&gt;50,"yellow",CQ5&gt;0,"orange",CQ5=0,"red")</f>
        <v>yellow</v>
      </c>
      <c r="CS5" s="12">
        <v>100</v>
      </c>
      <c r="CT5" s="12" t="str" cm="1">
        <f t="array" ref="CT5">_xlfn.IFS(CS5=100,"green",CS5&gt;50,"yellow",CS5&gt;0,"orange",CS5=0,"red")</f>
        <v>green</v>
      </c>
      <c r="CU5" s="12">
        <v>87.298525600963927</v>
      </c>
      <c r="CV5" s="12" t="str" cm="1">
        <f t="array" ref="CV5">_xlfn.IFS(CU5=100,"green",CU5&gt;50,"yellow",CU5&gt;0,"orange",CU5=0,"red")</f>
        <v>yellow</v>
      </c>
      <c r="CW5" s="12">
        <v>100</v>
      </c>
      <c r="CX5" s="12" t="str" cm="1">
        <f t="array" ref="CX5">_xlfn.IFS(CW5=100,"green",CW5&gt;50,"yellow",CW5&gt;0,"orange",CW5=0,"red")</f>
        <v>green</v>
      </c>
      <c r="CY5" s="12">
        <v>95.7661752003213</v>
      </c>
      <c r="CZ5" s="12" t="str" cm="1">
        <f t="array" ref="CZ5">_xlfn.IFS(CY5=100,"green",CY5&gt;50,"yellow",CY5&gt;0,"orange",CY5=0,"red")</f>
        <v>yellow</v>
      </c>
      <c r="DA5" s="12">
        <v>100</v>
      </c>
      <c r="DB5" s="12" t="str" cm="1">
        <f t="array" ref="DB5">_xlfn.IFS(DA5=100,"green",DA5&gt;50,"yellow",DA5&gt;0,"orange",DA5=0,"red")</f>
        <v>green</v>
      </c>
      <c r="DC5" s="12">
        <v>98.868189193371762</v>
      </c>
      <c r="DD5" s="12" t="str" cm="1">
        <f t="array" ref="DD5">_xlfn.IFS(DC5=100,"green",DC5&gt;50,"yellow",DC5&gt;0,"orange",DC5=0,"red")</f>
        <v>yellow</v>
      </c>
      <c r="DE5" s="12">
        <v>100</v>
      </c>
      <c r="DF5" s="12" t="str" cm="1">
        <f t="array" ref="DF5">_xlfn.IFS(DE5=100,"green",DE5&gt;50,"yellow",DE5&gt;0,"orange",DE5=0,"red")</f>
        <v>green</v>
      </c>
      <c r="DG5" s="12">
        <v>100</v>
      </c>
      <c r="DH5" s="12" t="str" cm="1">
        <f t="array" ref="DH5">_xlfn.IFS(DG5=100,"green",DG5&gt;50,"yellow",DG5&gt;0,"orange",DG5=0,"red")</f>
        <v>green</v>
      </c>
      <c r="DI5" s="12">
        <v>100</v>
      </c>
      <c r="DJ5" s="12" t="str" cm="1">
        <f t="array" ref="DJ5">_xlfn.IFS(DI5=100,"green",DI5&gt;50,"yellow",DI5&gt;0,"orange",DI5=0,"red")</f>
        <v>green</v>
      </c>
      <c r="DK5" s="12">
        <v>100</v>
      </c>
      <c r="DL5" s="12" t="str" cm="1">
        <f t="array" ref="DL5">_xlfn.IFS(DK5=100,"green",DK5&gt;50,"yellow",DK5&gt;0,"orange",DK5=0,"red")</f>
        <v>green</v>
      </c>
      <c r="DM5" s="12">
        <v>83.096585245537398</v>
      </c>
      <c r="DN5" s="12" t="str" cm="1">
        <f t="array" ref="DN5">_xlfn.IFS(DM5=100,"green",DM5&gt;50,"yellow",DM5&gt;0,"orange",DM5=0,"red")</f>
        <v>yellow</v>
      </c>
      <c r="DO5" s="12">
        <v>100</v>
      </c>
      <c r="DP5" s="12" t="str" cm="1">
        <f t="array" ref="DP5">_xlfn.IFS(DO5=100,"green",DO5&gt;50,"yellow",DO5&gt;0,"orange",DO5=0,"red")</f>
        <v>green</v>
      </c>
      <c r="DQ5" s="12">
        <v>97.745596804863652</v>
      </c>
      <c r="DR5" s="12" t="str" cm="1">
        <f t="array" ref="DR5">_xlfn.IFS(DQ5=100,"green",DQ5&gt;50,"yellow",DQ5&gt;0,"orange",DQ5=0,"red")</f>
        <v>yellow</v>
      </c>
      <c r="DS5" s="14"/>
      <c r="DT5" s="14"/>
      <c r="DU5" s="14"/>
      <c r="DV5" s="14"/>
      <c r="DW5" s="14"/>
      <c r="DX5" s="14"/>
    </row>
    <row r="6" spans="1:128" s="14" customFormat="1" x14ac:dyDescent="0.3">
      <c r="A6" s="15">
        <v>37</v>
      </c>
      <c r="B6" s="13" t="s">
        <v>33</v>
      </c>
      <c r="C6" s="8">
        <v>75.054366246125824</v>
      </c>
      <c r="D6" s="12" t="str" cm="1">
        <f t="array" ref="D6">_xlfn.IFS(C6=100,"green",C6&gt;50,"yellow",C6&gt;0,"orange",C6=0,"red")</f>
        <v>yellow</v>
      </c>
      <c r="E6" s="12">
        <v>48.062513944302495</v>
      </c>
      <c r="F6" s="12" t="str" cm="1">
        <f t="array" ref="F6">_xlfn.IFS(E6=100,"green",E6&gt;50,"yellow",E6&gt;0,"orange",E6=0,"red")</f>
        <v>orange</v>
      </c>
      <c r="G6" s="12">
        <v>27.718410780664588</v>
      </c>
      <c r="H6" s="12" t="str" cm="1">
        <f t="array" ref="H6">_xlfn.IFS(G6=100,"green",G6&gt;50,"yellow",G6&gt;0,"orange",G6=0,"red")</f>
        <v>orange</v>
      </c>
      <c r="I6" s="12">
        <v>99.954162398142316</v>
      </c>
      <c r="J6" s="12" t="str" cm="1">
        <f t="array" ref="J6">_xlfn.IFS(I6=100,"green",I6&gt;50,"yellow",I6&gt;0,"orange",I6=0,"red")</f>
        <v>yellow</v>
      </c>
      <c r="K6" s="12">
        <v>81.3063912503209</v>
      </c>
      <c r="L6" s="12" t="str" cm="1">
        <f t="array" ref="L6">_xlfn.IFS(K6=100,"green",K6&gt;50,"yellow",K6&gt;0,"orange",K6=0,"red")</f>
        <v>yellow</v>
      </c>
      <c r="M6" s="12">
        <v>66.136009501926708</v>
      </c>
      <c r="N6" s="12" t="str" cm="1">
        <f t="array" ref="N6">_xlfn.IFS(M6=100,"green",M6&gt;50,"yellow",M6&gt;0,"orange",M6=0,"red")</f>
        <v>yellow</v>
      </c>
      <c r="O6" s="12">
        <v>49.865074263225807</v>
      </c>
      <c r="P6" s="12" t="str" cm="1">
        <f t="array" ref="P6">_xlfn.IFS(O6=100,"green",O6&gt;50,"yellow",O6&gt;0,"orange",O6=0,"red")</f>
        <v>orange</v>
      </c>
      <c r="Q6" s="12">
        <v>73.470400270410622</v>
      </c>
      <c r="R6" s="12" t="str" cm="1">
        <f t="array" ref="R6">_xlfn.IFS(Q6=100,"green",Q6&gt;50,"yellow",Q6&gt;0,"orange",Q6=0,"red")</f>
        <v>yellow</v>
      </c>
      <c r="S6" s="12">
        <v>35.944437795511661</v>
      </c>
      <c r="T6" s="12" t="str" cm="1">
        <f t="array" ref="T6">_xlfn.IFS(S6=100,"green",S6&gt;50,"yellow",S6&gt;0,"orange",S6=0,"red")</f>
        <v>orange</v>
      </c>
      <c r="U6" s="12">
        <v>68.417935125388595</v>
      </c>
      <c r="V6" s="12" t="str" cm="1">
        <f t="array" ref="V6">_xlfn.IFS(U6=100,"green",U6&gt;50,"yellow",U6&gt;0,"orange",U6=0,"red")</f>
        <v>yellow</v>
      </c>
      <c r="W6" s="12">
        <v>92.340822322003305</v>
      </c>
      <c r="X6" s="12" t="str" cm="1">
        <f t="array" ref="X6">_xlfn.IFS(W6=100,"green",W6&gt;50,"yellow",W6&gt;0,"orange",W6=0,"red")</f>
        <v>yellow</v>
      </c>
      <c r="Y6" s="12">
        <v>64.321615765189705</v>
      </c>
      <c r="Z6" s="12" t="str" cm="1">
        <f t="array" ref="Z6">_xlfn.IFS(Y6=100,"green",Y6&gt;50,"yellow",Y6&gt;0,"orange",Y6=0,"red")</f>
        <v>yellow</v>
      </c>
      <c r="AA6" s="12">
        <v>99.693187143281605</v>
      </c>
      <c r="AB6" s="12" t="str" cm="1">
        <f t="array" ref="AB6">_xlfn.IFS(AA6=100,"green",AA6&gt;50,"yellow",AA6&gt;0,"orange",AA6=0,"red")</f>
        <v>yellow</v>
      </c>
      <c r="AC6" s="12">
        <v>99.693187143281605</v>
      </c>
      <c r="AD6" s="12" t="str" cm="1">
        <f t="array" ref="AD6">_xlfn.IFS(AC6=100,"green",AC6&gt;50,"yellow",AC6&gt;0,"orange",AC6=0,"red")</f>
        <v>yellow</v>
      </c>
      <c r="AE6" s="12">
        <v>99.693187143281605</v>
      </c>
      <c r="AF6" s="12" t="str" cm="1">
        <f t="array" ref="AF6">_xlfn.IFS(AE6=100,"green",AE6&gt;50,"yellow",AE6&gt;0,"orange",AE6=0,"red")</f>
        <v>yellow</v>
      </c>
      <c r="AG6" s="12">
        <v>99.693187143281605</v>
      </c>
      <c r="AH6" s="12" t="str" cm="1">
        <f t="array" ref="AH6">_xlfn.IFS(AG6=100,"green",AG6&gt;50,"yellow",AG6&gt;0,"orange",AG6=0,"red")</f>
        <v>yellow</v>
      </c>
      <c r="AI6" s="12">
        <v>43.066648776231162</v>
      </c>
      <c r="AJ6" s="12" t="str" cm="1">
        <f t="array" ref="AJ6">_xlfn.IFS(AI6=100,"green",AI6&gt;50,"yellow",AI6&gt;0,"orange",AI6=0,"red")</f>
        <v>orange</v>
      </c>
      <c r="AK6" s="12">
        <v>22.683125718801982</v>
      </c>
      <c r="AL6" s="12" t="str" cm="1">
        <f t="array" ref="AL6">_xlfn.IFS(AK6=100,"green",AK6&gt;50,"yellow",AK6&gt;0,"orange",AK6=0,"red")</f>
        <v>orange</v>
      </c>
      <c r="AM6" s="12">
        <v>94.001326967953176</v>
      </c>
      <c r="AN6" s="12" t="str" cm="1">
        <f t="array" ref="AN6">_xlfn.IFS(AM6=100,"green",AM6&gt;50,"yellow",AM6&gt;0,"orange",AM6=0,"red")</f>
        <v>yellow</v>
      </c>
      <c r="AO6" s="12">
        <v>100</v>
      </c>
      <c r="AP6" s="12" t="str" cm="1">
        <f t="array" ref="AP6">_xlfn.IFS(AO6=100,"green",AO6&gt;50,"yellow",AO6&gt;0,"orange",AO6=0,"red")</f>
        <v>green</v>
      </c>
      <c r="AQ6" s="12">
        <v>84.450981911078856</v>
      </c>
      <c r="AR6" s="12" t="str" cm="1">
        <f t="array" ref="AR6">_xlfn.IFS(AQ6=100,"green",AQ6&gt;50,"yellow",AQ6&gt;0,"orange",AQ6=0,"red")</f>
        <v>yellow</v>
      </c>
      <c r="AS6" s="12">
        <v>15.91248821596008</v>
      </c>
      <c r="AT6" s="12" t="str" cm="1">
        <f t="array" ref="AT6">_xlfn.IFS(AS6=100,"green",AS6&gt;50,"yellow",AS6&gt;0,"orange",AS6=0,"red")</f>
        <v>orange</v>
      </c>
      <c r="AU6" s="12">
        <v>78.890998736947566</v>
      </c>
      <c r="AV6" s="12" t="str" cm="1">
        <f t="array" ref="AV6">_xlfn.IFS(AU6=100,"green",AU6&gt;50,"yellow",AU6&gt;0,"orange",AU6=0,"red")</f>
        <v>yellow</v>
      </c>
      <c r="AW6" s="12">
        <v>62.715081475281828</v>
      </c>
      <c r="AX6" s="12" t="str" cm="1">
        <f t="array" ref="AX6">_xlfn.IFS(AW6=100,"green",AW6&gt;50,"yellow",AW6&gt;0,"orange",AW6=0,"red")</f>
        <v>yellow</v>
      </c>
      <c r="AY6" s="12">
        <v>73.476609228748231</v>
      </c>
      <c r="AZ6" s="12" t="str" cm="1">
        <f t="array" ref="AZ6">_xlfn.IFS(AY6=100,"green",AY6&gt;50,"yellow",AY6&gt;0,"orange",AY6=0,"red")</f>
        <v>yellow</v>
      </c>
      <c r="BA6" s="12">
        <v>77.450630892201048</v>
      </c>
      <c r="BB6" s="12" t="str" cm="1">
        <f t="array" ref="BB6">_xlfn.IFS(BA6=100,"green",BA6&gt;50,"yellow",BA6&gt;0,"orange",BA6=0,"red")</f>
        <v>yellow</v>
      </c>
      <c r="BC6" s="12">
        <v>29.62795410414148</v>
      </c>
      <c r="BD6" s="12" t="str" cm="1">
        <f t="array" ref="BD6">_xlfn.IFS(BC6=100,"green",BC6&gt;50,"yellow",BC6&gt;0,"orange",BC6=0,"red")</f>
        <v>orange</v>
      </c>
      <c r="BE6" s="12">
        <v>85.158400766993324</v>
      </c>
      <c r="BF6" s="12" t="str" cm="1">
        <f t="array" ref="BF6">_xlfn.IFS(BE6=100,"green",BE6&gt;50,"yellow",BE6&gt;0,"orange",BE6=0,"red")</f>
        <v>yellow</v>
      </c>
      <c r="BG6" s="12">
        <v>93.609992722398417</v>
      </c>
      <c r="BH6" s="12" t="str" cm="1">
        <f t="array" ref="BH6">_xlfn.IFS(BG6=100,"green",BG6&gt;50,"yellow",BG6&gt;0,"orange",BG6=0,"red")</f>
        <v>yellow</v>
      </c>
      <c r="BI6" s="12">
        <v>0</v>
      </c>
      <c r="BJ6" s="12" t="str" cm="1">
        <f t="array" ref="BJ6">_xlfn.IFS(BI6=100,"green",BI6&gt;50,"yellow",BI6&gt;0,"orange",BI6=0,"red")</f>
        <v>red</v>
      </c>
      <c r="BK6" s="12">
        <v>59.887264619080419</v>
      </c>
      <c r="BL6" s="12" t="str" cm="1">
        <f t="array" ref="BL6">_xlfn.IFS(BK6=100,"green",BK6&gt;50,"yellow",BK6&gt;0,"orange",BK6=0,"red")</f>
        <v>yellow</v>
      </c>
      <c r="BM6" s="12">
        <v>64.275366793000472</v>
      </c>
      <c r="BN6" s="12" t="str" cm="1">
        <f t="array" ref="BN6">_xlfn.IFS(BM6=100,"green",BM6&gt;50,"yellow",BM6&gt;0,"orange",BM6=0,"red")</f>
        <v>yellow</v>
      </c>
      <c r="BO6" s="12">
        <v>89.091564388275941</v>
      </c>
      <c r="BP6" s="12" t="str" cm="1">
        <f t="array" ref="BP6">_xlfn.IFS(BO6=100,"green",BO6&gt;50,"yellow",BO6&gt;0,"orange",BO6=0,"red")</f>
        <v>yellow</v>
      </c>
      <c r="BQ6" s="12">
        <v>76.683465590638207</v>
      </c>
      <c r="BR6" s="12" t="str" cm="1">
        <f t="array" ref="BR6">_xlfn.IFS(BQ6=100,"green",BQ6&gt;50,"yellow",BQ6&gt;0,"orange",BQ6=0,"red")</f>
        <v>yellow</v>
      </c>
      <c r="BS6" s="12">
        <v>92.586652896714099</v>
      </c>
      <c r="BT6" s="12" t="str" cm="1">
        <f t="array" ref="BT6">_xlfn.IFS(BS6=100,"green",BS6&gt;50,"yellow",BS6&gt;0,"orange",BS6=0,"red")</f>
        <v>yellow</v>
      </c>
      <c r="BU6" s="12">
        <v>85.451759113841845</v>
      </c>
      <c r="BV6" s="12" t="str" cm="1">
        <f t="array" ref="BV6">_xlfn.IFS(BU6=100,"green",BU6&gt;50,"yellow",BU6&gt;0,"orange",BU6=0,"red")</f>
        <v>yellow</v>
      </c>
      <c r="BW6" s="12">
        <v>64.432161481850258</v>
      </c>
      <c r="BX6" s="12" t="str" cm="1">
        <f t="array" ref="BX6">_xlfn.IFS(BW6=100,"green",BW6&gt;50,"yellow",BW6&gt;0,"orange",BW6=0,"red")</f>
        <v>yellow</v>
      </c>
      <c r="BY6" s="12">
        <v>82.811283273378763</v>
      </c>
      <c r="BZ6" s="12" t="str" cm="1">
        <f t="array" ref="BZ6">_xlfn.IFS(BY6=100,"green",BY6&gt;50,"yellow",BY6&gt;0,"orange",BY6=0,"red")</f>
        <v>yellow</v>
      </c>
      <c r="CA6" s="12">
        <v>13.918768621129244</v>
      </c>
      <c r="CB6" s="12" t="str" cm="1">
        <f t="array" ref="CB6">_xlfn.IFS(CA6=100,"green",CA6&gt;50,"yellow",CA6&gt;0,"orange",CA6=0,"red")</f>
        <v>orange</v>
      </c>
      <c r="CC6" s="12">
        <v>83.683435469955398</v>
      </c>
      <c r="CD6" s="12" t="str" cm="1">
        <f t="array" ref="CD6">_xlfn.IFS(CC6=100,"green",CC6&gt;50,"yellow",CC6&gt;0,"orange",CC6=0,"red")</f>
        <v>yellow</v>
      </c>
      <c r="CE6" s="12">
        <v>99.526014890454277</v>
      </c>
      <c r="CF6" s="12" t="str" cm="1">
        <f t="array" ref="CF6">_xlfn.IFS(CE6=100,"green",CE6&gt;50,"yellow",CE6&gt;0,"orange",CE6=0,"red")</f>
        <v>yellow</v>
      </c>
      <c r="CG6" s="12">
        <v>76.750742018804516</v>
      </c>
      <c r="CH6" s="12" t="str" cm="1">
        <f t="array" ref="CH6">_xlfn.IFS(CG6=100,"green",CG6&gt;50,"yellow",CG6&gt;0,"orange",CG6=0,"red")</f>
        <v>yellow</v>
      </c>
      <c r="CI6" s="12">
        <v>84.010671365079816</v>
      </c>
      <c r="CJ6" s="12" t="str" cm="1">
        <f t="array" ref="CJ6">_xlfn.IFS(CI6=100,"green",CI6&gt;50,"yellow",CI6&gt;0,"orange",CI6=0,"red")</f>
        <v>yellow</v>
      </c>
      <c r="CK6" s="12">
        <v>77.222410232303602</v>
      </c>
      <c r="CL6" s="12" t="str" cm="1">
        <f t="array" ref="CL6">_xlfn.IFS(CK6=100,"green",CK6&gt;50,"yellow",CK6&gt;0,"orange",CK6=0,"red")</f>
        <v>yellow</v>
      </c>
      <c r="CM6" s="12">
        <v>94.451099477788219</v>
      </c>
      <c r="CN6" s="12" t="str" cm="1">
        <f t="array" ref="CN6">_xlfn.IFS(CM6=100,"green",CM6&gt;50,"yellow",CM6&gt;0,"orange",CM6=0,"red")</f>
        <v>yellow</v>
      </c>
      <c r="CO6" s="12">
        <v>92.264225710795742</v>
      </c>
      <c r="CP6" s="12" t="str" cm="1">
        <f t="array" ref="CP6">_xlfn.IFS(CO6=100,"green",CO6&gt;50,"yellow",CO6&gt;0,"orange",CO6=0,"red")</f>
        <v>yellow</v>
      </c>
      <c r="CQ6" s="12">
        <v>78.925768712674639</v>
      </c>
      <c r="CR6" s="12" t="str" cm="1">
        <f t="array" ref="CR6">_xlfn.IFS(CQ6=100,"green",CQ6&gt;50,"yellow",CQ6&gt;0,"orange",CQ6=0,"red")</f>
        <v>yellow</v>
      </c>
      <c r="CS6" s="12">
        <v>100</v>
      </c>
      <c r="CT6" s="12" t="str" cm="1">
        <f t="array" ref="CT6">_xlfn.IFS(CS6=100,"green",CS6&gt;50,"yellow",CS6&gt;0,"orange",CS6=0,"red")</f>
        <v>green</v>
      </c>
      <c r="CU6" s="12">
        <v>56.053067365416545</v>
      </c>
      <c r="CV6" s="12" t="str" cm="1">
        <f t="array" ref="CV6">_xlfn.IFS(CU6=100,"green",CU6&gt;50,"yellow",CU6&gt;0,"orange",CU6=0,"red")</f>
        <v>yellow</v>
      </c>
      <c r="CW6" s="12">
        <v>99.014758964049079</v>
      </c>
      <c r="CX6" s="12" t="str" cm="1">
        <f t="array" ref="CX6">_xlfn.IFS(CW6=100,"green",CW6&gt;50,"yellow",CW6&gt;0,"orange",CW6=0,"red")</f>
        <v>yellow</v>
      </c>
      <c r="CY6" s="12">
        <v>85.022608776488539</v>
      </c>
      <c r="CZ6" s="12" t="str" cm="1">
        <f t="array" ref="CZ6">_xlfn.IFS(CY6=100,"green",CY6&gt;50,"yellow",CY6&gt;0,"orange",CY6=0,"red")</f>
        <v>yellow</v>
      </c>
      <c r="DA6" s="12">
        <v>100</v>
      </c>
      <c r="DB6" s="12" t="str" cm="1">
        <f t="array" ref="DB6">_xlfn.IFS(DA6=100,"green",DA6&gt;50,"yellow",DA6&gt;0,"orange",DA6=0,"red")</f>
        <v>green</v>
      </c>
      <c r="DC6" s="12">
        <v>94.232819311300602</v>
      </c>
      <c r="DD6" s="12" t="str" cm="1">
        <f t="array" ref="DD6">_xlfn.IFS(DC6=100,"green",DC6&gt;50,"yellow",DC6&gt;0,"orange",DC6=0,"red")</f>
        <v>yellow</v>
      </c>
      <c r="DE6" s="12">
        <v>84.608201282295312</v>
      </c>
      <c r="DF6" s="12" t="str" cm="1">
        <f t="array" ref="DF6">_xlfn.IFS(DE6=100,"green",DE6&gt;50,"yellow",DE6&gt;0,"orange",DE6=0,"red")</f>
        <v>yellow</v>
      </c>
      <c r="DG6" s="12">
        <v>98.803594381956756</v>
      </c>
      <c r="DH6" s="12" t="str" cm="1">
        <f t="array" ref="DH6">_xlfn.IFS(DG6=100,"green",DG6&gt;50,"yellow",DG6&gt;0,"orange",DG6=0,"red")</f>
        <v>yellow</v>
      </c>
      <c r="DI6" s="12">
        <v>87.800078073604908</v>
      </c>
      <c r="DJ6" s="12" t="str" cm="1">
        <f t="array" ref="DJ6">_xlfn.IFS(DI6=100,"green",DI6&gt;50,"yellow",DI6&gt;0,"orange",DI6=0,"red")</f>
        <v>yellow</v>
      </c>
      <c r="DK6" s="12">
        <v>75.591829543629004</v>
      </c>
      <c r="DL6" s="12" t="str" cm="1">
        <f t="array" ref="DL6">_xlfn.IFS(DK6=100,"green",DK6&gt;50,"yellow",DK6&gt;0,"orange",DK6=0,"red")</f>
        <v>yellow</v>
      </c>
      <c r="DM6" s="12">
        <v>93.725758664043241</v>
      </c>
      <c r="DN6" s="12" t="str" cm="1">
        <f t="array" ref="DN6">_xlfn.IFS(DM6=100,"green",DM6&gt;50,"yellow",DM6&gt;0,"orange",DM6=0,"red")</f>
        <v>yellow</v>
      </c>
      <c r="DO6" s="12">
        <v>96.841538109551777</v>
      </c>
      <c r="DP6" s="12" t="str" cm="1">
        <f t="array" ref="DP6">_xlfn.IFS(DO6=100,"green",DO6&gt;50,"yellow",DO6&gt;0,"orange",DO6=0,"red")</f>
        <v>yellow</v>
      </c>
      <c r="DQ6" s="12">
        <v>91.450477420797711</v>
      </c>
      <c r="DR6" s="12" t="str" cm="1">
        <f t="array" ref="DR6">_xlfn.IFS(DQ6=100,"green",DQ6&gt;50,"yellow",DQ6&gt;0,"orange",DQ6=0,"red")</f>
        <v>yellow</v>
      </c>
      <c r="DS6" s="15"/>
      <c r="DT6" s="15"/>
      <c r="DU6" s="15"/>
      <c r="DV6" s="15"/>
      <c r="DW6" s="15"/>
      <c r="DX6" s="15"/>
    </row>
    <row r="7" spans="1:128" x14ac:dyDescent="0.3">
      <c r="A7" s="15">
        <v>12</v>
      </c>
      <c r="B7" s="13" t="s">
        <v>32</v>
      </c>
      <c r="C7" s="8">
        <v>83.489433947883938</v>
      </c>
      <c r="D7" s="12" t="str" cm="1">
        <f t="array" ref="D7">_xlfn.IFS(C7=100,"green",C7&gt;50,"yellow",C7&gt;0,"orange",C7=0,"red")</f>
        <v>yellow</v>
      </c>
      <c r="E7" s="12">
        <v>89.652515107374271</v>
      </c>
      <c r="F7" s="12" t="str" cm="1">
        <f t="array" ref="F7">_xlfn.IFS(E7=100,"green",E7&gt;50,"yellow",E7&gt;0,"orange",E7=0,"red")</f>
        <v>yellow</v>
      </c>
      <c r="G7" s="12">
        <v>100</v>
      </c>
      <c r="H7" s="12" t="str" cm="1">
        <f t="array" ref="H7">_xlfn.IFS(G7=100,"green",G7&gt;50,"yellow",G7&gt;0,"orange",G7=0,"red")</f>
        <v>green</v>
      </c>
      <c r="I7" s="12">
        <v>100</v>
      </c>
      <c r="J7" s="12" t="str" cm="1">
        <f t="array" ref="J7">_xlfn.IFS(I7=100,"green",I7&gt;50,"yellow",I7&gt;0,"orange",I7=0,"red")</f>
        <v>green</v>
      </c>
      <c r="K7" s="12">
        <v>92.237267562173457</v>
      </c>
      <c r="L7" s="12" t="str" cm="1">
        <f t="array" ref="L7">_xlfn.IFS(K7=100,"green",K7&gt;50,"yellow",K7&gt;0,"orange",K7=0,"red")</f>
        <v>yellow</v>
      </c>
      <c r="M7" s="12">
        <v>79.778302308258759</v>
      </c>
      <c r="N7" s="12" t="str" cm="1">
        <f t="array" ref="N7">_xlfn.IFS(M7=100,"green",M7&gt;50,"yellow",M7&gt;0,"orange",M7=0,"red")</f>
        <v>yellow</v>
      </c>
      <c r="O7" s="12">
        <v>100</v>
      </c>
      <c r="P7" s="12" t="str" cm="1">
        <f t="array" ref="P7">_xlfn.IFS(O7=100,"green",O7&gt;50,"yellow",O7&gt;0,"orange",O7=0,"red")</f>
        <v>green</v>
      </c>
      <c r="Q7" s="12">
        <v>85.510988216702259</v>
      </c>
      <c r="R7" s="12" t="str" cm="1">
        <f t="array" ref="R7">_xlfn.IFS(Q7=100,"green",Q7&gt;50,"yellow",Q7&gt;0,"orange",Q7=0,"red")</f>
        <v>yellow</v>
      </c>
      <c r="S7" s="12">
        <v>71.909443823472955</v>
      </c>
      <c r="T7" s="12" t="str" cm="1">
        <f t="array" ref="T7">_xlfn.IFS(S7=100,"green",S7&gt;50,"yellow",S7&gt;0,"orange",S7=0,"red")</f>
        <v>yellow</v>
      </c>
      <c r="U7" s="12">
        <v>2.462882756140365</v>
      </c>
      <c r="V7" s="12" t="str" cm="1">
        <f t="array" ref="V7">_xlfn.IFS(U7=100,"green",U7&gt;50,"yellow",U7&gt;0,"orange",U7=0,"red")</f>
        <v>orange</v>
      </c>
      <c r="W7" s="12">
        <v>36.012647845080465</v>
      </c>
      <c r="X7" s="12" t="str" cm="1">
        <f t="array" ref="X7">_xlfn.IFS(W7=100,"green",W7&gt;50,"yellow",W7&gt;0,"orange",W7=0,"red")</f>
        <v>orange</v>
      </c>
      <c r="Y7" s="12">
        <v>75.756404761920251</v>
      </c>
      <c r="Z7" s="12" t="str" cm="1">
        <f t="array" ref="Z7">_xlfn.IFS(Y7=100,"green",Y7&gt;50,"yellow",Y7&gt;0,"orange",Y7=0,"red")</f>
        <v>yellow</v>
      </c>
      <c r="AA7" s="12">
        <v>96.083450796963689</v>
      </c>
      <c r="AB7" s="12" t="str" cm="1">
        <f t="array" ref="AB7">_xlfn.IFS(AA7=100,"green",AA7&gt;50,"yellow",AA7&gt;0,"orange",AA7=0,"red")</f>
        <v>yellow</v>
      </c>
      <c r="AC7" s="12">
        <v>96.083450796963689</v>
      </c>
      <c r="AD7" s="12" t="str" cm="1">
        <f t="array" ref="AD7">_xlfn.IFS(AC7=100,"green",AC7&gt;50,"yellow",AC7&gt;0,"orange",AC7=0,"red")</f>
        <v>yellow</v>
      </c>
      <c r="AE7" s="12">
        <v>96.083450796963689</v>
      </c>
      <c r="AF7" s="12" t="str" cm="1">
        <f t="array" ref="AF7">_xlfn.IFS(AE7=100,"green",AE7&gt;50,"yellow",AE7&gt;0,"orange",AE7=0,"red")</f>
        <v>yellow</v>
      </c>
      <c r="AG7" s="12">
        <v>96.083450796963689</v>
      </c>
      <c r="AH7" s="12" t="str" cm="1">
        <f t="array" ref="AH7">_xlfn.IFS(AG7=100,"green",AG7&gt;50,"yellow",AG7&gt;0,"orange",AG7=0,"red")</f>
        <v>yellow</v>
      </c>
      <c r="AI7" s="12">
        <v>67.07060661384061</v>
      </c>
      <c r="AJ7" s="12" t="str" cm="1">
        <f t="array" ref="AJ7">_xlfn.IFS(AI7=100,"green",AI7&gt;50,"yellow",AI7&gt;0,"orange",AI7=0,"red")</f>
        <v>yellow</v>
      </c>
      <c r="AK7" s="12">
        <v>71.679820743851309</v>
      </c>
      <c r="AL7" s="12" t="str" cm="1">
        <f t="array" ref="AL7">_xlfn.IFS(AK7=100,"green",AK7&gt;50,"yellow",AK7&gt;0,"orange",AK7=0,"red")</f>
        <v>yellow</v>
      </c>
      <c r="AM7" s="12">
        <v>57.015100410253226</v>
      </c>
      <c r="AN7" s="12" t="str" cm="1">
        <f t="array" ref="AN7">_xlfn.IFS(AM7=100,"green",AM7&gt;50,"yellow",AM7&gt;0,"orange",AM7=0,"red")</f>
        <v>yellow</v>
      </c>
      <c r="AO7" s="12">
        <v>77.169029431655702</v>
      </c>
      <c r="AP7" s="12" t="str" cm="1">
        <f t="array" ref="AP7">_xlfn.IFS(AO7=100,"green",AO7&gt;50,"yellow",AO7&gt;0,"orange",AO7=0,"red")</f>
        <v>yellow</v>
      </c>
      <c r="AQ7" s="12">
        <v>100</v>
      </c>
      <c r="AR7" s="12" t="str" cm="1">
        <f t="array" ref="AR7">_xlfn.IFS(AQ7=100,"green",AQ7&gt;50,"yellow",AQ7&gt;0,"orange",AQ7=0,"red")</f>
        <v>green</v>
      </c>
      <c r="AS7" s="12">
        <v>82.269717137662496</v>
      </c>
      <c r="AT7" s="12" t="str" cm="1">
        <f t="array" ref="AT7">_xlfn.IFS(AS7=100,"green",AS7&gt;50,"yellow",AS7&gt;0,"orange",AS7=0,"red")</f>
        <v>yellow</v>
      </c>
      <c r="AU7" s="12">
        <v>83.9566609900033</v>
      </c>
      <c r="AV7" s="12" t="str" cm="1">
        <f t="array" ref="AV7">_xlfn.IFS(AU7=100,"green",AU7&gt;50,"yellow",AU7&gt;0,"orange",AU7=0,"red")</f>
        <v>yellow</v>
      </c>
      <c r="AW7" s="12">
        <v>77.022990761038088</v>
      </c>
      <c r="AX7" s="12" t="str" cm="1">
        <f t="array" ref="AX7">_xlfn.IFS(AW7=100,"green",AW7&gt;50,"yellow",AW7&gt;0,"orange",AW7=0,"red")</f>
        <v>yellow</v>
      </c>
      <c r="AY7" s="12">
        <v>100</v>
      </c>
      <c r="AZ7" s="12" t="str" cm="1">
        <f t="array" ref="AZ7">_xlfn.IFS(AY7=100,"green",AY7&gt;50,"yellow",AY7&gt;0,"orange",AY7=0,"red")</f>
        <v>green</v>
      </c>
      <c r="BA7" s="12">
        <v>100</v>
      </c>
      <c r="BB7" s="12" t="str" cm="1">
        <f t="array" ref="BB7">_xlfn.IFS(BA7=100,"green",BA7&gt;50,"yellow",BA7&gt;0,"orange",BA7=0,"red")</f>
        <v>green</v>
      </c>
      <c r="BC7" s="12">
        <v>100</v>
      </c>
      <c r="BD7" s="12" t="str" cm="1">
        <f t="array" ref="BD7">_xlfn.IFS(BC7=100,"green",BC7&gt;50,"yellow",BC7&gt;0,"orange",BC7=0,"red")</f>
        <v>green</v>
      </c>
      <c r="BE7" s="12">
        <v>100</v>
      </c>
      <c r="BF7" s="12" t="str" cm="1">
        <f t="array" ref="BF7">_xlfn.IFS(BE7=100,"green",BE7&gt;50,"yellow",BE7&gt;0,"orange",BE7=0,"red")</f>
        <v>green</v>
      </c>
      <c r="BG7" s="12">
        <v>100</v>
      </c>
      <c r="BH7" s="12" t="str" cm="1">
        <f t="array" ref="BH7">_xlfn.IFS(BG7=100,"green",BG7&gt;50,"yellow",BG7&gt;0,"orange",BG7=0,"red")</f>
        <v>green</v>
      </c>
      <c r="BI7" s="12">
        <v>95.065198107327291</v>
      </c>
      <c r="BJ7" s="12" t="str" cm="1">
        <f t="array" ref="BJ7">_xlfn.IFS(BI7=100,"green",BI7&gt;50,"yellow",BI7&gt;0,"orange",BI7=0,"red")</f>
        <v>yellow</v>
      </c>
      <c r="BK7" s="12">
        <v>99.177533017887882</v>
      </c>
      <c r="BL7" s="12" t="str" cm="1">
        <f t="array" ref="BL7">_xlfn.IFS(BK7=100,"green",BK7&gt;50,"yellow",BK7&gt;0,"orange",BK7=0,"red")</f>
        <v>yellow</v>
      </c>
      <c r="BM7" s="12">
        <v>97.726651240176992</v>
      </c>
      <c r="BN7" s="12" t="str" cm="1">
        <f t="array" ref="BN7">_xlfn.IFS(BM7=100,"green",BM7&gt;50,"yellow",BM7&gt;0,"orange",BM7=0,"red")</f>
        <v>yellow</v>
      </c>
      <c r="BO7" s="12">
        <v>96.428522905039415</v>
      </c>
      <c r="BP7" s="12" t="str" cm="1">
        <f t="array" ref="BP7">_xlfn.IFS(BO7=100,"green",BO7&gt;50,"yellow",BO7&gt;0,"orange",BO7=0,"red")</f>
        <v>yellow</v>
      </c>
      <c r="BQ7" s="12">
        <v>97.077587072608196</v>
      </c>
      <c r="BR7" s="12" t="str" cm="1">
        <f t="array" ref="BR7">_xlfn.IFS(BQ7=100,"green",BQ7&gt;50,"yellow",BQ7&gt;0,"orange",BQ7=0,"red")</f>
        <v>yellow</v>
      </c>
      <c r="BS7" s="12">
        <v>100</v>
      </c>
      <c r="BT7" s="12" t="str" cm="1">
        <f t="array" ref="BT7">_xlfn.IFS(BS7=100,"green",BS7&gt;50,"yellow",BS7&gt;0,"orange",BS7=0,"red")</f>
        <v>green</v>
      </c>
      <c r="BU7" s="12">
        <v>76.759944339261097</v>
      </c>
      <c r="BV7" s="12" t="str" cm="1">
        <f t="array" ref="BV7">_xlfn.IFS(BU7=100,"green",BU7&gt;50,"yellow",BU7&gt;0,"orange",BU7=0,"red")</f>
        <v>yellow</v>
      </c>
      <c r="BW7" s="12">
        <v>81.027412019641247</v>
      </c>
      <c r="BX7" s="12" t="str" cm="1">
        <f t="array" ref="BX7">_xlfn.IFS(BW7=100,"green",BW7&gt;50,"yellow",BW7&gt;0,"orange",BW7=0,"red")</f>
        <v>yellow</v>
      </c>
      <c r="BY7" s="12">
        <v>48.679256602306452</v>
      </c>
      <c r="BZ7" s="12" t="str" cm="1">
        <f t="array" ref="BZ7">_xlfn.IFS(BY7=100,"green",BY7&gt;50,"yellow",BY7&gt;0,"orange",BY7=0,"red")</f>
        <v>orange</v>
      </c>
      <c r="CA7" s="12">
        <v>100</v>
      </c>
      <c r="CB7" s="12" t="str" cm="1">
        <f t="array" ref="CB7">_xlfn.IFS(CA7=100,"green",CA7&gt;50,"yellow",CA7&gt;0,"orange",CA7=0,"red")</f>
        <v>green</v>
      </c>
      <c r="CC7" s="12">
        <v>87.820815324720712</v>
      </c>
      <c r="CD7" s="12" t="str" cm="1">
        <f t="array" ref="CD7">_xlfn.IFS(CC7=100,"green",CC7&gt;50,"yellow",CC7&gt;0,"orange",CC7=0,"red")</f>
        <v>yellow</v>
      </c>
      <c r="CE7" s="12">
        <v>100</v>
      </c>
      <c r="CF7" s="12" t="str" cm="1">
        <f t="array" ref="CF7">_xlfn.IFS(CE7=100,"green",CE7&gt;50,"yellow",CE7&gt;0,"orange",CE7=0,"red")</f>
        <v>green</v>
      </c>
      <c r="CG7" s="12">
        <v>6.5486937173469579</v>
      </c>
      <c r="CH7" s="12" t="str" cm="1">
        <f t="array" ref="CH7">_xlfn.IFS(CG7=100,"green",CG7&gt;50,"yellow",CG7&gt;0,"orange",CG7=0,"red")</f>
        <v>orange</v>
      </c>
      <c r="CI7" s="12">
        <v>17.6703495240134</v>
      </c>
      <c r="CJ7" s="12" t="str" cm="1">
        <f t="array" ref="CJ7">_xlfn.IFS(CI7=100,"green",CI7&gt;50,"yellow",CI7&gt;0,"orange",CI7=0,"red")</f>
        <v>orange</v>
      </c>
      <c r="CK7" s="12">
        <v>89.289148016428612</v>
      </c>
      <c r="CL7" s="12" t="str" cm="1">
        <f t="array" ref="CL7">_xlfn.IFS(CK7=100,"green",CK7&gt;50,"yellow",CK7&gt;0,"orange",CK7=0,"red")</f>
        <v>yellow</v>
      </c>
      <c r="CM7" s="12">
        <v>75.10859518967132</v>
      </c>
      <c r="CN7" s="12" t="str" cm="1">
        <f t="array" ref="CN7">_xlfn.IFS(CM7=100,"green",CM7&gt;50,"yellow",CM7&gt;0,"orange",CM7=0,"red")</f>
        <v>yellow</v>
      </c>
      <c r="CO7" s="12">
        <v>83.474839178193733</v>
      </c>
      <c r="CP7" s="12" t="str" cm="1">
        <f t="array" ref="CP7">_xlfn.IFS(CO7=100,"green",CO7&gt;50,"yellow",CO7&gt;0,"orange",CO7=0,"red")</f>
        <v>yellow</v>
      </c>
      <c r="CQ7" s="12">
        <v>72.19825449263196</v>
      </c>
      <c r="CR7" s="12" t="str" cm="1">
        <f t="array" ref="CR7">_xlfn.IFS(CQ7=100,"green",CQ7&gt;50,"yellow",CQ7&gt;0,"orange",CQ7=0,"red")</f>
        <v>yellow</v>
      </c>
      <c r="CS7" s="12">
        <v>100</v>
      </c>
      <c r="CT7" s="12" t="str" cm="1">
        <f t="array" ref="CT7">_xlfn.IFS(CS7=100,"green",CS7&gt;50,"yellow",CS7&gt;0,"orange",CS7=0,"red")</f>
        <v>green</v>
      </c>
      <c r="CU7" s="12">
        <v>59.967825623254512</v>
      </c>
      <c r="CV7" s="12" t="str" cm="1">
        <f t="array" ref="CV7">_xlfn.IFS(CU7=100,"green",CU7&gt;50,"yellow",CU7&gt;0,"orange",CU7=0,"red")</f>
        <v>yellow</v>
      </c>
      <c r="CW7" s="12">
        <v>100</v>
      </c>
      <c r="CX7" s="12" t="str" cm="1">
        <f t="array" ref="CX7">_xlfn.IFS(CW7=100,"green",CW7&gt;50,"yellow",CW7&gt;0,"orange",CW7=0,"red")</f>
        <v>green</v>
      </c>
      <c r="CY7" s="12">
        <v>86.655941874418161</v>
      </c>
      <c r="CZ7" s="12" t="str" cm="1">
        <f t="array" ref="CZ7">_xlfn.IFS(CY7=100,"green",CY7&gt;50,"yellow",CY7&gt;0,"orange",CY7=0,"red")</f>
        <v>yellow</v>
      </c>
      <c r="DA7" s="12">
        <v>100</v>
      </c>
      <c r="DB7" s="12" t="str" cm="1">
        <f t="array" ref="DB7">_xlfn.IFS(DA7=100,"green",DA7&gt;50,"yellow",DA7&gt;0,"orange",DA7=0,"red")</f>
        <v>green</v>
      </c>
      <c r="DC7" s="12">
        <v>98.592575877182682</v>
      </c>
      <c r="DD7" s="12" t="str" cm="1">
        <f t="array" ref="DD7">_xlfn.IFS(DC7=100,"green",DC7&gt;50,"yellow",DC7&gt;0,"orange",DC7=0,"red")</f>
        <v>yellow</v>
      </c>
      <c r="DE7" s="12">
        <v>100</v>
      </c>
      <c r="DF7" s="12" t="str" cm="1">
        <f t="array" ref="DF7">_xlfn.IFS(DE7=100,"green",DE7&gt;50,"yellow",DE7&gt;0,"orange",DE7=0,"red")</f>
        <v>green</v>
      </c>
      <c r="DG7" s="12">
        <v>100</v>
      </c>
      <c r="DH7" s="12" t="str" cm="1">
        <f t="array" ref="DH7">_xlfn.IFS(DG7=100,"green",DG7&gt;50,"yellow",DG7&gt;0,"orange",DG7=0,"red")</f>
        <v>green</v>
      </c>
      <c r="DI7" s="12">
        <v>100</v>
      </c>
      <c r="DJ7" s="12" t="str" cm="1">
        <f t="array" ref="DJ7">_xlfn.IFS(DI7=100,"green",DI7&gt;50,"yellow",DI7&gt;0,"orange",DI7=0,"red")</f>
        <v>green</v>
      </c>
      <c r="DK7" s="12">
        <v>67.880849952845139</v>
      </c>
      <c r="DL7" s="12" t="str" cm="1">
        <f t="array" ref="DL7">_xlfn.IFS(DK7=100,"green",DK7&gt;50,"yellow",DK7&gt;0,"orange",DK7=0,"red")</f>
        <v>yellow</v>
      </c>
      <c r="DM7" s="12">
        <v>91.720210853560189</v>
      </c>
      <c r="DN7" s="12" t="str" cm="1">
        <f t="array" ref="DN7">_xlfn.IFS(DM7=100,"green",DM7&gt;50,"yellow",DM7&gt;0,"orange",DM7=0,"red")</f>
        <v>yellow</v>
      </c>
      <c r="DO7" s="12">
        <v>99.224907533752443</v>
      </c>
      <c r="DP7" s="12" t="str" cm="1">
        <f t="array" ref="DP7">_xlfn.IFS(DO7=100,"green",DO7&gt;50,"yellow",DO7&gt;0,"orange",DO7=0,"red")</f>
        <v>yellow</v>
      </c>
      <c r="DQ7" s="12">
        <v>94.677318027167559</v>
      </c>
      <c r="DR7" s="12" t="str" cm="1">
        <f t="array" ref="DR7">_xlfn.IFS(DQ7=100,"green",DQ7&gt;50,"yellow",DQ7&gt;0,"orange",DQ7=0,"red")</f>
        <v>yellow</v>
      </c>
    </row>
    <row r="8" spans="1:128" x14ac:dyDescent="0.3">
      <c r="A8" s="15">
        <v>18</v>
      </c>
      <c r="B8" s="13" t="s">
        <v>31</v>
      </c>
      <c r="C8" s="8">
        <v>75.913225889261952</v>
      </c>
      <c r="D8" s="12" t="str" cm="1">
        <f t="array" ref="D8">_xlfn.IFS(C8=100,"green",C8&gt;50,"yellow",C8&gt;0,"orange",C8=0,"red")</f>
        <v>yellow</v>
      </c>
      <c r="E8" s="12">
        <v>76.089393493614494</v>
      </c>
      <c r="F8" s="12" t="str" cm="1">
        <f t="array" ref="F8">_xlfn.IFS(E8=100,"green",E8&gt;50,"yellow",E8&gt;0,"orange",E8=0,"red")</f>
        <v>yellow</v>
      </c>
      <c r="G8" s="12">
        <v>100</v>
      </c>
      <c r="H8" s="12" t="str" cm="1">
        <f t="array" ref="H8">_xlfn.IFS(G8=100,"green",G8&gt;50,"yellow",G8&gt;0,"orange",G8=0,"red")</f>
        <v>green</v>
      </c>
      <c r="I8" s="12">
        <v>99.78152986101864</v>
      </c>
      <c r="J8" s="12" t="str" cm="1">
        <f t="array" ref="J8">_xlfn.IFS(I8=100,"green",I8&gt;50,"yellow",I8&gt;0,"orange",I8=0,"red")</f>
        <v>yellow</v>
      </c>
      <c r="K8" s="12">
        <v>88.078958559517588</v>
      </c>
      <c r="L8" s="12" t="str" cm="1">
        <f t="array" ref="L8">_xlfn.IFS(K8=100,"green",K8&gt;50,"yellow",K8&gt;0,"orange",K8=0,"red")</f>
        <v>yellow</v>
      </c>
      <c r="M8" s="12">
        <v>24.380275310191298</v>
      </c>
      <c r="N8" s="12" t="str" cm="1">
        <f t="array" ref="N8">_xlfn.IFS(M8=100,"green",M8&gt;50,"yellow",M8&gt;0,"orange",M8=0,"red")</f>
        <v>orange</v>
      </c>
      <c r="O8" s="12">
        <v>98.249436288298654</v>
      </c>
      <c r="P8" s="12" t="str" cm="1">
        <f t="array" ref="P8">_xlfn.IFS(O8=100,"green",O8&gt;50,"yellow",O8&gt;0,"orange",O8=0,"red")</f>
        <v>yellow</v>
      </c>
      <c r="Q8" s="12">
        <v>81.132483492135975</v>
      </c>
      <c r="R8" s="12" t="str" cm="1">
        <f t="array" ref="R8">_xlfn.IFS(Q8=100,"green",Q8&gt;50,"yellow",Q8&gt;0,"orange",Q8=0,"red")</f>
        <v>yellow</v>
      </c>
      <c r="S8" s="12">
        <v>68.724167988317376</v>
      </c>
      <c r="T8" s="12" t="str" cm="1">
        <f t="array" ref="T8">_xlfn.IFS(S8=100,"green",S8&gt;50,"yellow",S8&gt;0,"orange",S8=0,"red")</f>
        <v>yellow</v>
      </c>
      <c r="U8" s="12">
        <v>20.960675667050889</v>
      </c>
      <c r="V8" s="12" t="str" cm="1">
        <f t="array" ref="V8">_xlfn.IFS(U8=100,"green",U8&gt;50,"yellow",U8&gt;0,"orange",U8=0,"red")</f>
        <v>orange</v>
      </c>
      <c r="W8" s="12">
        <v>60.512075956626369</v>
      </c>
      <c r="X8" s="12" t="str" cm="1">
        <f t="array" ref="X8">_xlfn.IFS(W8=100,"green",W8&gt;50,"yellow",W8&gt;0,"orange",W8=0,"red")</f>
        <v>yellow</v>
      </c>
      <c r="Y8" s="12">
        <v>71.79089966167713</v>
      </c>
      <c r="Z8" s="12" t="str" cm="1">
        <f t="array" ref="Z8">_xlfn.IFS(Y8=100,"green",Y8&gt;50,"yellow",Y8&gt;0,"orange",Y8=0,"red")</f>
        <v>yellow</v>
      </c>
      <c r="AA8" s="12">
        <v>97.356768037615183</v>
      </c>
      <c r="AB8" s="12" t="str" cm="1">
        <f t="array" ref="AB8">_xlfn.IFS(AA8=100,"green",AA8&gt;50,"yellow",AA8&gt;0,"orange",AA8=0,"red")</f>
        <v>yellow</v>
      </c>
      <c r="AC8" s="12">
        <v>97.356768037615183</v>
      </c>
      <c r="AD8" s="12" t="str" cm="1">
        <f t="array" ref="AD8">_xlfn.IFS(AC8=100,"green",AC8&gt;50,"yellow",AC8&gt;0,"orange",AC8=0,"red")</f>
        <v>yellow</v>
      </c>
      <c r="AE8" s="12">
        <v>97.356768037615183</v>
      </c>
      <c r="AF8" s="12" t="str" cm="1">
        <f t="array" ref="AF8">_xlfn.IFS(AE8=100,"green",AE8&gt;50,"yellow",AE8&gt;0,"orange",AE8=0,"red")</f>
        <v>yellow</v>
      </c>
      <c r="AG8" s="12">
        <v>97.356768037615169</v>
      </c>
      <c r="AH8" s="12" t="str" cm="1">
        <f t="array" ref="AH8">_xlfn.IFS(AG8=100,"green",AG8&gt;50,"yellow",AG8&gt;0,"orange",AG8=0,"red")</f>
        <v>yellow</v>
      </c>
      <c r="AI8" s="12">
        <v>65.199157858001698</v>
      </c>
      <c r="AJ8" s="12" t="str" cm="1">
        <f t="array" ref="AJ8">_xlfn.IFS(AI8=100,"green",AI8&gt;50,"yellow",AI8&gt;0,"orange",AI8=0,"red")</f>
        <v>yellow</v>
      </c>
      <c r="AK8" s="12">
        <v>61.109483588015699</v>
      </c>
      <c r="AL8" s="12" t="str" cm="1">
        <f t="array" ref="AL8">_xlfn.IFS(AK8=100,"green",AK8&gt;50,"yellow",AK8&gt;0,"orange",AK8=0,"red")</f>
        <v>yellow</v>
      </c>
      <c r="AM8" s="12">
        <v>45.359920191854464</v>
      </c>
      <c r="AN8" s="12" t="str" cm="1">
        <f t="array" ref="AN8">_xlfn.IFS(AM8=100,"green",AM8&gt;50,"yellow",AM8&gt;0,"orange",AM8=0,"red")</f>
        <v>orange</v>
      </c>
      <c r="AO8" s="12">
        <v>100</v>
      </c>
      <c r="AP8" s="12" t="str" cm="1">
        <f t="array" ref="AP8">_xlfn.IFS(AO8=100,"green",AO8&gt;50,"yellow",AO8&gt;0,"orange",AO8=0,"red")</f>
        <v>green</v>
      </c>
      <c r="AQ8" s="12">
        <v>77.452180426553014</v>
      </c>
      <c r="AR8" s="12" t="str" cm="1">
        <f t="array" ref="AR8">_xlfn.IFS(AQ8=100,"green",AQ8&gt;50,"yellow",AQ8&gt;0,"orange",AQ8=0,"red")</f>
        <v>yellow</v>
      </c>
      <c r="AS8" s="12">
        <v>47.910375342599522</v>
      </c>
      <c r="AT8" s="12" t="str" cm="1">
        <f t="array" ref="AT8">_xlfn.IFS(AS8=100,"green",AS8&gt;50,"yellow",AS8&gt;0,"orange",AS8=0,"red")</f>
        <v>orange</v>
      </c>
      <c r="AU8" s="12">
        <v>72.508106870801541</v>
      </c>
      <c r="AV8" s="12" t="str" cm="1">
        <f t="array" ref="AV8">_xlfn.IFS(AU8=100,"green",AU8&gt;50,"yellow",AU8&gt;0,"orange",AU8=0,"red")</f>
        <v>yellow</v>
      </c>
      <c r="AW8" s="12">
        <v>67.077032039689428</v>
      </c>
      <c r="AX8" s="12" t="str" cm="1">
        <f t="array" ref="AX8">_xlfn.IFS(AW8=100,"green",AW8&gt;50,"yellow",AW8&gt;0,"orange",AW8=0,"red")</f>
        <v>yellow</v>
      </c>
      <c r="AY8" s="12">
        <v>71.907736912668042</v>
      </c>
      <c r="AZ8" s="12" t="str" cm="1">
        <f t="array" ref="AZ8">_xlfn.IFS(AY8=100,"green",AY8&gt;50,"yellow",AY8&gt;0,"orange",AY8=0,"red")</f>
        <v>yellow</v>
      </c>
      <c r="BA8" s="12">
        <v>91.570643771052389</v>
      </c>
      <c r="BB8" s="12" t="str" cm="1">
        <f t="array" ref="BB8">_xlfn.IFS(BA8=100,"green",BA8&gt;50,"yellow",BA8&gt;0,"orange",BA8=0,"red")</f>
        <v>yellow</v>
      </c>
      <c r="BC8" s="12">
        <v>62.732705551301628</v>
      </c>
      <c r="BD8" s="12" t="str" cm="1">
        <f t="array" ref="BD8">_xlfn.IFS(BC8=100,"green",BC8&gt;50,"yellow",BC8&gt;0,"orange",BC8=0,"red")</f>
        <v>yellow</v>
      </c>
      <c r="BE8" s="12">
        <v>98.113661497267046</v>
      </c>
      <c r="BF8" s="12" t="str" cm="1">
        <f t="array" ref="BF8">_xlfn.IFS(BE8=100,"green",BE8&gt;50,"yellow",BE8&gt;0,"orange",BE8=0,"red")</f>
        <v>yellow</v>
      </c>
      <c r="BG8" s="12">
        <v>97.61130134546238</v>
      </c>
      <c r="BH8" s="12" t="str" cm="1">
        <f t="array" ref="BH8">_xlfn.IFS(BG8=100,"green",BG8&gt;50,"yellow",BG8&gt;0,"orange",BG8=0,"red")</f>
        <v>yellow</v>
      </c>
      <c r="BI8" s="12">
        <v>67.614571333525021</v>
      </c>
      <c r="BJ8" s="12" t="str" cm="1">
        <f t="array" ref="BJ8">_xlfn.IFS(BI8=100,"green",BI8&gt;50,"yellow",BI8&gt;0,"orange",BI8=0,"red")</f>
        <v>yellow</v>
      </c>
      <c r="BK8" s="12">
        <v>81.591770068546083</v>
      </c>
      <c r="BL8" s="12" t="str" cm="1">
        <f t="array" ref="BL8">_xlfn.IFS(BK8=100,"green",BK8&gt;50,"yellow",BK8&gt;0,"orange",BK8=0,"red")</f>
        <v>yellow</v>
      </c>
      <c r="BM8" s="12">
        <v>88.510062939306238</v>
      </c>
      <c r="BN8" s="12" t="str" cm="1">
        <f t="array" ref="BN8">_xlfn.IFS(BM8=100,"green",BM8&gt;50,"yellow",BM8&gt;0,"orange",BM8=0,"red")</f>
        <v>yellow</v>
      </c>
      <c r="BO8" s="12">
        <v>85.39277646735782</v>
      </c>
      <c r="BP8" s="12" t="str" cm="1">
        <f t="array" ref="BP8">_xlfn.IFS(BO8=100,"green",BO8&gt;50,"yellow",BO8&gt;0,"orange",BO8=0,"red")</f>
        <v>yellow</v>
      </c>
      <c r="BQ8" s="12">
        <v>86.951419703332022</v>
      </c>
      <c r="BR8" s="12" t="str" cm="1">
        <f t="array" ref="BR8">_xlfn.IFS(BQ8=100,"green",BQ8&gt;50,"yellow",BQ8&gt;0,"orange",BQ8=0,"red")</f>
        <v>yellow</v>
      </c>
      <c r="BS8" s="12">
        <v>73.079369960631837</v>
      </c>
      <c r="BT8" s="12" t="str" cm="1">
        <f t="array" ref="BT8">_xlfn.IFS(BS8=100,"green",BS8&gt;50,"yellow",BS8&gt;0,"orange",BS8=0,"red")</f>
        <v>yellow</v>
      </c>
      <c r="BU8" s="12">
        <v>81.529357802151225</v>
      </c>
      <c r="BV8" s="12" t="str" cm="1">
        <f t="array" ref="BV8">_xlfn.IFS(BU8=100,"green",BU8&gt;50,"yellow",BU8&gt;0,"orange",BU8=0,"red")</f>
        <v>yellow</v>
      </c>
      <c r="BW8" s="12">
        <v>74.52884786886618</v>
      </c>
      <c r="BX8" s="12" t="str" cm="1">
        <f t="array" ref="BX8">_xlfn.IFS(BW8=100,"green",BW8&gt;50,"yellow",BW8&gt;0,"orange",BW8=0,"red")</f>
        <v>yellow</v>
      </c>
      <c r="BY8" s="12">
        <v>18.075527951140195</v>
      </c>
      <c r="BZ8" s="12" t="str" cm="1">
        <f t="array" ref="BZ8">_xlfn.IFS(BY8=100,"green",BY8&gt;50,"yellow",BY8&gt;0,"orange",BY8=0,"red")</f>
        <v>orange</v>
      </c>
      <c r="CA8" s="12">
        <v>94.636883479606198</v>
      </c>
      <c r="CB8" s="12" t="str" cm="1">
        <f t="array" ref="CB8">_xlfn.IFS(CA8=100,"green",CA8&gt;50,"yellow",CA8&gt;0,"orange",CA8=0,"red")</f>
        <v>yellow</v>
      </c>
      <c r="CC8" s="12">
        <v>57.335808600987093</v>
      </c>
      <c r="CD8" s="12" t="str" cm="1">
        <f t="array" ref="CD8">_xlfn.IFS(CC8=100,"green",CC8&gt;50,"yellow",CC8&gt;0,"orange",CC8=0,"red")</f>
        <v>yellow</v>
      </c>
      <c r="CE8" s="12">
        <v>84.845223718900669</v>
      </c>
      <c r="CF8" s="12" t="str" cm="1">
        <f t="array" ref="CF8">_xlfn.IFS(CE8=100,"green",CE8&gt;50,"yellow",CE8&gt;0,"orange",CE8=0,"red")</f>
        <v>yellow</v>
      </c>
      <c r="CG8" s="12">
        <v>44.72601844349736</v>
      </c>
      <c r="CH8" s="12" t="str" cm="1">
        <f t="array" ref="CH8">_xlfn.IFS(CG8=100,"green",CG8&gt;50,"yellow",CG8&gt;0,"orange",CG8=0,"red")</f>
        <v>orange</v>
      </c>
      <c r="CI8" s="12">
        <v>49.042599667911787</v>
      </c>
      <c r="CJ8" s="12" t="str" cm="1">
        <f t="array" ref="CJ8">_xlfn.IFS(CI8=100,"green",CI8&gt;50,"yellow",CI8&gt;0,"orange",CI8=0,"red")</f>
        <v>orange</v>
      </c>
      <c r="CK8" s="12">
        <v>82.238472914922838</v>
      </c>
      <c r="CL8" s="12" t="str" cm="1">
        <f t="array" ref="CL8">_xlfn.IFS(CK8=100,"green",CK8&gt;50,"yellow",CK8&gt;0,"orange",CK8=0,"red")</f>
        <v>yellow</v>
      </c>
      <c r="CM8" s="12">
        <v>18.026378892645482</v>
      </c>
      <c r="CN8" s="12" t="str" cm="1">
        <f t="array" ref="CN8">_xlfn.IFS(CM8=100,"green",CM8&gt;50,"yellow",CM8&gt;0,"orange",CM8=0,"red")</f>
        <v>orange</v>
      </c>
      <c r="CO8" s="12">
        <v>89.433962013745642</v>
      </c>
      <c r="CP8" s="12" t="str" cm="1">
        <f t="array" ref="CP8">_xlfn.IFS(CO8=100,"green",CO8&gt;50,"yellow",CO8&gt;0,"orange",CO8=0,"red")</f>
        <v>yellow</v>
      </c>
      <c r="CQ8" s="12">
        <v>63.958204276250541</v>
      </c>
      <c r="CR8" s="12" t="str" cm="1">
        <f t="array" ref="CR8">_xlfn.IFS(CQ8=100,"green",CQ8&gt;50,"yellow",CQ8&gt;0,"orange",CQ8=0,"red")</f>
        <v>yellow</v>
      </c>
      <c r="CS8" s="12">
        <v>91.671690794239524</v>
      </c>
      <c r="CT8" s="12" t="str" cm="1">
        <f t="array" ref="CT8">_xlfn.IFS(CS8=100,"green",CS8&gt;50,"yellow",CS8&gt;0,"orange",CS8=0,"red")</f>
        <v>yellow</v>
      </c>
      <c r="CU8" s="12">
        <v>17.517841253625495</v>
      </c>
      <c r="CV8" s="12" t="str" cm="1">
        <f t="array" ref="CV8">_xlfn.IFS(CU8=100,"green",CU8&gt;50,"yellow",CU8&gt;0,"orange",CU8=0,"red")</f>
        <v>orange</v>
      </c>
      <c r="CW8" s="12">
        <v>100</v>
      </c>
      <c r="CX8" s="12" t="str" cm="1">
        <f t="array" ref="CX8">_xlfn.IFS(CW8=100,"green",CW8&gt;50,"yellow",CW8&gt;0,"orange",CW8=0,"red")</f>
        <v>green</v>
      </c>
      <c r="CY8" s="12">
        <v>69.72984401595501</v>
      </c>
      <c r="CZ8" s="12" t="str" cm="1">
        <f t="array" ref="CZ8">_xlfn.IFS(CY8=100,"green",CY8&gt;50,"yellow",CY8&gt;0,"orange",CY8=0,"red")</f>
        <v>yellow</v>
      </c>
      <c r="DA8" s="12">
        <v>100</v>
      </c>
      <c r="DB8" s="12" t="str" cm="1">
        <f t="array" ref="DB8">_xlfn.IFS(DA8=100,"green",DA8&gt;50,"yellow",DA8&gt;0,"orange",DA8=0,"red")</f>
        <v>green</v>
      </c>
      <c r="DC8" s="12">
        <v>99.914638038619543</v>
      </c>
      <c r="DD8" s="12" t="str" cm="1">
        <f t="array" ref="DD8">_xlfn.IFS(DC8=100,"green",DC8&gt;50,"yellow",DC8&gt;0,"orange",DC8=0,"red")</f>
        <v>yellow</v>
      </c>
      <c r="DE8" s="12">
        <v>87.773326305803295</v>
      </c>
      <c r="DF8" s="12" t="str" cm="1">
        <f t="array" ref="DF8">_xlfn.IFS(DE8=100,"green",DE8&gt;50,"yellow",DE8&gt;0,"orange",DE8=0,"red")</f>
        <v>yellow</v>
      </c>
      <c r="DG8" s="12">
        <v>100</v>
      </c>
      <c r="DH8" s="12" t="str" cm="1">
        <f t="array" ref="DH8">_xlfn.IFS(DG8=100,"green",DG8&gt;50,"yellow",DG8&gt;0,"orange",DG8=0,"red")</f>
        <v>green</v>
      </c>
      <c r="DI8" s="12">
        <v>93.539223183095572</v>
      </c>
      <c r="DJ8" s="12" t="str" cm="1">
        <f t="array" ref="DJ8">_xlfn.IFS(DI8=100,"green",DI8&gt;50,"yellow",DI8&gt;0,"orange",DI8=0,"red")</f>
        <v>yellow</v>
      </c>
      <c r="DK8" s="12">
        <v>84.377248486080163</v>
      </c>
      <c r="DL8" s="12" t="str" cm="1">
        <f t="array" ref="DL8">_xlfn.IFS(DK8=100,"green",DK8&gt;50,"yellow",DK8&gt;0,"orange",DK8=0,"red")</f>
        <v>yellow</v>
      </c>
      <c r="DM8" s="12">
        <v>92.359127444372405</v>
      </c>
      <c r="DN8" s="12" t="str" cm="1">
        <f t="array" ref="DN8">_xlfn.IFS(DM8=100,"green",DM8&gt;50,"yellow",DM8&gt;0,"orange",DM8=0,"red")</f>
        <v>yellow</v>
      </c>
      <c r="DO8" s="12">
        <v>93.950988706132989</v>
      </c>
      <c r="DP8" s="12" t="str" cm="1">
        <f t="array" ref="DP8">_xlfn.IFS(DO8=100,"green",DO8&gt;50,"yellow",DO8&gt;0,"orange",DO8=0,"red")</f>
        <v>yellow</v>
      </c>
      <c r="DQ8" s="12">
        <v>93.989319020513008</v>
      </c>
      <c r="DR8" s="12" t="str" cm="1">
        <f t="array" ref="DR8">_xlfn.IFS(DQ8=100,"green",DQ8&gt;50,"yellow",DQ8&gt;0,"orange",DQ8=0,"red")</f>
        <v>yellow</v>
      </c>
    </row>
    <row r="9" spans="1:128" x14ac:dyDescent="0.3">
      <c r="A9" s="15">
        <v>10</v>
      </c>
      <c r="B9" s="13" t="s">
        <v>30</v>
      </c>
      <c r="C9" s="8">
        <v>85.638747145419444</v>
      </c>
      <c r="D9" s="12" t="str" cm="1">
        <f t="array" ref="D9">_xlfn.IFS(C9=100,"green",C9&gt;50,"yellow",C9&gt;0,"orange",C9=0,"red")</f>
        <v>yellow</v>
      </c>
      <c r="E9" s="12">
        <v>99.366937321852035</v>
      </c>
      <c r="F9" s="12" t="str" cm="1">
        <f t="array" ref="F9">_xlfn.IFS(E9=100,"green",E9&gt;50,"yellow",E9&gt;0,"orange",E9=0,"red")</f>
        <v>yellow</v>
      </c>
      <c r="G9" s="12">
        <v>100</v>
      </c>
      <c r="H9" s="12" t="str" cm="1">
        <f t="array" ref="H9">_xlfn.IFS(G9=100,"green",G9&gt;50,"yellow",G9&gt;0,"orange",G9=0,"red")</f>
        <v>green</v>
      </c>
      <c r="I9" s="12">
        <v>87.818836032079545</v>
      </c>
      <c r="J9" s="12" t="str" cm="1">
        <f t="array" ref="J9">_xlfn.IFS(I9=100,"green",I9&gt;50,"yellow",I9&gt;0,"orange",I9=0,"red")</f>
        <v>yellow</v>
      </c>
      <c r="K9" s="12">
        <v>41.120358400431911</v>
      </c>
      <c r="L9" s="12" t="str" cm="1">
        <f t="array" ref="L9">_xlfn.IFS(K9=100,"green",K9&gt;50,"yellow",K9&gt;0,"orange",K9=0,"red")</f>
        <v>orange</v>
      </c>
      <c r="M9" s="12">
        <v>98.476833946598489</v>
      </c>
      <c r="N9" s="12" t="str" cm="1">
        <f t="array" ref="N9">_xlfn.IFS(M9=100,"green",M9&gt;50,"yellow",M9&gt;0,"orange",M9=0,"red")</f>
        <v>yellow</v>
      </c>
      <c r="O9" s="12">
        <v>99.868809710572876</v>
      </c>
      <c r="P9" s="12" t="str" cm="1">
        <f t="array" ref="P9">_xlfn.IFS(O9=100,"green",O9&gt;50,"yellow",O9&gt;0,"orange",O9=0,"red")</f>
        <v>yellow</v>
      </c>
      <c r="Q9" s="12">
        <v>89.527293785745456</v>
      </c>
      <c r="R9" s="12" t="str" cm="1">
        <f t="array" ref="R9">_xlfn.IFS(Q9=100,"green",Q9&gt;50,"yellow",Q9&gt;0,"orange",Q9=0,"red")</f>
        <v>yellow</v>
      </c>
      <c r="S9" s="12">
        <v>74.855729743586537</v>
      </c>
      <c r="T9" s="12" t="str" cm="1">
        <f t="array" ref="T9">_xlfn.IFS(S9=100,"green",S9&gt;50,"yellow",S9&gt;0,"orange",S9=0,"red")</f>
        <v>yellow</v>
      </c>
      <c r="U9" s="12">
        <v>39.727873708497455</v>
      </c>
      <c r="V9" s="12" t="str" cm="1">
        <f t="array" ref="V9">_xlfn.IFS(U9=100,"green",U9&gt;50,"yellow",U9&gt;0,"orange",U9=0,"red")</f>
        <v>orange</v>
      </c>
      <c r="W9" s="12">
        <v>97.929077500543585</v>
      </c>
      <c r="X9" s="12" t="str" cm="1">
        <f t="array" ref="X9">_xlfn.IFS(W9=100,"green",W9&gt;50,"yellow",W9&gt;0,"orange",W9=0,"red")</f>
        <v>yellow</v>
      </c>
      <c r="Y9" s="12">
        <v>82.869175014990788</v>
      </c>
      <c r="Z9" s="12" t="str" cm="1">
        <f t="array" ref="Z9">_xlfn.IFS(Y9=100,"green",Y9&gt;50,"yellow",Y9&gt;0,"orange",Y9=0,"red")</f>
        <v>yellow</v>
      </c>
      <c r="AA9" s="12">
        <v>82.605132010184676</v>
      </c>
      <c r="AB9" s="12" t="str" cm="1">
        <f t="array" ref="AB9">_xlfn.IFS(AA9=100,"green",AA9&gt;50,"yellow",AA9&gt;0,"orange",AA9=0,"red")</f>
        <v>yellow</v>
      </c>
      <c r="AC9" s="12">
        <v>82.605132010184676</v>
      </c>
      <c r="AD9" s="12" t="str" cm="1">
        <f t="array" ref="AD9">_xlfn.IFS(AC9=100,"green",AC9&gt;50,"yellow",AC9&gt;0,"orange",AC9=0,"red")</f>
        <v>yellow</v>
      </c>
      <c r="AE9" s="12">
        <v>82.605132010184676</v>
      </c>
      <c r="AF9" s="12" t="str" cm="1">
        <f t="array" ref="AF9">_xlfn.IFS(AE9=100,"green",AE9&gt;50,"yellow",AE9&gt;0,"orange",AE9=0,"red")</f>
        <v>yellow</v>
      </c>
      <c r="AG9" s="12">
        <v>82.605132010184676</v>
      </c>
      <c r="AH9" s="12" t="str" cm="1">
        <f t="array" ref="AH9">_xlfn.IFS(AG9=100,"green",AG9&gt;50,"yellow",AG9&gt;0,"orange",AG9=0,"red")</f>
        <v>yellow</v>
      </c>
      <c r="AI9" s="12">
        <v>99.909414945876478</v>
      </c>
      <c r="AJ9" s="12" t="str" cm="1">
        <f t="array" ref="AJ9">_xlfn.IFS(AI9=100,"green",AI9&gt;50,"yellow",AI9&gt;0,"orange",AI9=0,"red")</f>
        <v>yellow</v>
      </c>
      <c r="AK9" s="12">
        <v>100</v>
      </c>
      <c r="AL9" s="12" t="str" cm="1">
        <f t="array" ref="AL9">_xlfn.IFS(AK9=100,"green",AK9&gt;50,"yellow",AK9&gt;0,"orange",AK9=0,"red")</f>
        <v>green</v>
      </c>
      <c r="AM9" s="12">
        <v>81.33522712763525</v>
      </c>
      <c r="AN9" s="12" t="str" cm="1">
        <f t="array" ref="AN9">_xlfn.IFS(AM9=100,"green",AM9&gt;50,"yellow",AM9&gt;0,"orange",AM9=0,"red")</f>
        <v>yellow</v>
      </c>
      <c r="AO9" s="12">
        <v>100</v>
      </c>
      <c r="AP9" s="12" t="str" cm="1">
        <f t="array" ref="AP9">_xlfn.IFS(AO9=100,"green",AO9&gt;50,"yellow",AO9&gt;0,"orange",AO9=0,"red")</f>
        <v>green</v>
      </c>
      <c r="AQ9" s="12">
        <v>11.038431064957893</v>
      </c>
      <c r="AR9" s="12" t="str" cm="1">
        <f t="array" ref="AR9">_xlfn.IFS(AQ9=100,"green",AQ9&gt;50,"yellow",AQ9&gt;0,"orange",AQ9=0,"red")</f>
        <v>orange</v>
      </c>
      <c r="AS9" s="12">
        <v>94.883683863726304</v>
      </c>
      <c r="AT9" s="12" t="str" cm="1">
        <f t="array" ref="AT9">_xlfn.IFS(AS9=100,"green",AS9&gt;50,"yellow",AS9&gt;0,"orange",AS9=0,"red")</f>
        <v>yellow</v>
      </c>
      <c r="AU9" s="12">
        <v>91.422120529163465</v>
      </c>
      <c r="AV9" s="12" t="str" cm="1">
        <f t="array" ref="AV9">_xlfn.IFS(AU9=100,"green",AU9&gt;50,"yellow",AU9&gt;0,"orange",AU9=0,"red")</f>
        <v>yellow</v>
      </c>
      <c r="AW9" s="12">
        <v>82.655553933051351</v>
      </c>
      <c r="AX9" s="12" t="str" cm="1">
        <f t="array" ref="AX9">_xlfn.IFS(AW9=100,"green",AW9&gt;50,"yellow",AW9&gt;0,"orange",AW9=0,"red")</f>
        <v>yellow</v>
      </c>
      <c r="AY9" s="12">
        <v>100</v>
      </c>
      <c r="AZ9" s="12" t="str" cm="1">
        <f t="array" ref="AZ9">_xlfn.IFS(AY9=100,"green",AY9&gt;50,"yellow",AY9&gt;0,"orange",AY9=0,"red")</f>
        <v>green</v>
      </c>
      <c r="BA9" s="12">
        <v>99.368289382461157</v>
      </c>
      <c r="BB9" s="12" t="str" cm="1">
        <f t="array" ref="BB9">_xlfn.IFS(BA9=100,"green",BA9&gt;50,"yellow",BA9&gt;0,"orange",BA9=0,"red")</f>
        <v>yellow</v>
      </c>
      <c r="BC9" s="12">
        <v>100</v>
      </c>
      <c r="BD9" s="12" t="str" cm="1">
        <f t="array" ref="BD9">_xlfn.IFS(BC9=100,"green",BC9&gt;50,"yellow",BC9&gt;0,"orange",BC9=0,"red")</f>
        <v>green</v>
      </c>
      <c r="BE9" s="12">
        <v>100</v>
      </c>
      <c r="BF9" s="12" t="str" cm="1">
        <f t="array" ref="BF9">_xlfn.IFS(BE9=100,"green",BE9&gt;50,"yellow",BE9&gt;0,"orange",BE9=0,"red")</f>
        <v>green</v>
      </c>
      <c r="BG9" s="12">
        <v>100</v>
      </c>
      <c r="BH9" s="12" t="str" cm="1">
        <f t="array" ref="BH9">_xlfn.IFS(BG9=100,"green",BG9&gt;50,"yellow",BG9&gt;0,"orange",BG9=0,"red")</f>
        <v>green</v>
      </c>
      <c r="BI9" s="12">
        <v>100</v>
      </c>
      <c r="BJ9" s="12" t="str" cm="1">
        <f t="array" ref="BJ9">_xlfn.IFS(BI9=100,"green",BI9&gt;50,"yellow",BI9&gt;0,"orange",BI9=0,"red")</f>
        <v>green</v>
      </c>
      <c r="BK9" s="12">
        <v>99.894714897076867</v>
      </c>
      <c r="BL9" s="12" t="str" cm="1">
        <f t="array" ref="BL9">_xlfn.IFS(BK9=100,"green",BK9&gt;50,"yellow",BK9&gt;0,"orange",BK9=0,"red")</f>
        <v>yellow</v>
      </c>
      <c r="BM9" s="12">
        <v>81.199615242136446</v>
      </c>
      <c r="BN9" s="12" t="str" cm="1">
        <f t="array" ref="BN9">_xlfn.IFS(BM9=100,"green",BM9&gt;50,"yellow",BM9&gt;0,"orange",BM9=0,"red")</f>
        <v>yellow</v>
      </c>
      <c r="BO9" s="12">
        <v>63.013929200948624</v>
      </c>
      <c r="BP9" s="12" t="str" cm="1">
        <f t="array" ref="BP9">_xlfn.IFS(BO9=100,"green",BO9&gt;50,"yellow",BO9&gt;0,"orange",BO9=0,"red")</f>
        <v>yellow</v>
      </c>
      <c r="BQ9" s="12">
        <v>72.106772221542542</v>
      </c>
      <c r="BR9" s="12" t="str" cm="1">
        <f t="array" ref="BR9">_xlfn.IFS(BQ9=100,"green",BQ9&gt;50,"yellow",BQ9&gt;0,"orange",BQ9=0,"red")</f>
        <v>yellow</v>
      </c>
      <c r="BS9" s="12">
        <v>96.469412030004193</v>
      </c>
      <c r="BT9" s="12" t="str" cm="1">
        <f t="array" ref="BT9">_xlfn.IFS(BS9=100,"green",BS9&gt;50,"yellow",BS9&gt;0,"orange",BS9=0,"red")</f>
        <v>yellow</v>
      </c>
      <c r="BU9" s="12">
        <v>94.912922254890191</v>
      </c>
      <c r="BV9" s="12" t="str" cm="1">
        <f t="array" ref="BV9">_xlfn.IFS(BU9=100,"green",BU9&gt;50,"yellow",BU9&gt;0,"orange",BU9=0,"red")</f>
        <v>yellow</v>
      </c>
      <c r="BW9" s="12">
        <v>86.798988579918429</v>
      </c>
      <c r="BX9" s="12" t="str" cm="1">
        <f t="array" ref="BX9">_xlfn.IFS(BW9=100,"green",BW9&gt;50,"yellow",BW9&gt;0,"orange",BW9=0,"red")</f>
        <v>yellow</v>
      </c>
      <c r="BY9" s="12">
        <v>94.883697973300059</v>
      </c>
      <c r="BZ9" s="12" t="str" cm="1">
        <f t="array" ref="BZ9">_xlfn.IFS(BY9=100,"green",BY9&gt;50,"yellow",BY9&gt;0,"orange",BY9=0,"red")</f>
        <v>yellow</v>
      </c>
      <c r="CA9" s="12">
        <v>87.138519025133448</v>
      </c>
      <c r="CB9" s="12" t="str" cm="1">
        <f t="array" ref="CB9">_xlfn.IFS(CA9=100,"green",CA9&gt;50,"yellow",CA9&gt;0,"orange",CA9=0,"red")</f>
        <v>yellow</v>
      </c>
      <c r="CC9" s="12">
        <v>57.908584043033727</v>
      </c>
      <c r="CD9" s="12" t="str" cm="1">
        <f t="array" ref="CD9">_xlfn.IFS(CC9=100,"green",CC9&gt;50,"yellow",CC9&gt;0,"orange",CC9=0,"red")</f>
        <v>yellow</v>
      </c>
      <c r="CE9" s="12">
        <v>79.31710209534549</v>
      </c>
      <c r="CF9" s="12" t="str" cm="1">
        <f t="array" ref="CF9">_xlfn.IFS(CE9=100,"green",CE9&gt;50,"yellow",CE9&gt;0,"orange",CE9=0,"red")</f>
        <v>yellow</v>
      </c>
      <c r="CG9" s="12">
        <v>82.486281701996433</v>
      </c>
      <c r="CH9" s="12" t="str" cm="1">
        <f t="array" ref="CH9">_xlfn.IFS(CG9=100,"green",CG9&gt;50,"yellow",CG9&gt;0,"orange",CG9=0,"red")</f>
        <v>yellow</v>
      </c>
      <c r="CI9" s="12">
        <v>27.97326407203628</v>
      </c>
      <c r="CJ9" s="12" t="str" cm="1">
        <f t="array" ref="CJ9">_xlfn.IFS(CI9=100,"green",CI9&gt;50,"yellow",CI9&gt;0,"orange",CI9=0,"red")</f>
        <v>orange</v>
      </c>
      <c r="CK9" s="12">
        <v>90.477031728788631</v>
      </c>
      <c r="CL9" s="12" t="str" cm="1">
        <f t="array" ref="CL9">_xlfn.IFS(CK9=100,"green",CK9&gt;50,"yellow",CK9&gt;0,"orange",CK9=0,"red")</f>
        <v>yellow</v>
      </c>
      <c r="CM9" s="12">
        <v>37.481979543322474</v>
      </c>
      <c r="CN9" s="12" t="str" cm="1">
        <f t="array" ref="CN9">_xlfn.IFS(CM9=100,"green",CM9&gt;50,"yellow",CM9&gt;0,"orange",CM9=0,"red")</f>
        <v>orange</v>
      </c>
      <c r="CO9" s="12">
        <v>87.117152854584646</v>
      </c>
      <c r="CP9" s="12" t="str" cm="1">
        <f t="array" ref="CP9">_xlfn.IFS(CO9=100,"green",CO9&gt;50,"yellow",CO9&gt;0,"orange",CO9=0,"red")</f>
        <v>yellow</v>
      </c>
      <c r="CQ9" s="12">
        <v>76.913744658529495</v>
      </c>
      <c r="CR9" s="12" t="str" cm="1">
        <f t="array" ref="CR9">_xlfn.IFS(CQ9=100,"green",CQ9&gt;50,"yellow",CQ9&gt;0,"orange",CQ9=0,"red")</f>
        <v>yellow</v>
      </c>
      <c r="CS9" s="12">
        <v>99.895977003689438</v>
      </c>
      <c r="CT9" s="12" t="str" cm="1">
        <f t="array" ref="CT9">_xlfn.IFS(CS9=100,"green",CS9&gt;50,"yellow",CS9&gt;0,"orange",CS9=0,"red")</f>
        <v>yellow</v>
      </c>
      <c r="CU9" s="12">
        <v>98.048152778787383</v>
      </c>
      <c r="CV9" s="12" t="str" cm="1">
        <f t="array" ref="CV9">_xlfn.IFS(CU9=100,"green",CU9&gt;50,"yellow",CU9&gt;0,"orange",CU9=0,"red")</f>
        <v>yellow</v>
      </c>
      <c r="CW9" s="12">
        <v>99.530781426984205</v>
      </c>
      <c r="CX9" s="12" t="str" cm="1">
        <f t="array" ref="CX9">_xlfn.IFS(CW9=100,"green",CW9&gt;50,"yellow",CW9&gt;0,"orange",CW9=0,"red")</f>
        <v>yellow</v>
      </c>
      <c r="CY9" s="12">
        <v>99.158303736487014</v>
      </c>
      <c r="CZ9" s="12" t="str" cm="1">
        <f t="array" ref="CZ9">_xlfn.IFS(CY9=100,"green",CY9&gt;50,"yellow",CY9&gt;0,"orange",CY9=0,"red")</f>
        <v>yellow</v>
      </c>
      <c r="DA9" s="12">
        <v>99.252373702743611</v>
      </c>
      <c r="DB9" s="12" t="str" cm="1">
        <f t="array" ref="DB9">_xlfn.IFS(DA9=100,"green",DA9&gt;50,"yellow",DA9&gt;0,"orange",DA9=0,"red")</f>
        <v>yellow</v>
      </c>
      <c r="DC9" s="12">
        <v>99.995980625579136</v>
      </c>
      <c r="DD9" s="12" t="str" cm="1">
        <f t="array" ref="DD9">_xlfn.IFS(DC9=100,"green",DC9&gt;50,"yellow",DC9&gt;0,"orange",DC9=0,"red")</f>
        <v>yellow</v>
      </c>
      <c r="DE9" s="12">
        <v>100</v>
      </c>
      <c r="DF9" s="12" t="str" cm="1">
        <f t="array" ref="DF9">_xlfn.IFS(DE9=100,"green",DE9&gt;50,"yellow",DE9&gt;0,"orange",DE9=0,"red")</f>
        <v>green</v>
      </c>
      <c r="DG9" s="12">
        <v>100</v>
      </c>
      <c r="DH9" s="12" t="str" cm="1">
        <f t="array" ref="DH9">_xlfn.IFS(DG9=100,"green",DG9&gt;50,"yellow",DG9&gt;0,"orange",DG9=0,"red")</f>
        <v>green</v>
      </c>
      <c r="DI9" s="12">
        <v>100</v>
      </c>
      <c r="DJ9" s="12" t="str" cm="1">
        <f t="array" ref="DJ9">_xlfn.IFS(DI9=100,"green",DI9&gt;50,"yellow",DI9&gt;0,"orange",DI9=0,"red")</f>
        <v>green</v>
      </c>
      <c r="DK9" s="12">
        <v>99.657538227674763</v>
      </c>
      <c r="DL9" s="12" t="str" cm="1">
        <f t="array" ref="DL9">_xlfn.IFS(DK9=100,"green",DK9&gt;50,"yellow",DK9&gt;0,"orange",DK9=0,"red")</f>
        <v>yellow</v>
      </c>
      <c r="DM9" s="12">
        <v>50.294309183993789</v>
      </c>
      <c r="DN9" s="12" t="str" cm="1">
        <f t="array" ref="DN9">_xlfn.IFS(DM9=100,"green",DM9&gt;50,"yellow",DM9&gt;0,"orange",DM9=0,"red")</f>
        <v>yellow</v>
      </c>
      <c r="DO9" s="12">
        <v>99.258198027218043</v>
      </c>
      <c r="DP9" s="12" t="str" cm="1">
        <f t="array" ref="DP9">_xlfn.IFS(DO9=100,"green",DO9&gt;50,"yellow",DO9&gt;0,"orange",DO9=0,"red")</f>
        <v>yellow</v>
      </c>
      <c r="DQ9" s="12">
        <v>93.55729997090117</v>
      </c>
      <c r="DR9" s="12" t="str" cm="1">
        <f t="array" ref="DR9">_xlfn.IFS(DQ9=100,"green",DQ9&gt;50,"yellow",DQ9&gt;0,"orange",DQ9=0,"red")</f>
        <v>yellow</v>
      </c>
    </row>
    <row r="10" spans="1:128" x14ac:dyDescent="0.3">
      <c r="A10" s="15">
        <v>4</v>
      </c>
      <c r="B10" s="13" t="s">
        <v>29</v>
      </c>
      <c r="C10" s="8">
        <v>75.000064862670271</v>
      </c>
      <c r="D10" s="12" t="str" cm="1">
        <f t="array" ref="D10">_xlfn.IFS(C10=100,"green",C10&gt;50,"yellow",C10&gt;0,"orange",C10=0,"red")</f>
        <v>yellow</v>
      </c>
      <c r="E10" s="12">
        <v>63.429310985109289</v>
      </c>
      <c r="F10" s="12" t="str" cm="1">
        <f t="array" ref="F10">_xlfn.IFS(E10=100,"green",E10&gt;50,"yellow",E10&gt;0,"orange",E10=0,"red")</f>
        <v>yellow</v>
      </c>
      <c r="G10" s="12">
        <v>97.822164570626327</v>
      </c>
      <c r="H10" s="12" t="str" cm="1">
        <f t="array" ref="H10">_xlfn.IFS(G10=100,"green",G10&gt;50,"yellow",G10&gt;0,"orange",G10=0,"red")</f>
        <v>yellow</v>
      </c>
      <c r="I10" s="12">
        <v>95.693788415233143</v>
      </c>
      <c r="J10" s="12" t="str" cm="1">
        <f t="array" ref="J10">_xlfn.IFS(I10=100,"green",I10&gt;50,"yellow",I10&gt;0,"orange",I10=0,"red")</f>
        <v>yellow</v>
      </c>
      <c r="K10" s="12">
        <v>91.359595738776648</v>
      </c>
      <c r="L10" s="12" t="str" cm="1">
        <f t="array" ref="L10">_xlfn.IFS(K10=100,"green",K10&gt;50,"yellow",K10&gt;0,"orange",K10=0,"red")</f>
        <v>yellow</v>
      </c>
      <c r="M10" s="12">
        <v>91.162913423373908</v>
      </c>
      <c r="N10" s="12" t="str" cm="1">
        <f t="array" ref="N10">_xlfn.IFS(M10=100,"green",M10&gt;50,"yellow",M10&gt;0,"orange",M10=0,"red")</f>
        <v>yellow</v>
      </c>
      <c r="O10" s="12">
        <v>87.060649735103851</v>
      </c>
      <c r="P10" s="12" t="str" cm="1">
        <f t="array" ref="P10">_xlfn.IFS(O10=100,"green",O10&gt;50,"yellow",O10&gt;0,"orange",O10=0,"red")</f>
        <v>yellow</v>
      </c>
      <c r="Q10" s="12">
        <v>40.595442514351497</v>
      </c>
      <c r="R10" s="12" t="str" cm="1">
        <f t="array" ref="R10">_xlfn.IFS(Q10=100,"green",Q10&gt;50,"yellow",Q10&gt;0,"orange",Q10=0,"red")</f>
        <v>orange</v>
      </c>
      <c r="S10" s="12">
        <v>77.858489983902501</v>
      </c>
      <c r="T10" s="12" t="str" cm="1">
        <f t="array" ref="T10">_xlfn.IFS(S10=100,"green",S10&gt;50,"yellow",S10&gt;0,"orange",S10=0,"red")</f>
        <v>yellow</v>
      </c>
      <c r="U10" s="12">
        <v>73.266366825696693</v>
      </c>
      <c r="V10" s="12" t="str" cm="1">
        <f t="array" ref="V10">_xlfn.IFS(U10=100,"green",U10&gt;50,"yellow",U10&gt;0,"orange",U10=0,"red")</f>
        <v>yellow</v>
      </c>
      <c r="W10" s="12">
        <v>7.9215093414796796</v>
      </c>
      <c r="X10" s="12" t="str" cm="1">
        <f t="array" ref="X10">_xlfn.IFS(W10=100,"green",W10&gt;50,"yellow",W10&gt;0,"orange",W10=0,"red")</f>
        <v>orange</v>
      </c>
      <c r="Y10" s="12">
        <v>72.617023153365352</v>
      </c>
      <c r="Z10" s="12" t="str" cm="1">
        <f t="array" ref="Z10">_xlfn.IFS(Y10=100,"green",Y10&gt;50,"yellow",Y10&gt;0,"orange",Y10=0,"red")</f>
        <v>yellow</v>
      </c>
      <c r="AA10" s="12">
        <v>67.942398857180734</v>
      </c>
      <c r="AB10" s="12" t="str" cm="1">
        <f t="array" ref="AB10">_xlfn.IFS(AA10=100,"green",AA10&gt;50,"yellow",AA10&gt;0,"orange",AA10=0,"red")</f>
        <v>yellow</v>
      </c>
      <c r="AC10" s="12">
        <v>67.942398857180734</v>
      </c>
      <c r="AD10" s="12" t="str" cm="1">
        <f t="array" ref="AD10">_xlfn.IFS(AC10=100,"green",AC10&gt;50,"yellow",AC10&gt;0,"orange",AC10=0,"red")</f>
        <v>yellow</v>
      </c>
      <c r="AE10" s="12">
        <v>67.942398857180734</v>
      </c>
      <c r="AF10" s="12" t="str" cm="1">
        <f t="array" ref="AF10">_xlfn.IFS(AE10=100,"green",AE10&gt;50,"yellow",AE10&gt;0,"orange",AE10=0,"red")</f>
        <v>yellow</v>
      </c>
      <c r="AG10" s="12">
        <v>67.942398857180734</v>
      </c>
      <c r="AH10" s="12" t="str" cm="1">
        <f t="array" ref="AH10">_xlfn.IFS(AG10=100,"green",AG10&gt;50,"yellow",AG10&gt;0,"orange",AG10=0,"red")</f>
        <v>yellow</v>
      </c>
      <c r="AI10" s="12">
        <v>89.164412949864186</v>
      </c>
      <c r="AJ10" s="12" t="str" cm="1">
        <f t="array" ref="AJ10">_xlfn.IFS(AI10=100,"green",AI10&gt;50,"yellow",AI10&gt;0,"orange",AI10=0,"red")</f>
        <v>yellow</v>
      </c>
      <c r="AK10" s="12">
        <v>77.69528999323677</v>
      </c>
      <c r="AL10" s="12" t="str" cm="1">
        <f t="array" ref="AL10">_xlfn.IFS(AK10=100,"green",AK10&gt;50,"yellow",AK10&gt;0,"orange",AK10=0,"red")</f>
        <v>yellow</v>
      </c>
      <c r="AM10" s="12">
        <v>62.430327566679914</v>
      </c>
      <c r="AN10" s="12" t="str" cm="1">
        <f t="array" ref="AN10">_xlfn.IFS(AM10=100,"green",AM10&gt;50,"yellow",AM10&gt;0,"orange",AM10=0,"red")</f>
        <v>yellow</v>
      </c>
      <c r="AO10" s="12">
        <v>100</v>
      </c>
      <c r="AP10" s="12" t="str" cm="1">
        <f t="array" ref="AP10">_xlfn.IFS(AO10=100,"green",AO10&gt;50,"yellow",AO10&gt;0,"orange",AO10=0,"red")</f>
        <v>green</v>
      </c>
      <c r="AQ10" s="12">
        <v>100</v>
      </c>
      <c r="AR10" s="12" t="str" cm="1">
        <f t="array" ref="AR10">_xlfn.IFS(AQ10=100,"green",AQ10&gt;50,"yellow",AQ10&gt;0,"orange",AQ10=0,"red")</f>
        <v>green</v>
      </c>
      <c r="AS10" s="12">
        <v>73.381446521208389</v>
      </c>
      <c r="AT10" s="12" t="str" cm="1">
        <f t="array" ref="AT10">_xlfn.IFS(AS10=100,"green",AS10&gt;50,"yellow",AS10&gt;0,"orange",AS10=0,"red")</f>
        <v>yellow</v>
      </c>
      <c r="AU10" s="12">
        <v>100</v>
      </c>
      <c r="AV10" s="12" t="str" cm="1">
        <f t="array" ref="AV10">_xlfn.IFS(AU10=100,"green",AU10&gt;50,"yellow",AU10&gt;0,"orange",AU10=0,"red")</f>
        <v>green</v>
      </c>
      <c r="AW10" s="12">
        <v>86.095925290141324</v>
      </c>
      <c r="AX10" s="12" t="str" cm="1">
        <f t="array" ref="AX10">_xlfn.IFS(AW10=100,"green",AW10&gt;50,"yellow",AW10&gt;0,"orange",AW10=0,"red")</f>
        <v>yellow</v>
      </c>
      <c r="AY10" s="12">
        <v>100</v>
      </c>
      <c r="AZ10" s="12" t="str" cm="1">
        <f t="array" ref="AZ10">_xlfn.IFS(AY10=100,"green",AY10&gt;50,"yellow",AY10&gt;0,"orange",AY10=0,"red")</f>
        <v>green</v>
      </c>
      <c r="BA10" s="12">
        <v>100</v>
      </c>
      <c r="BB10" s="12" t="str" cm="1">
        <f t="array" ref="BB10">_xlfn.IFS(BA10=100,"green",BA10&gt;50,"yellow",BA10&gt;0,"orange",BA10=0,"red")</f>
        <v>green</v>
      </c>
      <c r="BC10" s="12">
        <v>100</v>
      </c>
      <c r="BD10" s="12" t="str" cm="1">
        <f t="array" ref="BD10">_xlfn.IFS(BC10=100,"green",BC10&gt;50,"yellow",BC10&gt;0,"orange",BC10=0,"red")</f>
        <v>green</v>
      </c>
      <c r="BE10" s="12">
        <v>88.845652658342985</v>
      </c>
      <c r="BF10" s="12" t="str" cm="1">
        <f t="array" ref="BF10">_xlfn.IFS(BE10=100,"green",BE10&gt;50,"yellow",BE10&gt;0,"orange",BE10=0,"red")</f>
        <v>yellow</v>
      </c>
      <c r="BG10" s="12">
        <v>100</v>
      </c>
      <c r="BH10" s="12" t="str" cm="1">
        <f t="array" ref="BH10">_xlfn.IFS(BG10=100,"green",BG10&gt;50,"yellow",BG10&gt;0,"orange",BG10=0,"red")</f>
        <v>green</v>
      </c>
      <c r="BI10" s="12">
        <v>80.590974602655777</v>
      </c>
      <c r="BJ10" s="12" t="str" cm="1">
        <f t="array" ref="BJ10">_xlfn.IFS(BI10=100,"green",BI10&gt;50,"yellow",BI10&gt;0,"orange",BI10=0,"red")</f>
        <v>yellow</v>
      </c>
      <c r="BK10" s="12">
        <v>94.906104543499794</v>
      </c>
      <c r="BL10" s="12" t="str" cm="1">
        <f t="array" ref="BL10">_xlfn.IFS(BK10=100,"green",BK10&gt;50,"yellow",BK10&gt;0,"orange",BK10=0,"red")</f>
        <v>yellow</v>
      </c>
      <c r="BM10" s="12">
        <v>1.1558207655729025</v>
      </c>
      <c r="BN10" s="12" t="str" cm="1">
        <f t="array" ref="BN10">_xlfn.IFS(BM10=100,"green",BM10&gt;50,"yellow",BM10&gt;0,"orange",BM10=0,"red")</f>
        <v>orange</v>
      </c>
      <c r="BO10" s="12">
        <v>0</v>
      </c>
      <c r="BP10" s="12" t="str" cm="1">
        <f t="array" ref="BP10">_xlfn.IFS(BO10=100,"green",BO10&gt;50,"yellow",BO10&gt;0,"orange",BO10=0,"red")</f>
        <v>red</v>
      </c>
      <c r="BQ10" s="12">
        <v>0.57791038278645124</v>
      </c>
      <c r="BR10" s="12" t="str" cm="1">
        <f t="array" ref="BR10">_xlfn.IFS(BQ10=100,"green",BQ10&gt;50,"yellow",BQ10&gt;0,"orange",BQ10=0,"red")</f>
        <v>orange</v>
      </c>
      <c r="BS10" s="12">
        <v>0.50763102688590334</v>
      </c>
      <c r="BT10" s="12" t="str" cm="1">
        <f t="array" ref="BT10">_xlfn.IFS(BS10=100,"green",BS10&gt;50,"yellow",BS10&gt;0,"orange",BS10=0,"red")</f>
        <v>orange</v>
      </c>
      <c r="BU10" s="12">
        <v>85.237845994552401</v>
      </c>
      <c r="BV10" s="12" t="str" cm="1">
        <f t="array" ref="BV10">_xlfn.IFS(BU10=100,"green",BU10&gt;50,"yellow",BU10&gt;0,"orange",BU10=0,"red")</f>
        <v>yellow</v>
      </c>
      <c r="BW10" s="12">
        <v>33.807915969540893</v>
      </c>
      <c r="BX10" s="12" t="str" cm="1">
        <f t="array" ref="BX10">_xlfn.IFS(BW10=100,"green",BW10&gt;50,"yellow",BW10&gt;0,"orange",BW10=0,"red")</f>
        <v>orange</v>
      </c>
      <c r="BY10" s="12">
        <v>100</v>
      </c>
      <c r="BZ10" s="12" t="str" cm="1">
        <f t="array" ref="BZ10">_xlfn.IFS(BY10=100,"green",BY10&gt;50,"yellow",BY10&gt;0,"orange",BY10=0,"red")</f>
        <v>green</v>
      </c>
      <c r="CA10" s="12">
        <v>100</v>
      </c>
      <c r="CB10" s="12" t="str" cm="1">
        <f t="array" ref="CB10">_xlfn.IFS(CA10=100,"green",CA10&gt;50,"yellow",CA10&gt;0,"orange",CA10=0,"red")</f>
        <v>green</v>
      </c>
      <c r="CC10" s="12">
        <v>20.163595276089954</v>
      </c>
      <c r="CD10" s="12" t="str" cm="1">
        <f t="array" ref="CD10">_xlfn.IFS(CC10=100,"green",CC10&gt;50,"yellow",CC10&gt;0,"orange",CC10=0,"red")</f>
        <v>orange</v>
      </c>
      <c r="CE10" s="12">
        <v>19.292073369650211</v>
      </c>
      <c r="CF10" s="12" t="str" cm="1">
        <f t="array" ref="CF10">_xlfn.IFS(CE10=100,"green",CE10&gt;50,"yellow",CE10&gt;0,"orange",CE10=0,"red")</f>
        <v>orange</v>
      </c>
      <c r="CG10" s="12">
        <v>79.050381531728405</v>
      </c>
      <c r="CH10" s="12" t="str" cm="1">
        <f t="array" ref="CH10">_xlfn.IFS(CG10=100,"green",CG10&gt;50,"yellow",CG10&gt;0,"orange",CG10=0,"red")</f>
        <v>yellow</v>
      </c>
      <c r="CI10" s="12">
        <v>100</v>
      </c>
      <c r="CJ10" s="12" t="str" cm="1">
        <f t="array" ref="CJ10">_xlfn.IFS(CI10=100,"green",CI10&gt;50,"yellow",CI10&gt;0,"orange",CI10=0,"red")</f>
        <v>green</v>
      </c>
      <c r="CK10" s="12">
        <v>54.802344336228195</v>
      </c>
      <c r="CL10" s="12" t="str" cm="1">
        <f t="array" ref="CL10">_xlfn.IFS(CK10=100,"green",CK10&gt;50,"yellow",CK10&gt;0,"orange",CK10=0,"red")</f>
        <v>yellow</v>
      </c>
      <c r="CM10" s="12">
        <v>25.515931932862156</v>
      </c>
      <c r="CN10" s="12" t="str" cm="1">
        <f t="array" ref="CN10">_xlfn.IFS(CM10=100,"green",CM10&gt;50,"yellow",CM10&gt;0,"orange",CM10=0,"red")</f>
        <v>orange</v>
      </c>
      <c r="CO10" s="12">
        <v>56.742570140262295</v>
      </c>
      <c r="CP10" s="12" t="str" cm="1">
        <f t="array" ref="CP10">_xlfn.IFS(CO10=100,"green",CO10&gt;50,"yellow",CO10&gt;0,"orange",CO10=0,"red")</f>
        <v>yellow</v>
      </c>
      <c r="CQ10" s="12">
        <v>56.26002413148337</v>
      </c>
      <c r="CR10" s="12" t="str" cm="1">
        <f t="array" ref="CR10">_xlfn.IFS(CQ10=100,"green",CQ10&gt;50,"yellow",CQ10&gt;0,"orange",CQ10=0,"red")</f>
        <v>yellow</v>
      </c>
      <c r="CS10" s="12">
        <v>89.740170627384131</v>
      </c>
      <c r="CT10" s="12" t="str" cm="1">
        <f t="array" ref="CT10">_xlfn.IFS(CS10=100,"green",CS10&gt;50,"yellow",CS10&gt;0,"orange",CS10=0,"red")</f>
        <v>yellow</v>
      </c>
      <c r="CU10" s="12">
        <v>99.928296691091973</v>
      </c>
      <c r="CV10" s="12" t="str" cm="1">
        <f t="array" ref="CV10">_xlfn.IFS(CU10=100,"green",CU10&gt;50,"yellow",CU10&gt;0,"orange",CU10=0,"red")</f>
        <v>yellow</v>
      </c>
      <c r="CW10" s="12">
        <v>100</v>
      </c>
      <c r="CX10" s="12" t="str" cm="1">
        <f t="array" ref="CX10">_xlfn.IFS(CW10=100,"green",CW10&gt;50,"yellow",CW10&gt;0,"orange",CW10=0,"red")</f>
        <v>green</v>
      </c>
      <c r="CY10" s="12">
        <v>96.556155772825377</v>
      </c>
      <c r="CZ10" s="12" t="str" cm="1">
        <f t="array" ref="CZ10">_xlfn.IFS(CY10=100,"green",CY10&gt;50,"yellow",CY10&gt;0,"orange",CY10=0,"red")</f>
        <v>yellow</v>
      </c>
      <c r="DA10" s="12">
        <v>95.530989203503381</v>
      </c>
      <c r="DB10" s="12" t="str" cm="1">
        <f t="array" ref="DB10">_xlfn.IFS(DA10=100,"green",DA10&gt;50,"yellow",DA10&gt;0,"orange",DA10=0,"red")</f>
        <v>yellow</v>
      </c>
      <c r="DC10" s="12">
        <v>90.201690298853393</v>
      </c>
      <c r="DD10" s="12" t="str" cm="1">
        <f t="array" ref="DD10">_xlfn.IFS(DC10=100,"green",DC10&gt;50,"yellow",DC10&gt;0,"orange",DC10=0,"red")</f>
        <v>yellow</v>
      </c>
      <c r="DE10" s="12">
        <v>100</v>
      </c>
      <c r="DF10" s="12" t="str" cm="1">
        <f t="array" ref="DF10">_xlfn.IFS(DE10=100,"green",DE10&gt;50,"yellow",DE10&gt;0,"orange",DE10=0,"red")</f>
        <v>green</v>
      </c>
      <c r="DG10" s="12">
        <v>100</v>
      </c>
      <c r="DH10" s="12" t="str" cm="1">
        <f t="array" ref="DH10">_xlfn.IFS(DG10=100,"green",DG10&gt;50,"yellow",DG10&gt;0,"orange",DG10=0,"red")</f>
        <v>green</v>
      </c>
      <c r="DI10" s="12">
        <v>100</v>
      </c>
      <c r="DJ10" s="12" t="str" cm="1">
        <f t="array" ref="DJ10">_xlfn.IFS(DI10=100,"green",DI10&gt;50,"yellow",DI10&gt;0,"orange",DI10=0,"red")</f>
        <v>green</v>
      </c>
      <c r="DK10" s="12">
        <v>100</v>
      </c>
      <c r="DL10" s="12" t="str" cm="1">
        <f t="array" ref="DL10">_xlfn.IFS(DK10=100,"green",DK10&gt;50,"yellow",DK10&gt;0,"orange",DK10=0,"red")</f>
        <v>green</v>
      </c>
      <c r="DM10" s="12">
        <v>71.220518434794542</v>
      </c>
      <c r="DN10" s="12" t="str" cm="1">
        <f t="array" ref="DN10">_xlfn.IFS(DM10=100,"green",DM10&gt;50,"yellow",DM10&gt;0,"orange",DM10=0,"red")</f>
        <v>yellow</v>
      </c>
      <c r="DO10" s="12">
        <v>100</v>
      </c>
      <c r="DP10" s="12" t="str" cm="1">
        <f t="array" ref="DP10">_xlfn.IFS(DO10=100,"green",DO10&gt;50,"yellow",DO10&gt;0,"orange",DO10=0,"red")</f>
        <v>green</v>
      </c>
      <c r="DQ10" s="12">
        <v>94.619149742143918</v>
      </c>
      <c r="DR10" s="12" t="str" cm="1">
        <f t="array" ref="DR10">_xlfn.IFS(DQ10=100,"green",DQ10&gt;50,"yellow",DQ10&gt;0,"orange",DQ10=0,"red")</f>
        <v>yellow</v>
      </c>
    </row>
    <row r="11" spans="1:128" x14ac:dyDescent="0.3">
      <c r="A11" s="15">
        <v>22</v>
      </c>
      <c r="B11" s="13" t="s">
        <v>28</v>
      </c>
      <c r="C11" s="8">
        <v>82.69656698220696</v>
      </c>
      <c r="D11" s="12" t="str" cm="1">
        <f t="array" ref="D11">_xlfn.IFS(C11=100,"green",C11&gt;50,"yellow",C11&gt;0,"orange",C11=0,"red")</f>
        <v>yellow</v>
      </c>
      <c r="E11" s="12">
        <v>58.046839780350354</v>
      </c>
      <c r="F11" s="12" t="str" cm="1">
        <f t="array" ref="F11">_xlfn.IFS(E11=100,"green",E11&gt;50,"yellow",E11&gt;0,"orange",E11=0,"red")</f>
        <v>yellow</v>
      </c>
      <c r="G11" s="12">
        <v>100</v>
      </c>
      <c r="H11" s="12" t="str" cm="1">
        <f t="array" ref="H11">_xlfn.IFS(G11=100,"green",G11&gt;50,"yellow",G11&gt;0,"orange",G11=0,"red")</f>
        <v>green</v>
      </c>
      <c r="I11" s="12">
        <v>99.555201038455237</v>
      </c>
      <c r="J11" s="12" t="str" cm="1">
        <f t="array" ref="J11">_xlfn.IFS(I11=100,"green",I11&gt;50,"yellow",I11&gt;0,"orange",I11=0,"red")</f>
        <v>yellow</v>
      </c>
      <c r="K11" s="12">
        <v>83.763124742048731</v>
      </c>
      <c r="L11" s="12" t="str" cm="1">
        <f t="array" ref="L11">_xlfn.IFS(K11=100,"green",K11&gt;50,"yellow",K11&gt;0,"orange",K11=0,"red")</f>
        <v>yellow</v>
      </c>
      <c r="M11" s="12">
        <v>97.079027368728944</v>
      </c>
      <c r="N11" s="12" t="str" cm="1">
        <f t="array" ref="N11">_xlfn.IFS(M11=100,"green",M11&gt;50,"yellow",M11&gt;0,"orange",M11=0,"red")</f>
        <v>yellow</v>
      </c>
      <c r="O11" s="12">
        <v>100</v>
      </c>
      <c r="P11" s="12" t="str" cm="1">
        <f t="array" ref="P11">_xlfn.IFS(O11=100,"green",O11&gt;50,"yellow",O11&gt;0,"orange",O11=0,"red")</f>
        <v>green</v>
      </c>
      <c r="Q11" s="12">
        <v>80.087067366974082</v>
      </c>
      <c r="R11" s="12" t="str" cm="1">
        <f t="array" ref="R11">_xlfn.IFS(Q11=100,"green",Q11&gt;50,"yellow",Q11&gt;0,"orange",Q11=0,"red")</f>
        <v>yellow</v>
      </c>
      <c r="S11" s="12">
        <v>4.541069888700263</v>
      </c>
      <c r="T11" s="12" t="str" cm="1">
        <f t="array" ref="T11">_xlfn.IFS(S11=100,"green",S11&gt;50,"yellow",S11&gt;0,"orange",S11=0,"red")</f>
        <v>orange</v>
      </c>
      <c r="U11" s="12">
        <v>4.9278382863213546</v>
      </c>
      <c r="V11" s="12" t="str" cm="1">
        <f t="array" ref="V11">_xlfn.IFS(U11=100,"green",U11&gt;50,"yellow",U11&gt;0,"orange",U11=0,"red")</f>
        <v>orange</v>
      </c>
      <c r="W11" s="12">
        <v>42.480612539597452</v>
      </c>
      <c r="X11" s="12" t="str" cm="1">
        <f t="array" ref="X11">_xlfn.IFS(W11=100,"green",W11&gt;50,"yellow",W11&gt;0,"orange",W11=0,"red")</f>
        <v>orange</v>
      </c>
      <c r="Y11" s="12">
        <v>67.048078101117639</v>
      </c>
      <c r="Z11" s="12" t="str" cm="1">
        <f t="array" ref="Z11">_xlfn.IFS(Y11=100,"green",Y11&gt;50,"yellow",Y11&gt;0,"orange",Y11=0,"red")</f>
        <v>yellow</v>
      </c>
      <c r="AA11" s="12">
        <v>70.91742748785434</v>
      </c>
      <c r="AB11" s="12" t="str" cm="1">
        <f t="array" ref="AB11">_xlfn.IFS(AA11=100,"green",AA11&gt;50,"yellow",AA11&gt;0,"orange",AA11=0,"red")</f>
        <v>yellow</v>
      </c>
      <c r="AC11" s="12">
        <v>70.91742748785434</v>
      </c>
      <c r="AD11" s="12" t="str" cm="1">
        <f t="array" ref="AD11">_xlfn.IFS(AC11=100,"green",AC11&gt;50,"yellow",AC11&gt;0,"orange",AC11=0,"red")</f>
        <v>yellow</v>
      </c>
      <c r="AE11" s="12">
        <v>70.91742748785434</v>
      </c>
      <c r="AF11" s="12" t="str" cm="1">
        <f t="array" ref="AF11">_xlfn.IFS(AE11=100,"green",AE11&gt;50,"yellow",AE11&gt;0,"orange",AE11=0,"red")</f>
        <v>yellow</v>
      </c>
      <c r="AG11" s="12">
        <v>70.91742748785434</v>
      </c>
      <c r="AH11" s="12" t="str" cm="1">
        <f t="array" ref="AH11">_xlfn.IFS(AG11=100,"green",AG11&gt;50,"yellow",AG11&gt;0,"orange",AG11=0,"red")</f>
        <v>yellow</v>
      </c>
      <c r="AI11" s="12">
        <v>62.354443124016193</v>
      </c>
      <c r="AJ11" s="12" t="str" cm="1">
        <f t="array" ref="AJ11">_xlfn.IFS(AI11=100,"green",AI11&gt;50,"yellow",AI11&gt;0,"orange",AI11=0,"red")</f>
        <v>yellow</v>
      </c>
      <c r="AK11" s="12">
        <v>69.356717358494365</v>
      </c>
      <c r="AL11" s="12" t="str" cm="1">
        <f t="array" ref="AL11">_xlfn.IFS(AK11=100,"green",AK11&gt;50,"yellow",AK11&gt;0,"orange",AK11=0,"red")</f>
        <v>yellow</v>
      </c>
      <c r="AM11" s="12">
        <v>100</v>
      </c>
      <c r="AN11" s="12" t="str" cm="1">
        <f t="array" ref="AN11">_xlfn.IFS(AM11=100,"green",AM11&gt;50,"yellow",AM11&gt;0,"orange",AM11=0,"red")</f>
        <v>green</v>
      </c>
      <c r="AO11" s="12">
        <v>100</v>
      </c>
      <c r="AP11" s="12" t="str" cm="1">
        <f t="array" ref="AP11">_xlfn.IFS(AO11=100,"green",AO11&gt;50,"yellow",AO11&gt;0,"orange",AO11=0,"red")</f>
        <v>green</v>
      </c>
      <c r="AQ11" s="12">
        <v>99.088616657953651</v>
      </c>
      <c r="AR11" s="12" t="str" cm="1">
        <f t="array" ref="AR11">_xlfn.IFS(AQ11=100,"green",AQ11&gt;50,"yellow",AQ11&gt;0,"orange",AQ11=0,"red")</f>
        <v>yellow</v>
      </c>
      <c r="AS11" s="12">
        <v>88.134876806204048</v>
      </c>
      <c r="AT11" s="12" t="str" cm="1">
        <f t="array" ref="AT11">_xlfn.IFS(AS11=100,"green",AS11&gt;50,"yellow",AS11&gt;0,"orange",AS11=0,"red")</f>
        <v>yellow</v>
      </c>
      <c r="AU11" s="12">
        <v>51.371068771259587</v>
      </c>
      <c r="AV11" s="12" t="str" cm="1">
        <f t="array" ref="AV11">_xlfn.IFS(AU11=100,"green",AU11&gt;50,"yellow",AU11&gt;0,"orange",AU11=0,"red")</f>
        <v>yellow</v>
      </c>
      <c r="AW11" s="12">
        <v>81.47224610256113</v>
      </c>
      <c r="AX11" s="12" t="str" cm="1">
        <f t="array" ref="AX11">_xlfn.IFS(AW11=100,"green",AW11&gt;50,"yellow",AW11&gt;0,"orange",AW11=0,"red")</f>
        <v>yellow</v>
      </c>
      <c r="AY11" s="12">
        <v>100</v>
      </c>
      <c r="AZ11" s="12" t="str" cm="1">
        <f t="array" ref="AZ11">_xlfn.IFS(AY11=100,"green",AY11&gt;50,"yellow",AY11&gt;0,"orange",AY11=0,"red")</f>
        <v>green</v>
      </c>
      <c r="BA11" s="12">
        <v>100</v>
      </c>
      <c r="BB11" s="12" t="str" cm="1">
        <f t="array" ref="BB11">_xlfn.IFS(BA11=100,"green",BA11&gt;50,"yellow",BA11&gt;0,"orange",BA11=0,"red")</f>
        <v>green</v>
      </c>
      <c r="BC11" s="12">
        <v>100</v>
      </c>
      <c r="BD11" s="12" t="str" cm="1">
        <f t="array" ref="BD11">_xlfn.IFS(BC11=100,"green",BC11&gt;50,"yellow",BC11&gt;0,"orange",BC11=0,"red")</f>
        <v>green</v>
      </c>
      <c r="BE11" s="12">
        <v>99.539136243854841</v>
      </c>
      <c r="BF11" s="12" t="str" cm="1">
        <f t="array" ref="BF11">_xlfn.IFS(BE11=100,"green",BE11&gt;50,"yellow",BE11&gt;0,"orange",BE11=0,"red")</f>
        <v>yellow</v>
      </c>
      <c r="BG11" s="12">
        <v>95.623010003371007</v>
      </c>
      <c r="BH11" s="12" t="str" cm="1">
        <f t="array" ref="BH11">_xlfn.IFS(BG11=100,"green",BG11&gt;50,"yellow",BG11&gt;0,"orange",BG11=0,"red")</f>
        <v>yellow</v>
      </c>
      <c r="BI11" s="12">
        <v>70.863501256826694</v>
      </c>
      <c r="BJ11" s="12" t="str" cm="1">
        <f t="array" ref="BJ11">_xlfn.IFS(BI11=100,"green",BI11&gt;50,"yellow",BI11&gt;0,"orange",BI11=0,"red")</f>
        <v>yellow</v>
      </c>
      <c r="BK11" s="12">
        <v>94.337607917342098</v>
      </c>
      <c r="BL11" s="12" t="str" cm="1">
        <f t="array" ref="BL11">_xlfn.IFS(BK11=100,"green",BK11&gt;50,"yellow",BK11&gt;0,"orange",BK11=0,"red")</f>
        <v>yellow</v>
      </c>
      <c r="BM11" s="12">
        <v>89.420500808634216</v>
      </c>
      <c r="BN11" s="12" t="str" cm="1">
        <f t="array" ref="BN11">_xlfn.IFS(BM11=100,"green",BM11&gt;50,"yellow",BM11&gt;0,"orange",BM11=0,"red")</f>
        <v>yellow</v>
      </c>
      <c r="BO11" s="12">
        <v>82.916140655647126</v>
      </c>
      <c r="BP11" s="12" t="str" cm="1">
        <f t="array" ref="BP11">_xlfn.IFS(BO11=100,"green",BO11&gt;50,"yellow",BO11&gt;0,"orange",BO11=0,"red")</f>
        <v>yellow</v>
      </c>
      <c r="BQ11" s="12">
        <v>86.168320732140671</v>
      </c>
      <c r="BR11" s="12" t="str" cm="1">
        <f t="array" ref="BR11">_xlfn.IFS(BQ11=100,"green",BQ11&gt;50,"yellow",BQ11&gt;0,"orange",BQ11=0,"red")</f>
        <v>yellow</v>
      </c>
      <c r="BS11" s="12">
        <v>87.667832424003151</v>
      </c>
      <c r="BT11" s="12" t="str" cm="1">
        <f t="array" ref="BT11">_xlfn.IFS(BS11=100,"green",BS11&gt;50,"yellow",BS11&gt;0,"orange",BS11=0,"red")</f>
        <v>yellow</v>
      </c>
      <c r="BU11" s="12">
        <v>66.712040844566729</v>
      </c>
      <c r="BV11" s="12" t="str" cm="1">
        <f t="array" ref="BV11">_xlfn.IFS(BU11=100,"green",BU11&gt;50,"yellow",BU11&gt;0,"orange",BU11=0,"red")</f>
        <v>yellow</v>
      </c>
      <c r="BW11" s="12">
        <v>91.48285744507919</v>
      </c>
      <c r="BX11" s="12" t="str" cm="1">
        <f t="array" ref="BX11">_xlfn.IFS(BW11=100,"green",BW11&gt;50,"yellow",BW11&gt;0,"orange",BW11=0,"red")</f>
        <v>yellow</v>
      </c>
      <c r="BY11" s="12">
        <v>90.270240064370967</v>
      </c>
      <c r="BZ11" s="12" t="str" cm="1">
        <f t="array" ref="BZ11">_xlfn.IFS(BY11=100,"green",BY11&gt;50,"yellow",BY11&gt;0,"orange",BY11=0,"red")</f>
        <v>yellow</v>
      </c>
      <c r="CA11" s="12">
        <v>93.448508789244684</v>
      </c>
      <c r="CB11" s="12" t="str" cm="1">
        <f t="array" ref="CB11">_xlfn.IFS(CA11=100,"green",CA11&gt;50,"yellow",CA11&gt;0,"orange",CA11=0,"red")</f>
        <v>yellow</v>
      </c>
      <c r="CC11" s="12">
        <v>56.458509328084631</v>
      </c>
      <c r="CD11" s="12" t="str" cm="1">
        <f t="array" ref="CD11">_xlfn.IFS(CC11=100,"green",CC11&gt;50,"yellow",CC11&gt;0,"orange",CC11=0,"red")</f>
        <v>yellow</v>
      </c>
      <c r="CE11" s="12">
        <v>99.540054287376933</v>
      </c>
      <c r="CF11" s="12" t="str" cm="1">
        <f t="array" ref="CF11">_xlfn.IFS(CE11=100,"green",CE11&gt;50,"yellow",CE11&gt;0,"orange",CE11=0,"red")</f>
        <v>yellow</v>
      </c>
      <c r="CG11" s="12">
        <v>92.663085694788975</v>
      </c>
      <c r="CH11" s="12" t="str" cm="1">
        <f t="array" ref="CH11">_xlfn.IFS(CG11=100,"green",CG11&gt;50,"yellow",CG11&gt;0,"orange",CG11=0,"red")</f>
        <v>yellow</v>
      </c>
      <c r="CI11" s="12">
        <v>96.289601128484591</v>
      </c>
      <c r="CJ11" s="12" t="str" cm="1">
        <f t="array" ref="CJ11">_xlfn.IFS(CI11=100,"green",CI11&gt;50,"yellow",CI11&gt;0,"orange",CI11=0,"red")</f>
        <v>yellow</v>
      </c>
      <c r="CK11" s="12">
        <v>87.314184040646197</v>
      </c>
      <c r="CL11" s="12" t="str" cm="1">
        <f t="array" ref="CL11">_xlfn.IFS(CK11=100,"green",CK11&gt;50,"yellow",CK11&gt;0,"orange",CK11=0,"red")</f>
        <v>yellow</v>
      </c>
      <c r="CM11" s="12">
        <v>41.248207119016648</v>
      </c>
      <c r="CN11" s="12" t="str" cm="1">
        <f t="array" ref="CN11">_xlfn.IFS(CM11=100,"green",CM11&gt;50,"yellow",CM11&gt;0,"orange",CM11=0,"red")</f>
        <v>orange</v>
      </c>
      <c r="CO11" s="12">
        <v>89.290448011931971</v>
      </c>
      <c r="CP11" s="12" t="str" cm="1">
        <f t="array" ref="CP11">_xlfn.IFS(CO11=100,"green",CO11&gt;50,"yellow",CO11&gt;0,"orange",CO11=0,"red")</f>
        <v>yellow</v>
      </c>
      <c r="CQ11" s="12">
        <v>82.698797431466218</v>
      </c>
      <c r="CR11" s="12" t="str" cm="1">
        <f t="array" ref="CR11">_xlfn.IFS(CQ11=100,"green",CQ11&gt;50,"yellow",CQ11&gt;0,"orange",CQ11=0,"red")</f>
        <v>yellow</v>
      </c>
      <c r="CS11" s="12">
        <v>99.57609500966376</v>
      </c>
      <c r="CT11" s="12" t="str" cm="1">
        <f t="array" ref="CT11">_xlfn.IFS(CS11=100,"green",CS11&gt;50,"yellow",CS11&gt;0,"orange",CS11=0,"red")</f>
        <v>yellow</v>
      </c>
      <c r="CU11" s="12">
        <v>89.296128236858664</v>
      </c>
      <c r="CV11" s="12" t="str" cm="1">
        <f t="array" ref="CV11">_xlfn.IFS(CU11=100,"green",CU11&gt;50,"yellow",CU11&gt;0,"orange",CU11=0,"red")</f>
        <v>yellow</v>
      </c>
      <c r="CW11" s="12">
        <v>100</v>
      </c>
      <c r="CX11" s="12" t="str" cm="1">
        <f t="array" ref="CX11">_xlfn.IFS(CW11=100,"green",CW11&gt;50,"yellow",CW11&gt;0,"orange",CW11=0,"red")</f>
        <v>green</v>
      </c>
      <c r="CY11" s="12">
        <v>96.290741082174137</v>
      </c>
      <c r="CZ11" s="12" t="str" cm="1">
        <f t="array" ref="CZ11">_xlfn.IFS(CY11=100,"green",CY11&gt;50,"yellow",CY11&gt;0,"orange",CY11=0,"red")</f>
        <v>yellow</v>
      </c>
      <c r="DA11" s="12">
        <v>99.630708092756819</v>
      </c>
      <c r="DB11" s="12" t="str" cm="1">
        <f t="array" ref="DB11">_xlfn.IFS(DA11=100,"green",DA11&gt;50,"yellow",DA11&gt;0,"orange",DA11=0,"red")</f>
        <v>yellow</v>
      </c>
      <c r="DC11" s="12">
        <v>93.359272518729526</v>
      </c>
      <c r="DD11" s="12" t="str" cm="1">
        <f t="array" ref="DD11">_xlfn.IFS(DC11=100,"green",DC11&gt;50,"yellow",DC11&gt;0,"orange",DC11=0,"red")</f>
        <v>yellow</v>
      </c>
      <c r="DE11" s="12">
        <v>100</v>
      </c>
      <c r="DF11" s="12" t="str" cm="1">
        <f t="array" ref="DF11">_xlfn.IFS(DE11=100,"green",DE11&gt;50,"yellow",DE11&gt;0,"orange",DE11=0,"red")</f>
        <v>green</v>
      </c>
      <c r="DG11" s="12">
        <v>97.678063620586968</v>
      </c>
      <c r="DH11" s="12" t="str" cm="1">
        <f t="array" ref="DH11">_xlfn.IFS(DG11=100,"green",DG11&gt;50,"yellow",DG11&gt;0,"orange",DG11=0,"red")</f>
        <v>yellow</v>
      </c>
      <c r="DI11" s="12">
        <v>98.026906446576092</v>
      </c>
      <c r="DJ11" s="12" t="str" cm="1">
        <f t="array" ref="DJ11">_xlfn.IFS(DI11=100,"green",DI11&gt;50,"yellow",DI11&gt;0,"orange",DI11=0,"red")</f>
        <v>yellow</v>
      </c>
      <c r="DK11" s="12">
        <v>97.905039100635847</v>
      </c>
      <c r="DL11" s="12" t="str" cm="1">
        <f t="array" ref="DL11">_xlfn.IFS(DK11=100,"green",DK11&gt;50,"yellow",DK11&gt;0,"orange",DK11=0,"red")</f>
        <v>yellow</v>
      </c>
      <c r="DM11" s="12">
        <v>58.983625130190298</v>
      </c>
      <c r="DN11" s="12" t="str" cm="1">
        <f t="array" ref="DN11">_xlfn.IFS(DM11=100,"green",DM11&gt;50,"yellow",DM11&gt;0,"orange",DM11=0,"red")</f>
        <v>yellow</v>
      </c>
      <c r="DO11" s="12">
        <v>98.782433597960122</v>
      </c>
      <c r="DP11" s="12" t="str" cm="1">
        <f t="array" ref="DP11">_xlfn.IFS(DO11=100,"green",DO11&gt;50,"yellow",DO11&gt;0,"orange",DO11=0,"red")</f>
        <v>yellow</v>
      </c>
      <c r="DQ11" s="12">
        <v>93.045756063429451</v>
      </c>
      <c r="DR11" s="12" t="str" cm="1">
        <f t="array" ref="DR11">_xlfn.IFS(DQ11=100,"green",DQ11&gt;50,"yellow",DQ11&gt;0,"orange",DQ11=0,"red")</f>
        <v>yellow</v>
      </c>
    </row>
    <row r="12" spans="1:128" x14ac:dyDescent="0.3">
      <c r="A12" s="15">
        <v>25</v>
      </c>
      <c r="B12" s="13" t="s">
        <v>244</v>
      </c>
      <c r="C12" s="8">
        <v>82.594489779839932</v>
      </c>
      <c r="D12" s="12" t="str" cm="1">
        <f t="array" ref="D12">_xlfn.IFS(C12=100,"green",C12&gt;50,"yellow",C12&gt;0,"orange",C12=0,"red")</f>
        <v>yellow</v>
      </c>
      <c r="E12" s="12">
        <v>91.88582676460274</v>
      </c>
      <c r="F12" s="12" t="str" cm="1">
        <f t="array" ref="F12">_xlfn.IFS(E12=100,"green",E12&gt;50,"yellow",E12&gt;0,"orange",E12=0,"red")</f>
        <v>yellow</v>
      </c>
      <c r="G12" s="12">
        <v>96.075900185172785</v>
      </c>
      <c r="H12" s="12" t="str" cm="1">
        <f t="array" ref="H12">_xlfn.IFS(G12=100,"green",G12&gt;50,"yellow",G12&gt;0,"orange",G12=0,"red")</f>
        <v>yellow</v>
      </c>
      <c r="I12" s="12">
        <v>100</v>
      </c>
      <c r="J12" s="12" t="str" cm="1">
        <f t="array" ref="J12">_xlfn.IFS(I12=100,"green",I12&gt;50,"yellow",I12&gt;0,"orange",I12=0,"red")</f>
        <v>green</v>
      </c>
      <c r="K12" s="12">
        <v>99.014152217975649</v>
      </c>
      <c r="L12" s="12" t="str" cm="1">
        <f t="array" ref="L12">_xlfn.IFS(K12=100,"green",K12&gt;50,"yellow",K12&gt;0,"orange",K12=0,"red")</f>
        <v>yellow</v>
      </c>
      <c r="M12" s="12">
        <v>100</v>
      </c>
      <c r="N12" s="12" t="str" cm="1">
        <f t="array" ref="N12">_xlfn.IFS(M12=100,"green",M12&gt;50,"yellow",M12&gt;0,"orange",M12=0,"red")</f>
        <v>green</v>
      </c>
      <c r="O12" s="12">
        <v>100</v>
      </c>
      <c r="P12" s="12" t="str" cm="1">
        <f t="array" ref="P12">_xlfn.IFS(O12=100,"green",O12&gt;50,"yellow",O12&gt;0,"orange",O12=0,"red")</f>
        <v>green</v>
      </c>
      <c r="Q12" s="12">
        <v>82.737273513492852</v>
      </c>
      <c r="R12" s="12" t="str" cm="1">
        <f t="array" ref="R12">_xlfn.IFS(Q12=100,"green",Q12&gt;50,"yellow",Q12&gt;0,"orange",Q12=0,"red")</f>
        <v>yellow</v>
      </c>
      <c r="S12" s="12">
        <v>19.945267076244061</v>
      </c>
      <c r="T12" s="12" t="str" cm="1">
        <f t="array" ref="T12">_xlfn.IFS(S12=100,"green",S12&gt;50,"yellow",S12&gt;0,"orange",S12=0,"red")</f>
        <v>orange</v>
      </c>
      <c r="U12" s="12">
        <v>42.24180937648557</v>
      </c>
      <c r="V12" s="12" t="str" cm="1">
        <f t="array" ref="V12">_xlfn.IFS(U12=100,"green",U12&gt;50,"yellow",U12&gt;0,"orange",U12=0,"red")</f>
        <v>orange</v>
      </c>
      <c r="W12" s="12">
        <v>88.436487711920407</v>
      </c>
      <c r="X12" s="12" t="str" cm="1">
        <f t="array" ref="X12">_xlfn.IFS(W12=100,"green",W12&gt;50,"yellow",W12&gt;0,"orange",W12=0,"red")</f>
        <v>yellow</v>
      </c>
      <c r="Y12" s="12">
        <v>82.033671684589393</v>
      </c>
      <c r="Z12" s="12" t="str" cm="1">
        <f t="array" ref="Z12">_xlfn.IFS(Y12=100,"green",Y12&gt;50,"yellow",Y12&gt;0,"orange",Y12=0,"red")</f>
        <v>yellow</v>
      </c>
      <c r="AA12" s="12">
        <v>100</v>
      </c>
      <c r="AB12" s="12" t="str" cm="1">
        <f t="array" ref="AB12">_xlfn.IFS(AA12=100,"green",AA12&gt;50,"yellow",AA12&gt;0,"orange",AA12=0,"red")</f>
        <v>green</v>
      </c>
      <c r="AC12" s="12">
        <v>100</v>
      </c>
      <c r="AD12" s="12" t="str" cm="1">
        <f t="array" ref="AD12">_xlfn.IFS(AC12=100,"green",AC12&gt;50,"yellow",AC12&gt;0,"orange",AC12=0,"red")</f>
        <v>green</v>
      </c>
      <c r="AE12" s="12">
        <v>100</v>
      </c>
      <c r="AF12" s="12" t="str" cm="1">
        <f t="array" ref="AF12">_xlfn.IFS(AE12=100,"green",AE12&gt;50,"yellow",AE12&gt;0,"orange",AE12=0,"red")</f>
        <v>green</v>
      </c>
      <c r="AG12" s="12">
        <v>100</v>
      </c>
      <c r="AH12" s="12" t="str" cm="1">
        <f t="array" ref="AH12">_xlfn.IFS(AG12=100,"green",AG12&gt;50,"yellow",AG12&gt;0,"orange",AG12=0,"red")</f>
        <v>green</v>
      </c>
      <c r="AI12" s="12">
        <v>99.699179942402026</v>
      </c>
      <c r="AJ12" s="12" t="str" cm="1">
        <f t="array" ref="AJ12">_xlfn.IFS(AI12=100,"green",AI12&gt;50,"yellow",AI12&gt;0,"orange",AI12=0,"red")</f>
        <v>yellow</v>
      </c>
      <c r="AK12" s="12">
        <v>92.349251112923952</v>
      </c>
      <c r="AL12" s="12" t="str" cm="1">
        <f t="array" ref="AL12">_xlfn.IFS(AK12=100,"green",AK12&gt;50,"yellow",AK12&gt;0,"orange",AK12=0,"red")</f>
        <v>yellow</v>
      </c>
      <c r="AM12" s="12">
        <v>100</v>
      </c>
      <c r="AN12" s="12" t="str" cm="1">
        <f t="array" ref="AN12">_xlfn.IFS(AM12=100,"green",AM12&gt;50,"yellow",AM12&gt;0,"orange",AM12=0,"red")</f>
        <v>green</v>
      </c>
      <c r="AO12" s="12">
        <v>100</v>
      </c>
      <c r="AP12" s="12" t="str" cm="1">
        <f t="array" ref="AP12">_xlfn.IFS(AO12=100,"green",AO12&gt;50,"yellow",AO12&gt;0,"orange",AO12=0,"red")</f>
        <v>green</v>
      </c>
      <c r="AQ12" s="12">
        <v>100</v>
      </c>
      <c r="AR12" s="12" t="str" cm="1">
        <f t="array" ref="AR12">_xlfn.IFS(AQ12=100,"green",AQ12&gt;50,"yellow",AQ12&gt;0,"orange",AQ12=0,"red")</f>
        <v>green</v>
      </c>
      <c r="AS12" s="12">
        <v>95.130876150895844</v>
      </c>
      <c r="AT12" s="12" t="str" cm="1">
        <f t="array" ref="AT12">_xlfn.IFS(AS12=100,"green",AS12&gt;50,"yellow",AS12&gt;0,"orange",AS12=0,"red")</f>
        <v>yellow</v>
      </c>
      <c r="AU12" s="12">
        <v>50.663110103193212</v>
      </c>
      <c r="AV12" s="12" t="str" cm="1">
        <f t="array" ref="AV12">_xlfn.IFS(AU12=100,"green",AU12&gt;50,"yellow",AU12&gt;0,"orange",AU12=0,"red")</f>
        <v>yellow</v>
      </c>
      <c r="AW12" s="12">
        <v>91.120345329916418</v>
      </c>
      <c r="AX12" s="12" t="str" cm="1">
        <f t="array" ref="AX12">_xlfn.IFS(AW12=100,"green",AW12&gt;50,"yellow",AW12&gt;0,"orange",AW12=0,"red")</f>
        <v>yellow</v>
      </c>
      <c r="AY12" s="12">
        <v>100</v>
      </c>
      <c r="AZ12" s="12" t="str" cm="1">
        <f t="array" ref="AZ12">_xlfn.IFS(AY12=100,"green",AY12&gt;50,"yellow",AY12&gt;0,"orange",AY12=0,"red")</f>
        <v>green</v>
      </c>
      <c r="BA12" s="12">
        <v>100</v>
      </c>
      <c r="BB12" s="12" t="str" cm="1">
        <f t="array" ref="BB12">_xlfn.IFS(BA12=100,"green",BA12&gt;50,"yellow",BA12&gt;0,"orange",BA12=0,"red")</f>
        <v>green</v>
      </c>
      <c r="BC12" s="12">
        <v>100</v>
      </c>
      <c r="BD12" s="12" t="str" cm="1">
        <f t="array" ref="BD12">_xlfn.IFS(BC12=100,"green",BC12&gt;50,"yellow",BC12&gt;0,"orange",BC12=0,"red")</f>
        <v>green</v>
      </c>
      <c r="BE12" s="12">
        <v>100</v>
      </c>
      <c r="BF12" s="12" t="str" cm="1">
        <f t="array" ref="BF12">_xlfn.IFS(BE12=100,"green",BE12&gt;50,"yellow",BE12&gt;0,"orange",BE12=0,"red")</f>
        <v>green</v>
      </c>
      <c r="BG12" s="12">
        <v>0</v>
      </c>
      <c r="BH12" s="12" t="str" cm="1">
        <f t="array" ref="BH12">_xlfn.IFS(BG12=100,"green",BG12&gt;50,"yellow",BG12&gt;0,"orange",BG12=0,"red")</f>
        <v>red</v>
      </c>
      <c r="BI12" s="12">
        <v>53.370855030064511</v>
      </c>
      <c r="BJ12" s="12" t="str" cm="1">
        <f t="array" ref="BJ12">_xlfn.IFS(BI12=100,"green",BI12&gt;50,"yellow",BI12&gt;0,"orange",BI12=0,"red")</f>
        <v>yellow</v>
      </c>
      <c r="BK12" s="12">
        <v>75.56180917167741</v>
      </c>
      <c r="BL12" s="12" t="str" cm="1">
        <f t="array" ref="BL12">_xlfn.IFS(BK12=100,"green",BK12&gt;50,"yellow",BK12&gt;0,"orange",BK12=0,"red")</f>
        <v>yellow</v>
      </c>
      <c r="BM12" s="12">
        <v>76.949609404230273</v>
      </c>
      <c r="BN12" s="12" t="str" cm="1">
        <f t="array" ref="BN12">_xlfn.IFS(BM12=100,"green",BM12&gt;50,"yellow",BM12&gt;0,"orange",BM12=0,"red")</f>
        <v>yellow</v>
      </c>
      <c r="BO12" s="12">
        <v>92.384451698725215</v>
      </c>
      <c r="BP12" s="12" t="str" cm="1">
        <f t="array" ref="BP12">_xlfn.IFS(BO12=100,"green",BO12&gt;50,"yellow",BO12&gt;0,"orange",BO12=0,"red")</f>
        <v>yellow</v>
      </c>
      <c r="BQ12" s="12">
        <v>84.667030551477751</v>
      </c>
      <c r="BR12" s="12" t="str" cm="1">
        <f t="array" ref="BR12">_xlfn.IFS(BQ12=100,"green",BQ12&gt;50,"yellow",BQ12&gt;0,"orange",BQ12=0,"red")</f>
        <v>yellow</v>
      </c>
      <c r="BS12" s="12">
        <v>10.365590209817203</v>
      </c>
      <c r="BT12" s="12" t="str" cm="1">
        <f t="array" ref="BT12">_xlfn.IFS(BS12=100,"green",BS12&gt;50,"yellow",BS12&gt;0,"orange",BS12=0,"red")</f>
        <v>orange</v>
      </c>
      <c r="BU12" s="12">
        <v>41.035202375504305</v>
      </c>
      <c r="BV12" s="12" t="str" cm="1">
        <f t="array" ref="BV12">_xlfn.IFS(BU12=100,"green",BU12&gt;50,"yellow",BU12&gt;0,"orange",BU12=0,"red")</f>
        <v>orange</v>
      </c>
      <c r="BW12" s="12">
        <v>89.333248508612783</v>
      </c>
      <c r="BX12" s="12" t="str" cm="1">
        <f t="array" ref="BX12">_xlfn.IFS(BW12=100,"green",BW12&gt;50,"yellow",BW12&gt;0,"orange",BW12=0,"red")</f>
        <v>yellow</v>
      </c>
      <c r="BY12" s="12">
        <v>100</v>
      </c>
      <c r="BZ12" s="12" t="str" cm="1">
        <f t="array" ref="BZ12">_xlfn.IFS(BY12=100,"green",BY12&gt;50,"yellow",BY12&gt;0,"orange",BY12=0,"red")</f>
        <v>green</v>
      </c>
      <c r="CA12" s="12">
        <v>100</v>
      </c>
      <c r="CB12" s="12" t="str" cm="1">
        <f t="array" ref="CB12">_xlfn.IFS(CA12=100,"green",CA12&gt;50,"yellow",CA12&gt;0,"orange",CA12=0,"red")</f>
        <v>green</v>
      </c>
      <c r="CC12" s="12">
        <v>100</v>
      </c>
      <c r="CD12" s="12" t="str" cm="1">
        <f t="array" ref="CD12">_xlfn.IFS(CC12=100,"green",CC12&gt;50,"yellow",CC12&gt;0,"orange",CC12=0,"red")</f>
        <v>green</v>
      </c>
      <c r="CE12" s="12">
        <v>100</v>
      </c>
      <c r="CF12" s="12" t="str" cm="1">
        <f t="array" ref="CF12">_xlfn.IFS(CE12=100,"green",CE12&gt;50,"yellow",CE12&gt;0,"orange",CE12=0,"red")</f>
        <v>green</v>
      </c>
      <c r="CG12" s="12">
        <v>71.308329852613724</v>
      </c>
      <c r="CH12" s="12" t="str" cm="1">
        <f t="array" ref="CH12">_xlfn.IFS(CG12=100,"green",CG12&gt;50,"yellow",CG12&gt;0,"orange",CG12=0,"red")</f>
        <v>yellow</v>
      </c>
      <c r="CI12" s="12">
        <v>68.871479295484122</v>
      </c>
      <c r="CJ12" s="12" t="str" cm="1">
        <f t="array" ref="CJ12">_xlfn.IFS(CI12=100,"green",CI12&gt;50,"yellow",CI12&gt;0,"orange",CI12=0,"red")</f>
        <v>yellow</v>
      </c>
      <c r="CK12" s="12">
        <v>0</v>
      </c>
      <c r="CL12" s="12" t="str" cm="1">
        <f t="array" ref="CL12">_xlfn.IFS(CK12=100,"green",CK12&gt;50,"yellow",CK12&gt;0,"orange",CK12=0,"red")</f>
        <v>red</v>
      </c>
      <c r="CM12" s="12">
        <v>53.314184761127471</v>
      </c>
      <c r="CN12" s="12" t="str" cm="1">
        <f t="array" ref="CN12">_xlfn.IFS(CM12=100,"green",CM12&gt;50,"yellow",CM12&gt;0,"orange",CM12=0,"red")</f>
        <v>yellow</v>
      </c>
      <c r="CO12" s="12">
        <v>85.277904513190734</v>
      </c>
      <c r="CP12" s="12" t="str" cm="1">
        <f t="array" ref="CP12">_xlfn.IFS(CO12=100,"green",CO12&gt;50,"yellow",CO12&gt;0,"orange",CO12=0,"red")</f>
        <v>yellow</v>
      </c>
      <c r="CQ12" s="12">
        <v>68.292161626362528</v>
      </c>
      <c r="CR12" s="12" t="str" cm="1">
        <f t="array" ref="CR12">_xlfn.IFS(CQ12=100,"green",CQ12&gt;50,"yellow",CQ12&gt;0,"orange",CQ12=0,"red")</f>
        <v>yellow</v>
      </c>
      <c r="CS12" s="12">
        <v>100</v>
      </c>
      <c r="CT12" s="12" t="str" cm="1">
        <f t="array" ref="CT12">_xlfn.IFS(CS12=100,"green",CS12&gt;50,"yellow",CS12&gt;0,"orange",CS12=0,"red")</f>
        <v>green</v>
      </c>
      <c r="CU12" s="12">
        <v>51.43970950382878</v>
      </c>
      <c r="CV12" s="12" t="str" cm="1">
        <f t="array" ref="CV12">_xlfn.IFS(CU12=100,"green",CU12&gt;50,"yellow",CU12&gt;0,"orange",CU12=0,"red")</f>
        <v>yellow</v>
      </c>
      <c r="CW12" s="12">
        <v>100</v>
      </c>
      <c r="CX12" s="12" t="str" cm="1">
        <f t="array" ref="CX12">_xlfn.IFS(CW12=100,"green",CW12&gt;50,"yellow",CW12&gt;0,"orange",CW12=0,"red")</f>
        <v>green</v>
      </c>
      <c r="CY12" s="12">
        <v>83.813236501276265</v>
      </c>
      <c r="CZ12" s="12" t="str" cm="1">
        <f t="array" ref="CZ12">_xlfn.IFS(CY12=100,"green",CY12&gt;50,"yellow",CY12&gt;0,"orange",CY12=0,"red")</f>
        <v>yellow</v>
      </c>
      <c r="DA12" s="12">
        <v>100</v>
      </c>
      <c r="DB12" s="12" t="str" cm="1">
        <f t="array" ref="DB12">_xlfn.IFS(DA12=100,"green",DA12&gt;50,"yellow",DA12&gt;0,"orange",DA12=0,"red")</f>
        <v>green</v>
      </c>
      <c r="DC12" s="12">
        <v>99.651074161535888</v>
      </c>
      <c r="DD12" s="12" t="str" cm="1">
        <f t="array" ref="DD12">_xlfn.IFS(DC12=100,"green",DC12&gt;50,"yellow",DC12&gt;0,"orange",DC12=0,"red")</f>
        <v>yellow</v>
      </c>
      <c r="DE12" s="12">
        <v>100</v>
      </c>
      <c r="DF12" s="12" t="str" cm="1">
        <f t="array" ref="DF12">_xlfn.IFS(DE12=100,"green",DE12&gt;50,"yellow",DE12&gt;0,"orange",DE12=0,"red")</f>
        <v>green</v>
      </c>
      <c r="DG12" s="12">
        <v>100</v>
      </c>
      <c r="DH12" s="12" t="str" cm="1">
        <f t="array" ref="DH12">_xlfn.IFS(DG12=100,"green",DG12&gt;50,"yellow",DG12&gt;0,"orange",DG12=0,"red")</f>
        <v>green</v>
      </c>
      <c r="DI12" s="12">
        <v>100</v>
      </c>
      <c r="DJ12" s="12" t="str" cm="1">
        <f t="array" ref="DJ12">_xlfn.IFS(DI12=100,"green",DI12&gt;50,"yellow",DI12&gt;0,"orange",DI12=0,"red")</f>
        <v>green</v>
      </c>
      <c r="DK12" s="12">
        <v>81.066606278337474</v>
      </c>
      <c r="DL12" s="12" t="str" cm="1">
        <f t="array" ref="DL12">_xlfn.IFS(DK12=100,"green",DK12&gt;50,"yellow",DK12&gt;0,"orange",DK12=0,"red")</f>
        <v>yellow</v>
      </c>
      <c r="DM12" s="12">
        <v>79.77159902345484</v>
      </c>
      <c r="DN12" s="12" t="str" cm="1">
        <f t="array" ref="DN12">_xlfn.IFS(DM12=100,"green",DM12&gt;50,"yellow",DM12&gt;0,"orange",DM12=0,"red")</f>
        <v>yellow</v>
      </c>
      <c r="DO12" s="12">
        <v>100</v>
      </c>
      <c r="DP12" s="12" t="str" cm="1">
        <f t="array" ref="DP12">_xlfn.IFS(DO12=100,"green",DO12&gt;50,"yellow",DO12&gt;0,"orange",DO12=0,"red")</f>
        <v>green</v>
      </c>
      <c r="DQ12" s="12">
        <v>95.061159932916041</v>
      </c>
      <c r="DR12" s="12" t="str" cm="1">
        <f t="array" ref="DR12">_xlfn.IFS(DQ12=100,"green",DQ12&gt;50,"yellow",DQ12&gt;0,"orange",DQ12=0,"red")</f>
        <v>yellow</v>
      </c>
    </row>
    <row r="13" spans="1:128" x14ac:dyDescent="0.3">
      <c r="A13" s="15">
        <v>7</v>
      </c>
      <c r="B13" s="13" t="s">
        <v>27</v>
      </c>
      <c r="C13" s="8">
        <v>58.65921092576361</v>
      </c>
      <c r="D13" s="12" t="str" cm="1">
        <f t="array" ref="D13">_xlfn.IFS(C13=100,"green",C13&gt;50,"yellow",C13&gt;0,"orange",C13=0,"red")</f>
        <v>yellow</v>
      </c>
      <c r="E13" s="12">
        <v>79.087434297314331</v>
      </c>
      <c r="F13" s="12" t="str" cm="1">
        <f t="array" ref="F13">_xlfn.IFS(E13=100,"green",E13&gt;50,"yellow",E13&gt;0,"orange",E13=0,"red")</f>
        <v>yellow</v>
      </c>
      <c r="G13" s="12">
        <v>52.07817674744296</v>
      </c>
      <c r="H13" s="12" t="str" cm="1">
        <f t="array" ref="H13">_xlfn.IFS(G13=100,"green",G13&gt;50,"yellow",G13&gt;0,"orange",G13=0,"red")</f>
        <v>yellow</v>
      </c>
      <c r="I13" s="12">
        <v>8.4934260970983608</v>
      </c>
      <c r="J13" s="12" t="str" cm="1">
        <f t="array" ref="J13">_xlfn.IFS(I13=100,"green",I13&gt;50,"yellow",I13&gt;0,"orange",I13=0,"red")</f>
        <v>orange</v>
      </c>
      <c r="K13" s="12">
        <v>70.059503149831457</v>
      </c>
      <c r="L13" s="12" t="str" cm="1">
        <f t="array" ref="L13">_xlfn.IFS(K13=100,"green",K13&gt;50,"yellow",K13&gt;0,"orange",K13=0,"red")</f>
        <v>yellow</v>
      </c>
      <c r="M13" s="12">
        <v>97.777665997920764</v>
      </c>
      <c r="N13" s="12" t="str" cm="1">
        <f t="array" ref="N13">_xlfn.IFS(M13=100,"green",M13&gt;50,"yellow",M13&gt;0,"orange",M13=0,"red")</f>
        <v>yellow</v>
      </c>
      <c r="O13" s="12">
        <v>97.559527299312393</v>
      </c>
      <c r="P13" s="12" t="str" cm="1">
        <f t="array" ref="P13">_xlfn.IFS(O13=100,"green",O13&gt;50,"yellow",O13&gt;0,"orange",O13=0,"red")</f>
        <v>yellow</v>
      </c>
      <c r="Q13" s="12">
        <v>44.025902451178453</v>
      </c>
      <c r="R13" s="12" t="str" cm="1">
        <f t="array" ref="R13">_xlfn.IFS(Q13=100,"green",Q13&gt;50,"yellow",Q13&gt;0,"orange",Q13=0,"red")</f>
        <v>orange</v>
      </c>
      <c r="S13" s="12">
        <v>64.594097384570219</v>
      </c>
      <c r="T13" s="12" t="str" cm="1">
        <f t="array" ref="T13">_xlfn.IFS(S13=100,"green",S13&gt;50,"yellow",S13&gt;0,"orange",S13=0,"red")</f>
        <v>yellow</v>
      </c>
      <c r="U13" s="12">
        <v>33.156678509000017</v>
      </c>
      <c r="V13" s="12" t="str" cm="1">
        <f t="array" ref="V13">_xlfn.IFS(U13=100,"green",U13&gt;50,"yellow",U13&gt;0,"orange",U13=0,"red")</f>
        <v>orange</v>
      </c>
      <c r="W13" s="12">
        <v>10.270004180546835</v>
      </c>
      <c r="X13" s="12" t="str" cm="1">
        <f t="array" ref="X13">_xlfn.IFS(W13=100,"green",W13&gt;50,"yellow",W13&gt;0,"orange",W13=0,"red")</f>
        <v>orange</v>
      </c>
      <c r="Y13" s="12">
        <v>55.710241611421587</v>
      </c>
      <c r="Z13" s="12" t="str" cm="1">
        <f t="array" ref="Z13">_xlfn.IFS(Y13=100,"green",Y13&gt;50,"yellow",Y13&gt;0,"orange",Y13=0,"red")</f>
        <v>yellow</v>
      </c>
      <c r="AA13" s="12">
        <v>0</v>
      </c>
      <c r="AB13" s="12" t="str" cm="1">
        <f t="array" ref="AB13">_xlfn.IFS(AA13=100,"green",AA13&gt;50,"yellow",AA13&gt;0,"orange",AA13=0,"red")</f>
        <v>red</v>
      </c>
      <c r="AC13" s="12">
        <v>0</v>
      </c>
      <c r="AD13" s="12" t="str" cm="1">
        <f t="array" ref="AD13">_xlfn.IFS(AC13=100,"green",AC13&gt;50,"yellow",AC13&gt;0,"orange",AC13=0,"red")</f>
        <v>red</v>
      </c>
      <c r="AE13" s="12">
        <v>0</v>
      </c>
      <c r="AF13" s="12" t="str" cm="1">
        <f t="array" ref="AF13">_xlfn.IFS(AE13=100,"green",AE13&gt;50,"yellow",AE13&gt;0,"orange",AE13=0,"red")</f>
        <v>red</v>
      </c>
      <c r="AG13" s="12">
        <v>0</v>
      </c>
      <c r="AH13" s="12" t="str" cm="1">
        <f t="array" ref="AH13">_xlfn.IFS(AG13=100,"green",AG13&gt;50,"yellow",AG13&gt;0,"orange",AG13=0,"red")</f>
        <v>red</v>
      </c>
      <c r="AI13" s="12">
        <v>51.190412102790653</v>
      </c>
      <c r="AJ13" s="12" t="str" cm="1">
        <f t="array" ref="AJ13">_xlfn.IFS(AI13=100,"green",AI13&gt;50,"yellow",AI13&gt;0,"orange",AI13=0,"red")</f>
        <v>yellow</v>
      </c>
      <c r="AK13" s="12">
        <v>21.663677090613948</v>
      </c>
      <c r="AL13" s="12" t="str" cm="1">
        <f t="array" ref="AL13">_xlfn.IFS(AK13=100,"green",AK13&gt;50,"yellow",AK13&gt;0,"orange",AK13=0,"red")</f>
        <v>orange</v>
      </c>
      <c r="AM13" s="12">
        <v>57.484220735856852</v>
      </c>
      <c r="AN13" s="12" t="str" cm="1">
        <f t="array" ref="AN13">_xlfn.IFS(AM13=100,"green",AM13&gt;50,"yellow",AM13&gt;0,"orange",AM13=0,"red")</f>
        <v>yellow</v>
      </c>
      <c r="AO13" s="12">
        <v>94.354549421226224</v>
      </c>
      <c r="AP13" s="12" t="str" cm="1">
        <f t="array" ref="AP13">_xlfn.IFS(AO13=100,"green",AO13&gt;50,"yellow",AO13&gt;0,"orange",AO13=0,"red")</f>
        <v>yellow</v>
      </c>
      <c r="AQ13" s="12">
        <v>97.226405796103805</v>
      </c>
      <c r="AR13" s="12" t="str" cm="1">
        <f t="array" ref="AR13">_xlfn.IFS(AQ13=100,"green",AQ13&gt;50,"yellow",AQ13&gt;0,"orange",AQ13=0,"red")</f>
        <v>yellow</v>
      </c>
      <c r="AS13" s="12">
        <v>0</v>
      </c>
      <c r="AT13" s="12" t="str" cm="1">
        <f t="array" ref="AT13">_xlfn.IFS(AS13=100,"green",AS13&gt;50,"yellow",AS13&gt;0,"orange",AS13=0,"red")</f>
        <v>red</v>
      </c>
      <c r="AU13" s="12">
        <v>52.790794248540628</v>
      </c>
      <c r="AV13" s="12" t="str" cm="1">
        <f t="array" ref="AV13">_xlfn.IFS(AU13=100,"green",AU13&gt;50,"yellow",AU13&gt;0,"orange",AU13=0,"red")</f>
        <v>yellow</v>
      </c>
      <c r="AW13" s="12">
        <v>53.530008485018875</v>
      </c>
      <c r="AX13" s="12" t="str" cm="1">
        <f t="array" ref="AX13">_xlfn.IFS(AW13=100,"green",AW13&gt;50,"yellow",AW13&gt;0,"orange",AW13=0,"red")</f>
        <v>yellow</v>
      </c>
      <c r="AY13" s="12">
        <v>100</v>
      </c>
      <c r="AZ13" s="12" t="str" cm="1">
        <f t="array" ref="AZ13">_xlfn.IFS(AY13=100,"green",AY13&gt;50,"yellow",AY13&gt;0,"orange",AY13=0,"red")</f>
        <v>green</v>
      </c>
      <c r="BA13" s="12">
        <v>100</v>
      </c>
      <c r="BB13" s="12" t="str" cm="1">
        <f t="array" ref="BB13">_xlfn.IFS(BA13=100,"green",BA13&gt;50,"yellow",BA13&gt;0,"orange",BA13=0,"red")</f>
        <v>green</v>
      </c>
      <c r="BC13" s="12">
        <v>100</v>
      </c>
      <c r="BD13" s="12" t="str" cm="1">
        <f t="array" ref="BD13">_xlfn.IFS(BC13=100,"green",BC13&gt;50,"yellow",BC13&gt;0,"orange",BC13=0,"red")</f>
        <v>green</v>
      </c>
      <c r="BE13" s="12">
        <v>70.89735305105593</v>
      </c>
      <c r="BF13" s="12" t="str" cm="1">
        <f t="array" ref="BF13">_xlfn.IFS(BE13=100,"green",BE13&gt;50,"yellow",BE13&gt;0,"orange",BE13=0,"red")</f>
        <v>yellow</v>
      </c>
      <c r="BG13" s="12">
        <v>100</v>
      </c>
      <c r="BH13" s="12" t="str" cm="1">
        <f t="array" ref="BH13">_xlfn.IFS(BG13=100,"green",BG13&gt;50,"yellow",BG13&gt;0,"orange",BG13=0,"red")</f>
        <v>green</v>
      </c>
      <c r="BI13" s="12">
        <v>86.170654696103654</v>
      </c>
      <c r="BJ13" s="12" t="str" cm="1">
        <f t="array" ref="BJ13">_xlfn.IFS(BI13=100,"green",BI13&gt;50,"yellow",BI13&gt;0,"orange",BI13=0,"red")</f>
        <v>yellow</v>
      </c>
      <c r="BK13" s="12">
        <v>92.844667957859926</v>
      </c>
      <c r="BL13" s="12" t="str" cm="1">
        <f t="array" ref="BL13">_xlfn.IFS(BK13=100,"green",BK13&gt;50,"yellow",BK13&gt;0,"orange",BK13=0,"red")</f>
        <v>yellow</v>
      </c>
      <c r="BM13" s="12">
        <v>41.188481273882886</v>
      </c>
      <c r="BN13" s="12" t="str" cm="1">
        <f t="array" ref="BN13">_xlfn.IFS(BM13=100,"green",BM13&gt;50,"yellow",BM13&gt;0,"orange",BM13=0,"red")</f>
        <v>orange</v>
      </c>
      <c r="BO13" s="12">
        <v>13.260694708109719</v>
      </c>
      <c r="BP13" s="12" t="str" cm="1">
        <f t="array" ref="BP13">_xlfn.IFS(BO13=100,"green",BO13&gt;50,"yellow",BO13&gt;0,"orange",BO13=0,"red")</f>
        <v>orange</v>
      </c>
      <c r="BQ13" s="12">
        <v>27.224587990996302</v>
      </c>
      <c r="BR13" s="12" t="str" cm="1">
        <f t="array" ref="BR13">_xlfn.IFS(BQ13=100,"green",BQ13&gt;50,"yellow",BQ13&gt;0,"orange",BQ13=0,"red")</f>
        <v>orange</v>
      </c>
      <c r="BS13" s="12">
        <v>100</v>
      </c>
      <c r="BT13" s="12" t="str" cm="1">
        <f t="array" ref="BT13">_xlfn.IFS(BS13=100,"green",BS13&gt;50,"yellow",BS13&gt;0,"orange",BS13=0,"red")</f>
        <v>green</v>
      </c>
      <c r="BU13" s="12">
        <v>21.648642016647571</v>
      </c>
      <c r="BV13" s="12" t="str" cm="1">
        <f t="array" ref="BV13">_xlfn.IFS(BU13=100,"green",BU13&gt;50,"yellow",BU13&gt;0,"orange",BU13=0,"red")</f>
        <v>orange</v>
      </c>
      <c r="BW13" s="12">
        <v>47.321875166783641</v>
      </c>
      <c r="BX13" s="12" t="str" cm="1">
        <f t="array" ref="BX13">_xlfn.IFS(BW13=100,"green",BW13&gt;50,"yellow",BW13&gt;0,"orange",BW13=0,"red")</f>
        <v>orange</v>
      </c>
      <c r="BY13" s="12">
        <v>28.089080662671805</v>
      </c>
      <c r="BZ13" s="12" t="str" cm="1">
        <f t="array" ref="BZ13">_xlfn.IFS(BY13=100,"green",BY13&gt;50,"yellow",BY13&gt;0,"orange",BY13=0,"red")</f>
        <v>orange</v>
      </c>
      <c r="CA13" s="12">
        <v>100</v>
      </c>
      <c r="CB13" s="12" t="str" cm="1">
        <f t="array" ref="CB13">_xlfn.IFS(CA13=100,"green",CA13&gt;50,"yellow",CA13&gt;0,"orange",CA13=0,"red")</f>
        <v>green</v>
      </c>
      <c r="CC13" s="12">
        <v>81.930601250203168</v>
      </c>
      <c r="CD13" s="12" t="str" cm="1">
        <f t="array" ref="CD13">_xlfn.IFS(CC13=100,"green",CC13&gt;50,"yellow",CC13&gt;0,"orange",CC13=0,"red")</f>
        <v>yellow</v>
      </c>
      <c r="CE13" s="12">
        <v>99.650064165158582</v>
      </c>
      <c r="CF13" s="12" t="str" cm="1">
        <f t="array" ref="CF13">_xlfn.IFS(CE13=100,"green",CE13&gt;50,"yellow",CE13&gt;0,"orange",CE13=0,"red")</f>
        <v>yellow</v>
      </c>
      <c r="CG13" s="12">
        <v>68.877141328802821</v>
      </c>
      <c r="CH13" s="12" t="str" cm="1">
        <f t="array" ref="CH13">_xlfn.IFS(CG13=100,"green",CG13&gt;50,"yellow",CG13&gt;0,"orange",CG13=0,"red")</f>
        <v>yellow</v>
      </c>
      <c r="CI13" s="12">
        <v>34.10618454591944</v>
      </c>
      <c r="CJ13" s="12" t="str" cm="1">
        <f t="array" ref="CJ13">_xlfn.IFS(CI13=100,"green",CI13&gt;50,"yellow",CI13&gt;0,"orange",CI13=0,"red")</f>
        <v>orange</v>
      </c>
      <c r="CK13" s="12">
        <v>47.127984676351055</v>
      </c>
      <c r="CL13" s="12" t="str" cm="1">
        <f t="array" ref="CL13">_xlfn.IFS(CK13=100,"green",CK13&gt;50,"yellow",CK13&gt;0,"orange",CK13=0,"red")</f>
        <v>orange</v>
      </c>
      <c r="CM13" s="12">
        <v>0</v>
      </c>
      <c r="CN13" s="12" t="str" cm="1">
        <f t="array" ref="CN13">_xlfn.IFS(CM13=100,"green",CM13&gt;50,"yellow",CM13&gt;0,"orange",CM13=0,"red")</f>
        <v>red</v>
      </c>
      <c r="CO13" s="12">
        <v>0</v>
      </c>
      <c r="CP13" s="12" t="str" cm="1">
        <f t="array" ref="CP13">_xlfn.IFS(CO13=100,"green",CO13&gt;50,"yellow",CO13&gt;0,"orange",CO13=0,"red")</f>
        <v>red</v>
      </c>
      <c r="CQ13" s="12">
        <v>52.395964484378169</v>
      </c>
      <c r="CR13" s="12" t="str" cm="1">
        <f t="array" ref="CR13">_xlfn.IFS(CQ13=100,"green",CQ13&gt;50,"yellow",CQ13&gt;0,"orange",CQ13=0,"red")</f>
        <v>yellow</v>
      </c>
      <c r="CS13" s="12">
        <v>95.484785276568942</v>
      </c>
      <c r="CT13" s="12" t="str" cm="1">
        <f t="array" ref="CT13">_xlfn.IFS(CS13=100,"green",CS13&gt;50,"yellow",CS13&gt;0,"orange",CS13=0,"red")</f>
        <v>yellow</v>
      </c>
      <c r="CU13" s="12">
        <v>67.79538612789942</v>
      </c>
      <c r="CV13" s="12" t="str" cm="1">
        <f t="array" ref="CV13">_xlfn.IFS(CU13=100,"green",CU13&gt;50,"yellow",CU13&gt;0,"orange",CU13=0,"red")</f>
        <v>yellow</v>
      </c>
      <c r="CW13" s="12">
        <v>100</v>
      </c>
      <c r="CX13" s="12" t="str" cm="1">
        <f t="array" ref="CX13">_xlfn.IFS(CW13=100,"green",CW13&gt;50,"yellow",CW13&gt;0,"orange",CW13=0,"red")</f>
        <v>green</v>
      </c>
      <c r="CY13" s="12">
        <v>87.760057134822787</v>
      </c>
      <c r="CZ13" s="12" t="str" cm="1">
        <f t="array" ref="CZ13">_xlfn.IFS(CY13=100,"green",CY13&gt;50,"yellow",CY13&gt;0,"orange",CY13=0,"red")</f>
        <v>yellow</v>
      </c>
      <c r="DA13" s="12">
        <v>0</v>
      </c>
      <c r="DB13" s="12" t="str" cm="1">
        <f t="array" ref="DB13">_xlfn.IFS(DA13=100,"green",DA13&gt;50,"yellow",DA13&gt;0,"orange",DA13=0,"red")</f>
        <v>red</v>
      </c>
      <c r="DC13" s="12">
        <v>0</v>
      </c>
      <c r="DD13" s="12" t="str" cm="1">
        <f t="array" ref="DD13">_xlfn.IFS(DC13=100,"green",DC13&gt;50,"yellow",DC13&gt;0,"orange",DC13=0,"red")</f>
        <v>red</v>
      </c>
      <c r="DE13" s="12">
        <v>77.272948767722241</v>
      </c>
      <c r="DF13" s="12" t="str" cm="1">
        <f t="array" ref="DF13">_xlfn.IFS(DE13=100,"green",DE13&gt;50,"yellow",DE13&gt;0,"orange",DE13=0,"red")</f>
        <v>yellow</v>
      </c>
      <c r="DG13" s="12">
        <v>100</v>
      </c>
      <c r="DH13" s="12" t="str" cm="1">
        <f t="array" ref="DH13">_xlfn.IFS(DG13=100,"green",DG13&gt;50,"yellow",DG13&gt;0,"orange",DG13=0,"red")</f>
        <v>green</v>
      </c>
      <c r="DI13" s="12">
        <v>100</v>
      </c>
      <c r="DJ13" s="12" t="str" cm="1">
        <f t="array" ref="DJ13">_xlfn.IFS(DI13=100,"green",DI13&gt;50,"yellow",DI13&gt;0,"orange",DI13=0,"red")</f>
        <v>green</v>
      </c>
      <c r="DK13" s="12">
        <v>82.831747145962424</v>
      </c>
      <c r="DL13" s="12" t="str" cm="1">
        <f t="array" ref="DL13">_xlfn.IFS(DK13=100,"green",DK13&gt;50,"yellow",DK13&gt;0,"orange",DK13=0,"red")</f>
        <v>yellow</v>
      </c>
      <c r="DM13" s="12">
        <v>96.15365684475357</v>
      </c>
      <c r="DN13" s="12" t="str" cm="1">
        <f t="array" ref="DN13">_xlfn.IFS(DM13=100,"green",DM13&gt;50,"yellow",DM13&gt;0,"orange",DM13=0,"red")</f>
        <v>yellow</v>
      </c>
      <c r="DO13" s="12">
        <v>100</v>
      </c>
      <c r="DP13" s="12" t="str" cm="1">
        <f t="array" ref="DP13">_xlfn.IFS(DO13=100,"green",DO13&gt;50,"yellow",DO13&gt;0,"orange",DO13=0,"red")</f>
        <v>green</v>
      </c>
      <c r="DQ13" s="12">
        <v>69.532294094804783</v>
      </c>
      <c r="DR13" s="12" t="str" cm="1">
        <f t="array" ref="DR13">_xlfn.IFS(DQ13=100,"green",DQ13&gt;50,"yellow",DQ13&gt;0,"orange",DQ13=0,"red")</f>
        <v>yellow</v>
      </c>
    </row>
    <row r="14" spans="1:128" x14ac:dyDescent="0.3">
      <c r="A14" s="15">
        <v>30</v>
      </c>
      <c r="B14" s="13" t="s">
        <v>26</v>
      </c>
      <c r="C14" s="8">
        <v>81.496109915143236</v>
      </c>
      <c r="D14" s="12" t="str" cm="1">
        <f t="array" ref="D14">_xlfn.IFS(C14=100,"green",C14&gt;50,"yellow",C14&gt;0,"orange",C14=0,"red")</f>
        <v>yellow</v>
      </c>
      <c r="E14" s="12">
        <v>90.191421514485398</v>
      </c>
      <c r="F14" s="12" t="str" cm="1">
        <f t="array" ref="F14">_xlfn.IFS(E14=100,"green",E14&gt;50,"yellow",E14&gt;0,"orange",E14=0,"red")</f>
        <v>yellow</v>
      </c>
      <c r="G14" s="12">
        <v>93.696193387430782</v>
      </c>
      <c r="H14" s="12" t="str" cm="1">
        <f t="array" ref="H14">_xlfn.IFS(G14=100,"green",G14&gt;50,"yellow",G14&gt;0,"orange",G14=0,"red")</f>
        <v>yellow</v>
      </c>
      <c r="I14" s="12">
        <v>98.441943506322332</v>
      </c>
      <c r="J14" s="12" t="str" cm="1">
        <f t="array" ref="J14">_xlfn.IFS(I14=100,"green",I14&gt;50,"yellow",I14&gt;0,"orange",I14=0,"red")</f>
        <v>yellow</v>
      </c>
      <c r="K14" s="12">
        <v>96.806956771844</v>
      </c>
      <c r="L14" s="12" t="str" cm="1">
        <f t="array" ref="L14">_xlfn.IFS(K14=100,"green",K14&gt;50,"yellow",K14&gt;0,"orange",K14=0,"red")</f>
        <v>yellow</v>
      </c>
      <c r="M14" s="12">
        <v>100</v>
      </c>
      <c r="N14" s="12" t="str" cm="1">
        <f t="array" ref="N14">_xlfn.IFS(M14=100,"green",M14&gt;50,"yellow",M14&gt;0,"orange",M14=0,"red")</f>
        <v>green</v>
      </c>
      <c r="O14" s="12">
        <v>100</v>
      </c>
      <c r="P14" s="12" t="str" cm="1">
        <f t="array" ref="P14">_xlfn.IFS(O14=100,"green",O14&gt;50,"yellow",O14&gt;0,"orange",O14=0,"red")</f>
        <v>green</v>
      </c>
      <c r="Q14" s="12">
        <v>71.768646303007117</v>
      </c>
      <c r="R14" s="12" t="str" cm="1">
        <f t="array" ref="R14">_xlfn.IFS(Q14=100,"green",Q14&gt;50,"yellow",Q14&gt;0,"orange",Q14=0,"red")</f>
        <v>yellow</v>
      </c>
      <c r="S14" s="12">
        <v>53.498938271945541</v>
      </c>
      <c r="T14" s="12" t="str" cm="1">
        <f t="array" ref="T14">_xlfn.IFS(S14=100,"green",S14&gt;50,"yellow",S14&gt;0,"orange",S14=0,"red")</f>
        <v>yellow</v>
      </c>
      <c r="U14" s="12">
        <v>33.61728731191748</v>
      </c>
      <c r="V14" s="12" t="str" cm="1">
        <f t="array" ref="V14">_xlfn.IFS(U14=100,"green",U14&gt;50,"yellow",U14&gt;0,"orange",U14=0,"red")</f>
        <v>orange</v>
      </c>
      <c r="W14" s="12">
        <v>40.728867626910009</v>
      </c>
      <c r="X14" s="12" t="str" cm="1">
        <f t="array" ref="X14">_xlfn.IFS(W14=100,"green",W14&gt;50,"yellow",W14&gt;0,"orange",W14=0,"red")</f>
        <v>orange</v>
      </c>
      <c r="Y14" s="12">
        <v>77.875025469386273</v>
      </c>
      <c r="Z14" s="12" t="str" cm="1">
        <f t="array" ref="Z14">_xlfn.IFS(Y14=100,"green",Y14&gt;50,"yellow",Y14&gt;0,"orange",Y14=0,"red")</f>
        <v>yellow</v>
      </c>
      <c r="AA14" s="12">
        <v>99.474994575103196</v>
      </c>
      <c r="AB14" s="12" t="str" cm="1">
        <f t="array" ref="AB14">_xlfn.IFS(AA14=100,"green",AA14&gt;50,"yellow",AA14&gt;0,"orange",AA14=0,"red")</f>
        <v>yellow</v>
      </c>
      <c r="AC14" s="12">
        <v>99.474994575103196</v>
      </c>
      <c r="AD14" s="12" t="str" cm="1">
        <f t="array" ref="AD14">_xlfn.IFS(AC14=100,"green",AC14&gt;50,"yellow",AC14&gt;0,"orange",AC14=0,"red")</f>
        <v>yellow</v>
      </c>
      <c r="AE14" s="12">
        <v>99.474994575103196</v>
      </c>
      <c r="AF14" s="12" t="str" cm="1">
        <f t="array" ref="AF14">_xlfn.IFS(AE14=100,"green",AE14&gt;50,"yellow",AE14&gt;0,"orange",AE14=0,"red")</f>
        <v>yellow</v>
      </c>
      <c r="AG14" s="12">
        <v>99.474994575103196</v>
      </c>
      <c r="AH14" s="12" t="str" cm="1">
        <f t="array" ref="AH14">_xlfn.IFS(AG14=100,"green",AG14&gt;50,"yellow",AG14&gt;0,"orange",AG14=0,"red")</f>
        <v>yellow</v>
      </c>
      <c r="AI14" s="12">
        <v>78.280169246940872</v>
      </c>
      <c r="AJ14" s="12" t="str" cm="1">
        <f t="array" ref="AJ14">_xlfn.IFS(AI14=100,"green",AI14&gt;50,"yellow",AI14&gt;0,"orange",AI14=0,"red")</f>
        <v>yellow</v>
      </c>
      <c r="AK14" s="12">
        <v>63.849895043099345</v>
      </c>
      <c r="AL14" s="12" t="str" cm="1">
        <f t="array" ref="AL14">_xlfn.IFS(AK14=100,"green",AK14&gt;50,"yellow",AK14&gt;0,"orange",AK14=0,"red")</f>
        <v>yellow</v>
      </c>
      <c r="AM14" s="12">
        <v>100</v>
      </c>
      <c r="AN14" s="12" t="str" cm="1">
        <f t="array" ref="AN14">_xlfn.IFS(AM14=100,"green",AM14&gt;50,"yellow",AM14&gt;0,"orange",AM14=0,"red")</f>
        <v>green</v>
      </c>
      <c r="AO14" s="12">
        <v>100</v>
      </c>
      <c r="AP14" s="12" t="str" cm="1">
        <f t="array" ref="AP14">_xlfn.IFS(AO14=100,"green",AO14&gt;50,"yellow",AO14&gt;0,"orange",AO14=0,"red")</f>
        <v>green</v>
      </c>
      <c r="AQ14" s="12">
        <v>100</v>
      </c>
      <c r="AR14" s="12" t="str" cm="1">
        <f t="array" ref="AR14">_xlfn.IFS(AQ14=100,"green",AQ14&gt;50,"yellow",AQ14&gt;0,"orange",AQ14=0,"red")</f>
        <v>green</v>
      </c>
      <c r="AS14" s="12">
        <v>99.708434376851017</v>
      </c>
      <c r="AT14" s="12" t="str" cm="1">
        <f t="array" ref="AT14">_xlfn.IFS(AS14=100,"green",AS14&gt;50,"yellow",AS14&gt;0,"orange",AS14=0,"red")</f>
        <v>yellow</v>
      </c>
      <c r="AU14" s="12">
        <v>100</v>
      </c>
      <c r="AV14" s="12" t="str" cm="1">
        <f t="array" ref="AV14">_xlfn.IFS(AU14=100,"green",AU14&gt;50,"yellow",AU14&gt;0,"orange",AU14=0,"red")</f>
        <v>green</v>
      </c>
      <c r="AW14" s="12">
        <v>91.691214095270169</v>
      </c>
      <c r="AX14" s="12" t="str" cm="1">
        <f t="array" ref="AX14">_xlfn.IFS(AW14=100,"green",AW14&gt;50,"yellow",AW14&gt;0,"orange",AW14=0,"red")</f>
        <v>yellow</v>
      </c>
      <c r="AY14" s="12">
        <v>100</v>
      </c>
      <c r="AZ14" s="12" t="str" cm="1">
        <f t="array" ref="AZ14">_xlfn.IFS(AY14=100,"green",AY14&gt;50,"yellow",AY14&gt;0,"orange",AY14=0,"red")</f>
        <v>green</v>
      </c>
      <c r="BA14" s="12">
        <v>100</v>
      </c>
      <c r="BB14" s="12" t="str" cm="1">
        <f t="array" ref="BB14">_xlfn.IFS(BA14=100,"green",BA14&gt;50,"yellow",BA14&gt;0,"orange",BA14=0,"red")</f>
        <v>green</v>
      </c>
      <c r="BC14" s="12">
        <v>100</v>
      </c>
      <c r="BD14" s="12" t="str" cm="1">
        <f t="array" ref="BD14">_xlfn.IFS(BC14=100,"green",BC14&gt;50,"yellow",BC14&gt;0,"orange",BC14=0,"red")</f>
        <v>green</v>
      </c>
      <c r="BE14" s="12">
        <v>83.856712131950843</v>
      </c>
      <c r="BF14" s="12" t="str" cm="1">
        <f t="array" ref="BF14">_xlfn.IFS(BE14=100,"green",BE14&gt;50,"yellow",BE14&gt;0,"orange",BE14=0,"red")</f>
        <v>yellow</v>
      </c>
      <c r="BG14" s="12">
        <v>100</v>
      </c>
      <c r="BH14" s="12" t="str" cm="1">
        <f t="array" ref="BH14">_xlfn.IFS(BG14=100,"green",BG14&gt;50,"yellow",BG14&gt;0,"orange",BG14=0,"red")</f>
        <v>green</v>
      </c>
      <c r="BI14" s="12">
        <v>43.820023775400912</v>
      </c>
      <c r="BJ14" s="12" t="str" cm="1">
        <f t="array" ref="BJ14">_xlfn.IFS(BI14=100,"green",BI14&gt;50,"yellow",BI14&gt;0,"orange",BI14=0,"red")</f>
        <v>orange</v>
      </c>
      <c r="BK14" s="12">
        <v>87.946122651225309</v>
      </c>
      <c r="BL14" s="12" t="str" cm="1">
        <f t="array" ref="BL14">_xlfn.IFS(BK14=100,"green",BK14&gt;50,"yellow",BK14&gt;0,"orange",BK14=0,"red")</f>
        <v>yellow</v>
      </c>
      <c r="BM14" s="12">
        <v>20.941216182453278</v>
      </c>
      <c r="BN14" s="12" t="str" cm="1">
        <f t="array" ref="BN14">_xlfn.IFS(BM14=100,"green",BM14&gt;50,"yellow",BM14&gt;0,"orange",BM14=0,"red")</f>
        <v>orange</v>
      </c>
      <c r="BO14" s="12">
        <v>70.489280013695364</v>
      </c>
      <c r="BP14" s="12" t="str" cm="1">
        <f t="array" ref="BP14">_xlfn.IFS(BO14=100,"green",BO14&gt;50,"yellow",BO14&gt;0,"orange",BO14=0,"red")</f>
        <v>yellow</v>
      </c>
      <c r="BQ14" s="12">
        <v>45.715248098074319</v>
      </c>
      <c r="BR14" s="12" t="str" cm="1">
        <f t="array" ref="BR14">_xlfn.IFS(BQ14=100,"green",BQ14&gt;50,"yellow",BQ14&gt;0,"orange",BQ14=0,"red")</f>
        <v>orange</v>
      </c>
      <c r="BS14" s="12">
        <v>100</v>
      </c>
      <c r="BT14" s="12" t="str" cm="1">
        <f t="array" ref="BT14">_xlfn.IFS(BS14=100,"green",BS14&gt;50,"yellow",BS14&gt;0,"orange",BS14=0,"red")</f>
        <v>green</v>
      </c>
      <c r="BU14" s="12">
        <v>88.081707493654704</v>
      </c>
      <c r="BV14" s="12" t="str" cm="1">
        <f t="array" ref="BV14">_xlfn.IFS(BU14=100,"green",BU14&gt;50,"yellow",BU14&gt;0,"orange",BU14=0,"red")</f>
        <v>yellow</v>
      </c>
      <c r="BW14" s="12">
        <v>69.284221938035103</v>
      </c>
      <c r="BX14" s="12" t="str" cm="1">
        <f t="array" ref="BX14">_xlfn.IFS(BW14=100,"green",BW14&gt;50,"yellow",BW14&gt;0,"orange",BW14=0,"red")</f>
        <v>yellow</v>
      </c>
      <c r="BY14" s="12">
        <v>100</v>
      </c>
      <c r="BZ14" s="12" t="str" cm="1">
        <f t="array" ref="BZ14">_xlfn.IFS(BY14=100,"green",BY14&gt;50,"yellow",BY14&gt;0,"orange",BY14=0,"red")</f>
        <v>green</v>
      </c>
      <c r="CA14" s="12">
        <v>100</v>
      </c>
      <c r="CB14" s="12" t="str" cm="1">
        <f t="array" ref="CB14">_xlfn.IFS(CA14=100,"green",CA14&gt;50,"yellow",CA14&gt;0,"orange",CA14=0,"red")</f>
        <v>green</v>
      </c>
      <c r="CC14" s="12">
        <v>53.782251015443009</v>
      </c>
      <c r="CD14" s="12" t="str" cm="1">
        <f t="array" ref="CD14">_xlfn.IFS(CC14=100,"green",CC14&gt;50,"yellow",CC14&gt;0,"orange",CC14=0,"red")</f>
        <v>yellow</v>
      </c>
      <c r="CE14" s="12">
        <v>100</v>
      </c>
      <c r="CF14" s="12" t="str" cm="1">
        <f t="array" ref="CF14">_xlfn.IFS(CE14=100,"green",CE14&gt;50,"yellow",CE14&gt;0,"orange",CE14=0,"red")</f>
        <v>green</v>
      </c>
      <c r="CG14" s="12">
        <v>77.16765801927896</v>
      </c>
      <c r="CH14" s="12" t="str" cm="1">
        <f t="array" ref="CH14">_xlfn.IFS(CG14=100,"green",CG14&gt;50,"yellow",CG14&gt;0,"orange",CG14=0,"red")</f>
        <v>yellow</v>
      </c>
      <c r="CI14" s="12">
        <v>79.383647201716144</v>
      </c>
      <c r="CJ14" s="12" t="str" cm="1">
        <f t="array" ref="CJ14">_xlfn.IFS(CI14=100,"green",CI14&gt;50,"yellow",CI14&gt;0,"orange",CI14=0,"red")</f>
        <v>yellow</v>
      </c>
      <c r="CK14" s="12">
        <v>75.119926912828092</v>
      </c>
      <c r="CL14" s="12" t="str" cm="1">
        <f t="array" ref="CL14">_xlfn.IFS(CK14=100,"green",CK14&gt;50,"yellow",CK14&gt;0,"orange",CK14=0,"red")</f>
        <v>yellow</v>
      </c>
      <c r="CM14" s="12">
        <v>70.924130367606509</v>
      </c>
      <c r="CN14" s="12" t="str" cm="1">
        <f t="array" ref="CN14">_xlfn.IFS(CM14=100,"green",CM14&gt;50,"yellow",CM14&gt;0,"orange",CM14=0,"red")</f>
        <v>yellow</v>
      </c>
      <c r="CO14" s="12">
        <v>88.456439530521635</v>
      </c>
      <c r="CP14" s="12" t="str" cm="1">
        <f t="array" ref="CP14">_xlfn.IFS(CO14=100,"green",CO14&gt;50,"yellow",CO14&gt;0,"orange",CO14=0,"red")</f>
        <v>yellow</v>
      </c>
      <c r="CQ14" s="12">
        <v>83.516665206590332</v>
      </c>
      <c r="CR14" s="12" t="str" cm="1">
        <f t="array" ref="CR14">_xlfn.IFS(CQ14=100,"green",CQ14&gt;50,"yellow",CQ14&gt;0,"orange",CQ14=0,"red")</f>
        <v>yellow</v>
      </c>
      <c r="CS14" s="12">
        <v>100</v>
      </c>
      <c r="CT14" s="12" t="str" cm="1">
        <f t="array" ref="CT14">_xlfn.IFS(CS14=100,"green",CS14&gt;50,"yellow",CS14&gt;0,"orange",CS14=0,"red")</f>
        <v>green</v>
      </c>
      <c r="CU14" s="12">
        <v>55.511056257834625</v>
      </c>
      <c r="CV14" s="12" t="str" cm="1">
        <f t="array" ref="CV14">_xlfn.IFS(CU14=100,"green",CU14&gt;50,"yellow",CU14&gt;0,"orange",CU14=0,"red")</f>
        <v>yellow</v>
      </c>
      <c r="CW14" s="12">
        <v>0</v>
      </c>
      <c r="CX14" s="12" t="str" cm="1">
        <f t="array" ref="CX14">_xlfn.IFS(CW14=100,"green",CW14&gt;50,"yellow",CW14&gt;0,"orange",CW14=0,"red")</f>
        <v>red</v>
      </c>
      <c r="CY14" s="12">
        <v>51.837018752611549</v>
      </c>
      <c r="CZ14" s="12" t="str" cm="1">
        <f t="array" ref="CZ14">_xlfn.IFS(CY14=100,"green",CY14&gt;50,"yellow",CY14&gt;0,"orange",CY14=0,"red")</f>
        <v>yellow</v>
      </c>
      <c r="DA14" s="12">
        <v>88.681280962830598</v>
      </c>
      <c r="DB14" s="12" t="str" cm="1">
        <f t="array" ref="DB14">_xlfn.IFS(DA14=100,"green",DA14&gt;50,"yellow",DA14&gt;0,"orange",DA14=0,"red")</f>
        <v>yellow</v>
      </c>
      <c r="DC14" s="12">
        <v>84.445254136662484</v>
      </c>
      <c r="DD14" s="12" t="str" cm="1">
        <f t="array" ref="DD14">_xlfn.IFS(DC14=100,"green",DC14&gt;50,"yellow",DC14&gt;0,"orange",DC14=0,"red")</f>
        <v>yellow</v>
      </c>
      <c r="DE14" s="12">
        <v>100</v>
      </c>
      <c r="DF14" s="12" t="str" cm="1">
        <f t="array" ref="DF14">_xlfn.IFS(DE14=100,"green",DE14&gt;50,"yellow",DE14&gt;0,"orange",DE14=0,"red")</f>
        <v>green</v>
      </c>
      <c r="DG14" s="12">
        <v>59.333222797028071</v>
      </c>
      <c r="DH14" s="12" t="str" cm="1">
        <f t="array" ref="DH14">_xlfn.IFS(DG14=100,"green",DG14&gt;50,"yellow",DG14&gt;0,"orange",DG14=0,"red")</f>
        <v>yellow</v>
      </c>
      <c r="DI14" s="12">
        <v>100</v>
      </c>
      <c r="DJ14" s="12" t="str" cm="1">
        <f t="array" ref="DJ14">_xlfn.IFS(DI14=100,"green",DI14&gt;50,"yellow",DI14&gt;0,"orange",DI14=0,"red")</f>
        <v>green</v>
      </c>
      <c r="DK14" s="12">
        <v>77.171030940627816</v>
      </c>
      <c r="DL14" s="12" t="str" cm="1">
        <f t="array" ref="DL14">_xlfn.IFS(DK14=100,"green",DK14&gt;50,"yellow",DK14&gt;0,"orange",DK14=0,"red")</f>
        <v>yellow</v>
      </c>
      <c r="DM14" s="12">
        <v>60.398138822774762</v>
      </c>
      <c r="DN14" s="12" t="str" cm="1">
        <f t="array" ref="DN14">_xlfn.IFS(DM14=100,"green",DM14&gt;50,"yellow",DM14&gt;0,"orange",DM14=0,"red")</f>
        <v>yellow</v>
      </c>
      <c r="DO14" s="12">
        <v>90.440670085898446</v>
      </c>
      <c r="DP14" s="12" t="str" cm="1">
        <f t="array" ref="DP14">_xlfn.IFS(DO14=100,"green",DO14&gt;50,"yellow",DO14&gt;0,"orange",DO14=0,"red")</f>
        <v>yellow</v>
      </c>
      <c r="DQ14" s="12">
        <v>82.558699718227771</v>
      </c>
      <c r="DR14" s="12" t="str" cm="1">
        <f t="array" ref="DR14">_xlfn.IFS(DQ14=100,"green",DQ14&gt;50,"yellow",DQ14&gt;0,"orange",DQ14=0,"red")</f>
        <v>yellow</v>
      </c>
    </row>
    <row r="15" spans="1:128" x14ac:dyDescent="0.3">
      <c r="A15" s="15">
        <v>24</v>
      </c>
      <c r="B15" s="13" t="s">
        <v>25</v>
      </c>
      <c r="C15" s="8">
        <v>87.020124735340318</v>
      </c>
      <c r="D15" s="12" t="str" cm="1">
        <f t="array" ref="D15">_xlfn.IFS(C15=100,"green",C15&gt;50,"yellow",C15&gt;0,"orange",C15=0,"red")</f>
        <v>yellow</v>
      </c>
      <c r="E15" s="12">
        <v>60.391920338986473</v>
      </c>
      <c r="F15" s="12" t="str" cm="1">
        <f t="array" ref="F15">_xlfn.IFS(E15=100,"green",E15&gt;50,"yellow",E15&gt;0,"orange",E15=0,"red")</f>
        <v>yellow</v>
      </c>
      <c r="G15" s="12">
        <v>97.718125627841616</v>
      </c>
      <c r="H15" s="12" t="str" cm="1">
        <f t="array" ref="H15">_xlfn.IFS(G15=100,"green",G15&gt;50,"yellow",G15&gt;0,"orange",G15=0,"red")</f>
        <v>yellow</v>
      </c>
      <c r="I15" s="12">
        <v>97.706437252810019</v>
      </c>
      <c r="J15" s="12" t="str" cm="1">
        <f t="array" ref="J15">_xlfn.IFS(I15=100,"green",I15&gt;50,"yellow",I15&gt;0,"orange",I15=0,"red")</f>
        <v>yellow</v>
      </c>
      <c r="K15" s="12">
        <v>94.725329246858962</v>
      </c>
      <c r="L15" s="12" t="str" cm="1">
        <f t="array" ref="L15">_xlfn.IFS(K15=100,"green",K15&gt;50,"yellow",K15&gt;0,"orange",K15=0,"red")</f>
        <v>yellow</v>
      </c>
      <c r="M15" s="12">
        <v>99.691358353470747</v>
      </c>
      <c r="N15" s="12" t="str" cm="1">
        <f t="array" ref="N15">_xlfn.IFS(M15=100,"green",M15&gt;50,"yellow",M15&gt;0,"orange",M15=0,"red")</f>
        <v>yellow</v>
      </c>
      <c r="O15" s="12">
        <v>99.887020956054144</v>
      </c>
      <c r="P15" s="12" t="str" cm="1">
        <f t="array" ref="P15">_xlfn.IFS(O15=100,"green",O15&gt;50,"yellow",O15&gt;0,"orange",O15=0,"red")</f>
        <v>yellow</v>
      </c>
      <c r="Q15" s="12">
        <v>78.912506905309172</v>
      </c>
      <c r="R15" s="12" t="str" cm="1">
        <f t="array" ref="R15">_xlfn.IFS(Q15=100,"green",Q15&gt;50,"yellow",Q15&gt;0,"orange",Q15=0,"red")</f>
        <v>yellow</v>
      </c>
      <c r="S15" s="12">
        <v>56.988882906597638</v>
      </c>
      <c r="T15" s="12" t="str" cm="1">
        <f t="array" ref="T15">_xlfn.IFS(S15=100,"green",S15&gt;50,"yellow",S15&gt;0,"orange",S15=0,"red")</f>
        <v>yellow</v>
      </c>
      <c r="U15" s="12">
        <v>76.856362616471841</v>
      </c>
      <c r="V15" s="12" t="str" cm="1">
        <f t="array" ref="V15">_xlfn.IFS(U15=100,"green",U15&gt;50,"yellow",U15&gt;0,"orange",U15=0,"red")</f>
        <v>yellow</v>
      </c>
      <c r="W15" s="12">
        <v>95.687597907606104</v>
      </c>
      <c r="X15" s="12" t="str" cm="1">
        <f t="array" ref="X15">_xlfn.IFS(W15=100,"green",W15&gt;50,"yellow",W15&gt;0,"orange",W15=0,"red")</f>
        <v>yellow</v>
      </c>
      <c r="Y15" s="12">
        <v>85.856554211200674</v>
      </c>
      <c r="Z15" s="12" t="str" cm="1">
        <f t="array" ref="Z15">_xlfn.IFS(Y15=100,"green",Y15&gt;50,"yellow",Y15&gt;0,"orange",Y15=0,"red")</f>
        <v>yellow</v>
      </c>
      <c r="AA15" s="12">
        <v>94.679956218112522</v>
      </c>
      <c r="AB15" s="12" t="str" cm="1">
        <f t="array" ref="AB15">_xlfn.IFS(AA15=100,"green",AA15&gt;50,"yellow",AA15&gt;0,"orange",AA15=0,"red")</f>
        <v>yellow</v>
      </c>
      <c r="AC15" s="12">
        <v>94.679956218112522</v>
      </c>
      <c r="AD15" s="12" t="str" cm="1">
        <f t="array" ref="AD15">_xlfn.IFS(AC15=100,"green",AC15&gt;50,"yellow",AC15&gt;0,"orange",AC15=0,"red")</f>
        <v>yellow</v>
      </c>
      <c r="AE15" s="12">
        <v>94.679956218112522</v>
      </c>
      <c r="AF15" s="12" t="str" cm="1">
        <f t="array" ref="AF15">_xlfn.IFS(AE15=100,"green",AE15&gt;50,"yellow",AE15&gt;0,"orange",AE15=0,"red")</f>
        <v>yellow</v>
      </c>
      <c r="AG15" s="12">
        <v>94.679956218112522</v>
      </c>
      <c r="AH15" s="12" t="str" cm="1">
        <f t="array" ref="AH15">_xlfn.IFS(AG15=100,"green",AG15&gt;50,"yellow",AG15&gt;0,"orange",AG15=0,"red")</f>
        <v>yellow</v>
      </c>
      <c r="AI15" s="12">
        <v>98.768747529431835</v>
      </c>
      <c r="AJ15" s="12" t="str" cm="1">
        <f t="array" ref="AJ15">_xlfn.IFS(AI15=100,"green",AI15&gt;50,"yellow",AI15&gt;0,"orange",AI15=0,"red")</f>
        <v>yellow</v>
      </c>
      <c r="AK15" s="12">
        <v>97.448726564364733</v>
      </c>
      <c r="AL15" s="12" t="str" cm="1">
        <f t="array" ref="AL15">_xlfn.IFS(AK15=100,"green",AK15&gt;50,"yellow",AK15&gt;0,"orange",AK15=0,"red")</f>
        <v>yellow</v>
      </c>
      <c r="AM15" s="12">
        <v>86.222445902525408</v>
      </c>
      <c r="AN15" s="12" t="str" cm="1">
        <f t="array" ref="AN15">_xlfn.IFS(AM15=100,"green",AM15&gt;50,"yellow",AM15&gt;0,"orange",AM15=0,"red")</f>
        <v>yellow</v>
      </c>
      <c r="AO15" s="12">
        <v>99.477299943692245</v>
      </c>
      <c r="AP15" s="12" t="str" cm="1">
        <f t="array" ref="AP15">_xlfn.IFS(AO15=100,"green",AO15&gt;50,"yellow",AO15&gt;0,"orange",AO15=0,"red")</f>
        <v>yellow</v>
      </c>
      <c r="AQ15" s="12">
        <v>99.957199818794436</v>
      </c>
      <c r="AR15" s="12" t="str" cm="1">
        <f t="array" ref="AR15">_xlfn.IFS(AQ15=100,"green",AQ15&gt;50,"yellow",AQ15&gt;0,"orange",AQ15=0,"red")</f>
        <v>yellow</v>
      </c>
      <c r="AS15" s="12">
        <v>88.501715916002695</v>
      </c>
      <c r="AT15" s="12" t="str" cm="1">
        <f t="array" ref="AT15">_xlfn.IFS(AS15=100,"green",AS15&gt;50,"yellow",AS15&gt;0,"orange",AS15=0,"red")</f>
        <v>yellow</v>
      </c>
      <c r="AU15" s="12">
        <v>79.856225979944938</v>
      </c>
      <c r="AV15" s="12" t="str" cm="1">
        <f t="array" ref="AV15">_xlfn.IFS(AU15=100,"green",AU15&gt;50,"yellow",AU15&gt;0,"orange",AU15=0,"red")</f>
        <v>yellow</v>
      </c>
      <c r="AW15" s="12">
        <v>92.890337379250909</v>
      </c>
      <c r="AX15" s="12" t="str" cm="1">
        <f t="array" ref="AX15">_xlfn.IFS(AW15=100,"green",AW15&gt;50,"yellow",AW15&gt;0,"orange",AW15=0,"red")</f>
        <v>yellow</v>
      </c>
      <c r="AY15" s="12">
        <v>92.747851438556879</v>
      </c>
      <c r="AZ15" s="12" t="str" cm="1">
        <f t="array" ref="AZ15">_xlfn.IFS(AY15=100,"green",AY15&gt;50,"yellow",AY15&gt;0,"orange",AY15=0,"red")</f>
        <v>yellow</v>
      </c>
      <c r="BA15" s="12">
        <v>71.710991564653611</v>
      </c>
      <c r="BB15" s="12" t="str" cm="1">
        <f t="array" ref="BB15">_xlfn.IFS(BA15=100,"green",BA15&gt;50,"yellow",BA15&gt;0,"orange",BA15=0,"red")</f>
        <v>yellow</v>
      </c>
      <c r="BC15" s="12">
        <v>13.413469222352118</v>
      </c>
      <c r="BD15" s="12" t="str" cm="1">
        <f t="array" ref="BD15">_xlfn.IFS(BC15=100,"green",BC15&gt;50,"yellow",BC15&gt;0,"orange",BC15=0,"red")</f>
        <v>orange</v>
      </c>
      <c r="BE15" s="12">
        <v>93.669428083668322</v>
      </c>
      <c r="BF15" s="12" t="str" cm="1">
        <f t="array" ref="BF15">_xlfn.IFS(BE15=100,"green",BE15&gt;50,"yellow",BE15&gt;0,"orange",BE15=0,"red")</f>
        <v>yellow</v>
      </c>
      <c r="BG15" s="12">
        <v>97.533385265918596</v>
      </c>
      <c r="BH15" s="12" t="str" cm="1">
        <f t="array" ref="BH15">_xlfn.IFS(BG15=100,"green",BG15&gt;50,"yellow",BG15&gt;0,"orange",BG15=0,"red")</f>
        <v>yellow</v>
      </c>
      <c r="BI15" s="12">
        <v>98.757230516595527</v>
      </c>
      <c r="BJ15" s="12" t="str" cm="1">
        <f t="array" ref="BJ15">_xlfn.IFS(BI15=100,"green",BI15&gt;50,"yellow",BI15&gt;0,"orange",BI15=0,"red")</f>
        <v>yellow</v>
      </c>
      <c r="BK15" s="12">
        <v>77.972059348624171</v>
      </c>
      <c r="BL15" s="12" t="str" cm="1">
        <f t="array" ref="BL15">_xlfn.IFS(BK15=100,"green",BK15&gt;50,"yellow",BK15&gt;0,"orange",BK15=0,"red")</f>
        <v>yellow</v>
      </c>
      <c r="BM15" s="12">
        <v>75.739068195003085</v>
      </c>
      <c r="BN15" s="12" t="str" cm="1">
        <f t="array" ref="BN15">_xlfn.IFS(BM15=100,"green",BM15&gt;50,"yellow",BM15&gt;0,"orange",BM15=0,"red")</f>
        <v>yellow</v>
      </c>
      <c r="BO15" s="12">
        <v>71.779159285363406</v>
      </c>
      <c r="BP15" s="12" t="str" cm="1">
        <f t="array" ref="BP15">_xlfn.IFS(BO15=100,"green",BO15&gt;50,"yellow",BO15&gt;0,"orange",BO15=0,"red")</f>
        <v>yellow</v>
      </c>
      <c r="BQ15" s="12">
        <v>73.759113740183238</v>
      </c>
      <c r="BR15" s="12" t="str" cm="1">
        <f t="array" ref="BR15">_xlfn.IFS(BQ15=100,"green",BQ15&gt;50,"yellow",BQ15&gt;0,"orange",BQ15=0,"red")</f>
        <v>yellow</v>
      </c>
      <c r="BS15" s="12">
        <v>89.575470950513122</v>
      </c>
      <c r="BT15" s="12" t="str" cm="1">
        <f t="array" ref="BT15">_xlfn.IFS(BS15=100,"green",BS15&gt;50,"yellow",BS15&gt;0,"orange",BS15=0,"red")</f>
        <v>yellow</v>
      </c>
      <c r="BU15" s="12">
        <v>91.670665180164804</v>
      </c>
      <c r="BV15" s="12" t="str" cm="1">
        <f t="array" ref="BV15">_xlfn.IFS(BU15=100,"green",BU15&gt;50,"yellow",BU15&gt;0,"orange",BU15=0,"red")</f>
        <v>yellow</v>
      </c>
      <c r="BW15" s="12">
        <v>95.12669579579358</v>
      </c>
      <c r="BX15" s="12" t="str" cm="1">
        <f t="array" ref="BX15">_xlfn.IFS(BW15=100,"green",BW15&gt;50,"yellow",BW15&gt;0,"orange",BW15=0,"red")</f>
        <v>yellow</v>
      </c>
      <c r="BY15" s="12">
        <v>76.500906622932391</v>
      </c>
      <c r="BZ15" s="12" t="str" cm="1">
        <f t="array" ref="BZ15">_xlfn.IFS(BY15=100,"green",BY15&gt;50,"yellow",BY15&gt;0,"orange",BY15=0,"red")</f>
        <v>yellow</v>
      </c>
      <c r="CA15" s="12">
        <v>97.230972980901285</v>
      </c>
      <c r="CB15" s="12" t="str" cm="1">
        <f t="array" ref="CB15">_xlfn.IFS(CA15=100,"green",CA15&gt;50,"yellow",CA15&gt;0,"orange",CA15=0,"red")</f>
        <v>yellow</v>
      </c>
      <c r="CC15" s="12">
        <v>67.655206878159817</v>
      </c>
      <c r="CD15" s="12" t="str" cm="1">
        <f t="array" ref="CD15">_xlfn.IFS(CC15=100,"green",CC15&gt;50,"yellow",CC15&gt;0,"orange",CC15=0,"red")</f>
        <v>yellow</v>
      </c>
      <c r="CE15" s="12">
        <v>93.77923802883322</v>
      </c>
      <c r="CF15" s="12" t="str" cm="1">
        <f t="array" ref="CF15">_xlfn.IFS(CE15=100,"green",CE15&gt;50,"yellow",CE15&gt;0,"orange",CE15=0,"red")</f>
        <v>yellow</v>
      </c>
      <c r="CG15" s="12">
        <v>87.905584571894764</v>
      </c>
      <c r="CH15" s="12" t="str" cm="1">
        <f t="array" ref="CH15">_xlfn.IFS(CG15=100,"green",CG15&gt;50,"yellow",CG15&gt;0,"orange",CG15=0,"red")</f>
        <v>yellow</v>
      </c>
      <c r="CI15" s="12">
        <v>59.32414322290024</v>
      </c>
      <c r="CJ15" s="12" t="str" cm="1">
        <f t="array" ref="CJ15">_xlfn.IFS(CI15=100,"green",CI15&gt;50,"yellow",CI15&gt;0,"orange",CI15=0,"red")</f>
        <v>yellow</v>
      </c>
      <c r="CK15" s="12">
        <v>99.922030912537579</v>
      </c>
      <c r="CL15" s="12" t="str" cm="1">
        <f t="array" ref="CL15">_xlfn.IFS(CK15=100,"green",CK15&gt;50,"yellow",CK15&gt;0,"orange",CK15=0,"red")</f>
        <v>yellow</v>
      </c>
      <c r="CM15" s="12">
        <v>87.085004673172861</v>
      </c>
      <c r="CN15" s="12" t="str" cm="1">
        <f t="array" ref="CN15">_xlfn.IFS(CM15=100,"green",CM15&gt;50,"yellow",CM15&gt;0,"orange",CM15=0,"red")</f>
        <v>yellow</v>
      </c>
      <c r="CO15" s="12">
        <v>94.476783261394658</v>
      </c>
      <c r="CP15" s="12" t="str" cm="1">
        <f t="array" ref="CP15">_xlfn.IFS(CO15=100,"green",CO15&gt;50,"yellow",CO15&gt;0,"orange",CO15=0,"red")</f>
        <v>yellow</v>
      </c>
      <c r="CQ15" s="12">
        <v>86.687725256599876</v>
      </c>
      <c r="CR15" s="12" t="str" cm="1">
        <f t="array" ref="CR15">_xlfn.IFS(CQ15=100,"green",CQ15&gt;50,"yellow",CQ15&gt;0,"orange",CQ15=0,"red")</f>
        <v>yellow</v>
      </c>
      <c r="CS15" s="12">
        <v>99.820834015644422</v>
      </c>
      <c r="CT15" s="12" t="str" cm="1">
        <f t="array" ref="CT15">_xlfn.IFS(CS15=100,"green",CS15&gt;50,"yellow",CS15&gt;0,"orange",CS15=0,"red")</f>
        <v>yellow</v>
      </c>
      <c r="CU15" s="12">
        <v>80.18530732544464</v>
      </c>
      <c r="CV15" s="12" t="str" cm="1">
        <f t="array" ref="CV15">_xlfn.IFS(CU15=100,"green",CU15&gt;50,"yellow",CU15&gt;0,"orange",CU15=0,"red")</f>
        <v>yellow</v>
      </c>
      <c r="CW15" s="12">
        <v>97.575497423820494</v>
      </c>
      <c r="CX15" s="12" t="str" cm="1">
        <f t="array" ref="CX15">_xlfn.IFS(CW15=100,"green",CW15&gt;50,"yellow",CW15&gt;0,"orange",CW15=0,"red")</f>
        <v>yellow</v>
      </c>
      <c r="CY15" s="12">
        <v>92.527212921636519</v>
      </c>
      <c r="CZ15" s="12" t="str" cm="1">
        <f t="array" ref="CZ15">_xlfn.IFS(CY15=100,"green",CY15&gt;50,"yellow",CY15&gt;0,"orange",CY15=0,"red")</f>
        <v>yellow</v>
      </c>
      <c r="DA15" s="12">
        <v>100</v>
      </c>
      <c r="DB15" s="12" t="str" cm="1">
        <f t="array" ref="DB15">_xlfn.IFS(DA15=100,"green",DA15&gt;50,"yellow",DA15&gt;0,"orange",DA15=0,"red")</f>
        <v>green</v>
      </c>
      <c r="DC15" s="12">
        <v>55.147451217989932</v>
      </c>
      <c r="DD15" s="12" t="str" cm="1">
        <f t="array" ref="DD15">_xlfn.IFS(DC15=100,"green",DC15&gt;50,"yellow",DC15&gt;0,"orange",DC15=0,"red")</f>
        <v>yellow</v>
      </c>
      <c r="DE15" s="12">
        <v>68.43627237615172</v>
      </c>
      <c r="DF15" s="12" t="str" cm="1">
        <f t="array" ref="DF15">_xlfn.IFS(DE15=100,"green",DE15&gt;50,"yellow",DE15&gt;0,"orange",DE15=0,"red")</f>
        <v>yellow</v>
      </c>
      <c r="DG15" s="12">
        <v>99.509309837684896</v>
      </c>
      <c r="DH15" s="12" t="str" cm="1">
        <f t="array" ref="DH15">_xlfn.IFS(DG15=100,"green",DG15&gt;50,"yellow",DG15&gt;0,"orange",DG15=0,"red")</f>
        <v>yellow</v>
      </c>
      <c r="DI15" s="12">
        <v>99.166060186164799</v>
      </c>
      <c r="DJ15" s="12" t="str" cm="1">
        <f t="array" ref="DJ15">_xlfn.IFS(DI15=100,"green",DI15&gt;50,"yellow",DI15&gt;0,"orange",DI15=0,"red")</f>
        <v>yellow</v>
      </c>
      <c r="DK15" s="12">
        <v>92.712546179672756</v>
      </c>
      <c r="DL15" s="12" t="str" cm="1">
        <f t="array" ref="DL15">_xlfn.IFS(DK15=100,"green",DK15&gt;50,"yellow",DK15&gt;0,"orange",DK15=0,"red")</f>
        <v>yellow</v>
      </c>
      <c r="DM15" s="12">
        <v>97.351438048283484</v>
      </c>
      <c r="DN15" s="12" t="str" cm="1">
        <f t="array" ref="DN15">_xlfn.IFS(DM15=100,"green",DM15&gt;50,"yellow",DM15&gt;0,"orange",DM15=0,"red")</f>
        <v>yellow</v>
      </c>
      <c r="DO15" s="12">
        <v>99.680585819087568</v>
      </c>
      <c r="DP15" s="12" t="str" cm="1">
        <f t="array" ref="DP15">_xlfn.IFS(DO15=100,"green",DO15&gt;50,"yellow",DO15&gt;0,"orange",DO15=0,"red")</f>
        <v>yellow</v>
      </c>
      <c r="DQ15" s="12">
        <v>89.000457958129388</v>
      </c>
      <c r="DR15" s="12" t="str" cm="1">
        <f t="array" ref="DR15">_xlfn.IFS(DQ15=100,"green",DQ15&gt;50,"yellow",DQ15&gt;0,"orange",DQ15=0,"red")</f>
        <v>yellow</v>
      </c>
    </row>
    <row r="16" spans="1:128" x14ac:dyDescent="0.3">
      <c r="A16" s="15">
        <v>6</v>
      </c>
      <c r="B16" s="13" t="s">
        <v>24</v>
      </c>
      <c r="C16" s="8">
        <v>52.880387405205504</v>
      </c>
      <c r="D16" s="12" t="str" cm="1">
        <f t="array" ref="D16">_xlfn.IFS(C16=100,"green",C16&gt;50,"yellow",C16&gt;0,"orange",C16=0,"red")</f>
        <v>yellow</v>
      </c>
      <c r="E16" s="12">
        <v>0</v>
      </c>
      <c r="F16" s="12" t="str" cm="1">
        <f t="array" ref="F16">_xlfn.IFS(E16=100,"green",E16&gt;50,"yellow",E16&gt;0,"orange",E16=0,"red")</f>
        <v>red</v>
      </c>
      <c r="G16" s="12">
        <v>0</v>
      </c>
      <c r="H16" s="12" t="str" cm="1">
        <f t="array" ref="H16">_xlfn.IFS(G16=100,"green",G16&gt;50,"yellow",G16&gt;0,"orange",G16=0,"red")</f>
        <v>red</v>
      </c>
      <c r="I16" s="12">
        <v>85.657660241789074</v>
      </c>
      <c r="J16" s="12" t="str" cm="1">
        <f t="array" ref="J16">_xlfn.IFS(I16=100,"green",I16&gt;50,"yellow",I16&gt;0,"orange",I16=0,"red")</f>
        <v>yellow</v>
      </c>
      <c r="K16" s="12">
        <v>76.60976334528057</v>
      </c>
      <c r="L16" s="12" t="str" cm="1">
        <f t="array" ref="L16">_xlfn.IFS(K16=100,"green",K16&gt;50,"yellow",K16&gt;0,"orange",K16=0,"red")</f>
        <v>yellow</v>
      </c>
      <c r="M16" s="12">
        <v>6.1824808383239835</v>
      </c>
      <c r="N16" s="12" t="str" cm="1">
        <f t="array" ref="N16">_xlfn.IFS(M16=100,"green",M16&gt;50,"yellow",M16&gt;0,"orange",M16=0,"red")</f>
        <v>orange</v>
      </c>
      <c r="O16" s="12">
        <v>91.111446968545778</v>
      </c>
      <c r="P16" s="12" t="str" cm="1">
        <f t="array" ref="P16">_xlfn.IFS(O16=100,"green",O16&gt;50,"yellow",O16&gt;0,"orange",O16=0,"red")</f>
        <v>yellow</v>
      </c>
      <c r="Q16" s="12">
        <v>68.226957190461206</v>
      </c>
      <c r="R16" s="12" t="str" cm="1">
        <f t="array" ref="R16">_xlfn.IFS(Q16=100,"green",Q16&gt;50,"yellow",Q16&gt;0,"orange",Q16=0,"red")</f>
        <v>yellow</v>
      </c>
      <c r="S16" s="12">
        <v>18.127766859951866</v>
      </c>
      <c r="T16" s="12" t="str" cm="1">
        <f t="array" ref="T16">_xlfn.IFS(S16=100,"green",S16&gt;50,"yellow",S16&gt;0,"orange",S16=0,"red")</f>
        <v>orange</v>
      </c>
      <c r="U16" s="12">
        <v>3.176614277889763</v>
      </c>
      <c r="V16" s="12" t="str" cm="1">
        <f t="array" ref="V16">_xlfn.IFS(U16=100,"green",U16&gt;50,"yellow",U16&gt;0,"orange",U16=0,"red")</f>
        <v>orange</v>
      </c>
      <c r="W16" s="12">
        <v>12.616020756978919</v>
      </c>
      <c r="X16" s="12" t="str" cm="1">
        <f t="array" ref="X16">_xlfn.IFS(W16=100,"green",W16&gt;50,"yellow",W16&gt;0,"orange",W16=0,"red")</f>
        <v>orange</v>
      </c>
      <c r="Y16" s="12">
        <v>36.17087104792212</v>
      </c>
      <c r="Z16" s="12" t="str" cm="1">
        <f t="array" ref="Z16">_xlfn.IFS(Y16=100,"green",Y16&gt;50,"yellow",Y16&gt;0,"orange",Y16=0,"red")</f>
        <v>orange</v>
      </c>
      <c r="AA16" s="12">
        <v>37.972094629255203</v>
      </c>
      <c r="AB16" s="12" t="str" cm="1">
        <f t="array" ref="AB16">_xlfn.IFS(AA16=100,"green",AA16&gt;50,"yellow",AA16&gt;0,"orange",AA16=0,"red")</f>
        <v>orange</v>
      </c>
      <c r="AC16" s="12">
        <v>37.972094629255203</v>
      </c>
      <c r="AD16" s="12" t="str" cm="1">
        <f t="array" ref="AD16">_xlfn.IFS(AC16=100,"green",AC16&gt;50,"yellow",AC16&gt;0,"orange",AC16=0,"red")</f>
        <v>orange</v>
      </c>
      <c r="AE16" s="12">
        <v>37.972094629255203</v>
      </c>
      <c r="AF16" s="12" t="str" cm="1">
        <f t="array" ref="AF16">_xlfn.IFS(AE16=100,"green",AE16&gt;50,"yellow",AE16&gt;0,"orange",AE16=0,"red")</f>
        <v>orange</v>
      </c>
      <c r="AG16" s="12">
        <v>37.972094629255203</v>
      </c>
      <c r="AH16" s="12" t="str" cm="1">
        <f t="array" ref="AH16">_xlfn.IFS(AG16=100,"green",AG16&gt;50,"yellow",AG16&gt;0,"orange",AG16=0,"red")</f>
        <v>orange</v>
      </c>
      <c r="AI16" s="12">
        <v>74.166457898570727</v>
      </c>
      <c r="AJ16" s="12" t="str" cm="1">
        <f t="array" ref="AJ16">_xlfn.IFS(AI16=100,"green",AI16&gt;50,"yellow",AI16&gt;0,"orange",AI16=0,"red")</f>
        <v>yellow</v>
      </c>
      <c r="AK16" s="12">
        <v>30.104548242008455</v>
      </c>
      <c r="AL16" s="12" t="str" cm="1">
        <f t="array" ref="AL16">_xlfn.IFS(AK16=100,"green",AK16&gt;50,"yellow",AK16&gt;0,"orange",AK16=0,"red")</f>
        <v>orange</v>
      </c>
      <c r="AM16" s="12">
        <v>96.871745639778268</v>
      </c>
      <c r="AN16" s="12" t="str" cm="1">
        <f t="array" ref="AN16">_xlfn.IFS(AM16=100,"green",AM16&gt;50,"yellow",AM16&gt;0,"orange",AM16=0,"red")</f>
        <v>yellow</v>
      </c>
      <c r="AO16" s="12">
        <v>98.753845817191007</v>
      </c>
      <c r="AP16" s="12" t="str" cm="1">
        <f t="array" ref="AP16">_xlfn.IFS(AO16=100,"green",AO16&gt;50,"yellow",AO16&gt;0,"orange",AO16=0,"red")</f>
        <v>yellow</v>
      </c>
      <c r="AQ16" s="12">
        <v>98.265342405761729</v>
      </c>
      <c r="AR16" s="12" t="str" cm="1">
        <f t="array" ref="AR16">_xlfn.IFS(AQ16=100,"green",AQ16&gt;50,"yellow",AQ16&gt;0,"orange",AQ16=0,"red")</f>
        <v>yellow</v>
      </c>
      <c r="AS16" s="12">
        <v>19.184899388330749</v>
      </c>
      <c r="AT16" s="12" t="str" cm="1">
        <f t="array" ref="AT16">_xlfn.IFS(AS16=100,"green",AS16&gt;50,"yellow",AS16&gt;0,"orange",AS16=0,"red")</f>
        <v>orange</v>
      </c>
      <c r="AU16" s="12">
        <v>54.418373054816591</v>
      </c>
      <c r="AV16" s="12" t="str" cm="1">
        <f t="array" ref="AV16">_xlfn.IFS(AU16=100,"green",AU16&gt;50,"yellow",AU16&gt;0,"orange",AU16=0,"red")</f>
        <v>yellow</v>
      </c>
      <c r="AW16" s="12">
        <v>67.395030349493922</v>
      </c>
      <c r="AX16" s="12" t="str" cm="1">
        <f t="array" ref="AX16">_xlfn.IFS(AW16=100,"green",AW16&gt;50,"yellow",AW16&gt;0,"orange",AW16=0,"red")</f>
        <v>yellow</v>
      </c>
      <c r="AY16" s="12">
        <v>30.841444112080634</v>
      </c>
      <c r="AZ16" s="12" t="str" cm="1">
        <f t="array" ref="AZ16">_xlfn.IFS(AY16=100,"green",AY16&gt;50,"yellow",AY16&gt;0,"orange",AY16=0,"red")</f>
        <v>orange</v>
      </c>
      <c r="BA16" s="12">
        <v>42.932835968819496</v>
      </c>
      <c r="BB16" s="12" t="str" cm="1">
        <f t="array" ref="BB16">_xlfn.IFS(BA16=100,"green",BA16&gt;50,"yellow",BA16&gt;0,"orange",BA16=0,"red")</f>
        <v>orange</v>
      </c>
      <c r="BC16" s="12">
        <v>100</v>
      </c>
      <c r="BD16" s="12" t="str" cm="1">
        <f t="array" ref="BD16">_xlfn.IFS(BC16=100,"green",BC16&gt;50,"yellow",BC16&gt;0,"orange",BC16=0,"red")</f>
        <v>green</v>
      </c>
      <c r="BE16" s="12">
        <v>77.245101715007905</v>
      </c>
      <c r="BF16" s="12" t="str" cm="1">
        <f t="array" ref="BF16">_xlfn.IFS(BE16=100,"green",BE16&gt;50,"yellow",BE16&gt;0,"orange",BE16=0,"red")</f>
        <v>yellow</v>
      </c>
      <c r="BG16" s="12">
        <v>100</v>
      </c>
      <c r="BH16" s="12" t="str" cm="1">
        <f t="array" ref="BH16">_xlfn.IFS(BG16=100,"green",BG16&gt;50,"yellow",BG16&gt;0,"orange",BG16=0,"red")</f>
        <v>green</v>
      </c>
      <c r="BI16" s="12">
        <v>0</v>
      </c>
      <c r="BJ16" s="12" t="str" cm="1">
        <f t="array" ref="BJ16">_xlfn.IFS(BI16=100,"green",BI16&gt;50,"yellow",BI16&gt;0,"orange",BI16=0,"red")</f>
        <v>red</v>
      </c>
      <c r="BK16" s="12">
        <v>58.503230299318005</v>
      </c>
      <c r="BL16" s="12" t="str" cm="1">
        <f t="array" ref="BL16">_xlfn.IFS(BK16=100,"green",BK16&gt;50,"yellow",BK16&gt;0,"orange",BK16=0,"red")</f>
        <v>yellow</v>
      </c>
      <c r="BM16" s="12">
        <v>20.277341600171571</v>
      </c>
      <c r="BN16" s="12" t="str" cm="1">
        <f t="array" ref="BN16">_xlfn.IFS(BM16=100,"green",BM16&gt;50,"yellow",BM16&gt;0,"orange",BM16=0,"red")</f>
        <v>orange</v>
      </c>
      <c r="BO16" s="12">
        <v>47.786244528842403</v>
      </c>
      <c r="BP16" s="12" t="str" cm="1">
        <f t="array" ref="BP16">_xlfn.IFS(BO16=100,"green",BO16&gt;50,"yellow",BO16&gt;0,"orange",BO16=0,"red")</f>
        <v>orange</v>
      </c>
      <c r="BQ16" s="12">
        <v>34.031793064506985</v>
      </c>
      <c r="BR16" s="12" t="str" cm="1">
        <f t="array" ref="BR16">_xlfn.IFS(BQ16=100,"green",BQ16&gt;50,"yellow",BQ16&gt;0,"orange",BQ16=0,"red")</f>
        <v>orange</v>
      </c>
      <c r="BS16" s="12">
        <v>0</v>
      </c>
      <c r="BT16" s="12" t="str" cm="1">
        <f t="array" ref="BT16">_xlfn.IFS(BS16=100,"green",BS16&gt;50,"yellow",BS16&gt;0,"orange",BS16=0,"red")</f>
        <v>red</v>
      </c>
      <c r="BU16" s="12">
        <v>22.563105990490008</v>
      </c>
      <c r="BV16" s="12" t="str" cm="1">
        <f t="array" ref="BV16">_xlfn.IFS(BU16=100,"green",BU16&gt;50,"yellow",BU16&gt;0,"orange",BU16=0,"red")</f>
        <v>orange</v>
      </c>
      <c r="BW16" s="12">
        <v>65.831084108103681</v>
      </c>
      <c r="BX16" s="12" t="str" cm="1">
        <f t="array" ref="BX16">_xlfn.IFS(BW16=100,"green",BW16&gt;50,"yellow",BW16&gt;0,"orange",BW16=0,"red")</f>
        <v>yellow</v>
      </c>
      <c r="BY16" s="12">
        <v>80.39177038009791</v>
      </c>
      <c r="BZ16" s="12" t="str" cm="1">
        <f t="array" ref="BZ16">_xlfn.IFS(BY16=100,"green",BY16&gt;50,"yellow",BY16&gt;0,"orange",BY16=0,"red")</f>
        <v>yellow</v>
      </c>
      <c r="CA16" s="12">
        <v>96.69922113024478</v>
      </c>
      <c r="CB16" s="12" t="str" cm="1">
        <f t="array" ref="CB16">_xlfn.IFS(CA16=100,"green",CA16&gt;50,"yellow",CA16&gt;0,"orange",CA16=0,"red")</f>
        <v>yellow</v>
      </c>
      <c r="CC16" s="12">
        <v>22.222947112047812</v>
      </c>
      <c r="CD16" s="12" t="str" cm="1">
        <f t="array" ref="CD16">_xlfn.IFS(CC16=100,"green",CC16&gt;50,"yellow",CC16&gt;0,"orange",CC16=0,"red")</f>
        <v>orange</v>
      </c>
      <c r="CE16" s="12">
        <v>46.122702916833958</v>
      </c>
      <c r="CF16" s="12" t="str" cm="1">
        <f t="array" ref="CF16">_xlfn.IFS(CE16=100,"green",CE16&gt;50,"yellow",CE16&gt;0,"orange",CE16=0,"red")</f>
        <v>orange</v>
      </c>
      <c r="CG16" s="12">
        <v>41.68775795841681</v>
      </c>
      <c r="CH16" s="12" t="str" cm="1">
        <f t="array" ref="CH16">_xlfn.IFS(CG16=100,"green",CG16&gt;50,"yellow",CG16&gt;0,"orange",CG16=0,"red")</f>
        <v>orange</v>
      </c>
      <c r="CI16" s="12">
        <v>22.79801528783738</v>
      </c>
      <c r="CJ16" s="12" t="str" cm="1">
        <f t="array" ref="CJ16">_xlfn.IFS(CI16=100,"green",CI16&gt;50,"yellow",CI16&gt;0,"orange",CI16=0,"red")</f>
        <v>orange</v>
      </c>
      <c r="CK16" s="12">
        <v>62.774864519402364</v>
      </c>
      <c r="CL16" s="12" t="str" cm="1">
        <f t="array" ref="CL16">_xlfn.IFS(CK16=100,"green",CK16&gt;50,"yellow",CK16&gt;0,"orange",CK16=0,"red")</f>
        <v>yellow</v>
      </c>
      <c r="CM16" s="12">
        <v>13.63225284853643</v>
      </c>
      <c r="CN16" s="12" t="str" cm="1">
        <f t="array" ref="CN16">_xlfn.IFS(CM16=100,"green",CM16&gt;50,"yellow",CM16&gt;0,"orange",CM16=0,"red")</f>
        <v>orange</v>
      </c>
      <c r="CO16" s="12">
        <v>59.006528295112794</v>
      </c>
      <c r="CP16" s="12" t="str" cm="1">
        <f t="array" ref="CP16">_xlfn.IFS(CO16=100,"green",CO16&gt;50,"yellow",CO16&gt;0,"orange",CO16=0,"red")</f>
        <v>yellow</v>
      </c>
      <c r="CQ16" s="12">
        <v>44.477520878926988</v>
      </c>
      <c r="CR16" s="12" t="str" cm="1">
        <f t="array" ref="CR16">_xlfn.IFS(CQ16=100,"green",CQ16&gt;50,"yellow",CQ16&gt;0,"orange",CQ16=0,"red")</f>
        <v>orange</v>
      </c>
      <c r="CS16" s="12">
        <v>81.632787600688317</v>
      </c>
      <c r="CT16" s="12" t="str" cm="1">
        <f t="array" ref="CT16">_xlfn.IFS(CS16=100,"green",CS16&gt;50,"yellow",CS16&gt;0,"orange",CS16=0,"red")</f>
        <v>yellow</v>
      </c>
      <c r="CU16" s="12">
        <v>0</v>
      </c>
      <c r="CV16" s="12" t="str" cm="1">
        <f t="array" ref="CV16">_xlfn.IFS(CU16=100,"green",CU16&gt;50,"yellow",CU16&gt;0,"orange",CU16=0,"red")</f>
        <v>red</v>
      </c>
      <c r="CW16" s="12">
        <v>53.758504670855999</v>
      </c>
      <c r="CX16" s="12" t="str" cm="1">
        <f t="array" ref="CX16">_xlfn.IFS(CW16=100,"green",CW16&gt;50,"yellow",CW16&gt;0,"orange",CW16=0,"red")</f>
        <v>yellow</v>
      </c>
      <c r="CY16" s="12">
        <v>45.130430757181443</v>
      </c>
      <c r="CZ16" s="12" t="str" cm="1">
        <f t="array" ref="CZ16">_xlfn.IFS(CY16=100,"green",CY16&gt;50,"yellow",CY16&gt;0,"orange",CY16=0,"red")</f>
        <v>orange</v>
      </c>
      <c r="DA16" s="12">
        <v>100</v>
      </c>
      <c r="DB16" s="12" t="str" cm="1">
        <f t="array" ref="DB16">_xlfn.IFS(DA16=100,"green",DA16&gt;50,"yellow",DA16&gt;0,"orange",DA16=0,"red")</f>
        <v>green</v>
      </c>
      <c r="DC16" s="12">
        <v>96.850827214136643</v>
      </c>
      <c r="DD16" s="12" t="str" cm="1">
        <f t="array" ref="DD16">_xlfn.IFS(DC16=100,"green",DC16&gt;50,"yellow",DC16&gt;0,"orange",DC16=0,"red")</f>
        <v>yellow</v>
      </c>
      <c r="DE16" s="12">
        <v>84.949964811044964</v>
      </c>
      <c r="DF16" s="12" t="str" cm="1">
        <f t="array" ref="DF16">_xlfn.IFS(DE16=100,"green",DE16&gt;50,"yellow",DE16&gt;0,"orange",DE16=0,"red")</f>
        <v>yellow</v>
      </c>
      <c r="DG16" s="12">
        <v>94.150798427768322</v>
      </c>
      <c r="DH16" s="12" t="str" cm="1">
        <f t="array" ref="DH16">_xlfn.IFS(DG16=100,"green",DG16&gt;50,"yellow",DG16&gt;0,"orange",DG16=0,"red")</f>
        <v>yellow</v>
      </c>
      <c r="DI16" s="12">
        <v>98.011828055725644</v>
      </c>
      <c r="DJ16" s="12" t="str" cm="1">
        <f t="array" ref="DJ16">_xlfn.IFS(DI16=100,"green",DI16&gt;50,"yellow",DI16&gt;0,"orange",DI16=0,"red")</f>
        <v>yellow</v>
      </c>
      <c r="DK16" s="12">
        <v>87.341621599770292</v>
      </c>
      <c r="DL16" s="12" t="str" cm="1">
        <f t="array" ref="DL16">_xlfn.IFS(DK16=100,"green",DK16&gt;50,"yellow",DK16&gt;0,"orange",DK16=0,"red")</f>
        <v>yellow</v>
      </c>
      <c r="DM16" s="12">
        <v>0</v>
      </c>
      <c r="DN16" s="12" t="str" cm="1">
        <f t="array" ref="DN16">_xlfn.IFS(DM16=100,"green",DM16&gt;50,"yellow",DM16&gt;0,"orange",DM16=0,"red")</f>
        <v>red</v>
      </c>
      <c r="DO16" s="12">
        <v>100</v>
      </c>
      <c r="DP16" s="12" t="str" cm="1">
        <f t="array" ref="DP16">_xlfn.IFS(DO16=100,"green",DO16&gt;50,"yellow",DO16&gt;0,"orange",DO16=0,"red")</f>
        <v>green</v>
      </c>
      <c r="DQ16" s="12">
        <v>82.66313001355573</v>
      </c>
      <c r="DR16" s="12" t="str" cm="1">
        <f t="array" ref="DR16">_xlfn.IFS(DQ16=100,"green",DQ16&gt;50,"yellow",DQ16&gt;0,"orange",DQ16=0,"red")</f>
        <v>yellow</v>
      </c>
    </row>
    <row r="17" spans="1:122" x14ac:dyDescent="0.3">
      <c r="A17" s="15">
        <v>2</v>
      </c>
      <c r="B17" s="13" t="s">
        <v>23</v>
      </c>
      <c r="C17" s="8">
        <v>80.946105873298293</v>
      </c>
      <c r="D17" s="12" t="str" cm="1">
        <f t="array" ref="D17">_xlfn.IFS(C17=100,"green",C17&gt;50,"yellow",C17&gt;0,"orange",C17=0,"red")</f>
        <v>yellow</v>
      </c>
      <c r="E17" s="12">
        <v>48.627838428770097</v>
      </c>
      <c r="F17" s="12" t="str" cm="1">
        <f t="array" ref="F17">_xlfn.IFS(E17=100,"green",E17&gt;50,"yellow",E17&gt;0,"orange",E17=0,"red")</f>
        <v>orange</v>
      </c>
      <c r="G17" s="12">
        <v>97.656065882985331</v>
      </c>
      <c r="H17" s="12" t="str" cm="1">
        <f t="array" ref="H17">_xlfn.IFS(G17=100,"green",G17&gt;50,"yellow",G17&gt;0,"orange",G17=0,"red")</f>
        <v>yellow</v>
      </c>
      <c r="I17" s="12">
        <v>100</v>
      </c>
      <c r="J17" s="12" t="str" cm="1">
        <f t="array" ref="J17">_xlfn.IFS(I17=100,"green",I17&gt;50,"yellow",I17&gt;0,"orange",I17=0,"red")</f>
        <v>green</v>
      </c>
      <c r="K17" s="12">
        <v>98.588430465733694</v>
      </c>
      <c r="L17" s="12" t="str" cm="1">
        <f t="array" ref="L17">_xlfn.IFS(K17=100,"green",K17&gt;50,"yellow",K17&gt;0,"orange",K17=0,"red")</f>
        <v>yellow</v>
      </c>
      <c r="M17" s="12">
        <v>87.77147935951713</v>
      </c>
      <c r="N17" s="12" t="str" cm="1">
        <f t="array" ref="N17">_xlfn.IFS(M17=100,"green",M17&gt;50,"yellow",M17&gt;0,"orange",M17=0,"red")</f>
        <v>yellow</v>
      </c>
      <c r="O17" s="12">
        <v>96.021084037476712</v>
      </c>
      <c r="P17" s="12" t="str" cm="1">
        <f t="array" ref="P17">_xlfn.IFS(O17=100,"green",O17&gt;50,"yellow",O17&gt;0,"orange",O17=0,"red")</f>
        <v>yellow</v>
      </c>
      <c r="Q17" s="12">
        <v>83.847060962120025</v>
      </c>
      <c r="R17" s="12" t="str" cm="1">
        <f t="array" ref="R17">_xlfn.IFS(Q17=100,"green",Q17&gt;50,"yellow",Q17&gt;0,"orange",Q17=0,"red")</f>
        <v>yellow</v>
      </c>
      <c r="S17" s="12">
        <v>63.005108506279484</v>
      </c>
      <c r="T17" s="12" t="str" cm="1">
        <f t="array" ref="T17">_xlfn.IFS(S17=100,"green",S17&gt;50,"yellow",S17&gt;0,"orange",S17=0,"red")</f>
        <v>yellow</v>
      </c>
      <c r="U17" s="12">
        <v>87.393072184583261</v>
      </c>
      <c r="V17" s="12" t="str" cm="1">
        <f t="array" ref="V17">_xlfn.IFS(U17=100,"green",U17&gt;50,"yellow",U17&gt;0,"orange",U17=0,"red")</f>
        <v>yellow</v>
      </c>
      <c r="W17" s="12">
        <v>37.637702228676936</v>
      </c>
      <c r="X17" s="12" t="str" cm="1">
        <f t="array" ref="X17">_xlfn.IFS(W17=100,"green",W17&gt;50,"yellow",W17&gt;0,"orange",W17=0,"red")</f>
        <v>orange</v>
      </c>
      <c r="Y17" s="12">
        <v>80.054784205614268</v>
      </c>
      <c r="Z17" s="12" t="str" cm="1">
        <f t="array" ref="Z17">_xlfn.IFS(Y17=100,"green",Y17&gt;50,"yellow",Y17&gt;0,"orange",Y17=0,"red")</f>
        <v>yellow</v>
      </c>
      <c r="AA17" s="12">
        <v>98.003913824787247</v>
      </c>
      <c r="AB17" s="12" t="str" cm="1">
        <f t="array" ref="AB17">_xlfn.IFS(AA17=100,"green",AA17&gt;50,"yellow",AA17&gt;0,"orange",AA17=0,"red")</f>
        <v>yellow</v>
      </c>
      <c r="AC17" s="12">
        <v>98.003913824787247</v>
      </c>
      <c r="AD17" s="12" t="str" cm="1">
        <f t="array" ref="AD17">_xlfn.IFS(AC17=100,"green",AC17&gt;50,"yellow",AC17&gt;0,"orange",AC17=0,"red")</f>
        <v>yellow</v>
      </c>
      <c r="AE17" s="12">
        <v>98.003913824787247</v>
      </c>
      <c r="AF17" s="12" t="str" cm="1">
        <f t="array" ref="AF17">_xlfn.IFS(AE17=100,"green",AE17&gt;50,"yellow",AE17&gt;0,"orange",AE17=0,"red")</f>
        <v>yellow</v>
      </c>
      <c r="AG17" s="12">
        <v>98.003913824787261</v>
      </c>
      <c r="AH17" s="12" t="str" cm="1">
        <f t="array" ref="AH17">_xlfn.IFS(AG17=100,"green",AG17&gt;50,"yellow",AG17&gt;0,"orange",AG17=0,"red")</f>
        <v>yellow</v>
      </c>
      <c r="AI17" s="12">
        <v>71.051423168525275</v>
      </c>
      <c r="AJ17" s="12" t="str" cm="1">
        <f t="array" ref="AJ17">_xlfn.IFS(AI17=100,"green",AI17&gt;50,"yellow",AI17&gt;0,"orange",AI17=0,"red")</f>
        <v>yellow</v>
      </c>
      <c r="AK17" s="12">
        <v>55.465582069671484</v>
      </c>
      <c r="AL17" s="12" t="str" cm="1">
        <f t="array" ref="AL17">_xlfn.IFS(AK17=100,"green",AK17&gt;50,"yellow",AK17&gt;0,"orange",AK17=0,"red")</f>
        <v>yellow</v>
      </c>
      <c r="AM17" s="12">
        <v>100</v>
      </c>
      <c r="AN17" s="12" t="str" cm="1">
        <f t="array" ref="AN17">_xlfn.IFS(AM17=100,"green",AM17&gt;50,"yellow",AM17&gt;0,"orange",AM17=0,"red")</f>
        <v>green</v>
      </c>
      <c r="AO17" s="12">
        <v>90.795728459822328</v>
      </c>
      <c r="AP17" s="12" t="str" cm="1">
        <f t="array" ref="AP17">_xlfn.IFS(AO17=100,"green",AO17&gt;50,"yellow",AO17&gt;0,"orange",AO17=0,"red")</f>
        <v>yellow</v>
      </c>
      <c r="AQ17" s="12">
        <v>99.623163911089335</v>
      </c>
      <c r="AR17" s="12" t="str" cm="1">
        <f t="array" ref="AR17">_xlfn.IFS(AQ17=100,"green",AQ17&gt;50,"yellow",AQ17&gt;0,"orange",AQ17=0,"red")</f>
        <v>yellow</v>
      </c>
      <c r="AS17" s="12">
        <v>91.075253040671072</v>
      </c>
      <c r="AT17" s="12" t="str" cm="1">
        <f t="array" ref="AT17">_xlfn.IFS(AS17=100,"green",AS17&gt;50,"yellow",AS17&gt;0,"orange",AS17=0,"red")</f>
        <v>yellow</v>
      </c>
      <c r="AU17" s="12">
        <v>100</v>
      </c>
      <c r="AV17" s="12" t="str" cm="1">
        <f t="array" ref="AV17">_xlfn.IFS(AU17=100,"green",AU17&gt;50,"yellow",AU17&gt;0,"orange",AU17=0,"red")</f>
        <v>green</v>
      </c>
      <c r="AW17" s="12">
        <v>86.858735807111358</v>
      </c>
      <c r="AX17" s="12" t="str" cm="1">
        <f t="array" ref="AX17">_xlfn.IFS(AW17=100,"green",AW17&gt;50,"yellow",AW17&gt;0,"orange",AW17=0,"red")</f>
        <v>yellow</v>
      </c>
      <c r="AY17" s="12">
        <v>100</v>
      </c>
      <c r="AZ17" s="12" t="str" cm="1">
        <f t="array" ref="AZ17">_xlfn.IFS(AY17=100,"green",AY17&gt;50,"yellow",AY17&gt;0,"orange",AY17=0,"red")</f>
        <v>green</v>
      </c>
      <c r="BA17" s="12">
        <v>100</v>
      </c>
      <c r="BB17" s="12" t="str" cm="1">
        <f t="array" ref="BB17">_xlfn.IFS(BA17=100,"green",BA17&gt;50,"yellow",BA17&gt;0,"orange",BA17=0,"red")</f>
        <v>green</v>
      </c>
      <c r="BC17" s="12">
        <v>100</v>
      </c>
      <c r="BD17" s="12" t="str" cm="1">
        <f t="array" ref="BD17">_xlfn.IFS(BC17=100,"green",BC17&gt;50,"yellow",BC17&gt;0,"orange",BC17=0,"red")</f>
        <v>green</v>
      </c>
      <c r="BE17" s="12">
        <v>0</v>
      </c>
      <c r="BF17" s="12" t="str" cm="1">
        <f t="array" ref="BF17">_xlfn.IFS(BE17=100,"green",BE17&gt;50,"yellow",BE17&gt;0,"orange",BE17=0,"red")</f>
        <v>red</v>
      </c>
      <c r="BG17" s="12">
        <v>89.141290725191155</v>
      </c>
      <c r="BH17" s="12" t="str" cm="1">
        <f t="array" ref="BH17">_xlfn.IFS(BG17=100,"green",BG17&gt;50,"yellow",BG17&gt;0,"orange",BG17=0,"red")</f>
        <v>yellow</v>
      </c>
      <c r="BI17" s="12">
        <v>0</v>
      </c>
      <c r="BJ17" s="12" t="str" cm="1">
        <f t="array" ref="BJ17">_xlfn.IFS(BI17=100,"green",BI17&gt;50,"yellow",BI17&gt;0,"orange",BI17=0,"red")</f>
        <v>red</v>
      </c>
      <c r="BK17" s="12">
        <v>64.856881787531862</v>
      </c>
      <c r="BL17" s="12" t="str" cm="1">
        <f t="array" ref="BL17">_xlfn.IFS(BK17=100,"green",BK17&gt;50,"yellow",BK17&gt;0,"orange",BK17=0,"red")</f>
        <v>yellow</v>
      </c>
      <c r="BM17" s="12">
        <v>0</v>
      </c>
      <c r="BN17" s="12" t="str" cm="1">
        <f t="array" ref="BN17">_xlfn.IFS(BM17=100,"green",BM17&gt;50,"yellow",BM17&gt;0,"orange",BM17=0,"red")</f>
        <v>red</v>
      </c>
      <c r="BO17" s="12">
        <v>10.834931094150658</v>
      </c>
      <c r="BP17" s="12" t="str" cm="1">
        <f t="array" ref="BP17">_xlfn.IFS(BO17=100,"green",BO17&gt;50,"yellow",BO17&gt;0,"orange",BO17=0,"red")</f>
        <v>orange</v>
      </c>
      <c r="BQ17" s="12">
        <v>5.417465547075329</v>
      </c>
      <c r="BR17" s="12" t="str" cm="1">
        <f t="array" ref="BR17">_xlfn.IFS(BQ17=100,"green",BQ17&gt;50,"yellow",BQ17&gt;0,"orange",BQ17=0,"red")</f>
        <v>orange</v>
      </c>
      <c r="BS17" s="12">
        <v>100</v>
      </c>
      <c r="BT17" s="12" t="str" cm="1">
        <f t="array" ref="BT17">_xlfn.IFS(BS17=100,"green",BS17&gt;50,"yellow",BS17&gt;0,"orange",BS17=0,"red")</f>
        <v>green</v>
      </c>
      <c r="BU17" s="12">
        <v>87.846834140969179</v>
      </c>
      <c r="BV17" s="12" t="str" cm="1">
        <f t="array" ref="BV17">_xlfn.IFS(BU17=100,"green",BU17&gt;50,"yellow",BU17&gt;0,"orange",BU17=0,"red")</f>
        <v>yellow</v>
      </c>
      <c r="BW17" s="12">
        <v>92.29300690168553</v>
      </c>
      <c r="BX17" s="12" t="str" cm="1">
        <f t="array" ref="BX17">_xlfn.IFS(BW17=100,"green",BW17&gt;50,"yellow",BW17&gt;0,"orange",BW17=0,"red")</f>
        <v>yellow</v>
      </c>
      <c r="BY17" s="12">
        <v>94.827529818956705</v>
      </c>
      <c r="BZ17" s="12" t="str" cm="1">
        <f t="array" ref="BZ17">_xlfn.IFS(BY17=100,"green",BY17&gt;50,"yellow",BY17&gt;0,"orange",BY17=0,"red")</f>
        <v>yellow</v>
      </c>
      <c r="CA17" s="12">
        <v>100</v>
      </c>
      <c r="CB17" s="12" t="str" cm="1">
        <f t="array" ref="CB17">_xlfn.IFS(CA17=100,"green",CA17&gt;50,"yellow",CA17&gt;0,"orange",CA17=0,"red")</f>
        <v>green</v>
      </c>
      <c r="CC17" s="12">
        <v>100</v>
      </c>
      <c r="CD17" s="12" t="str" cm="1">
        <f t="array" ref="CD17">_xlfn.IFS(CC17=100,"green",CC17&gt;50,"yellow",CC17&gt;0,"orange",CC17=0,"red")</f>
        <v>green</v>
      </c>
      <c r="CE17" s="12">
        <v>97.860508828806232</v>
      </c>
      <c r="CF17" s="12" t="str" cm="1">
        <f t="array" ref="CF17">_xlfn.IFS(CE17=100,"green",CE17&gt;50,"yellow",CE17&gt;0,"orange",CE17=0,"red")</f>
        <v>yellow</v>
      </c>
      <c r="CG17" s="12">
        <v>96.849260327300144</v>
      </c>
      <c r="CH17" s="12" t="str" cm="1">
        <f t="array" ref="CH17">_xlfn.IFS(CG17=100,"green",CG17&gt;50,"yellow",CG17&gt;0,"orange",CG17=0,"red")</f>
        <v>yellow</v>
      </c>
      <c r="CI17" s="12">
        <v>78.05648145164848</v>
      </c>
      <c r="CJ17" s="12" t="str" cm="1">
        <f t="array" ref="CJ17">_xlfn.IFS(CI17=100,"green",CI17&gt;50,"yellow",CI17&gt;0,"orange",CI17=0,"red")</f>
        <v>yellow</v>
      </c>
      <c r="CK17" s="12">
        <v>88.212385454316518</v>
      </c>
      <c r="CL17" s="12" t="str" cm="1">
        <f t="array" ref="CL17">_xlfn.IFS(CK17=100,"green",CK17&gt;50,"yellow",CK17&gt;0,"orange",CK17=0,"red")</f>
        <v>yellow</v>
      </c>
      <c r="CM17" s="12">
        <v>69.387386944872048</v>
      </c>
      <c r="CN17" s="12" t="str" cm="1">
        <f t="array" ref="CN17">_xlfn.IFS(CM17=100,"green",CM17&gt;50,"yellow",CM17&gt;0,"orange",CM17=0,"red")</f>
        <v>yellow</v>
      </c>
      <c r="CO17" s="12">
        <v>99.047205194976812</v>
      </c>
      <c r="CP17" s="12" t="str" cm="1">
        <f t="array" ref="CP17">_xlfn.IFS(CO17=100,"green",CO17&gt;50,"yellow",CO17&gt;0,"orange",CO17=0,"red")</f>
        <v>yellow</v>
      </c>
      <c r="CQ17" s="12">
        <v>92.031716588627646</v>
      </c>
      <c r="CR17" s="12" t="str" cm="1">
        <f t="array" ref="CR17">_xlfn.IFS(CQ17=100,"green",CQ17&gt;50,"yellow",CQ17&gt;0,"orange",CQ17=0,"red")</f>
        <v>yellow</v>
      </c>
      <c r="CS17" s="12">
        <v>96.845050328823888</v>
      </c>
      <c r="CT17" s="12" t="str" cm="1">
        <f t="array" ref="CT17">_xlfn.IFS(CS17=100,"green",CS17&gt;50,"yellow",CS17&gt;0,"orange",CS17=0,"red")</f>
        <v>yellow</v>
      </c>
      <c r="CU17" s="12">
        <v>66.532724579648388</v>
      </c>
      <c r="CV17" s="12" t="str" cm="1">
        <f t="array" ref="CV17">_xlfn.IFS(CU17=100,"green",CU17&gt;50,"yellow",CU17&gt;0,"orange",CU17=0,"red")</f>
        <v>yellow</v>
      </c>
      <c r="CW17" s="12">
        <v>100</v>
      </c>
      <c r="CX17" s="12" t="str" cm="1">
        <f t="array" ref="CX17">_xlfn.IFS(CW17=100,"green",CW17&gt;50,"yellow",CW17&gt;0,"orange",CW17=0,"red")</f>
        <v>green</v>
      </c>
      <c r="CY17" s="12">
        <v>87.792591636157411</v>
      </c>
      <c r="CZ17" s="12" t="str" cm="1">
        <f t="array" ref="CZ17">_xlfn.IFS(CY17=100,"green",CY17&gt;50,"yellow",CY17&gt;0,"orange",CY17=0,"red")</f>
        <v>yellow</v>
      </c>
      <c r="DA17" s="12">
        <v>98.282195586443905</v>
      </c>
      <c r="DB17" s="12" t="str" cm="1">
        <f t="array" ref="DB17">_xlfn.IFS(DA17=100,"green",DA17&gt;50,"yellow",DA17&gt;0,"orange",DA17=0,"red")</f>
        <v>yellow</v>
      </c>
      <c r="DC17" s="12">
        <v>99.159877812272214</v>
      </c>
      <c r="DD17" s="12" t="str" cm="1">
        <f t="array" ref="DD17">_xlfn.IFS(DC17=100,"green",DC17&gt;50,"yellow",DC17&gt;0,"orange",DC17=0,"red")</f>
        <v>yellow</v>
      </c>
      <c r="DE17" s="12">
        <v>44.419152750377023</v>
      </c>
      <c r="DF17" s="12" t="str" cm="1">
        <f t="array" ref="DF17">_xlfn.IFS(DE17=100,"green",DE17&gt;50,"yellow",DE17&gt;0,"orange",DE17=0,"red")</f>
        <v>orange</v>
      </c>
      <c r="DG17" s="12">
        <v>100</v>
      </c>
      <c r="DH17" s="12" t="str" cm="1">
        <f t="array" ref="DH17">_xlfn.IFS(DG17=100,"green",DG17&gt;50,"yellow",DG17&gt;0,"orange",DG17=0,"red")</f>
        <v>green</v>
      </c>
      <c r="DI17" s="12">
        <v>92.657540015468143</v>
      </c>
      <c r="DJ17" s="12" t="str" cm="1">
        <f t="array" ref="DJ17">_xlfn.IFS(DI17=100,"green",DI17&gt;50,"yellow",DI17&gt;0,"orange",DI17=0,"red")</f>
        <v>yellow</v>
      </c>
      <c r="DK17" s="12">
        <v>83.856486814244548</v>
      </c>
      <c r="DL17" s="12" t="str" cm="1">
        <f t="array" ref="DL17">_xlfn.IFS(DK17=100,"green",DK17&gt;50,"yellow",DK17&gt;0,"orange",DK17=0,"red")</f>
        <v>yellow</v>
      </c>
      <c r="DM17" s="12">
        <v>45.039170478727158</v>
      </c>
      <c r="DN17" s="12" t="str" cm="1">
        <f t="array" ref="DN17">_xlfn.IFS(DM17=100,"green",DM17&gt;50,"yellow",DM17&gt;0,"orange",DM17=0,"red")</f>
        <v>orange</v>
      </c>
      <c r="DO17" s="12">
        <v>94.531646109050968</v>
      </c>
      <c r="DP17" s="12" t="str" cm="1">
        <f t="array" ref="DP17">_xlfn.IFS(DO17=100,"green",DO17&gt;50,"yellow",DO17&gt;0,"orange",DO17=0,"red")</f>
        <v>yellow</v>
      </c>
      <c r="DQ17" s="12">
        <v>82.243258695823002</v>
      </c>
      <c r="DR17" s="12" t="str" cm="1">
        <f t="array" ref="DR17">_xlfn.IFS(DQ17=100,"green",DQ17&gt;50,"yellow",DQ17&gt;0,"orange",DQ17=0,"red")</f>
        <v>yellow</v>
      </c>
    </row>
    <row r="18" spans="1:122" x14ac:dyDescent="0.3">
      <c r="A18" s="22">
        <v>0</v>
      </c>
      <c r="B18" s="23" t="s">
        <v>278</v>
      </c>
      <c r="C18" s="24">
        <v>78.967726521311121</v>
      </c>
      <c r="D18" s="12" t="str" cm="1">
        <f t="array" ref="D18">_xlfn.IFS(C18=100,"green",C18&gt;50,"yellow",C18&gt;0,"orange",C18=0,"red")</f>
        <v>yellow</v>
      </c>
      <c r="E18" s="25">
        <v>69.292886225509605</v>
      </c>
      <c r="F18" s="12" t="str" cm="1">
        <f t="array" ref="F18">_xlfn.IFS(E18=100,"green",E18&gt;50,"yellow",E18&gt;0,"orange",E18=0,"red")</f>
        <v>yellow</v>
      </c>
      <c r="G18" s="25">
        <v>88.966562313936208</v>
      </c>
      <c r="H18" s="12" t="str" cm="1">
        <f t="array" ref="H18">_xlfn.IFS(G18=100,"green",G18&gt;50,"yellow",G18&gt;0,"orange",G18=0,"red")</f>
        <v>yellow</v>
      </c>
      <c r="I18" s="25">
        <v>87.358771151764586</v>
      </c>
      <c r="J18" s="12" t="str" cm="1">
        <f t="array" ref="J18">_xlfn.IFS(I18=100,"green",I18&gt;50,"yellow",I18&gt;0,"orange",I18=0,"red")</f>
        <v>yellow</v>
      </c>
      <c r="K18" s="25">
        <v>79.026324866904133</v>
      </c>
      <c r="L18" s="12" t="str" cm="1">
        <f t="array" ref="L18">_xlfn.IFS(K18=100,"green",K18&gt;50,"yellow",K18&gt;0,"orange",K18=0,"red")</f>
        <v>yellow</v>
      </c>
      <c r="M18" s="25">
        <v>79.977095059646047</v>
      </c>
      <c r="N18" s="12" t="str" cm="1">
        <f t="array" ref="N18">_xlfn.IFS(M18=100,"green",M18&gt;50,"yellow",M18&gt;0,"orange",M18=0,"red")</f>
        <v>yellow</v>
      </c>
      <c r="O18" s="25">
        <v>89.818568501806737</v>
      </c>
      <c r="P18" s="12" t="str" cm="1">
        <f t="array" ref="P18">_xlfn.IFS(O18=100,"green",O18&gt;50,"yellow",O18&gt;0,"orange",O18=0,"red")</f>
        <v>yellow</v>
      </c>
      <c r="Q18" s="25">
        <v>71.428601028782708</v>
      </c>
      <c r="R18" s="12" t="str" cm="1">
        <f t="array" ref="R18">_xlfn.IFS(Q18=100,"green",Q18&gt;50,"yellow",Q18&gt;0,"orange",Q18=0,"red")</f>
        <v>yellow</v>
      </c>
      <c r="S18" s="25">
        <v>57.525985131288429</v>
      </c>
      <c r="T18" s="12" t="str" cm="1">
        <f t="array" ref="T18">_xlfn.IFS(S18=100,"green",S18&gt;50,"yellow",S18&gt;0,"orange",S18=0,"red")</f>
        <v>yellow</v>
      </c>
      <c r="U18" s="25">
        <v>53.606628962152257</v>
      </c>
      <c r="V18" s="12" t="str" cm="1">
        <f t="array" ref="V18">_xlfn.IFS(U18=100,"green",U18&gt;50,"yellow",U18&gt;0,"orange",U18=0,"red")</f>
        <v>yellow</v>
      </c>
      <c r="W18" s="25">
        <v>65.287111072312484</v>
      </c>
      <c r="X18" s="12" t="str" cm="1">
        <f t="array" ref="X18">_xlfn.IFS(W18=100,"green",W18&gt;50,"yellow",W18&gt;0,"orange",W18=0,"red")</f>
        <v>yellow</v>
      </c>
      <c r="Y18" s="25">
        <v>74.228853431410315</v>
      </c>
      <c r="Z18" s="12" t="str" cm="1">
        <f t="array" ref="Z18">_xlfn.IFS(Y18=100,"green",Y18&gt;50,"yellow",Y18&gt;0,"orange",Y18=0,"red")</f>
        <v>yellow</v>
      </c>
      <c r="AA18" s="25">
        <v>81.071507172973853</v>
      </c>
      <c r="AB18" s="12" t="str" cm="1">
        <f t="array" ref="AB18">_xlfn.IFS(AA18=100,"green",AA18&gt;50,"yellow",AA18&gt;0,"orange",AA18=0,"red")</f>
        <v>yellow</v>
      </c>
      <c r="AC18" s="25">
        <v>81.071507172973853</v>
      </c>
      <c r="AD18" s="12" t="str" cm="1">
        <f t="array" ref="AD18">_xlfn.IFS(AC18=100,"green",AC18&gt;50,"yellow",AC18&gt;0,"orange",AC18=0,"red")</f>
        <v>yellow</v>
      </c>
      <c r="AE18" s="25">
        <v>81.071507172973853</v>
      </c>
      <c r="AF18" s="12" t="str" cm="1">
        <f t="array" ref="AF18">_xlfn.IFS(AE18=100,"green",AE18&gt;50,"yellow",AE18&gt;0,"orange",AE18=0,"red")</f>
        <v>yellow</v>
      </c>
      <c r="AG18" s="25">
        <v>81.071507172973824</v>
      </c>
      <c r="AH18" s="12" t="str" cm="1">
        <f t="array" ref="AH18">_xlfn.IFS(AG18=100,"green",AG18&gt;50,"yellow",AG18&gt;0,"orange",AG18=0,"red")</f>
        <v>yellow</v>
      </c>
      <c r="AI18" s="25">
        <v>68.906997858709076</v>
      </c>
      <c r="AJ18" s="12" t="str" cm="1">
        <f t="array" ref="AJ18">_xlfn.IFS(AI18=100,"green",AI18&gt;50,"yellow",AI18&gt;0,"orange",AI18=0,"red")</f>
        <v>yellow</v>
      </c>
      <c r="AK18" s="25">
        <v>62.979120093401697</v>
      </c>
      <c r="AL18" s="12" t="str" cm="1">
        <f t="array" ref="AL18">_xlfn.IFS(AK18=100,"green",AK18&gt;50,"yellow",AK18&gt;0,"orange",AK18=0,"red")</f>
        <v>yellow</v>
      </c>
      <c r="AM18" s="25">
        <v>86.058396757356661</v>
      </c>
      <c r="AN18" s="12" t="str" cm="1">
        <f t="array" ref="AN18">_xlfn.IFS(AM18=100,"green",AM18&gt;50,"yellow",AM18&gt;0,"orange",AM18=0,"red")</f>
        <v>yellow</v>
      </c>
      <c r="AO18" s="25">
        <v>94.103028932460916</v>
      </c>
      <c r="AP18" s="12" t="str" cm="1">
        <f t="array" ref="AP18">_xlfn.IFS(AO18=100,"green",AO18&gt;50,"yellow",AO18&gt;0,"orange",AO18=0,"red")</f>
        <v>yellow</v>
      </c>
      <c r="AQ18" s="25">
        <v>87.891344414148691</v>
      </c>
      <c r="AR18" s="12" t="str" cm="1">
        <f t="array" ref="AR18">_xlfn.IFS(AQ18=100,"green",AQ18&gt;50,"yellow",AQ18&gt;0,"orange",AQ18=0,"red")</f>
        <v>yellow</v>
      </c>
      <c r="AS18" s="25">
        <v>71.473914613046446</v>
      </c>
      <c r="AT18" s="12" t="str" cm="1">
        <f t="array" ref="AT18">_xlfn.IFS(AS18=100,"green",AS18&gt;50,"yellow",AS18&gt;0,"orange",AS18=0,"red")</f>
        <v>yellow</v>
      </c>
      <c r="AU18" s="25">
        <v>67.797796073570112</v>
      </c>
      <c r="AV18" s="12" t="str" cm="1">
        <f t="array" ref="AV18">_xlfn.IFS(AU18=100,"green",AU18&gt;50,"yellow",AU18&gt;0,"orange",AU18=0,"red")</f>
        <v>yellow</v>
      </c>
      <c r="AW18" s="25">
        <v>77.030085534670491</v>
      </c>
      <c r="AX18" s="12" t="str" cm="1">
        <f t="array" ref="AX18">_xlfn.IFS(AW18=100,"green",AW18&gt;50,"yellow",AW18&gt;0,"orange",AW18=0,"red")</f>
        <v>yellow</v>
      </c>
      <c r="AY18" s="25">
        <v>87.848831520966044</v>
      </c>
      <c r="AZ18" s="12" t="str" cm="1">
        <f t="array" ref="AZ18">_xlfn.IFS(AY18=100,"green",AY18&gt;50,"yellow",AY18&gt;0,"orange",AY18=0,"red")</f>
        <v>yellow</v>
      </c>
      <c r="BA18" s="25">
        <v>92.104458279227927</v>
      </c>
      <c r="BB18" s="12" t="str" cm="1">
        <f t="array" ref="BB18">_xlfn.IFS(BA18=100,"green",BA18&gt;50,"yellow",BA18&gt;0,"orange",BA18=0,"red")</f>
        <v>yellow</v>
      </c>
      <c r="BC18" s="25">
        <v>90.815709375648453</v>
      </c>
      <c r="BD18" s="12" t="str" cm="1">
        <f t="array" ref="BD18">_xlfn.IFS(BC18=100,"green",BC18&gt;50,"yellow",BC18&gt;0,"orange",BC18=0,"red")</f>
        <v>yellow</v>
      </c>
      <c r="BE18" s="25">
        <v>86.90897767051537</v>
      </c>
      <c r="BF18" s="12" t="str" cm="1">
        <f t="array" ref="BF18">_xlfn.IFS(BE18=100,"green",BE18&gt;50,"yellow",BE18&gt;0,"orange",BE18=0,"red")</f>
        <v>yellow</v>
      </c>
      <c r="BG18" s="25">
        <v>90.214192950260212</v>
      </c>
      <c r="BH18" s="12" t="str" cm="1">
        <f t="array" ref="BH18">_xlfn.IFS(BG18=100,"green",BG18&gt;50,"yellow",BG18&gt;0,"orange",BG18=0,"red")</f>
        <v>yellow</v>
      </c>
      <c r="BI18" s="25">
        <v>56.510437291573616</v>
      </c>
      <c r="BJ18" s="12" t="str" cm="1">
        <f t="array" ref="BJ18">_xlfn.IFS(BI18=100,"green",BI18&gt;50,"yellow",BI18&gt;0,"orange",BI18=0,"red")</f>
        <v>yellow</v>
      </c>
      <c r="BK18" s="25">
        <v>84.067101181365246</v>
      </c>
      <c r="BL18" s="12" t="str" cm="1">
        <f t="array" ref="BL18">_xlfn.IFS(BK18=100,"green",BK18&gt;50,"yellow",BK18&gt;0,"orange",BK18=0,"red")</f>
        <v>yellow</v>
      </c>
      <c r="BM18" s="25">
        <v>66.095301628912807</v>
      </c>
      <c r="BN18" s="12" t="str" cm="1">
        <f t="array" ref="BN18">_xlfn.IFS(BM18=100,"green",BM18&gt;50,"yellow",BM18&gt;0,"orange",BM18=0,"red")</f>
        <v>yellow</v>
      </c>
      <c r="BO18" s="25">
        <v>72.054659538867611</v>
      </c>
      <c r="BP18" s="12" t="str" cm="1">
        <f t="array" ref="BP18">_xlfn.IFS(BO18=100,"green",BO18&gt;50,"yellow",BO18&gt;0,"orange",BO18=0,"red")</f>
        <v>yellow</v>
      </c>
      <c r="BQ18" s="25">
        <v>69.074980583890195</v>
      </c>
      <c r="BR18" s="12" t="str" cm="1">
        <f t="array" ref="BR18">_xlfn.IFS(BQ18=100,"green",BQ18&gt;50,"yellow",BQ18&gt;0,"orange",BQ18=0,"red")</f>
        <v>yellow</v>
      </c>
      <c r="BS18" s="25">
        <v>79.444304210026743</v>
      </c>
      <c r="BT18" s="12" t="str" cm="1">
        <f t="array" ref="BT18">_xlfn.IFS(BS18=100,"green",BS18&gt;50,"yellow",BS18&gt;0,"orange",BS18=0,"red")</f>
        <v>yellow</v>
      </c>
      <c r="BU18" s="25">
        <v>78.823056037078459</v>
      </c>
      <c r="BV18" s="12" t="str" cm="1">
        <f t="array" ref="BV18">_xlfn.IFS(BU18=100,"green",BU18&gt;50,"yellow",BU18&gt;0,"orange",BU18=0,"red")</f>
        <v>yellow</v>
      </c>
      <c r="BW18" s="25">
        <v>76.155166604115649</v>
      </c>
      <c r="BX18" s="12" t="str" cm="1">
        <f t="array" ref="BX18">_xlfn.IFS(BW18=100,"green",BW18&gt;50,"yellow",BW18&gt;0,"orange",BW18=0,"red")</f>
        <v>yellow</v>
      </c>
      <c r="BY18" s="25">
        <v>76.106177866233395</v>
      </c>
      <c r="BZ18" s="12" t="str" cm="1">
        <f t="array" ref="BZ18">_xlfn.IFS(BY18=100,"green",BY18&gt;50,"yellow",BY18&gt;0,"orange",BY18=0,"red")</f>
        <v>yellow</v>
      </c>
      <c r="CA18" s="25">
        <v>87.649873854335226</v>
      </c>
      <c r="CB18" s="12" t="str" cm="1">
        <f t="array" ref="CB18">_xlfn.IFS(CA18=100,"green",CA18&gt;50,"yellow",CA18&gt;0,"orange",CA18=0,"red")</f>
        <v>yellow</v>
      </c>
      <c r="CC18" s="25">
        <v>69.058761563145538</v>
      </c>
      <c r="CD18" s="12" t="str" cm="1">
        <f t="array" ref="CD18">_xlfn.IFS(CC18=100,"green",CC18&gt;50,"yellow",CC18&gt;0,"orange",CC18=0,"red")</f>
        <v>yellow</v>
      </c>
      <c r="CE18" s="25">
        <v>87.983515880492092</v>
      </c>
      <c r="CF18" s="12" t="str" cm="1">
        <f t="array" ref="CF18">_xlfn.IFS(CE18=100,"green",CE18&gt;50,"yellow",CE18&gt;0,"orange",CE18=0,"red")</f>
        <v>yellow</v>
      </c>
      <c r="CG18" s="25">
        <v>71.368266420452485</v>
      </c>
      <c r="CH18" s="12" t="str" cm="1">
        <f t="array" ref="CH18">_xlfn.IFS(CG18=100,"green",CG18&gt;50,"yellow",CG18&gt;0,"orange",CG18=0,"red")</f>
        <v>yellow</v>
      </c>
      <c r="CI18" s="25">
        <v>64.577263575436376</v>
      </c>
      <c r="CJ18" s="12" t="str" cm="1">
        <f t="array" ref="CJ18">_xlfn.IFS(CI18=100,"green",CI18&gt;50,"yellow",CI18&gt;0,"orange",CI18=0,"red")</f>
        <v>yellow</v>
      </c>
      <c r="CK18" s="25">
        <v>80.835591607078314</v>
      </c>
      <c r="CL18" s="12" t="str" cm="1">
        <f t="array" ref="CL18">_xlfn.IFS(CK18=100,"green",CK18&gt;50,"yellow",CK18&gt;0,"orange",CK18=0,"red")</f>
        <v>yellow</v>
      </c>
      <c r="CM18" s="25">
        <v>61.925501628080582</v>
      </c>
      <c r="CN18" s="12" t="str" cm="1">
        <f t="array" ref="CN18">_xlfn.IFS(CM18=100,"green",CM18&gt;50,"yellow",CM18&gt;0,"orange",CM18=0,"red")</f>
        <v>yellow</v>
      </c>
      <c r="CO18" s="25">
        <v>85.608563841667873</v>
      </c>
      <c r="CP18" s="12" t="str" cm="1">
        <f t="array" ref="CP18">_xlfn.IFS(CO18=100,"green",CO18&gt;50,"yellow",CO18&gt;0,"orange",CO18=0,"red")</f>
        <v>yellow</v>
      </c>
      <c r="CQ18" s="25">
        <v>76.628003590678574</v>
      </c>
      <c r="CR18" s="12" t="str" cm="1">
        <f t="array" ref="CR18">_xlfn.IFS(CQ18=100,"green",CQ18&gt;50,"yellow",CQ18&gt;0,"orange",CQ18=0,"red")</f>
        <v>yellow</v>
      </c>
      <c r="CS18" s="25">
        <v>91.220376989996083</v>
      </c>
      <c r="CT18" s="12" t="str" cm="1">
        <f t="array" ref="CT18">_xlfn.IFS(CS18=100,"green",CS18&gt;50,"yellow",CS18&gt;0,"orange",CS18=0,"red")</f>
        <v>yellow</v>
      </c>
      <c r="CU18" s="25">
        <v>68.316413102464608</v>
      </c>
      <c r="CV18" s="12" t="str" cm="1">
        <f t="array" ref="CV18">_xlfn.IFS(CU18=100,"green",CU18&gt;50,"yellow",CU18&gt;0,"orange",CU18=0,"red")</f>
        <v>yellow</v>
      </c>
      <c r="CW18" s="25">
        <v>89.934314164115051</v>
      </c>
      <c r="CX18" s="12" t="str" cm="1">
        <f t="array" ref="CX18">_xlfn.IFS(CW18=100,"green",CW18&gt;50,"yellow",CW18&gt;0,"orange",CW18=0,"red")</f>
        <v>yellow</v>
      </c>
      <c r="CY18" s="25">
        <v>83.157034752191947</v>
      </c>
      <c r="CZ18" s="12" t="str" cm="1">
        <f t="array" ref="CZ18">_xlfn.IFS(CY18=100,"green",CY18&gt;50,"yellow",CY18&gt;0,"orange",CY18=0,"red")</f>
        <v>yellow</v>
      </c>
      <c r="DA18" s="25">
        <v>91.573370650135516</v>
      </c>
      <c r="DB18" s="12" t="str" cm="1">
        <f t="array" ref="DB18">_xlfn.IFS(DA18=100,"green",DA18&gt;50,"yellow",DA18&gt;0,"orange",DA18=0,"red")</f>
        <v>yellow</v>
      </c>
      <c r="DC18" s="25">
        <v>91.984161599004537</v>
      </c>
      <c r="DD18" s="12" t="str" cm="1">
        <f t="array" ref="DD18">_xlfn.IFS(DC18=100,"green",DC18&gt;50,"yellow",DC18&gt;0,"orange",DC18=0,"red")</f>
        <v>yellow</v>
      </c>
      <c r="DE18" s="25">
        <v>83.82252512589541</v>
      </c>
      <c r="DF18" s="12" t="str" cm="1">
        <f t="array" ref="DF18">_xlfn.IFS(DE18=100,"green",DE18&gt;50,"yellow",DE18&gt;0,"orange",DE18=0,"red")</f>
        <v>yellow</v>
      </c>
      <c r="DG18" s="25">
        <v>92.433211774119755</v>
      </c>
      <c r="DH18" s="12" t="str" cm="1">
        <f t="array" ref="DH18">_xlfn.IFS(DG18=100,"green",DG18&gt;50,"yellow",DG18&gt;0,"orange",DG18=0,"red")</f>
        <v>yellow</v>
      </c>
      <c r="DI18" s="25">
        <v>90.17871764320131</v>
      </c>
      <c r="DJ18" s="12" t="str" cm="1">
        <f t="array" ref="DJ18">_xlfn.IFS(DI18=100,"green",DI18&gt;50,"yellow",DI18&gt;0,"orange",DI18=0,"red")</f>
        <v>yellow</v>
      </c>
      <c r="DK18" s="25">
        <v>81.342295210641737</v>
      </c>
      <c r="DL18" s="12" t="str" cm="1">
        <f t="array" ref="DL18">_xlfn.IFS(DK18=100,"green",DK18&gt;50,"yellow",DK18&gt;0,"orange",DK18=0,"red")</f>
        <v>yellow</v>
      </c>
      <c r="DM18" s="25">
        <v>70.28697448488397</v>
      </c>
      <c r="DN18" s="12" t="str" cm="1">
        <f t="array" ref="DN18">_xlfn.IFS(DM18=100,"green",DM18&gt;50,"yellow",DM18&gt;0,"orange",DM18=0,"red")</f>
        <v>yellow</v>
      </c>
      <c r="DO18" s="25">
        <v>89.459425922575093</v>
      </c>
      <c r="DP18" s="12" t="str" cm="1">
        <f t="array" ref="DP18">_xlfn.IFS(DO18=100,"green",DO18&gt;50,"yellow",DO18&gt;0,"orange",DO18=0,"red")</f>
        <v>yellow</v>
      </c>
      <c r="DQ18" s="25">
        <v>86.385085301307171</v>
      </c>
      <c r="DR18" s="12" t="str" cm="1">
        <f t="array" ref="DR18">_xlfn.IFS(DQ18=100,"green",DQ18&gt;50,"yellow",DQ18&gt;0,"orange",DQ18=0,"red")</f>
        <v>yellow</v>
      </c>
    </row>
    <row r="19" spans="1:122" x14ac:dyDescent="0.3">
      <c r="A19" s="15">
        <v>1</v>
      </c>
      <c r="B19" s="13" t="s">
        <v>22</v>
      </c>
      <c r="C19" s="8">
        <v>80.755625645578917</v>
      </c>
      <c r="D19" s="12" t="str" cm="1">
        <f t="array" ref="D19">_xlfn.IFS(C19=100,"green",C19&gt;50,"yellow",C19&gt;0,"orange",C19=0,"red")</f>
        <v>yellow</v>
      </c>
      <c r="E19" s="12">
        <v>82.777479207152624</v>
      </c>
      <c r="F19" s="12" t="str" cm="1">
        <f t="array" ref="F19">_xlfn.IFS(E19=100,"green",E19&gt;50,"yellow",E19&gt;0,"orange",E19=0,"red")</f>
        <v>yellow</v>
      </c>
      <c r="G19" s="12">
        <v>100</v>
      </c>
      <c r="H19" s="12" t="str" cm="1">
        <f t="array" ref="H19">_xlfn.IFS(G19=100,"green",G19&gt;50,"yellow",G19&gt;0,"orange",G19=0,"red")</f>
        <v>green</v>
      </c>
      <c r="I19" s="12">
        <v>100</v>
      </c>
      <c r="J19" s="12" t="str" cm="1">
        <f t="array" ref="J19">_xlfn.IFS(I19=100,"green",I19&gt;50,"yellow",I19&gt;0,"orange",I19=0,"red")</f>
        <v>green</v>
      </c>
      <c r="K19" s="12">
        <v>77.79041234077998</v>
      </c>
      <c r="L19" s="12" t="str" cm="1">
        <f t="array" ref="L19">_xlfn.IFS(K19=100,"green",K19&gt;50,"yellow",K19&gt;0,"orange",K19=0,"red")</f>
        <v>yellow</v>
      </c>
      <c r="M19" s="12">
        <v>91.636270835496305</v>
      </c>
      <c r="N19" s="12" t="str" cm="1">
        <f t="array" ref="N19">_xlfn.IFS(M19=100,"green",M19&gt;50,"yellow",M19&gt;0,"orange",M19=0,"red")</f>
        <v>yellow</v>
      </c>
      <c r="O19" s="12">
        <v>0</v>
      </c>
      <c r="P19" s="12" t="str" cm="1">
        <f t="array" ref="P19">_xlfn.IFS(O19=100,"green",O19&gt;50,"yellow",O19&gt;0,"orange",O19=0,"red")</f>
        <v>red</v>
      </c>
      <c r="Q19" s="12">
        <v>79.232411064736368</v>
      </c>
      <c r="R19" s="12" t="str" cm="1">
        <f t="array" ref="R19">_xlfn.IFS(Q19=100,"green",Q19&gt;50,"yellow",Q19&gt;0,"orange",Q19=0,"red")</f>
        <v>yellow</v>
      </c>
      <c r="S19" s="12">
        <v>88.167434218490357</v>
      </c>
      <c r="T19" s="12" t="str" cm="1">
        <f t="array" ref="T19">_xlfn.IFS(S19=100,"green",S19&gt;50,"yellow",S19&gt;0,"orange",S19=0,"red")</f>
        <v>yellow</v>
      </c>
      <c r="U19" s="12">
        <v>100</v>
      </c>
      <c r="V19" s="12" t="str" cm="1">
        <f t="array" ref="V19">_xlfn.IFS(U19=100,"green",U19&gt;50,"yellow",U19&gt;0,"orange",U19=0,"red")</f>
        <v>green</v>
      </c>
      <c r="W19" s="12">
        <v>77.389644030294406</v>
      </c>
      <c r="X19" s="12" t="str" cm="1">
        <f t="array" ref="X19">_xlfn.IFS(W19=100,"green",W19&gt;50,"yellow",W19&gt;0,"orange",W19=0,"red")</f>
        <v>yellow</v>
      </c>
      <c r="Y19" s="12">
        <v>79.699365169695014</v>
      </c>
      <c r="Z19" s="12" t="str" cm="1">
        <f t="array" ref="Z19">_xlfn.IFS(Y19=100,"green",Y19&gt;50,"yellow",Y19&gt;0,"orange",Y19=0,"red")</f>
        <v>yellow</v>
      </c>
      <c r="AA19" s="12">
        <v>90.221211911677514</v>
      </c>
      <c r="AB19" s="12" t="str" cm="1">
        <f t="array" ref="AB19">_xlfn.IFS(AA19=100,"green",AA19&gt;50,"yellow",AA19&gt;0,"orange",AA19=0,"red")</f>
        <v>yellow</v>
      </c>
      <c r="AC19" s="12">
        <v>90.221211911677514</v>
      </c>
      <c r="AD19" s="12" t="str" cm="1">
        <f t="array" ref="AD19">_xlfn.IFS(AC19=100,"green",AC19&gt;50,"yellow",AC19&gt;0,"orange",AC19=0,"red")</f>
        <v>yellow</v>
      </c>
      <c r="AE19" s="12">
        <v>90.221211911677514</v>
      </c>
      <c r="AF19" s="12" t="str" cm="1">
        <f t="array" ref="AF19">_xlfn.IFS(AE19=100,"green",AE19&gt;50,"yellow",AE19&gt;0,"orange",AE19=0,"red")</f>
        <v>yellow</v>
      </c>
      <c r="AG19" s="12">
        <v>90.221211911677514</v>
      </c>
      <c r="AH19" s="12" t="str" cm="1">
        <f t="array" ref="AH19">_xlfn.IFS(AG19=100,"green",AG19&gt;50,"yellow",AG19&gt;0,"orange",AG19=0,"red")</f>
        <v>yellow</v>
      </c>
      <c r="AI19" s="12">
        <v>0</v>
      </c>
      <c r="AJ19" s="12" t="str" cm="1">
        <f t="array" ref="AJ19">_xlfn.IFS(AI19=100,"green",AI19&gt;50,"yellow",AI19&gt;0,"orange",AI19=0,"red")</f>
        <v>red</v>
      </c>
      <c r="AK19" s="12">
        <v>14.150531757002579</v>
      </c>
      <c r="AL19" s="12" t="str" cm="1">
        <f t="array" ref="AL19">_xlfn.IFS(AK19=100,"green",AK19&gt;50,"yellow",AK19&gt;0,"orange",AK19=0,"red")</f>
        <v>orange</v>
      </c>
      <c r="AM19" s="12">
        <v>100</v>
      </c>
      <c r="AN19" s="12" t="str" cm="1">
        <f t="array" ref="AN19">_xlfn.IFS(AM19=100,"green",AM19&gt;50,"yellow",AM19&gt;0,"orange",AM19=0,"red")</f>
        <v>green</v>
      </c>
      <c r="AO19" s="12">
        <v>100</v>
      </c>
      <c r="AP19" s="12" t="str" cm="1">
        <f t="array" ref="AP19">_xlfn.IFS(AO19=100,"green",AO19&gt;50,"yellow",AO19&gt;0,"orange",AO19=0,"red")</f>
        <v>green</v>
      </c>
      <c r="AQ19" s="12">
        <v>96.41509811963131</v>
      </c>
      <c r="AR19" s="12" t="str" cm="1">
        <f t="array" ref="AR19">_xlfn.IFS(AQ19=100,"green",AQ19&gt;50,"yellow",AQ19&gt;0,"orange",AQ19=0,"red")</f>
        <v>yellow</v>
      </c>
      <c r="AS19" s="12">
        <v>86.762870286488848</v>
      </c>
      <c r="AT19" s="12" t="str" cm="1">
        <f t="array" ref="AT19">_xlfn.IFS(AS19=100,"green",AS19&gt;50,"yellow",AS19&gt;0,"orange",AS19=0,"red")</f>
        <v>yellow</v>
      </c>
      <c r="AU19" s="12">
        <v>88.515637138541763</v>
      </c>
      <c r="AV19" s="12" t="str" cm="1">
        <f t="array" ref="AV19">_xlfn.IFS(AU19=100,"green",AU19&gt;50,"yellow",AU19&gt;0,"orange",AU19=0,"red")</f>
        <v>yellow</v>
      </c>
      <c r="AW19" s="12">
        <v>69.406305328809211</v>
      </c>
      <c r="AX19" s="12" t="str" cm="1">
        <f t="array" ref="AX19">_xlfn.IFS(AW19=100,"green",AW19&gt;50,"yellow",AW19&gt;0,"orange",AW19=0,"red")</f>
        <v>yellow</v>
      </c>
      <c r="AY19" s="12">
        <v>100</v>
      </c>
      <c r="AZ19" s="12" t="str" cm="1">
        <f t="array" ref="AZ19">_xlfn.IFS(AY19=100,"green",AY19&gt;50,"yellow",AY19&gt;0,"orange",AY19=0,"red")</f>
        <v>green</v>
      </c>
      <c r="BA19" s="12">
        <v>94.639230654295631</v>
      </c>
      <c r="BB19" s="12" t="str" cm="1">
        <f t="array" ref="BB19">_xlfn.IFS(BA19=100,"green",BA19&gt;50,"yellow",BA19&gt;0,"orange",BA19=0,"red")</f>
        <v>yellow</v>
      </c>
      <c r="BC19" s="12">
        <v>100</v>
      </c>
      <c r="BD19" s="12" t="str" cm="1">
        <f t="array" ref="BD19">_xlfn.IFS(BC19=100,"green",BC19&gt;50,"yellow",BC19&gt;0,"orange",BC19=0,"red")</f>
        <v>green</v>
      </c>
      <c r="BE19" s="12">
        <v>97.120854685529835</v>
      </c>
      <c r="BF19" s="12" t="str" cm="1">
        <f t="array" ref="BF19">_xlfn.IFS(BE19=100,"green",BE19&gt;50,"yellow",BE19&gt;0,"orange",BE19=0,"red")</f>
        <v>yellow</v>
      </c>
      <c r="BG19" s="12">
        <v>100</v>
      </c>
      <c r="BH19" s="12" t="str" cm="1">
        <f t="array" ref="BH19">_xlfn.IFS(BG19=100,"green",BG19&gt;50,"yellow",BG19&gt;0,"orange",BG19=0,"red")</f>
        <v>green</v>
      </c>
      <c r="BI19" s="12">
        <v>0</v>
      </c>
      <c r="BJ19" s="12" t="str" cm="1">
        <f t="array" ref="BJ19">_xlfn.IFS(BI19=100,"green",BI19&gt;50,"yellow",BI19&gt;0,"orange",BI19=0,"red")</f>
        <v>red</v>
      </c>
      <c r="BK19" s="12">
        <v>81.960014223304242</v>
      </c>
      <c r="BL19" s="12" t="str" cm="1">
        <f t="array" ref="BL19">_xlfn.IFS(BK19=100,"green",BK19&gt;50,"yellow",BK19&gt;0,"orange",BK19=0,"red")</f>
        <v>yellow</v>
      </c>
      <c r="BM19" s="12">
        <v>65.412572385447831</v>
      </c>
      <c r="BN19" s="12" t="str" cm="1">
        <f t="array" ref="BN19">_xlfn.IFS(BM19=100,"green",BM19&gt;50,"yellow",BM19&gt;0,"orange",BM19=0,"red")</f>
        <v>yellow</v>
      </c>
      <c r="BO19" s="12">
        <v>78.072739831680764</v>
      </c>
      <c r="BP19" s="12" t="str" cm="1">
        <f t="array" ref="BP19">_xlfn.IFS(BO19=100,"green",BO19&gt;50,"yellow",BO19&gt;0,"orange",BO19=0,"red")</f>
        <v>yellow</v>
      </c>
      <c r="BQ19" s="12">
        <v>71.74265610856429</v>
      </c>
      <c r="BR19" s="12" t="str" cm="1">
        <f t="array" ref="BR19">_xlfn.IFS(BQ19=100,"green",BQ19&gt;50,"yellow",BQ19&gt;0,"orange",BQ19=0,"red")</f>
        <v>yellow</v>
      </c>
      <c r="BS19" s="12">
        <v>100</v>
      </c>
      <c r="BT19" s="12" t="str" cm="1">
        <f t="array" ref="BT19">_xlfn.IFS(BS19=100,"green",BS19&gt;50,"yellow",BS19&gt;0,"orange",BS19=0,"red")</f>
        <v>green</v>
      </c>
      <c r="BU19" s="12">
        <v>73.332142669327339</v>
      </c>
      <c r="BV19" s="12" t="str" cm="1">
        <f t="array" ref="BV19">_xlfn.IFS(BU19=100,"green",BU19&gt;50,"yellow",BU19&gt;0,"orange",BU19=0,"red")</f>
        <v>yellow</v>
      </c>
      <c r="BW19" s="12">
        <v>94.826420267692185</v>
      </c>
      <c r="BX19" s="12" t="str" cm="1">
        <f t="array" ref="BX19">_xlfn.IFS(BW19=100,"green",BW19&gt;50,"yellow",BW19&gt;0,"orange",BW19=0,"red")</f>
        <v>yellow</v>
      </c>
      <c r="BY19" s="12">
        <v>94.210995919839419</v>
      </c>
      <c r="BZ19" s="12" t="str" cm="1">
        <f t="array" ref="BZ19">_xlfn.IFS(BY19=100,"green",BY19&gt;50,"yellow",BY19&gt;0,"orange",BY19=0,"red")</f>
        <v>yellow</v>
      </c>
      <c r="CA19" s="12">
        <v>100</v>
      </c>
      <c r="CB19" s="12" t="str" cm="1">
        <f t="array" ref="CB19">_xlfn.IFS(CA19=100,"green",CA19&gt;50,"yellow",CA19&gt;0,"orange",CA19=0,"red")</f>
        <v>green</v>
      </c>
      <c r="CC19" s="12">
        <v>94.504728878780071</v>
      </c>
      <c r="CD19" s="12" t="str" cm="1">
        <f t="array" ref="CD19">_xlfn.IFS(CC19=100,"green",CC19&gt;50,"yellow",CC19&gt;0,"orange",CC19=0,"red")</f>
        <v>yellow</v>
      </c>
      <c r="CE19" s="12">
        <v>100</v>
      </c>
      <c r="CF19" s="12" t="str" cm="1">
        <f t="array" ref="CF19">_xlfn.IFS(CE19=100,"green",CE19&gt;50,"yellow",CE19&gt;0,"orange",CE19=0,"red")</f>
        <v>green</v>
      </c>
      <c r="CG19" s="12">
        <v>99.899050293781016</v>
      </c>
      <c r="CH19" s="12" t="str" cm="1">
        <f t="array" ref="CH19">_xlfn.IFS(CG19=100,"green",CG19&gt;50,"yellow",CG19&gt;0,"orange",CG19=0,"red")</f>
        <v>yellow</v>
      </c>
      <c r="CI19" s="12">
        <v>21.974905896043605</v>
      </c>
      <c r="CJ19" s="12" t="str" cm="1">
        <f t="array" ref="CJ19">_xlfn.IFS(CI19=100,"green",CI19&gt;50,"yellow",CI19&gt;0,"orange",CI19=0,"red")</f>
        <v>orange</v>
      </c>
      <c r="CK19" s="12">
        <v>92.473383024833296</v>
      </c>
      <c r="CL19" s="12" t="str" cm="1">
        <f t="array" ref="CL19">_xlfn.IFS(CK19=100,"green",CK19&gt;50,"yellow",CK19&gt;0,"orange",CK19=0,"red")</f>
        <v>yellow</v>
      </c>
      <c r="CM19" s="12">
        <v>54.387590019763444</v>
      </c>
      <c r="CN19" s="12" t="str" cm="1">
        <f t="array" ref="CN19">_xlfn.IFS(CM19=100,"green",CM19&gt;50,"yellow",CM19&gt;0,"orange",CM19=0,"red")</f>
        <v>yellow</v>
      </c>
      <c r="CO19" s="12">
        <v>94.695707690406721</v>
      </c>
      <c r="CP19" s="12" t="str" cm="1">
        <f t="array" ref="CP19">_xlfn.IFS(CO19=100,"green",CO19&gt;50,"yellow",CO19&gt;0,"orange",CO19=0,"red")</f>
        <v>yellow</v>
      </c>
      <c r="CQ19" s="12">
        <v>85.025410388372265</v>
      </c>
      <c r="CR19" s="12" t="str" cm="1">
        <f t="array" ref="CR19">_xlfn.IFS(CQ19=100,"green",CQ19&gt;50,"yellow",CQ19&gt;0,"orange",CQ19=0,"red")</f>
        <v>yellow</v>
      </c>
      <c r="CS19" s="12">
        <v>66.455455351348093</v>
      </c>
      <c r="CT19" s="12" t="str" cm="1">
        <f t="array" ref="CT19">_xlfn.IFS(CS19=100,"green",CS19&gt;50,"yellow",CS19&gt;0,"orange",CS19=0,"red")</f>
        <v>yellow</v>
      </c>
      <c r="CU19" s="12">
        <v>94.386036674956415</v>
      </c>
      <c r="CV19" s="12" t="str" cm="1">
        <f t="array" ref="CV19">_xlfn.IFS(CU19=100,"green",CU19&gt;50,"yellow",CU19&gt;0,"orange",CU19=0,"red")</f>
        <v>yellow</v>
      </c>
      <c r="CW19" s="12">
        <v>100</v>
      </c>
      <c r="CX19" s="12" t="str" cm="1">
        <f t="array" ref="CX19">_xlfn.IFS(CW19=100,"green",CW19&gt;50,"yellow",CW19&gt;0,"orange",CW19=0,"red")</f>
        <v>green</v>
      </c>
      <c r="CY19" s="12">
        <v>86.947164008768183</v>
      </c>
      <c r="CZ19" s="12" t="str" cm="1">
        <f t="array" ref="CZ19">_xlfn.IFS(CY19=100,"green",CY19&gt;50,"yellow",CY19&gt;0,"orange",CY19=0,"red")</f>
        <v>yellow</v>
      </c>
      <c r="DA19" s="12">
        <v>100</v>
      </c>
      <c r="DB19" s="12" t="str" cm="1">
        <f t="array" ref="DB19">_xlfn.IFS(DA19=100,"green",DA19&gt;50,"yellow",DA19&gt;0,"orange",DA19=0,"red")</f>
        <v>green</v>
      </c>
      <c r="DC19" s="12">
        <v>64.159871240045788</v>
      </c>
      <c r="DD19" s="12" t="str" cm="1">
        <f t="array" ref="DD19">_xlfn.IFS(DC19=100,"green",DC19&gt;50,"yellow",DC19&gt;0,"orange",DC19=0,"red")</f>
        <v>yellow</v>
      </c>
      <c r="DE19" s="12">
        <v>68.897089761284022</v>
      </c>
      <c r="DF19" s="12" t="str" cm="1">
        <f t="array" ref="DF19">_xlfn.IFS(DE19=100,"green",DE19&gt;50,"yellow",DE19&gt;0,"orange",DE19=0,"red")</f>
        <v>yellow</v>
      </c>
      <c r="DG19" s="12">
        <v>92.747105670445535</v>
      </c>
      <c r="DH19" s="12" t="str" cm="1">
        <f t="array" ref="DH19">_xlfn.IFS(DG19=100,"green",DG19&gt;50,"yellow",DG19&gt;0,"orange",DG19=0,"red")</f>
        <v>yellow</v>
      </c>
      <c r="DI19" s="12">
        <v>83.564707259347713</v>
      </c>
      <c r="DJ19" s="12" t="str" cm="1">
        <f t="array" ref="DJ19">_xlfn.IFS(DI19=100,"green",DI19&gt;50,"yellow",DI19&gt;0,"orange",DI19=0,"red")</f>
        <v>yellow</v>
      </c>
      <c r="DK19" s="12">
        <v>85.554764447499636</v>
      </c>
      <c r="DL19" s="12" t="str" cm="1">
        <f t="array" ref="DL19">_xlfn.IFS(DK19=100,"green",DK19&gt;50,"yellow",DK19&gt;0,"orange",DK19=0,"red")</f>
        <v>yellow</v>
      </c>
      <c r="DM19" s="12">
        <v>53.720130568528688</v>
      </c>
      <c r="DN19" s="12" t="str" cm="1">
        <f t="array" ref="DN19">_xlfn.IFS(DM19=100,"green",DM19&gt;50,"yellow",DM19&gt;0,"orange",DM19=0,"red")</f>
        <v>yellow</v>
      </c>
      <c r="DO19" s="12">
        <v>100</v>
      </c>
      <c r="DP19" s="12" t="str" cm="1">
        <f t="array" ref="DP19">_xlfn.IFS(DO19=100,"green",DO19&gt;50,"yellow",DO19&gt;0,"orange",DO19=0,"red")</f>
        <v>green</v>
      </c>
      <c r="DQ19" s="12">
        <v>81.080458618393919</v>
      </c>
      <c r="DR19" s="12" t="str" cm="1">
        <f t="array" ref="DR19">_xlfn.IFS(DQ19=100,"green",DQ19&gt;50,"yellow",DQ19&gt;0,"orange",DQ19=0,"red")</f>
        <v>yellow</v>
      </c>
    </row>
    <row r="20" spans="1:122" x14ac:dyDescent="0.3">
      <c r="A20" s="15">
        <v>20</v>
      </c>
      <c r="B20" s="13" t="s">
        <v>21</v>
      </c>
      <c r="C20" s="8">
        <v>74.671264971961051</v>
      </c>
      <c r="D20" s="12" t="str" cm="1">
        <f t="array" ref="D20">_xlfn.IFS(C20=100,"green",C20&gt;50,"yellow",C20&gt;0,"orange",C20=0,"red")</f>
        <v>yellow</v>
      </c>
      <c r="E20" s="12">
        <v>80.768505971164629</v>
      </c>
      <c r="F20" s="12" t="str" cm="1">
        <f t="array" ref="F20">_xlfn.IFS(E20=100,"green",E20&gt;50,"yellow",E20&gt;0,"orange",E20=0,"red")</f>
        <v>yellow</v>
      </c>
      <c r="G20" s="12">
        <v>100</v>
      </c>
      <c r="H20" s="12" t="str" cm="1">
        <f t="array" ref="H20">_xlfn.IFS(G20=100,"green",G20&gt;50,"yellow",G20&gt;0,"orange",G20=0,"red")</f>
        <v>green</v>
      </c>
      <c r="I20" s="12">
        <v>99.931111729188103</v>
      </c>
      <c r="J20" s="12" t="str" cm="1">
        <f t="array" ref="J20">_xlfn.IFS(I20=100,"green",I20&gt;50,"yellow",I20&gt;0,"orange",I20=0,"red")</f>
        <v>yellow</v>
      </c>
      <c r="K20" s="12">
        <v>38.3439303103141</v>
      </c>
      <c r="L20" s="12" t="str" cm="1">
        <f t="array" ref="L20">_xlfn.IFS(K20=100,"green",K20&gt;50,"yellow",K20&gt;0,"orange",K20=0,"red")</f>
        <v>orange</v>
      </c>
      <c r="M20" s="12">
        <v>75.118778576490541</v>
      </c>
      <c r="N20" s="12" t="str" cm="1">
        <f t="array" ref="N20">_xlfn.IFS(M20=100,"green",M20&gt;50,"yellow",M20&gt;0,"orange",M20=0,"red")</f>
        <v>yellow</v>
      </c>
      <c r="O20" s="12">
        <v>90.892166885951724</v>
      </c>
      <c r="P20" s="12" t="str" cm="1">
        <f t="array" ref="P20">_xlfn.IFS(O20=100,"green",O20&gt;50,"yellow",O20&gt;0,"orange",O20=0,"red")</f>
        <v>yellow</v>
      </c>
      <c r="Q20" s="12">
        <v>82.517730119115043</v>
      </c>
      <c r="R20" s="12" t="str" cm="1">
        <f t="array" ref="R20">_xlfn.IFS(Q20=100,"green",Q20&gt;50,"yellow",Q20&gt;0,"orange",Q20=0,"red")</f>
        <v>yellow</v>
      </c>
      <c r="S20" s="12">
        <v>57.495627405757041</v>
      </c>
      <c r="T20" s="12" t="str" cm="1">
        <f t="array" ref="T20">_xlfn.IFS(S20=100,"green",S20&gt;50,"yellow",S20&gt;0,"orange",S20=0,"red")</f>
        <v>yellow</v>
      </c>
      <c r="U20" s="12">
        <v>0</v>
      </c>
      <c r="V20" s="12" t="str" cm="1">
        <f t="array" ref="V20">_xlfn.IFS(U20=100,"green",U20&gt;50,"yellow",U20&gt;0,"orange",U20=0,"red")</f>
        <v>red</v>
      </c>
      <c r="W20" s="12">
        <v>55.449381846493409</v>
      </c>
      <c r="X20" s="12" t="str" cm="1">
        <f t="array" ref="X20">_xlfn.IFS(W20=100,"green",W20&gt;50,"yellow",W20&gt;0,"orange",W20=0,"red")</f>
        <v>yellow</v>
      </c>
      <c r="Y20" s="12">
        <v>68.051723284447476</v>
      </c>
      <c r="Z20" s="12" t="str" cm="1">
        <f t="array" ref="Z20">_xlfn.IFS(Y20=100,"green",Y20&gt;50,"yellow",Y20&gt;0,"orange",Y20=0,"red")</f>
        <v>yellow</v>
      </c>
      <c r="AA20" s="12">
        <v>90.179534362840442</v>
      </c>
      <c r="AB20" s="12" t="str" cm="1">
        <f t="array" ref="AB20">_xlfn.IFS(AA20=100,"green",AA20&gt;50,"yellow",AA20&gt;0,"orange",AA20=0,"red")</f>
        <v>yellow</v>
      </c>
      <c r="AC20" s="12">
        <v>90.179534362840442</v>
      </c>
      <c r="AD20" s="12" t="str" cm="1">
        <f t="array" ref="AD20">_xlfn.IFS(AC20=100,"green",AC20&gt;50,"yellow",AC20&gt;0,"orange",AC20=0,"red")</f>
        <v>yellow</v>
      </c>
      <c r="AE20" s="12">
        <v>90.179534362840442</v>
      </c>
      <c r="AF20" s="12" t="str" cm="1">
        <f t="array" ref="AF20">_xlfn.IFS(AE20=100,"green",AE20&gt;50,"yellow",AE20&gt;0,"orange",AE20=0,"red")</f>
        <v>yellow</v>
      </c>
      <c r="AG20" s="12">
        <v>90.179534362840442</v>
      </c>
      <c r="AH20" s="12" t="str" cm="1">
        <f t="array" ref="AH20">_xlfn.IFS(AG20=100,"green",AG20&gt;50,"yellow",AG20&gt;0,"orange",AG20=0,"red")</f>
        <v>yellow</v>
      </c>
      <c r="AI20" s="12">
        <v>85.905892864733062</v>
      </c>
      <c r="AJ20" s="12" t="str" cm="1">
        <f t="array" ref="AJ20">_xlfn.IFS(AI20=100,"green",AI20&gt;50,"yellow",AI20&gt;0,"orange",AI20=0,"red")</f>
        <v>yellow</v>
      </c>
      <c r="AK20" s="12">
        <v>81.261626831673937</v>
      </c>
      <c r="AL20" s="12" t="str" cm="1">
        <f t="array" ref="AL20">_xlfn.IFS(AK20=100,"green",AK20&gt;50,"yellow",AK20&gt;0,"orange",AK20=0,"red")</f>
        <v>yellow</v>
      </c>
      <c r="AM20" s="12">
        <v>96.393893261460533</v>
      </c>
      <c r="AN20" s="12" t="str" cm="1">
        <f t="array" ref="AN20">_xlfn.IFS(AM20=100,"green",AM20&gt;50,"yellow",AM20&gt;0,"orange",AM20=0,"red")</f>
        <v>yellow</v>
      </c>
      <c r="AO20" s="12">
        <v>35.835939141669392</v>
      </c>
      <c r="AP20" s="12" t="str" cm="1">
        <f t="array" ref="AP20">_xlfn.IFS(AO20=100,"green",AO20&gt;50,"yellow",AO20&gt;0,"orange",AO20=0,"red")</f>
        <v>orange</v>
      </c>
      <c r="AQ20" s="12">
        <v>0</v>
      </c>
      <c r="AR20" s="12" t="str" cm="1">
        <f t="array" ref="AR20">_xlfn.IFS(AQ20=100,"green",AQ20&gt;50,"yellow",AQ20&gt;0,"orange",AQ20=0,"red")</f>
        <v>red</v>
      </c>
      <c r="AS20" s="12">
        <v>92.059236029451597</v>
      </c>
      <c r="AT20" s="12" t="str" cm="1">
        <f t="array" ref="AT20">_xlfn.IFS(AS20=100,"green",AS20&gt;50,"yellow",AS20&gt;0,"orange",AS20=0,"red")</f>
        <v>yellow</v>
      </c>
      <c r="AU20" s="12">
        <v>87.939295512408194</v>
      </c>
      <c r="AV20" s="12" t="str" cm="1">
        <f t="array" ref="AV20">_xlfn.IFS(AU20=100,"green",AU20&gt;50,"yellow",AU20&gt;0,"orange",AU20=0,"red")</f>
        <v>yellow</v>
      </c>
      <c r="AW20" s="12">
        <v>68.48512623448525</v>
      </c>
      <c r="AX20" s="12" t="str" cm="1">
        <f t="array" ref="AX20">_xlfn.IFS(AW20=100,"green",AW20&gt;50,"yellow",AW20&gt;0,"orange",AW20=0,"red")</f>
        <v>yellow</v>
      </c>
      <c r="AY20" s="12">
        <v>100</v>
      </c>
      <c r="AZ20" s="12" t="str" cm="1">
        <f t="array" ref="AZ20">_xlfn.IFS(AY20=100,"green",AY20&gt;50,"yellow",AY20&gt;0,"orange",AY20=0,"red")</f>
        <v>green</v>
      </c>
      <c r="BA20" s="12">
        <v>70.098007464574451</v>
      </c>
      <c r="BB20" s="12" t="str" cm="1">
        <f t="array" ref="BB20">_xlfn.IFS(BA20=100,"green",BA20&gt;50,"yellow",BA20&gt;0,"orange",BA20=0,"red")</f>
        <v>yellow</v>
      </c>
      <c r="BC20" s="12">
        <v>0</v>
      </c>
      <c r="BD20" s="12" t="str" cm="1">
        <f t="array" ref="BD20">_xlfn.IFS(BC20=100,"green",BC20&gt;50,"yellow",BC20&gt;0,"orange",BC20=0,"red")</f>
        <v>red</v>
      </c>
      <c r="BE20" s="12">
        <v>58.780182696834494</v>
      </c>
      <c r="BF20" s="12" t="str" cm="1">
        <f t="array" ref="BF20">_xlfn.IFS(BE20=100,"green",BE20&gt;50,"yellow",BE20&gt;0,"orange",BE20=0,"red")</f>
        <v>yellow</v>
      </c>
      <c r="BG20" s="12">
        <v>14.134359300216554</v>
      </c>
      <c r="BH20" s="12" t="str" cm="1">
        <f t="array" ref="BH20">_xlfn.IFS(BG20=100,"green",BG20&gt;50,"yellow",BG20&gt;0,"orange",BG20=0,"red")</f>
        <v>orange</v>
      </c>
      <c r="BI20" s="12">
        <v>93.376121371601243</v>
      </c>
      <c r="BJ20" s="12" t="str" cm="1">
        <f t="array" ref="BJ20">_xlfn.IFS(BI20=100,"green",BI20&gt;50,"yellow",BI20&gt;0,"orange",BI20=0,"red")</f>
        <v>yellow</v>
      </c>
      <c r="BK20" s="12">
        <v>56.064778472204445</v>
      </c>
      <c r="BL20" s="12" t="str" cm="1">
        <f t="array" ref="BL20">_xlfn.IFS(BK20=100,"green",BK20&gt;50,"yellow",BK20&gt;0,"orange",BK20=0,"red")</f>
        <v>yellow</v>
      </c>
      <c r="BM20" s="12">
        <v>91.032368519606237</v>
      </c>
      <c r="BN20" s="12" t="str" cm="1">
        <f t="array" ref="BN20">_xlfn.IFS(BM20=100,"green",BM20&gt;50,"yellow",BM20&gt;0,"orange",BM20=0,"red")</f>
        <v>yellow</v>
      </c>
      <c r="BO20" s="12">
        <v>82.476230324451208</v>
      </c>
      <c r="BP20" s="12" t="str" cm="1">
        <f t="array" ref="BP20">_xlfn.IFS(BO20=100,"green",BO20&gt;50,"yellow",BO20&gt;0,"orange",BO20=0,"red")</f>
        <v>yellow</v>
      </c>
      <c r="BQ20" s="12">
        <v>86.754299422028723</v>
      </c>
      <c r="BR20" s="12" t="str" cm="1">
        <f t="array" ref="BR20">_xlfn.IFS(BQ20=100,"green",BQ20&gt;50,"yellow",BQ20&gt;0,"orange",BQ20=0,"red")</f>
        <v>yellow</v>
      </c>
      <c r="BS20" s="12">
        <v>100</v>
      </c>
      <c r="BT20" s="12" t="str" cm="1">
        <f t="array" ref="BT20">_xlfn.IFS(BS20=100,"green",BS20&gt;50,"yellow",BS20&gt;0,"orange",BS20=0,"red")</f>
        <v>green</v>
      </c>
      <c r="BU20" s="12">
        <v>90.349127739123375</v>
      </c>
      <c r="BV20" s="12" t="str" cm="1">
        <f t="array" ref="BV20">_xlfn.IFS(BU20=100,"green",BU20&gt;50,"yellow",BU20&gt;0,"orange",BU20=0,"red")</f>
        <v>yellow</v>
      </c>
      <c r="BW20" s="12">
        <v>88.875752107525713</v>
      </c>
      <c r="BX20" s="12" t="str" cm="1">
        <f t="array" ref="BX20">_xlfn.IFS(BW20=100,"green",BW20&gt;50,"yellow",BW20&gt;0,"orange",BW20=0,"red")</f>
        <v>yellow</v>
      </c>
      <c r="BY20" s="12">
        <v>95.694579250862731</v>
      </c>
      <c r="BZ20" s="12" t="str" cm="1">
        <f t="array" ref="BZ20">_xlfn.IFS(BY20=100,"green",BY20&gt;50,"yellow",BY20&gt;0,"orange",BY20=0,"red")</f>
        <v>yellow</v>
      </c>
      <c r="CA20" s="12">
        <v>100</v>
      </c>
      <c r="CB20" s="12" t="str" cm="1">
        <f t="array" ref="CB20">_xlfn.IFS(CA20=100,"green",CA20&gt;50,"yellow",CA20&gt;0,"orange",CA20=0,"red")</f>
        <v>green</v>
      </c>
      <c r="CC20" s="12">
        <v>40.739014395669074</v>
      </c>
      <c r="CD20" s="12" t="str" cm="1">
        <f t="array" ref="CD20">_xlfn.IFS(CC20=100,"green",CC20&gt;50,"yellow",CC20&gt;0,"orange",CC20=0,"red")</f>
        <v>orange</v>
      </c>
      <c r="CE20" s="12">
        <v>56.903354397581893</v>
      </c>
      <c r="CF20" s="12" t="str" cm="1">
        <f t="array" ref="CF20">_xlfn.IFS(CE20=100,"green",CE20&gt;50,"yellow",CE20&gt;0,"orange",CE20=0,"red")</f>
        <v>yellow</v>
      </c>
      <c r="CG20" s="12">
        <v>48.74071012476557</v>
      </c>
      <c r="CH20" s="12" t="str" cm="1">
        <f t="array" ref="CH20">_xlfn.IFS(CG20=100,"green",CG20&gt;50,"yellow",CG20&gt;0,"orange",CG20=0,"red")</f>
        <v>orange</v>
      </c>
      <c r="CI20" s="12">
        <v>26.522351872324169</v>
      </c>
      <c r="CJ20" s="12" t="str" cm="1">
        <f t="array" ref="CJ20">_xlfn.IFS(CI20=100,"green",CI20&gt;50,"yellow",CI20&gt;0,"orange",CI20=0,"red")</f>
        <v>orange</v>
      </c>
      <c r="CK20" s="12">
        <v>94.824798639624447</v>
      </c>
      <c r="CL20" s="12" t="str" cm="1">
        <f t="array" ref="CL20">_xlfn.IFS(CK20=100,"green",CK20&gt;50,"yellow",CK20&gt;0,"orange",CK20=0,"red")</f>
        <v>yellow</v>
      </c>
      <c r="CM20" s="12">
        <v>70.939358139947657</v>
      </c>
      <c r="CN20" s="12" t="str" cm="1">
        <f t="array" ref="CN20">_xlfn.IFS(CM20=100,"green",CM20&gt;50,"yellow",CM20&gt;0,"orange",CM20=0,"red")</f>
        <v>yellow</v>
      </c>
      <c r="CO20" s="12">
        <v>90.699592935964688</v>
      </c>
      <c r="CP20" s="12" t="str" cm="1">
        <f t="array" ref="CP20">_xlfn.IFS(CO20=100,"green",CO20&gt;50,"yellow",CO20&gt;0,"orange",CO20=0,"red")</f>
        <v>yellow</v>
      </c>
      <c r="CQ20" s="12">
        <v>75.357386633615775</v>
      </c>
      <c r="CR20" s="12" t="str" cm="1">
        <f t="array" ref="CR20">_xlfn.IFS(CQ20=100,"green",CQ20&gt;50,"yellow",CQ20&gt;0,"orange",CQ20=0,"red")</f>
        <v>yellow</v>
      </c>
      <c r="CS20" s="12">
        <v>100</v>
      </c>
      <c r="CT20" s="12" t="str" cm="1">
        <f t="array" ref="CT20">_xlfn.IFS(CS20=100,"green",CS20&gt;50,"yellow",CS20&gt;0,"orange",CS20=0,"red")</f>
        <v>green</v>
      </c>
      <c r="CU20" s="12">
        <v>89.048255657457659</v>
      </c>
      <c r="CV20" s="12" t="str" cm="1">
        <f t="array" ref="CV20">_xlfn.IFS(CU20=100,"green",CU20&gt;50,"yellow",CU20&gt;0,"orange",CU20=0,"red")</f>
        <v>yellow</v>
      </c>
      <c r="CW20" s="12">
        <v>40.772162112394142</v>
      </c>
      <c r="CX20" s="12" t="str" cm="1">
        <f t="array" ref="CX20">_xlfn.IFS(CW20=100,"green",CW20&gt;50,"yellow",CW20&gt;0,"orange",CW20=0,"red")</f>
        <v>orange</v>
      </c>
      <c r="CY20" s="12">
        <v>76.606805923283943</v>
      </c>
      <c r="CZ20" s="12" t="str" cm="1">
        <f t="array" ref="CZ20">_xlfn.IFS(CY20=100,"green",CY20&gt;50,"yellow",CY20&gt;0,"orange",CY20=0,"red")</f>
        <v>yellow</v>
      </c>
      <c r="DA20" s="12">
        <v>100</v>
      </c>
      <c r="DB20" s="12" t="str" cm="1">
        <f t="array" ref="DB20">_xlfn.IFS(DA20=100,"green",DA20&gt;50,"yellow",DA20&gt;0,"orange",DA20=0,"red")</f>
        <v>green</v>
      </c>
      <c r="DC20" s="12">
        <v>99.873928445284164</v>
      </c>
      <c r="DD20" s="12" t="str" cm="1">
        <f t="array" ref="DD20">_xlfn.IFS(DC20=100,"green",DC20&gt;50,"yellow",DC20&gt;0,"orange",DC20=0,"red")</f>
        <v>yellow</v>
      </c>
      <c r="DE20" s="12">
        <v>100</v>
      </c>
      <c r="DF20" s="12" t="str" cm="1">
        <f t="array" ref="DF20">_xlfn.IFS(DE20=100,"green",DE20&gt;50,"yellow",DE20&gt;0,"orange",DE20=0,"red")</f>
        <v>green</v>
      </c>
      <c r="DG20" s="12">
        <v>100</v>
      </c>
      <c r="DH20" s="12" t="str" cm="1">
        <f t="array" ref="DH20">_xlfn.IFS(DG20=100,"green",DG20&gt;50,"yellow",DG20&gt;0,"orange",DG20=0,"red")</f>
        <v>green</v>
      </c>
      <c r="DI20" s="12">
        <v>100</v>
      </c>
      <c r="DJ20" s="12" t="str" cm="1">
        <f t="array" ref="DJ20">_xlfn.IFS(DI20=100,"green",DI20&gt;50,"yellow",DI20&gt;0,"orange",DI20=0,"red")</f>
        <v>green</v>
      </c>
      <c r="DK20" s="12">
        <v>94.682144784509603</v>
      </c>
      <c r="DL20" s="12" t="str" cm="1">
        <f t="array" ref="DL20">_xlfn.IFS(DK20=100,"green",DK20&gt;50,"yellow",DK20&gt;0,"orange",DK20=0,"red")</f>
        <v>yellow</v>
      </c>
      <c r="DM20" s="12">
        <v>40.52088118518266</v>
      </c>
      <c r="DN20" s="12" t="str" cm="1">
        <f t="array" ref="DN20">_xlfn.IFS(DM20=100,"green",DM20&gt;50,"yellow",DM20&gt;0,"orange",DM20=0,"red")</f>
        <v>orange</v>
      </c>
      <c r="DO20" s="12">
        <v>98.699512530119677</v>
      </c>
      <c r="DP20" s="12" t="str" cm="1">
        <f t="array" ref="DP20">_xlfn.IFS(DO20=100,"green",DO20&gt;50,"yellow",DO20&gt;0,"orange",DO20=0,"red")</f>
        <v>yellow</v>
      </c>
      <c r="DQ20" s="12">
        <v>91.722058368137027</v>
      </c>
      <c r="DR20" s="12" t="str" cm="1">
        <f t="array" ref="DR20">_xlfn.IFS(DQ20=100,"green",DQ20&gt;50,"yellow",DQ20&gt;0,"orange",DQ20=0,"red")</f>
        <v>yellow</v>
      </c>
    </row>
    <row r="21" spans="1:122" x14ac:dyDescent="0.3">
      <c r="A21" s="15">
        <v>29</v>
      </c>
      <c r="B21" s="13" t="s">
        <v>20</v>
      </c>
      <c r="C21" s="8">
        <v>76.956047160033719</v>
      </c>
      <c r="D21" s="12" t="str" cm="1">
        <f t="array" ref="D21">_xlfn.IFS(C21=100,"green",C21&gt;50,"yellow",C21&gt;0,"orange",C21=0,"red")</f>
        <v>yellow</v>
      </c>
      <c r="E21" s="12">
        <v>46.066290510660949</v>
      </c>
      <c r="F21" s="12" t="str" cm="1">
        <f t="array" ref="F21">_xlfn.IFS(E21=100,"green",E21&gt;50,"yellow",E21&gt;0,"orange",E21=0,"red")</f>
        <v>orange</v>
      </c>
      <c r="G21" s="12">
        <v>82.994344481581535</v>
      </c>
      <c r="H21" s="12" t="str" cm="1">
        <f t="array" ref="H21">_xlfn.IFS(G21=100,"green",G21&gt;50,"yellow",G21&gt;0,"orange",G21=0,"red")</f>
        <v>yellow</v>
      </c>
      <c r="I21" s="12">
        <v>98.660947039695074</v>
      </c>
      <c r="J21" s="12" t="str" cm="1">
        <f t="array" ref="J21">_xlfn.IFS(I21=100,"green",I21&gt;50,"yellow",I21&gt;0,"orange",I21=0,"red")</f>
        <v>yellow</v>
      </c>
      <c r="K21" s="12">
        <v>66.851274610536478</v>
      </c>
      <c r="L21" s="12" t="str" cm="1">
        <f t="array" ref="L21">_xlfn.IFS(K21=100,"green",K21&gt;50,"yellow",K21&gt;0,"orange",K21=0,"red")</f>
        <v>yellow</v>
      </c>
      <c r="M21" s="12">
        <v>99.389340686743864</v>
      </c>
      <c r="N21" s="12" t="str" cm="1">
        <f t="array" ref="N21">_xlfn.IFS(M21=100,"green",M21&gt;50,"yellow",M21&gt;0,"orange",M21=0,"red")</f>
        <v>yellow</v>
      </c>
      <c r="O21" s="12">
        <v>89.046865184776053</v>
      </c>
      <c r="P21" s="12" t="str" cm="1">
        <f t="array" ref="P21">_xlfn.IFS(O21=100,"green",O21&gt;50,"yellow",O21&gt;0,"orange",O21=0,"red")</f>
        <v>yellow</v>
      </c>
      <c r="Q21" s="12">
        <v>85.563952285744378</v>
      </c>
      <c r="R21" s="12" t="str" cm="1">
        <f t="array" ref="R21">_xlfn.IFS(Q21=100,"green",Q21&gt;50,"yellow",Q21&gt;0,"orange",Q21=0,"red")</f>
        <v>yellow</v>
      </c>
      <c r="S21" s="12">
        <v>24.377788794233293</v>
      </c>
      <c r="T21" s="12" t="str" cm="1">
        <f t="array" ref="T21">_xlfn.IFS(S21=100,"green",S21&gt;50,"yellow",S21&gt;0,"orange",S21=0,"red")</f>
        <v>orange</v>
      </c>
      <c r="U21" s="12">
        <v>55.347374757454517</v>
      </c>
      <c r="V21" s="12" t="str" cm="1">
        <f t="array" ref="V21">_xlfn.IFS(U21=100,"green",U21&gt;50,"yellow",U21&gt;0,"orange",U21=0,"red")</f>
        <v>yellow</v>
      </c>
      <c r="W21" s="12">
        <v>96.174258435197373</v>
      </c>
      <c r="X21" s="12" t="str" cm="1">
        <f t="array" ref="X21">_xlfn.IFS(W21=100,"green",W21&gt;50,"yellow",W21&gt;0,"orange",W21=0,"red")</f>
        <v>yellow</v>
      </c>
      <c r="Y21" s="12">
        <v>74.44724367866236</v>
      </c>
      <c r="Z21" s="12" t="str" cm="1">
        <f t="array" ref="Z21">_xlfn.IFS(Y21=100,"green",Y21&gt;50,"yellow",Y21&gt;0,"orange",Y21=0,"red")</f>
        <v>yellow</v>
      </c>
      <c r="AA21" s="12">
        <v>97.886628147586691</v>
      </c>
      <c r="AB21" s="12" t="str" cm="1">
        <f t="array" ref="AB21">_xlfn.IFS(AA21=100,"green",AA21&gt;50,"yellow",AA21&gt;0,"orange",AA21=0,"red")</f>
        <v>yellow</v>
      </c>
      <c r="AC21" s="12">
        <v>97.886628147586691</v>
      </c>
      <c r="AD21" s="12" t="str" cm="1">
        <f t="array" ref="AD21">_xlfn.IFS(AC21=100,"green",AC21&gt;50,"yellow",AC21&gt;0,"orange",AC21=0,"red")</f>
        <v>yellow</v>
      </c>
      <c r="AE21" s="12">
        <v>97.886628147586691</v>
      </c>
      <c r="AF21" s="12" t="str" cm="1">
        <f t="array" ref="AF21">_xlfn.IFS(AE21=100,"green",AE21&gt;50,"yellow",AE21&gt;0,"orange",AE21=0,"red")</f>
        <v>yellow</v>
      </c>
      <c r="AG21" s="12">
        <v>97.886628147586691</v>
      </c>
      <c r="AH21" s="12" t="str" cm="1">
        <f t="array" ref="AH21">_xlfn.IFS(AG21=100,"green",AG21&gt;50,"yellow",AG21&gt;0,"orange",AG21=0,"red")</f>
        <v>yellow</v>
      </c>
      <c r="AI21" s="12">
        <v>38.322225544154314</v>
      </c>
      <c r="AJ21" s="12" t="str" cm="1">
        <f t="array" ref="AJ21">_xlfn.IFS(AI21=100,"green",AI21&gt;50,"yellow",AI21&gt;0,"orange",AI21=0,"red")</f>
        <v>orange</v>
      </c>
      <c r="AK21" s="12">
        <v>34.667790612989073</v>
      </c>
      <c r="AL21" s="12" t="str" cm="1">
        <f t="array" ref="AL21">_xlfn.IFS(AK21=100,"green",AK21&gt;50,"yellow",AK21&gt;0,"orange",AK21=0,"red")</f>
        <v>orange</v>
      </c>
      <c r="AM21" s="12">
        <v>79.879953216985285</v>
      </c>
      <c r="AN21" s="12" t="str" cm="1">
        <f t="array" ref="AN21">_xlfn.IFS(AM21=100,"green",AM21&gt;50,"yellow",AM21&gt;0,"orange",AM21=0,"red")</f>
        <v>yellow</v>
      </c>
      <c r="AO21" s="12">
        <v>100</v>
      </c>
      <c r="AP21" s="12" t="str" cm="1">
        <f t="array" ref="AP21">_xlfn.IFS(AO21=100,"green",AO21&gt;50,"yellow",AO21&gt;0,"orange",AO21=0,"red")</f>
        <v>green</v>
      </c>
      <c r="AQ21" s="12">
        <v>5.8338417176513149</v>
      </c>
      <c r="AR21" s="12" t="str" cm="1">
        <f t="array" ref="AR21">_xlfn.IFS(AQ21=100,"green",AQ21&gt;50,"yellow",AQ21&gt;0,"orange",AQ21=0,"red")</f>
        <v>orange</v>
      </c>
      <c r="AS21" s="12">
        <v>84.902318978257767</v>
      </c>
      <c r="AT21" s="12" t="str" cm="1">
        <f t="array" ref="AT21">_xlfn.IFS(AS21=100,"green",AS21&gt;50,"yellow",AS21&gt;0,"orange",AS21=0,"red")</f>
        <v>yellow</v>
      </c>
      <c r="AU21" s="12">
        <v>74.137524519781053</v>
      </c>
      <c r="AV21" s="12" t="str" cm="1">
        <f t="array" ref="AV21">_xlfn.IFS(AU21=100,"green",AU21&gt;50,"yellow",AU21&gt;0,"orange",AU21=0,"red")</f>
        <v>yellow</v>
      </c>
      <c r="AW21" s="12">
        <v>59.677664941402682</v>
      </c>
      <c r="AX21" s="12" t="str" cm="1">
        <f t="array" ref="AX21">_xlfn.IFS(AW21=100,"green",AW21&gt;50,"yellow",AW21&gt;0,"orange",AW21=0,"red")</f>
        <v>yellow</v>
      </c>
      <c r="AY21" s="12">
        <v>28.256732201192829</v>
      </c>
      <c r="AZ21" s="12" t="str" cm="1">
        <f t="array" ref="AZ21">_xlfn.IFS(AY21=100,"green",AY21&gt;50,"yellow",AY21&gt;0,"orange",AY21=0,"red")</f>
        <v>orange</v>
      </c>
      <c r="BA21" s="12">
        <v>100</v>
      </c>
      <c r="BB21" s="12" t="str" cm="1">
        <f t="array" ref="BB21">_xlfn.IFS(BA21=100,"green",BA21&gt;50,"yellow",BA21&gt;0,"orange",BA21=0,"red")</f>
        <v>green</v>
      </c>
      <c r="BC21" s="12">
        <v>90.482513005598165</v>
      </c>
      <c r="BD21" s="12" t="str" cm="1">
        <f t="array" ref="BD21">_xlfn.IFS(BC21=100,"green",BC21&gt;50,"yellow",BC21&gt;0,"orange",BC21=0,"red")</f>
        <v>yellow</v>
      </c>
      <c r="BE21" s="12">
        <v>95.471629940825579</v>
      </c>
      <c r="BF21" s="12" t="str" cm="1">
        <f t="array" ref="BF21">_xlfn.IFS(BE21=100,"green",BE21&gt;50,"yellow",BE21&gt;0,"orange",BE21=0,"red")</f>
        <v>yellow</v>
      </c>
      <c r="BG21" s="12">
        <v>98.779927080061952</v>
      </c>
      <c r="BH21" s="12" t="str" cm="1">
        <f t="array" ref="BH21">_xlfn.IFS(BG21=100,"green",BG21&gt;50,"yellow",BG21&gt;0,"orange",BG21=0,"red")</f>
        <v>yellow</v>
      </c>
      <c r="BI21" s="12">
        <v>54.846260557648193</v>
      </c>
      <c r="BJ21" s="12" t="str" cm="1">
        <f t="array" ref="BJ21">_xlfn.IFS(BI21=100,"green",BI21&gt;50,"yellow",BI21&gt;0,"orange",BI21=0,"red")</f>
        <v>yellow</v>
      </c>
      <c r="BK21" s="12">
        <v>77.972843797554447</v>
      </c>
      <c r="BL21" s="12" t="str" cm="1">
        <f t="array" ref="BL21">_xlfn.IFS(BK21=100,"green",BK21&gt;50,"yellow",BK21&gt;0,"orange",BK21=0,"red")</f>
        <v>yellow</v>
      </c>
      <c r="BM21" s="12">
        <v>31.337791768572426</v>
      </c>
      <c r="BN21" s="12" t="str" cm="1">
        <f t="array" ref="BN21">_xlfn.IFS(BM21=100,"green",BM21&gt;50,"yellow",BM21&gt;0,"orange",BM21=0,"red")</f>
        <v>orange</v>
      </c>
      <c r="BO21" s="12">
        <v>76.536123663363611</v>
      </c>
      <c r="BP21" s="12" t="str" cm="1">
        <f t="array" ref="BP21">_xlfn.IFS(BO21=100,"green",BO21&gt;50,"yellow",BO21&gt;0,"orange",BO21=0,"red")</f>
        <v>yellow</v>
      </c>
      <c r="BQ21" s="12">
        <v>53.93695771596802</v>
      </c>
      <c r="BR21" s="12" t="str" cm="1">
        <f t="array" ref="BR21">_xlfn.IFS(BQ21=100,"green",BQ21&gt;50,"yellow",BQ21&gt;0,"orange",BQ21=0,"red")</f>
        <v>yellow</v>
      </c>
      <c r="BS21" s="12">
        <v>57.889951653717389</v>
      </c>
      <c r="BT21" s="12" t="str" cm="1">
        <f t="array" ref="BT21">_xlfn.IFS(BS21=100,"green",BS21&gt;50,"yellow",BS21&gt;0,"orange",BS21=0,"red")</f>
        <v>yellow</v>
      </c>
      <c r="BU21" s="12">
        <v>84.019015041796891</v>
      </c>
      <c r="BV21" s="12" t="str" cm="1">
        <f t="array" ref="BV21">_xlfn.IFS(BU21=100,"green",BU21&gt;50,"yellow",BU21&gt;0,"orange",BU21=0,"red")</f>
        <v>yellow</v>
      </c>
      <c r="BW21" s="12">
        <v>74.661989837411312</v>
      </c>
      <c r="BX21" s="12" t="str" cm="1">
        <f t="array" ref="BX21">_xlfn.IFS(BW21=100,"green",BW21&gt;50,"yellow",BW21&gt;0,"orange",BW21=0,"red")</f>
        <v>yellow</v>
      </c>
      <c r="BY21" s="12">
        <v>81.983630857189638</v>
      </c>
      <c r="BZ21" s="12" t="str" cm="1">
        <f t="array" ref="BZ21">_xlfn.IFS(BY21=100,"green",BY21&gt;50,"yellow",BY21&gt;0,"orange",BY21=0,"red")</f>
        <v>yellow</v>
      </c>
      <c r="CA21" s="12">
        <v>71.237213695400413</v>
      </c>
      <c r="CB21" s="12" t="str" cm="1">
        <f t="array" ref="CB21">_xlfn.IFS(CA21=100,"green",CA21&gt;50,"yellow",CA21&gt;0,"orange",CA21=0,"red")</f>
        <v>yellow</v>
      </c>
      <c r="CC21" s="12">
        <v>39.038853763643914</v>
      </c>
      <c r="CD21" s="12" t="str" cm="1">
        <f t="array" ref="CD21">_xlfn.IFS(CC21=100,"green",CC21&gt;50,"yellow",CC21&gt;0,"orange",CC21=0,"red")</f>
        <v>orange</v>
      </c>
      <c r="CE21" s="12">
        <v>99.903843627290925</v>
      </c>
      <c r="CF21" s="12" t="str" cm="1">
        <f t="array" ref="CF21">_xlfn.IFS(CE21=100,"green",CE21&gt;50,"yellow",CE21&gt;0,"orange",CE21=0,"red")</f>
        <v>yellow</v>
      </c>
      <c r="CG21" s="12">
        <v>93.61384947526571</v>
      </c>
      <c r="CH21" s="12" t="str" cm="1">
        <f t="array" ref="CH21">_xlfn.IFS(CG21=100,"green",CG21&gt;50,"yellow",CG21&gt;0,"orange",CG21=0,"red")</f>
        <v>yellow</v>
      </c>
      <c r="CI21" s="12">
        <v>72.976369414648971</v>
      </c>
      <c r="CJ21" s="12" t="str" cm="1">
        <f t="array" ref="CJ21">_xlfn.IFS(CI21=100,"green",CI21&gt;50,"yellow",CI21&gt;0,"orange",CI21=0,"red")</f>
        <v>yellow</v>
      </c>
      <c r="CK21" s="12">
        <v>92.641886375679789</v>
      </c>
      <c r="CL21" s="12" t="str" cm="1">
        <f t="array" ref="CL21">_xlfn.IFS(CK21=100,"green",CK21&gt;50,"yellow",CK21&gt;0,"orange",CK21=0,"red")</f>
        <v>yellow</v>
      </c>
      <c r="CM21" s="12">
        <v>72.42602430557487</v>
      </c>
      <c r="CN21" s="12" t="str" cm="1">
        <f t="array" ref="CN21">_xlfn.IFS(CM21=100,"green",CM21&gt;50,"yellow",CM21&gt;0,"orange",CM21=0,"red")</f>
        <v>yellow</v>
      </c>
      <c r="CO21" s="12">
        <v>89.632320206273945</v>
      </c>
      <c r="CP21" s="12" t="str" cm="1">
        <f t="array" ref="CP21">_xlfn.IFS(CO21=100,"green",CO21&gt;50,"yellow",CO21&gt;0,"orange",CO21=0,"red")</f>
        <v>yellow</v>
      </c>
      <c r="CQ21" s="12">
        <v>77.502079021157812</v>
      </c>
      <c r="CR21" s="12" t="str" cm="1">
        <f t="array" ref="CR21">_xlfn.IFS(CQ21=100,"green",CQ21&gt;50,"yellow",CQ21&gt;0,"orange",CQ21=0,"red")</f>
        <v>yellow</v>
      </c>
      <c r="CS21" s="12">
        <v>100</v>
      </c>
      <c r="CT21" s="12" t="str" cm="1">
        <f t="array" ref="CT21">_xlfn.IFS(CS21=100,"green",CS21&gt;50,"yellow",CS21&gt;0,"orange",CS21=0,"red")</f>
        <v>green</v>
      </c>
      <c r="CU21" s="12">
        <v>88.143206470978583</v>
      </c>
      <c r="CV21" s="12" t="str" cm="1">
        <f t="array" ref="CV21">_xlfn.IFS(CU21=100,"green",CU21&gt;50,"yellow",CU21&gt;0,"orange",CU21=0,"red")</f>
        <v>yellow</v>
      </c>
      <c r="CW21" s="12">
        <v>95.203028836818774</v>
      </c>
      <c r="CX21" s="12" t="str" cm="1">
        <f t="array" ref="CX21">_xlfn.IFS(CW21=100,"green",CW21&gt;50,"yellow",CW21&gt;0,"orange",CW21=0,"red")</f>
        <v>yellow</v>
      </c>
      <c r="CY21" s="12">
        <v>94.448745102599119</v>
      </c>
      <c r="CZ21" s="12" t="str" cm="1">
        <f t="array" ref="CZ21">_xlfn.IFS(CY21=100,"green",CY21&gt;50,"yellow",CY21&gt;0,"orange",CY21=0,"red")</f>
        <v>yellow</v>
      </c>
      <c r="DA21" s="12">
        <v>97.182044360166941</v>
      </c>
      <c r="DB21" s="12" t="str" cm="1">
        <f t="array" ref="DB21">_xlfn.IFS(DA21=100,"green",DA21&gt;50,"yellow",DA21&gt;0,"orange",DA21=0,"red")</f>
        <v>yellow</v>
      </c>
      <c r="DC21" s="12">
        <v>99.756897880632948</v>
      </c>
      <c r="DD21" s="12" t="str" cm="1">
        <f t="array" ref="DD21">_xlfn.IFS(DC21=100,"green",DC21&gt;50,"yellow",DC21&gt;0,"orange",DC21=0,"red")</f>
        <v>yellow</v>
      </c>
      <c r="DE21" s="12">
        <v>81.264986966601228</v>
      </c>
      <c r="DF21" s="12" t="str" cm="1">
        <f t="array" ref="DF21">_xlfn.IFS(DE21=100,"green",DE21&gt;50,"yellow",DE21&gt;0,"orange",DE21=0,"red")</f>
        <v>yellow</v>
      </c>
      <c r="DG21" s="12">
        <v>97.572876822437379</v>
      </c>
      <c r="DH21" s="12" t="str" cm="1">
        <f t="array" ref="DH21">_xlfn.IFS(DG21=100,"green",DG21&gt;50,"yellow",DG21&gt;0,"orange",DG21=0,"red")</f>
        <v>yellow</v>
      </c>
      <c r="DI21" s="12">
        <v>90.100108917764203</v>
      </c>
      <c r="DJ21" s="12" t="str" cm="1">
        <f t="array" ref="DJ21">_xlfn.IFS(DI21=100,"green",DI21&gt;50,"yellow",DI21&gt;0,"orange",DI21=0,"red")</f>
        <v>yellow</v>
      </c>
      <c r="DK21" s="12">
        <v>88.415295604876277</v>
      </c>
      <c r="DL21" s="12" t="str" cm="1">
        <f t="array" ref="DL21">_xlfn.IFS(DK21=100,"green",DK21&gt;50,"yellow",DK21&gt;0,"orange",DK21=0,"red")</f>
        <v>yellow</v>
      </c>
      <c r="DM21" s="12">
        <v>25.508057011084091</v>
      </c>
      <c r="DN21" s="12" t="str" cm="1">
        <f t="array" ref="DN21">_xlfn.IFS(DM21=100,"green",DM21&gt;50,"yellow",DM21&gt;0,"orange",DM21=0,"red")</f>
        <v>orange</v>
      </c>
      <c r="DO21" s="12">
        <v>100</v>
      </c>
      <c r="DP21" s="12" t="str" cm="1">
        <f t="array" ref="DP21">_xlfn.IFS(DO21=100,"green",DO21&gt;50,"yellow",DO21&gt;0,"orange",DO21=0,"red")</f>
        <v>green</v>
      </c>
      <c r="DQ21" s="12">
        <v>84.975033445445391</v>
      </c>
      <c r="DR21" s="12" t="str" cm="1">
        <f t="array" ref="DR21">_xlfn.IFS(DQ21=100,"green",DQ21&gt;50,"yellow",DQ21&gt;0,"orange",DQ21=0,"red")</f>
        <v>yellow</v>
      </c>
    </row>
    <row r="22" spans="1:122" x14ac:dyDescent="0.3">
      <c r="A22" s="15">
        <v>32</v>
      </c>
      <c r="B22" s="13" t="s">
        <v>19</v>
      </c>
      <c r="C22" s="8">
        <v>74.192160032485347</v>
      </c>
      <c r="D22" s="12" t="str" cm="1">
        <f t="array" ref="D22">_xlfn.IFS(C22=100,"green",C22&gt;50,"yellow",C22&gt;0,"orange",C22=0,"red")</f>
        <v>yellow</v>
      </c>
      <c r="E22" s="12">
        <v>88.263802984390964</v>
      </c>
      <c r="F22" s="12" t="str" cm="1">
        <f t="array" ref="F22">_xlfn.IFS(E22=100,"green",E22&gt;50,"yellow",E22&gt;0,"orange",E22=0,"red")</f>
        <v>yellow</v>
      </c>
      <c r="G22" s="12">
        <v>2.0865500186966504</v>
      </c>
      <c r="H22" s="12" t="str" cm="1">
        <f t="array" ref="H22">_xlfn.IFS(G22=100,"green",G22&gt;50,"yellow",G22&gt;0,"orange",G22=0,"red")</f>
        <v>orange</v>
      </c>
      <c r="I22" s="12">
        <v>0</v>
      </c>
      <c r="J22" s="12" t="str" cm="1">
        <f t="array" ref="J22">_xlfn.IFS(I22=100,"green",I22&gt;50,"yellow",I22&gt;0,"orange",I22=0,"red")</f>
        <v>red</v>
      </c>
      <c r="K22" s="12">
        <v>90.521044877115926</v>
      </c>
      <c r="L22" s="12" t="str" cm="1">
        <f t="array" ref="L22">_xlfn.IFS(K22=100,"green",K22&gt;50,"yellow",K22&gt;0,"orange",K22=0,"red")</f>
        <v>yellow</v>
      </c>
      <c r="M22" s="12">
        <v>88.552639471043875</v>
      </c>
      <c r="N22" s="12" t="str" cm="1">
        <f t="array" ref="N22">_xlfn.IFS(M22=100,"green",M22&gt;50,"yellow",M22&gt;0,"orange",M22=0,"red")</f>
        <v>yellow</v>
      </c>
      <c r="O22" s="12">
        <v>90.597297405014416</v>
      </c>
      <c r="P22" s="12" t="str" cm="1">
        <f t="array" ref="P22">_xlfn.IFS(O22=100,"green",O22&gt;50,"yellow",O22&gt;0,"orange",O22=0,"red")</f>
        <v>yellow</v>
      </c>
      <c r="Q22" s="12">
        <v>71.012163383480029</v>
      </c>
      <c r="R22" s="12" t="str" cm="1">
        <f t="array" ref="R22">_xlfn.IFS(Q22=100,"green",Q22&gt;50,"yellow",Q22&gt;0,"orange",Q22=0,"red")</f>
        <v>yellow</v>
      </c>
      <c r="S22" s="12">
        <v>61.48609908332476</v>
      </c>
      <c r="T22" s="12" t="str" cm="1">
        <f t="array" ref="T22">_xlfn.IFS(S22=100,"green",S22&gt;50,"yellow",S22&gt;0,"orange",S22=0,"red")</f>
        <v>yellow</v>
      </c>
      <c r="U22" s="12">
        <v>94.60214268868117</v>
      </c>
      <c r="V22" s="12" t="str" cm="1">
        <f t="array" ref="V22">_xlfn.IFS(U22=100,"green",U22&gt;50,"yellow",U22&gt;0,"orange",U22=0,"red")</f>
        <v>yellow</v>
      </c>
      <c r="W22" s="12">
        <v>76.054375120280525</v>
      </c>
      <c r="X22" s="12" t="str" cm="1">
        <f t="array" ref="X22">_xlfn.IFS(W22=100,"green",W22&gt;50,"yellow",W22&gt;0,"orange",W22=0,"red")</f>
        <v>yellow</v>
      </c>
      <c r="Y22" s="12">
        <v>66.317611503202812</v>
      </c>
      <c r="Z22" s="12" t="str" cm="1">
        <f t="array" ref="Z22">_xlfn.IFS(Y22=100,"green",Y22&gt;50,"yellow",Y22&gt;0,"orange",Y22=0,"red")</f>
        <v>yellow</v>
      </c>
      <c r="AA22" s="12">
        <v>98.299094591729613</v>
      </c>
      <c r="AB22" s="12" t="str" cm="1">
        <f t="array" ref="AB22">_xlfn.IFS(AA22=100,"green",AA22&gt;50,"yellow",AA22&gt;0,"orange",AA22=0,"red")</f>
        <v>yellow</v>
      </c>
      <c r="AC22" s="12">
        <v>98.299094591729613</v>
      </c>
      <c r="AD22" s="12" t="str" cm="1">
        <f t="array" ref="AD22">_xlfn.IFS(AC22=100,"green",AC22&gt;50,"yellow",AC22&gt;0,"orange",AC22=0,"red")</f>
        <v>yellow</v>
      </c>
      <c r="AE22" s="12">
        <v>98.299094591729613</v>
      </c>
      <c r="AF22" s="12" t="str" cm="1">
        <f t="array" ref="AF22">_xlfn.IFS(AE22=100,"green",AE22&gt;50,"yellow",AE22&gt;0,"orange",AE22=0,"red")</f>
        <v>yellow</v>
      </c>
      <c r="AG22" s="12">
        <v>98.299094591729613</v>
      </c>
      <c r="AH22" s="12" t="str" cm="1">
        <f t="array" ref="AH22">_xlfn.IFS(AG22=100,"green",AG22&gt;50,"yellow",AG22&gt;0,"orange",AG22=0,"red")</f>
        <v>yellow</v>
      </c>
      <c r="AI22" s="12">
        <v>22.889107169347746</v>
      </c>
      <c r="AJ22" s="12" t="str" cm="1">
        <f t="array" ref="AJ22">_xlfn.IFS(AI22=100,"green",AI22&gt;50,"yellow",AI22&gt;0,"orange",AI22=0,"red")</f>
        <v>orange</v>
      </c>
      <c r="AK22" s="12">
        <v>2.3257658387613396</v>
      </c>
      <c r="AL22" s="12" t="str" cm="1">
        <f t="array" ref="AL22">_xlfn.IFS(AK22=100,"green",AK22&gt;50,"yellow",AK22&gt;0,"orange",AK22=0,"red")</f>
        <v>orange</v>
      </c>
      <c r="AM22" s="12">
        <v>100</v>
      </c>
      <c r="AN22" s="12" t="str" cm="1">
        <f t="array" ref="AN22">_xlfn.IFS(AM22=100,"green",AM22&gt;50,"yellow",AM22&gt;0,"orange",AM22=0,"red")</f>
        <v>green</v>
      </c>
      <c r="AO22" s="12">
        <v>0</v>
      </c>
      <c r="AP22" s="12" t="str" cm="1">
        <f t="array" ref="AP22">_xlfn.IFS(AO22=100,"green",AO22&gt;50,"yellow",AO22&gt;0,"orange",AO22=0,"red")</f>
        <v>red</v>
      </c>
      <c r="AQ22" s="12">
        <v>97.831793651186956</v>
      </c>
      <c r="AR22" s="12" t="str" cm="1">
        <f t="array" ref="AR22">_xlfn.IFS(AQ22=100,"green",AQ22&gt;50,"yellow",AQ22&gt;0,"orange",AQ22=0,"red")</f>
        <v>yellow</v>
      </c>
      <c r="AS22" s="12">
        <v>48.309107903224771</v>
      </c>
      <c r="AT22" s="12" t="str" cm="1">
        <f t="array" ref="AT22">_xlfn.IFS(AS22=100,"green",AS22&gt;50,"yellow",AS22&gt;0,"orange",AS22=0,"red")</f>
        <v>orange</v>
      </c>
      <c r="AU22" s="12">
        <v>47.381001903375108</v>
      </c>
      <c r="AV22" s="12" t="str" cm="1">
        <f t="array" ref="AV22">_xlfn.IFS(AU22=100,"green",AU22&gt;50,"yellow",AU22&gt;0,"orange",AU22=0,"red")</f>
        <v>orange</v>
      </c>
      <c r="AW22" s="12">
        <v>45.533825209413699</v>
      </c>
      <c r="AX22" s="12" t="str" cm="1">
        <f t="array" ref="AX22">_xlfn.IFS(AW22=100,"green",AW22&gt;50,"yellow",AW22&gt;0,"orange",AW22=0,"red")</f>
        <v>orange</v>
      </c>
      <c r="AY22" s="12">
        <v>100</v>
      </c>
      <c r="AZ22" s="12" t="str" cm="1">
        <f t="array" ref="AZ22">_xlfn.IFS(AY22=100,"green",AY22&gt;50,"yellow",AY22&gt;0,"orange",AY22=0,"red")</f>
        <v>green</v>
      </c>
      <c r="BA22" s="12">
        <v>100</v>
      </c>
      <c r="BB22" s="12" t="str" cm="1">
        <f t="array" ref="BB22">_xlfn.IFS(BA22=100,"green",BA22&gt;50,"yellow",BA22&gt;0,"orange",BA22=0,"red")</f>
        <v>green</v>
      </c>
      <c r="BC22" s="12">
        <v>100</v>
      </c>
      <c r="BD22" s="12" t="str" cm="1">
        <f t="array" ref="BD22">_xlfn.IFS(BC22=100,"green",BC22&gt;50,"yellow",BC22&gt;0,"orange",BC22=0,"red")</f>
        <v>green</v>
      </c>
      <c r="BE22" s="12">
        <v>94.889956928013689</v>
      </c>
      <c r="BF22" s="12" t="str" cm="1">
        <f t="array" ref="BF22">_xlfn.IFS(BE22=100,"green",BE22&gt;50,"yellow",BE22&gt;0,"orange",BE22=0,"red")</f>
        <v>yellow</v>
      </c>
      <c r="BG22" s="12">
        <v>97.210808638690182</v>
      </c>
      <c r="BH22" s="12" t="str" cm="1">
        <f t="array" ref="BH22">_xlfn.IFS(BG22=100,"green",BG22&gt;50,"yellow",BG22&gt;0,"orange",BG22=0,"red")</f>
        <v>yellow</v>
      </c>
      <c r="BI22" s="12">
        <v>72.813925105802539</v>
      </c>
      <c r="BJ22" s="12" t="str" cm="1">
        <f t="array" ref="BJ22">_xlfn.IFS(BI22=100,"green",BI22&gt;50,"yellow",BI22&gt;0,"orange",BI22=0,"red")</f>
        <v>yellow</v>
      </c>
      <c r="BK22" s="12">
        <v>94.152448445417747</v>
      </c>
      <c r="BL22" s="12" t="str" cm="1">
        <f t="array" ref="BL22">_xlfn.IFS(BK22=100,"green",BK22&gt;50,"yellow",BK22&gt;0,"orange",BK22=0,"red")</f>
        <v>yellow</v>
      </c>
      <c r="BM22" s="12">
        <v>32.221647210208396</v>
      </c>
      <c r="BN22" s="12" t="str" cm="1">
        <f t="array" ref="BN22">_xlfn.IFS(BM22=100,"green",BM22&gt;50,"yellow",BM22&gt;0,"orange",BM22=0,"red")</f>
        <v>orange</v>
      </c>
      <c r="BO22" s="12">
        <v>45.570564844955271</v>
      </c>
      <c r="BP22" s="12" t="str" cm="1">
        <f t="array" ref="BP22">_xlfn.IFS(BO22=100,"green",BO22&gt;50,"yellow",BO22&gt;0,"orange",BO22=0,"red")</f>
        <v>orange</v>
      </c>
      <c r="BQ22" s="12">
        <v>38.896106027581837</v>
      </c>
      <c r="BR22" s="12" t="str" cm="1">
        <f t="array" ref="BR22">_xlfn.IFS(BQ22=100,"green",BQ22&gt;50,"yellow",BQ22&gt;0,"orange",BQ22=0,"red")</f>
        <v>orange</v>
      </c>
      <c r="BS22" s="12">
        <v>70.137526902366716</v>
      </c>
      <c r="BT22" s="12" t="str" cm="1">
        <f t="array" ref="BT22">_xlfn.IFS(BS22=100,"green",BS22&gt;50,"yellow",BS22&gt;0,"orange",BS22=0,"red")</f>
        <v>yellow</v>
      </c>
      <c r="BU22" s="12">
        <v>88.656072223064257</v>
      </c>
      <c r="BV22" s="12" t="str" cm="1">
        <f t="array" ref="BV22">_xlfn.IFS(BU22=100,"green",BU22&gt;50,"yellow",BU22&gt;0,"orange",BU22=0,"red")</f>
        <v>yellow</v>
      </c>
      <c r="BW22" s="12">
        <v>26.406057116198845</v>
      </c>
      <c r="BX22" s="12" t="str" cm="1">
        <f t="array" ref="BX22">_xlfn.IFS(BW22=100,"green",BW22&gt;50,"yellow",BW22&gt;0,"orange",BW22=0,"red")</f>
        <v>orange</v>
      </c>
      <c r="BY22" s="12">
        <v>62.798869934394389</v>
      </c>
      <c r="BZ22" s="12" t="str" cm="1">
        <f t="array" ref="BZ22">_xlfn.IFS(BY22=100,"green",BY22&gt;50,"yellow",BY22&gt;0,"orange",BY22=0,"red")</f>
        <v>yellow</v>
      </c>
      <c r="CA22" s="12">
        <v>89.980312843588223</v>
      </c>
      <c r="CB22" s="12" t="str" cm="1">
        <f t="array" ref="CB22">_xlfn.IFS(CA22=100,"green",CA22&gt;50,"yellow",CA22&gt;0,"orange",CA22=0,"red")</f>
        <v>yellow</v>
      </c>
      <c r="CC22" s="12">
        <v>69.731241274144523</v>
      </c>
      <c r="CD22" s="12" t="str" cm="1">
        <f t="array" ref="CD22">_xlfn.IFS(CC22=100,"green",CC22&gt;50,"yellow",CC22&gt;0,"orange",CC22=0,"red")</f>
        <v>yellow</v>
      </c>
      <c r="CE22" s="12">
        <v>99.824142626420283</v>
      </c>
      <c r="CF22" s="12" t="str" cm="1">
        <f t="array" ref="CF22">_xlfn.IFS(CE22=100,"green",CE22&gt;50,"yellow",CE22&gt;0,"orange",CE22=0,"red")</f>
        <v>yellow</v>
      </c>
      <c r="CG22" s="12">
        <v>92.99127660634511</v>
      </c>
      <c r="CH22" s="12" t="str" cm="1">
        <f t="array" ref="CH22">_xlfn.IFS(CG22=100,"green",CG22&gt;50,"yellow",CG22&gt;0,"orange",CG22=0,"red")</f>
        <v>yellow</v>
      </c>
      <c r="CI22" s="12">
        <v>63.499315715435536</v>
      </c>
      <c r="CJ22" s="12" t="str" cm="1">
        <f t="array" ref="CJ22">_xlfn.IFS(CI22=100,"green",CI22&gt;50,"yellow",CI22&gt;0,"orange",CI22=0,"red")</f>
        <v>yellow</v>
      </c>
      <c r="CK22" s="12">
        <v>98.343797915566554</v>
      </c>
      <c r="CL22" s="12" t="str" cm="1">
        <f t="array" ref="CL22">_xlfn.IFS(CK22=100,"green",CK22&gt;50,"yellow",CK22&gt;0,"orange",CK22=0,"red")</f>
        <v>yellow</v>
      </c>
      <c r="CM22" s="12">
        <v>98.125770126140949</v>
      </c>
      <c r="CN22" s="12" t="str" cm="1">
        <f t="array" ref="CN22">_xlfn.IFS(CM22=100,"green",CM22&gt;50,"yellow",CM22&gt;0,"orange",CM22=0,"red")</f>
        <v>yellow</v>
      </c>
      <c r="CO22" s="12">
        <v>98.264070279184267</v>
      </c>
      <c r="CP22" s="12" t="str" cm="1">
        <f t="array" ref="CP22">_xlfn.IFS(CO22=100,"green",CO22&gt;50,"yellow",CO22&gt;0,"orange",CO22=0,"red")</f>
        <v>yellow</v>
      </c>
      <c r="CQ22" s="12">
        <v>79.896537796904141</v>
      </c>
      <c r="CR22" s="12" t="str" cm="1">
        <f t="array" ref="CR22">_xlfn.IFS(CQ22=100,"green",CQ22&gt;50,"yellow",CQ22&gt;0,"orange",CQ22=0,"red")</f>
        <v>yellow</v>
      </c>
      <c r="CS22" s="12">
        <v>100</v>
      </c>
      <c r="CT22" s="12" t="str" cm="1">
        <f t="array" ref="CT22">_xlfn.IFS(CS22=100,"green",CS22&gt;50,"yellow",CS22&gt;0,"orange",CS22=0,"red")</f>
        <v>green</v>
      </c>
      <c r="CU22" s="12">
        <v>95.424225060125323</v>
      </c>
      <c r="CV22" s="12" t="str" cm="1">
        <f t="array" ref="CV22">_xlfn.IFS(CU22=100,"green",CU22&gt;50,"yellow",CU22&gt;0,"orange",CU22=0,"red")</f>
        <v>yellow</v>
      </c>
      <c r="CW22" s="12">
        <v>92.68914160230301</v>
      </c>
      <c r="CX22" s="12" t="str" cm="1">
        <f t="array" ref="CX22">_xlfn.IFS(CW22=100,"green",CW22&gt;50,"yellow",CW22&gt;0,"orange",CW22=0,"red")</f>
        <v>yellow</v>
      </c>
      <c r="CY22" s="12">
        <v>96.037788887476111</v>
      </c>
      <c r="CZ22" s="12" t="str" cm="1">
        <f t="array" ref="CZ22">_xlfn.IFS(CY22=100,"green",CY22&gt;50,"yellow",CY22&gt;0,"orange",CY22=0,"red")</f>
        <v>yellow</v>
      </c>
      <c r="DA22" s="12">
        <v>100</v>
      </c>
      <c r="DB22" s="12" t="str" cm="1">
        <f t="array" ref="DB22">_xlfn.IFS(DA22=100,"green",DA22&gt;50,"yellow",DA22&gt;0,"orange",DA22=0,"red")</f>
        <v>green</v>
      </c>
      <c r="DC22" s="12">
        <v>99.895669172228139</v>
      </c>
      <c r="DD22" s="12" t="str" cm="1">
        <f t="array" ref="DD22">_xlfn.IFS(DC22=100,"green",DC22&gt;50,"yellow",DC22&gt;0,"orange",DC22=0,"red")</f>
        <v>yellow</v>
      </c>
      <c r="DE22" s="12">
        <v>100</v>
      </c>
      <c r="DF22" s="12" t="str" cm="1">
        <f t="array" ref="DF22">_xlfn.IFS(DE22=100,"green",DE22&gt;50,"yellow",DE22&gt;0,"orange",DE22=0,"red")</f>
        <v>green</v>
      </c>
      <c r="DG22" s="12">
        <v>80.468886466123749</v>
      </c>
      <c r="DH22" s="12" t="str" cm="1">
        <f t="array" ref="DH22">_xlfn.IFS(DG22=100,"green",DG22&gt;50,"yellow",DG22&gt;0,"orange",DG22=0,"red")</f>
        <v>yellow</v>
      </c>
      <c r="DI22" s="12">
        <v>100</v>
      </c>
      <c r="DJ22" s="12" t="str" cm="1">
        <f t="array" ref="DJ22">_xlfn.IFS(DI22=100,"green",DI22&gt;50,"yellow",DI22&gt;0,"orange",DI22=0,"red")</f>
        <v>green</v>
      </c>
      <c r="DK22" s="12">
        <v>88.079906903018099</v>
      </c>
      <c r="DL22" s="12" t="str" cm="1">
        <f t="array" ref="DL22">_xlfn.IFS(DK22=100,"green",DK22&gt;50,"yellow",DK22&gt;0,"orange",DK22=0,"red")</f>
        <v>yellow</v>
      </c>
      <c r="DM22" s="12">
        <v>48.966800889320993</v>
      </c>
      <c r="DN22" s="12" t="str" cm="1">
        <f t="array" ref="DN22">_xlfn.IFS(DM22=100,"green",DM22&gt;50,"yellow",DM22&gt;0,"orange",DM22=0,"red")</f>
        <v>orange</v>
      </c>
      <c r="DO22" s="12">
        <v>0</v>
      </c>
      <c r="DP22" s="12" t="str" cm="1">
        <f t="array" ref="DP22">_xlfn.IFS(DO22=100,"green",DO22&gt;50,"yellow",DO22&gt;0,"orange",DO22=0,"red")</f>
        <v>red</v>
      </c>
      <c r="DQ22" s="12">
        <v>77.176407928836383</v>
      </c>
      <c r="DR22" s="12" t="str" cm="1">
        <f t="array" ref="DR22">_xlfn.IFS(DQ22=100,"green",DQ22&gt;50,"yellow",DQ22&gt;0,"orange",DQ22=0,"red")</f>
        <v>yellow</v>
      </c>
    </row>
    <row r="23" spans="1:122" x14ac:dyDescent="0.3">
      <c r="A23" s="15">
        <v>35</v>
      </c>
      <c r="B23" s="13" t="s">
        <v>18</v>
      </c>
      <c r="C23" s="8">
        <v>92.384685135870541</v>
      </c>
      <c r="D23" s="12" t="str" cm="1">
        <f t="array" ref="D23">_xlfn.IFS(C23=100,"green",C23&gt;50,"yellow",C23&gt;0,"orange",C23=0,"red")</f>
        <v>yellow</v>
      </c>
      <c r="E23" s="12">
        <v>100</v>
      </c>
      <c r="F23" s="12" t="str" cm="1">
        <f t="array" ref="F23">_xlfn.IFS(E23=100,"green",E23&gt;50,"yellow",E23&gt;0,"orange",E23=0,"red")</f>
        <v>green</v>
      </c>
      <c r="G23" s="12">
        <v>100</v>
      </c>
      <c r="H23" s="12" t="str" cm="1">
        <f t="array" ref="H23">_xlfn.IFS(G23=100,"green",G23&gt;50,"yellow",G23&gt;0,"orange",G23=0,"red")</f>
        <v>green</v>
      </c>
      <c r="I23" s="12">
        <v>100</v>
      </c>
      <c r="J23" s="12" t="str" cm="1">
        <f t="array" ref="J23">_xlfn.IFS(I23=100,"green",I23&gt;50,"yellow",I23&gt;0,"orange",I23=0,"red")</f>
        <v>green</v>
      </c>
      <c r="K23" s="12">
        <v>98.45445579655258</v>
      </c>
      <c r="L23" s="12" t="str" cm="1">
        <f t="array" ref="L23">_xlfn.IFS(K23=100,"green",K23&gt;50,"yellow",K23&gt;0,"orange",K23=0,"red")</f>
        <v>yellow</v>
      </c>
      <c r="M23" s="12">
        <v>100</v>
      </c>
      <c r="N23" s="12" t="str" cm="1">
        <f t="array" ref="N23">_xlfn.IFS(M23=100,"green",M23&gt;50,"yellow",M23&gt;0,"orange",M23=0,"red")</f>
        <v>green</v>
      </c>
      <c r="O23" s="12">
        <v>25.236292497711805</v>
      </c>
      <c r="P23" s="12" t="str" cm="1">
        <f t="array" ref="P23">_xlfn.IFS(O23=100,"green",O23&gt;50,"yellow",O23&gt;0,"orange",O23=0,"red")</f>
        <v>orange</v>
      </c>
      <c r="Q23" s="12">
        <v>100</v>
      </c>
      <c r="R23" s="12" t="str" cm="1">
        <f t="array" ref="R23">_xlfn.IFS(Q23=100,"green",Q23&gt;50,"yellow",Q23&gt;0,"orange",Q23=0,"red")</f>
        <v>green</v>
      </c>
      <c r="S23" s="12">
        <v>0.31211790760238073</v>
      </c>
      <c r="T23" s="12" t="str" cm="1">
        <f t="array" ref="T23">_xlfn.IFS(S23=100,"green",S23&gt;50,"yellow",S23&gt;0,"orange",S23=0,"red")</f>
        <v>orange</v>
      </c>
      <c r="U23" s="12">
        <v>69.656542952862054</v>
      </c>
      <c r="V23" s="12" t="str" cm="1">
        <f t="array" ref="V23">_xlfn.IFS(U23=100,"green",U23&gt;50,"yellow",U23&gt;0,"orange",U23=0,"red")</f>
        <v>yellow</v>
      </c>
      <c r="W23" s="12">
        <v>84.470231066789864</v>
      </c>
      <c r="X23" s="12" t="str" cm="1">
        <f t="array" ref="X23">_xlfn.IFS(W23=100,"green",W23&gt;50,"yellow",W23&gt;0,"orange",W23=0,"red")</f>
        <v>yellow</v>
      </c>
      <c r="Y23" s="12">
        <v>77.812964022151874</v>
      </c>
      <c r="Z23" s="12" t="str" cm="1">
        <f t="array" ref="Z23">_xlfn.IFS(Y23=100,"green",Y23&gt;50,"yellow",Y23&gt;0,"orange",Y23=0,"red")</f>
        <v>yellow</v>
      </c>
      <c r="AA23" s="12">
        <v>100</v>
      </c>
      <c r="AB23" s="12" t="str" cm="1">
        <f t="array" ref="AB23">_xlfn.IFS(AA23=100,"green",AA23&gt;50,"yellow",AA23&gt;0,"orange",AA23=0,"red")</f>
        <v>green</v>
      </c>
      <c r="AC23" s="12">
        <v>100</v>
      </c>
      <c r="AD23" s="12" t="str" cm="1">
        <f t="array" ref="AD23">_xlfn.IFS(AC23=100,"green",AC23&gt;50,"yellow",AC23&gt;0,"orange",AC23=0,"red")</f>
        <v>green</v>
      </c>
      <c r="AE23" s="12">
        <v>100</v>
      </c>
      <c r="AF23" s="12" t="str" cm="1">
        <f t="array" ref="AF23">_xlfn.IFS(AE23=100,"green",AE23&gt;50,"yellow",AE23&gt;0,"orange",AE23=0,"red")</f>
        <v>green</v>
      </c>
      <c r="AG23" s="12">
        <v>100</v>
      </c>
      <c r="AH23" s="12" t="str" cm="1">
        <f t="array" ref="AH23">_xlfn.IFS(AG23=100,"green",AG23&gt;50,"yellow",AG23&gt;0,"orange",AG23=0,"red")</f>
        <v>green</v>
      </c>
      <c r="AI23" s="12">
        <v>100</v>
      </c>
      <c r="AJ23" s="12" t="str" cm="1">
        <f t="array" ref="AJ23">_xlfn.IFS(AI23=100,"green",AI23&gt;50,"yellow",AI23&gt;0,"orange",AI23=0,"red")</f>
        <v>green</v>
      </c>
      <c r="AK23" s="12">
        <v>100</v>
      </c>
      <c r="AL23" s="12" t="str" cm="1">
        <f t="array" ref="AL23">_xlfn.IFS(AK23=100,"green",AK23&gt;50,"yellow",AK23&gt;0,"orange",AK23=0,"red")</f>
        <v>green</v>
      </c>
      <c r="AM23" s="12">
        <v>100</v>
      </c>
      <c r="AN23" s="12" t="str" cm="1">
        <f t="array" ref="AN23">_xlfn.IFS(AM23=100,"green",AM23&gt;50,"yellow",AM23&gt;0,"orange",AM23=0,"red")</f>
        <v>green</v>
      </c>
      <c r="AO23" s="12">
        <v>100</v>
      </c>
      <c r="AP23" s="12" t="str" cm="1">
        <f t="array" ref="AP23">_xlfn.IFS(AO23=100,"green",AO23&gt;50,"yellow",AO23&gt;0,"orange",AO23=0,"red")</f>
        <v>green</v>
      </c>
      <c r="AQ23" s="12">
        <v>100</v>
      </c>
      <c r="AR23" s="12" t="str" cm="1">
        <f t="array" ref="AR23">_xlfn.IFS(AQ23=100,"green",AQ23&gt;50,"yellow",AQ23&gt;0,"orange",AQ23=0,"red")</f>
        <v>green</v>
      </c>
      <c r="AS23" s="12">
        <v>98.583095029436535</v>
      </c>
      <c r="AT23" s="12" t="str" cm="1">
        <f t="array" ref="AT23">_xlfn.IFS(AS23=100,"green",AS23&gt;50,"yellow",AS23&gt;0,"orange",AS23=0,"red")</f>
        <v>yellow</v>
      </c>
      <c r="AU23" s="12">
        <v>98.771682409663441</v>
      </c>
      <c r="AV23" s="12" t="str" cm="1">
        <f t="array" ref="AV23">_xlfn.IFS(AU23=100,"green",AU23&gt;50,"yellow",AU23&gt;0,"orange",AU23=0,"red")</f>
        <v>yellow</v>
      </c>
      <c r="AW23" s="12">
        <v>99.622111062728564</v>
      </c>
      <c r="AX23" s="12" t="str" cm="1">
        <f t="array" ref="AX23">_xlfn.IFS(AW23=100,"green",AW23&gt;50,"yellow",AW23&gt;0,"orange",AW23=0,"red")</f>
        <v>yellow</v>
      </c>
      <c r="AY23" s="12">
        <v>100</v>
      </c>
      <c r="AZ23" s="12" t="str" cm="1">
        <f t="array" ref="AZ23">_xlfn.IFS(AY23=100,"green",AY23&gt;50,"yellow",AY23&gt;0,"orange",AY23=0,"red")</f>
        <v>green</v>
      </c>
      <c r="BA23" s="12">
        <v>100</v>
      </c>
      <c r="BB23" s="12" t="str" cm="1">
        <f t="array" ref="BB23">_xlfn.IFS(BA23=100,"green",BA23&gt;50,"yellow",BA23&gt;0,"orange",BA23=0,"red")</f>
        <v>green</v>
      </c>
      <c r="BC23" s="12">
        <v>100</v>
      </c>
      <c r="BD23" s="12" t="str" cm="1">
        <f t="array" ref="BD23">_xlfn.IFS(BC23=100,"green",BC23&gt;50,"yellow",BC23&gt;0,"orange",BC23=0,"red")</f>
        <v>green</v>
      </c>
      <c r="BE23" s="12">
        <v>100</v>
      </c>
      <c r="BF23" s="12" t="str" cm="1">
        <f t="array" ref="BF23">_xlfn.IFS(BE23=100,"green",BE23&gt;50,"yellow",BE23&gt;0,"orange",BE23=0,"red")</f>
        <v>green</v>
      </c>
      <c r="BG23" s="12">
        <v>100</v>
      </c>
      <c r="BH23" s="12" t="str" cm="1">
        <f t="array" ref="BH23">_xlfn.IFS(BG23=100,"green",BG23&gt;50,"yellow",BG23&gt;0,"orange",BG23=0,"red")</f>
        <v>green</v>
      </c>
      <c r="BI23" s="12">
        <v>50.157528331807868</v>
      </c>
      <c r="BJ23" s="12" t="str" cm="1">
        <f t="array" ref="BJ23">_xlfn.IFS(BI23=100,"green",BI23&gt;50,"yellow",BI23&gt;0,"orange",BI23=0,"red")</f>
        <v>yellow</v>
      </c>
      <c r="BK23" s="12">
        <v>91.692921388634645</v>
      </c>
      <c r="BL23" s="12" t="str" cm="1">
        <f t="array" ref="BL23">_xlfn.IFS(BK23=100,"green",BK23&gt;50,"yellow",BK23&gt;0,"orange",BK23=0,"red")</f>
        <v>yellow</v>
      </c>
      <c r="BM23" s="12">
        <v>92.3151288839735</v>
      </c>
      <c r="BN23" s="12" t="str" cm="1">
        <f t="array" ref="BN23">_xlfn.IFS(BM23=100,"green",BM23&gt;50,"yellow",BM23&gt;0,"orange",BM23=0,"red")</f>
        <v>yellow</v>
      </c>
      <c r="BO23" s="12">
        <v>98.545258717494107</v>
      </c>
      <c r="BP23" s="12" t="str" cm="1">
        <f t="array" ref="BP23">_xlfn.IFS(BO23=100,"green",BO23&gt;50,"yellow",BO23&gt;0,"orange",BO23=0,"red")</f>
        <v>yellow</v>
      </c>
      <c r="BQ23" s="12">
        <v>95.430193800733804</v>
      </c>
      <c r="BR23" s="12" t="str" cm="1">
        <f t="array" ref="BR23">_xlfn.IFS(BQ23=100,"green",BQ23&gt;50,"yellow",BQ23&gt;0,"orange",BQ23=0,"red")</f>
        <v>yellow</v>
      </c>
      <c r="BS23" s="12">
        <v>100</v>
      </c>
      <c r="BT23" s="12" t="str" cm="1">
        <f t="array" ref="BT23">_xlfn.IFS(BS23=100,"green",BS23&gt;50,"yellow",BS23&gt;0,"orange",BS23=0,"red")</f>
        <v>green</v>
      </c>
      <c r="BU23" s="12">
        <v>93.246994634733525</v>
      </c>
      <c r="BV23" s="12" t="str" cm="1">
        <f t="array" ref="BV23">_xlfn.IFS(BU23=100,"green",BU23&gt;50,"yellow",BU23&gt;0,"orange",BU23=0,"red")</f>
        <v>yellow</v>
      </c>
      <c r="BW23" s="12">
        <v>91.906965940878834</v>
      </c>
      <c r="BX23" s="12" t="str" cm="1">
        <f t="array" ref="BX23">_xlfn.IFS(BW23=100,"green",BW23&gt;50,"yellow",BW23&gt;0,"orange",BW23=0,"red")</f>
        <v>yellow</v>
      </c>
      <c r="BY23" s="12">
        <v>100</v>
      </c>
      <c r="BZ23" s="12" t="str" cm="1">
        <f t="array" ref="BZ23">_xlfn.IFS(BY23=100,"green",BY23&gt;50,"yellow",BY23&gt;0,"orange",BY23=0,"red")</f>
        <v>green</v>
      </c>
      <c r="CA23" s="12">
        <v>100</v>
      </c>
      <c r="CB23" s="12" t="str" cm="1">
        <f t="array" ref="CB23">_xlfn.IFS(CA23=100,"green",CA23&gt;50,"yellow",CA23&gt;0,"orange",CA23=0,"red")</f>
        <v>green</v>
      </c>
      <c r="CC23" s="12">
        <v>100</v>
      </c>
      <c r="CD23" s="12" t="str" cm="1">
        <f t="array" ref="CD23">_xlfn.IFS(CC23=100,"green",CC23&gt;50,"yellow",CC23&gt;0,"orange",CC23=0,"red")</f>
        <v>green</v>
      </c>
      <c r="CE23" s="12">
        <v>100</v>
      </c>
      <c r="CF23" s="12" t="str" cm="1">
        <f t="array" ref="CF23">_xlfn.IFS(CE23=100,"green",CE23&gt;50,"yellow",CE23&gt;0,"orange",CE23=0,"red")</f>
        <v>green</v>
      </c>
      <c r="CG23" s="12">
        <v>100</v>
      </c>
      <c r="CH23" s="12" t="str" cm="1">
        <f t="array" ref="CH23">_xlfn.IFS(CG23=100,"green",CG23&gt;50,"yellow",CG23&gt;0,"orange",CG23=0,"red")</f>
        <v>green</v>
      </c>
      <c r="CI23" s="12">
        <v>100</v>
      </c>
      <c r="CJ23" s="12" t="str" cm="1">
        <f t="array" ref="CJ23">_xlfn.IFS(CI23=100,"green",CI23&gt;50,"yellow",CI23&gt;0,"orange",CI23=0,"red")</f>
        <v>green</v>
      </c>
      <c r="CK23" s="12">
        <v>100</v>
      </c>
      <c r="CL23" s="12" t="str" cm="1">
        <f t="array" ref="CL23">_xlfn.IFS(CK23=100,"green",CK23&gt;50,"yellow",CK23&gt;0,"orange",CK23=0,"red")</f>
        <v>green</v>
      </c>
      <c r="CM23" s="12">
        <v>87.889058713676377</v>
      </c>
      <c r="CN23" s="12" t="str" cm="1">
        <f t="array" ref="CN23">_xlfn.IFS(CM23=100,"green",CM23&gt;50,"yellow",CM23&gt;0,"orange",CM23=0,"red")</f>
        <v>yellow</v>
      </c>
      <c r="CO23" s="12">
        <v>99.978312268604995</v>
      </c>
      <c r="CP23" s="12" t="str" cm="1">
        <f t="array" ref="CP23">_xlfn.IFS(CO23=100,"green",CO23&gt;50,"yellow",CO23&gt;0,"orange",CO23=0,"red")</f>
        <v>yellow</v>
      </c>
      <c r="CQ23" s="12">
        <v>97.75177762982446</v>
      </c>
      <c r="CR23" s="12" t="str" cm="1">
        <f t="array" ref="CR23">_xlfn.IFS(CQ23=100,"green",CQ23&gt;50,"yellow",CQ23&gt;0,"orange",CQ23=0,"red")</f>
        <v>yellow</v>
      </c>
      <c r="CS23" s="12">
        <v>100</v>
      </c>
      <c r="CT23" s="12" t="str" cm="1">
        <f t="array" ref="CT23">_xlfn.IFS(CS23=100,"green",CS23&gt;50,"yellow",CS23&gt;0,"orange",CS23=0,"red")</f>
        <v>green</v>
      </c>
      <c r="CU23" s="12">
        <v>52.179981271180999</v>
      </c>
      <c r="CV23" s="12" t="str" cm="1">
        <f t="array" ref="CV23">_xlfn.IFS(CU23=100,"green",CU23&gt;50,"yellow",CU23&gt;0,"orange",CU23=0,"red")</f>
        <v>yellow</v>
      </c>
      <c r="CW23" s="12">
        <v>100</v>
      </c>
      <c r="CX23" s="12" t="str" cm="1">
        <f t="array" ref="CX23">_xlfn.IFS(CW23=100,"green",CW23&gt;50,"yellow",CW23&gt;0,"orange",CW23=0,"red")</f>
        <v>green</v>
      </c>
      <c r="CY23" s="12">
        <v>84.059993757060326</v>
      </c>
      <c r="CZ23" s="12" t="str" cm="1">
        <f t="array" ref="CZ23">_xlfn.IFS(CY23=100,"green",CY23&gt;50,"yellow",CY23&gt;0,"orange",CY23=0,"red")</f>
        <v>yellow</v>
      </c>
      <c r="DA23" s="12">
        <v>100</v>
      </c>
      <c r="DB23" s="12" t="str" cm="1">
        <f t="array" ref="DB23">_xlfn.IFS(DA23=100,"green",DA23&gt;50,"yellow",DA23&gt;0,"orange",DA23=0,"red")</f>
        <v>green</v>
      </c>
      <c r="DC23" s="12">
        <v>97.61180869049133</v>
      </c>
      <c r="DD23" s="12" t="str" cm="1">
        <f t="array" ref="DD23">_xlfn.IFS(DC23=100,"green",DC23&gt;50,"yellow",DC23&gt;0,"orange",DC23=0,"red")</f>
        <v>yellow</v>
      </c>
      <c r="DE23" s="12">
        <v>100</v>
      </c>
      <c r="DF23" s="12" t="str" cm="1">
        <f t="array" ref="DF23">_xlfn.IFS(DE23=100,"green",DE23&gt;50,"yellow",DE23&gt;0,"orange",DE23=0,"red")</f>
        <v>green</v>
      </c>
      <c r="DG23" s="12">
        <v>100</v>
      </c>
      <c r="DH23" s="12" t="str" cm="1">
        <f t="array" ref="DH23">_xlfn.IFS(DG23=100,"green",DG23&gt;50,"yellow",DG23&gt;0,"orange",DG23=0,"red")</f>
        <v>green</v>
      </c>
      <c r="DI23" s="12">
        <v>100</v>
      </c>
      <c r="DJ23" s="12" t="str" cm="1">
        <f t="array" ref="DJ23">_xlfn.IFS(DI23=100,"green",DI23&gt;50,"yellow",DI23&gt;0,"orange",DI23=0,"red")</f>
        <v>green</v>
      </c>
      <c r="DK23" s="12">
        <v>100</v>
      </c>
      <c r="DL23" s="12" t="str" cm="1">
        <f t="array" ref="DL23">_xlfn.IFS(DK23=100,"green",DK23&gt;50,"yellow",DK23&gt;0,"orange",DK23=0,"red")</f>
        <v>green</v>
      </c>
      <c r="DM23" s="12">
        <v>72.303486815937745</v>
      </c>
      <c r="DN23" s="12" t="str" cm="1">
        <f t="array" ref="DN23">_xlfn.IFS(DM23=100,"green",DM23&gt;50,"yellow",DM23&gt;0,"orange",DM23=0,"red")</f>
        <v>yellow</v>
      </c>
      <c r="DO23" s="12">
        <v>100</v>
      </c>
      <c r="DP23" s="12" t="str" cm="1">
        <f t="array" ref="DP23">_xlfn.IFS(DO23=100,"green",DO23&gt;50,"yellow",DO23&gt;0,"orange",DO23=0,"red")</f>
        <v>green</v>
      </c>
      <c r="DQ23" s="12">
        <v>96.239411938303633</v>
      </c>
      <c r="DR23" s="12" t="str" cm="1">
        <f t="array" ref="DR23">_xlfn.IFS(DQ23=100,"green",DQ23&gt;50,"yellow",DQ23&gt;0,"orange",DQ23=0,"red")</f>
        <v>yellow</v>
      </c>
    </row>
    <row r="24" spans="1:122" x14ac:dyDescent="0.3">
      <c r="A24" s="15">
        <v>31</v>
      </c>
      <c r="B24" s="13" t="s">
        <v>17</v>
      </c>
      <c r="C24" s="8">
        <v>87.256308114324383</v>
      </c>
      <c r="D24" s="12" t="str" cm="1">
        <f t="array" ref="D24">_xlfn.IFS(C24=100,"green",C24&gt;50,"yellow",C24&gt;0,"orange",C24=0,"red")</f>
        <v>yellow</v>
      </c>
      <c r="E24" s="12">
        <v>100</v>
      </c>
      <c r="F24" s="12" t="str" cm="1">
        <f t="array" ref="F24">_xlfn.IFS(E24=100,"green",E24&gt;50,"yellow",E24&gt;0,"orange",E24=0,"red")</f>
        <v>green</v>
      </c>
      <c r="G24" s="12">
        <v>100</v>
      </c>
      <c r="H24" s="12" t="str" cm="1">
        <f t="array" ref="H24">_xlfn.IFS(G24=100,"green",G24&gt;50,"yellow",G24&gt;0,"orange",G24=0,"red")</f>
        <v>green</v>
      </c>
      <c r="I24" s="12">
        <v>100</v>
      </c>
      <c r="J24" s="12" t="str" cm="1">
        <f t="array" ref="J24">_xlfn.IFS(I24=100,"green",I24&gt;50,"yellow",I24&gt;0,"orange",I24=0,"red")</f>
        <v>green</v>
      </c>
      <c r="K24" s="12">
        <v>100</v>
      </c>
      <c r="L24" s="12" t="str" cm="1">
        <f t="array" ref="L24">_xlfn.IFS(K24=100,"green",K24&gt;50,"yellow",K24&gt;0,"orange",K24=0,"red")</f>
        <v>green</v>
      </c>
      <c r="M24" s="12">
        <v>100</v>
      </c>
      <c r="N24" s="12" t="str" cm="1">
        <f t="array" ref="N24">_xlfn.IFS(M24=100,"green",M24&gt;50,"yellow",M24&gt;0,"orange",M24=0,"red")</f>
        <v>green</v>
      </c>
      <c r="O24" s="12">
        <v>100</v>
      </c>
      <c r="P24" s="12" t="str" cm="1">
        <f t="array" ref="P24">_xlfn.IFS(O24=100,"green",O24&gt;50,"yellow",O24&gt;0,"orange",O24=0,"red")</f>
        <v>green</v>
      </c>
      <c r="Q24" s="12">
        <v>100</v>
      </c>
      <c r="R24" s="12" t="str" cm="1">
        <f t="array" ref="R24">_xlfn.IFS(Q24=100,"green",Q24&gt;50,"yellow",Q24&gt;0,"orange",Q24=0,"red")</f>
        <v>green</v>
      </c>
      <c r="S24" s="12">
        <v>100</v>
      </c>
      <c r="T24" s="12" t="str" cm="1">
        <f t="array" ref="T24">_xlfn.IFS(S24=100,"green",S24&gt;50,"yellow",S24&gt;0,"orange",S24=0,"red")</f>
        <v>green</v>
      </c>
      <c r="U24" s="12">
        <v>100</v>
      </c>
      <c r="V24" s="12" t="str" cm="1">
        <f t="array" ref="V24">_xlfn.IFS(U24=100,"green",U24&gt;50,"yellow",U24&gt;0,"orange",U24=0,"red")</f>
        <v>green</v>
      </c>
      <c r="W24" s="12">
        <v>24.235135671065787</v>
      </c>
      <c r="X24" s="12" t="str" cm="1">
        <f t="array" ref="X24">_xlfn.IFS(W24=100,"green",W24&gt;50,"yellow",W24&gt;0,"orange",W24=0,"red")</f>
        <v>orange</v>
      </c>
      <c r="Y24" s="12">
        <v>92.423513567106582</v>
      </c>
      <c r="Z24" s="12" t="str" cm="1">
        <f t="array" ref="Z24">_xlfn.IFS(Y24=100,"green",Y24&gt;50,"yellow",Y24&gt;0,"orange",Y24=0,"red")</f>
        <v>yellow</v>
      </c>
      <c r="AA24" s="12">
        <v>100</v>
      </c>
      <c r="AB24" s="12" t="str" cm="1">
        <f t="array" ref="AB24">_xlfn.IFS(AA24=100,"green",AA24&gt;50,"yellow",AA24&gt;0,"orange",AA24=0,"red")</f>
        <v>green</v>
      </c>
      <c r="AC24" s="12">
        <v>100</v>
      </c>
      <c r="AD24" s="12" t="str" cm="1">
        <f t="array" ref="AD24">_xlfn.IFS(AC24=100,"green",AC24&gt;50,"yellow",AC24&gt;0,"orange",AC24=0,"red")</f>
        <v>green</v>
      </c>
      <c r="AE24" s="12">
        <v>100</v>
      </c>
      <c r="AF24" s="12" t="str" cm="1">
        <f t="array" ref="AF24">_xlfn.IFS(AE24=100,"green",AE24&gt;50,"yellow",AE24&gt;0,"orange",AE24=0,"red")</f>
        <v>green</v>
      </c>
      <c r="AG24" s="12">
        <v>100</v>
      </c>
      <c r="AH24" s="12" t="str" cm="1">
        <f t="array" ref="AH24">_xlfn.IFS(AG24=100,"green",AG24&gt;50,"yellow",AG24&gt;0,"orange",AG24=0,"red")</f>
        <v>green</v>
      </c>
      <c r="AI24" s="12">
        <v>87.897598057504581</v>
      </c>
      <c r="AJ24" s="12" t="str" cm="1">
        <f t="array" ref="AJ24">_xlfn.IFS(AI24=100,"green",AI24&gt;50,"yellow",AI24&gt;0,"orange",AI24=0,"red")</f>
        <v>yellow</v>
      </c>
      <c r="AK24" s="12">
        <v>94.628472912905821</v>
      </c>
      <c r="AL24" s="12" t="str" cm="1">
        <f t="array" ref="AL24">_xlfn.IFS(AK24=100,"green",AK24&gt;50,"yellow",AK24&gt;0,"orange",AK24=0,"red")</f>
        <v>yellow</v>
      </c>
      <c r="AM24" s="12">
        <v>100</v>
      </c>
      <c r="AN24" s="12" t="str" cm="1">
        <f t="array" ref="AN24">_xlfn.IFS(AM24=100,"green",AM24&gt;50,"yellow",AM24&gt;0,"orange",AM24=0,"red")</f>
        <v>green</v>
      </c>
      <c r="AO24" s="12">
        <v>100</v>
      </c>
      <c r="AP24" s="12" t="str" cm="1">
        <f t="array" ref="AP24">_xlfn.IFS(AO24=100,"green",AO24&gt;50,"yellow",AO24&gt;0,"orange",AO24=0,"red")</f>
        <v>green</v>
      </c>
      <c r="AQ24" s="12">
        <v>100</v>
      </c>
      <c r="AR24" s="12" t="str" cm="1">
        <f t="array" ref="AR24">_xlfn.IFS(AQ24=100,"green",AQ24&gt;50,"yellow",AQ24&gt;0,"orange",AQ24=0,"red")</f>
        <v>green</v>
      </c>
      <c r="AS24" s="12">
        <v>84.724046173516811</v>
      </c>
      <c r="AT24" s="12" t="str" cm="1">
        <f t="array" ref="AT24">_xlfn.IFS(AS24=100,"green",AS24&gt;50,"yellow",AS24&gt;0,"orange",AS24=0,"red")</f>
        <v>yellow</v>
      </c>
      <c r="AU24" s="12">
        <v>8.0410042633176246</v>
      </c>
      <c r="AV24" s="12" t="str" cm="1">
        <f t="array" ref="AV24">_xlfn.IFS(AU24=100,"green",AU24&gt;50,"yellow",AU24&gt;0,"orange",AU24=0,"red")</f>
        <v>orange</v>
      </c>
      <c r="AW24" s="12">
        <v>82.184445915320694</v>
      </c>
      <c r="AX24" s="12" t="str" cm="1">
        <f t="array" ref="AX24">_xlfn.IFS(AW24=100,"green",AW24&gt;50,"yellow",AW24&gt;0,"orange",AW24=0,"red")</f>
        <v>yellow</v>
      </c>
      <c r="AY24" s="12">
        <v>100</v>
      </c>
      <c r="AZ24" s="12" t="str" cm="1">
        <f t="array" ref="AZ24">_xlfn.IFS(AY24=100,"green",AY24&gt;50,"yellow",AY24&gt;0,"orange",AY24=0,"red")</f>
        <v>green</v>
      </c>
      <c r="BA24" s="12">
        <v>100</v>
      </c>
      <c r="BB24" s="12" t="str" cm="1">
        <f t="array" ref="BB24">_xlfn.IFS(BA24=100,"green",BA24&gt;50,"yellow",BA24&gt;0,"orange",BA24=0,"red")</f>
        <v>green</v>
      </c>
      <c r="BC24" s="12">
        <v>100</v>
      </c>
      <c r="BD24" s="12" t="str" cm="1">
        <f t="array" ref="BD24">_xlfn.IFS(BC24=100,"green",BC24&gt;50,"yellow",BC24&gt;0,"orange",BC24=0,"red")</f>
        <v>green</v>
      </c>
      <c r="BE24" s="12">
        <v>100</v>
      </c>
      <c r="BF24" s="12" t="str" cm="1">
        <f t="array" ref="BF24">_xlfn.IFS(BE24=100,"green",BE24&gt;50,"yellow",BE24&gt;0,"orange",BE24=0,"red")</f>
        <v>green</v>
      </c>
      <c r="BG24" s="12">
        <v>100</v>
      </c>
      <c r="BH24" s="12" t="str" cm="1">
        <f t="array" ref="BH24">_xlfn.IFS(BG24=100,"green",BG24&gt;50,"yellow",BG24&gt;0,"orange",BG24=0,"red")</f>
        <v>green</v>
      </c>
      <c r="BI24" s="12">
        <v>100</v>
      </c>
      <c r="BJ24" s="12" t="str" cm="1">
        <f t="array" ref="BJ24">_xlfn.IFS(BI24=100,"green",BI24&gt;50,"yellow",BI24&gt;0,"orange",BI24=0,"red")</f>
        <v>green</v>
      </c>
      <c r="BK24" s="12">
        <v>100</v>
      </c>
      <c r="BL24" s="12" t="str" cm="1">
        <f t="array" ref="BL24">_xlfn.IFS(BK24=100,"green",BK24&gt;50,"yellow",BK24&gt;0,"orange",BK24=0,"red")</f>
        <v>green</v>
      </c>
      <c r="BM24" s="12">
        <v>100</v>
      </c>
      <c r="BN24" s="12" t="str" cm="1">
        <f t="array" ref="BN24">_xlfn.IFS(BM24=100,"green",BM24&gt;50,"yellow",BM24&gt;0,"orange",BM24=0,"red")</f>
        <v>green</v>
      </c>
      <c r="BO24" s="12">
        <v>100</v>
      </c>
      <c r="BP24" s="12" t="str" cm="1">
        <f t="array" ref="BP24">_xlfn.IFS(BO24=100,"green",BO24&gt;50,"yellow",BO24&gt;0,"orange",BO24=0,"red")</f>
        <v>green</v>
      </c>
      <c r="BQ24" s="12">
        <v>100</v>
      </c>
      <c r="BR24" s="12" t="str" cm="1">
        <f t="array" ref="BR24">_xlfn.IFS(BQ24=100,"green",BQ24&gt;50,"yellow",BQ24&gt;0,"orange",BQ24=0,"red")</f>
        <v>green</v>
      </c>
      <c r="BS24" s="12">
        <v>100</v>
      </c>
      <c r="BT24" s="12" t="str" cm="1">
        <f t="array" ref="BT24">_xlfn.IFS(BS24=100,"green",BS24&gt;50,"yellow",BS24&gt;0,"orange",BS24=0,"red")</f>
        <v>green</v>
      </c>
      <c r="BU24" s="12">
        <v>100</v>
      </c>
      <c r="BV24" s="12" t="str" cm="1">
        <f t="array" ref="BV24">_xlfn.IFS(BU24=100,"green",BU24&gt;50,"yellow",BU24&gt;0,"orange",BU24=0,"red")</f>
        <v>green</v>
      </c>
      <c r="BW24" s="12">
        <v>100</v>
      </c>
      <c r="BX24" s="12" t="str" cm="1">
        <f t="array" ref="BX24">_xlfn.IFS(BW24=100,"green",BW24&gt;50,"yellow",BW24&gt;0,"orange",BW24=0,"red")</f>
        <v>green</v>
      </c>
      <c r="BY24" s="12">
        <v>100</v>
      </c>
      <c r="BZ24" s="12" t="str" cm="1">
        <f t="array" ref="BZ24">_xlfn.IFS(BY24=100,"green",BY24&gt;50,"yellow",BY24&gt;0,"orange",BY24=0,"red")</f>
        <v>green</v>
      </c>
      <c r="CA24" s="12">
        <v>100</v>
      </c>
      <c r="CB24" s="12" t="str" cm="1">
        <f t="array" ref="CB24">_xlfn.IFS(CA24=100,"green",CA24&gt;50,"yellow",CA24&gt;0,"orange",CA24=0,"red")</f>
        <v>green</v>
      </c>
      <c r="CC24" s="12">
        <v>100</v>
      </c>
      <c r="CD24" s="12" t="str" cm="1">
        <f t="array" ref="CD24">_xlfn.IFS(CC24=100,"green",CC24&gt;50,"yellow",CC24&gt;0,"orange",CC24=0,"red")</f>
        <v>green</v>
      </c>
      <c r="CE24" s="12">
        <v>100</v>
      </c>
      <c r="CF24" s="12" t="str" cm="1">
        <f t="array" ref="CF24">_xlfn.IFS(CE24=100,"green",CE24&gt;50,"yellow",CE24&gt;0,"orange",CE24=0,"red")</f>
        <v>green</v>
      </c>
      <c r="CG24" s="12">
        <v>100</v>
      </c>
      <c r="CH24" s="12" t="str" cm="1">
        <f t="array" ref="CH24">_xlfn.IFS(CG24=100,"green",CG24&gt;50,"yellow",CG24&gt;0,"orange",CG24=0,"red")</f>
        <v>green</v>
      </c>
      <c r="CI24" s="12">
        <v>100</v>
      </c>
      <c r="CJ24" s="12" t="str" cm="1">
        <f t="array" ref="CJ24">_xlfn.IFS(CI24=100,"green",CI24&gt;50,"yellow",CI24&gt;0,"orange",CI24=0,"red")</f>
        <v>green</v>
      </c>
      <c r="CK24" s="12">
        <v>62.681632274791831</v>
      </c>
      <c r="CL24" s="12" t="str" cm="1">
        <f t="array" ref="CL24">_xlfn.IFS(CK24=100,"green",CK24&gt;50,"yellow",CK24&gt;0,"orange",CK24=0,"red")</f>
        <v>yellow</v>
      </c>
      <c r="CM24" s="12">
        <v>100</v>
      </c>
      <c r="CN24" s="12" t="str" cm="1">
        <f t="array" ref="CN24">_xlfn.IFS(CM24=100,"green",CM24&gt;50,"yellow",CM24&gt;0,"orange",CM24=0,"red")</f>
        <v>green</v>
      </c>
      <c r="CO24" s="12">
        <v>94.491779197978857</v>
      </c>
      <c r="CP24" s="12" t="str" cm="1">
        <f t="array" ref="CP24">_xlfn.IFS(CO24=100,"green",CO24&gt;50,"yellow",CO24&gt;0,"orange",CO24=0,"red")</f>
        <v>yellow</v>
      </c>
      <c r="CQ24" s="12">
        <v>96.431117622730881</v>
      </c>
      <c r="CR24" s="12" t="str" cm="1">
        <f t="array" ref="CR24">_xlfn.IFS(CQ24=100,"green",CQ24&gt;50,"yellow",CQ24&gt;0,"orange",CQ24=0,"red")</f>
        <v>yellow</v>
      </c>
      <c r="CS24" s="12">
        <v>0</v>
      </c>
      <c r="CT24" s="12" t="str" cm="1">
        <f t="array" ref="CT24">_xlfn.IFS(CS24=100,"green",CS24&gt;50,"yellow",CS24&gt;0,"orange",CS24=0,"red")</f>
        <v>red</v>
      </c>
      <c r="CU24" s="12">
        <v>100</v>
      </c>
      <c r="CV24" s="12" t="str" cm="1">
        <f t="array" ref="CV24">_xlfn.IFS(CU24=100,"green",CU24&gt;50,"yellow",CU24&gt;0,"orange",CU24=0,"red")</f>
        <v>green</v>
      </c>
      <c r="CW24" s="12">
        <v>100</v>
      </c>
      <c r="CX24" s="12" t="str" cm="1">
        <f t="array" ref="CX24">_xlfn.IFS(CW24=100,"green",CW24&gt;50,"yellow",CW24&gt;0,"orange",CW24=0,"red")</f>
        <v>green</v>
      </c>
      <c r="CY24" s="12">
        <v>66.666666666666671</v>
      </c>
      <c r="CZ24" s="12" t="str" cm="1">
        <f t="array" ref="CZ24">_xlfn.IFS(CY24=100,"green",CY24&gt;50,"yellow",CY24&gt;0,"orange",CY24=0,"red")</f>
        <v>yellow</v>
      </c>
      <c r="DA24" s="12">
        <v>100</v>
      </c>
      <c r="DB24" s="12" t="str" cm="1">
        <f t="array" ref="DB24">_xlfn.IFS(DA24=100,"green",DA24&gt;50,"yellow",DA24&gt;0,"orange",DA24=0,"red")</f>
        <v>green</v>
      </c>
      <c r="DC24" s="12">
        <v>93.182791456311179</v>
      </c>
      <c r="DD24" s="12" t="str" cm="1">
        <f t="array" ref="DD24">_xlfn.IFS(DC24=100,"green",DC24&gt;50,"yellow",DC24&gt;0,"orange",DC24=0,"red")</f>
        <v>yellow</v>
      </c>
      <c r="DE24" s="12">
        <v>100</v>
      </c>
      <c r="DF24" s="12" t="str" cm="1">
        <f t="array" ref="DF24">_xlfn.IFS(DE24=100,"green",DE24&gt;50,"yellow",DE24&gt;0,"orange",DE24=0,"red")</f>
        <v>green</v>
      </c>
      <c r="DG24" s="12">
        <v>0</v>
      </c>
      <c r="DH24" s="12" t="str" cm="1">
        <f t="array" ref="DH24">_xlfn.IFS(DG24=100,"green",DG24&gt;50,"yellow",DG24&gt;0,"orange",DG24=0,"red")</f>
        <v>red</v>
      </c>
      <c r="DI24" s="12">
        <v>100</v>
      </c>
      <c r="DJ24" s="12" t="str" cm="1">
        <f t="array" ref="DJ24">_xlfn.IFS(DI24=100,"green",DI24&gt;50,"yellow",DI24&gt;0,"orange",DI24=0,"red")</f>
        <v>green</v>
      </c>
      <c r="DK24" s="12">
        <v>0</v>
      </c>
      <c r="DL24" s="12" t="str" cm="1">
        <f t="array" ref="DL24">_xlfn.IFS(DK24=100,"green",DK24&gt;50,"yellow",DK24&gt;0,"orange",DK24=0,"red")</f>
        <v>red</v>
      </c>
      <c r="DM24" s="12">
        <v>100</v>
      </c>
      <c r="DN24" s="12" t="str" cm="1">
        <f t="array" ref="DN24">_xlfn.IFS(DM24=100,"green",DM24&gt;50,"yellow",DM24&gt;0,"orange",DM24=0,"red")</f>
        <v>green</v>
      </c>
      <c r="DO24" s="12">
        <v>0.18925382315134018</v>
      </c>
      <c r="DP24" s="12" t="str" cm="1">
        <f t="array" ref="DP24">_xlfn.IFS(DO24=100,"green",DO24&gt;50,"yellow",DO24&gt;0,"orange",DO24=0,"red")</f>
        <v>orange</v>
      </c>
      <c r="DQ24" s="12">
        <v>61.671505659932812</v>
      </c>
      <c r="DR24" s="12" t="str" cm="1">
        <f t="array" ref="DR24">_xlfn.IFS(DQ24=100,"green",DQ24&gt;50,"yellow",DQ24&gt;0,"orange",DQ24=0,"red")</f>
        <v>yellow</v>
      </c>
    </row>
    <row r="25" spans="1:122" x14ac:dyDescent="0.3">
      <c r="A25" s="15">
        <v>23</v>
      </c>
      <c r="B25" s="13" t="s">
        <v>16</v>
      </c>
      <c r="C25" s="8">
        <v>75.862437169913704</v>
      </c>
      <c r="D25" s="12" t="str" cm="1">
        <f t="array" ref="D25">_xlfn.IFS(C25=100,"green",C25&gt;50,"yellow",C25&gt;0,"orange",C25=0,"red")</f>
        <v>yellow</v>
      </c>
      <c r="E25" s="12">
        <v>21.361356912325935</v>
      </c>
      <c r="F25" s="12" t="str" cm="1">
        <f t="array" ref="F25">_xlfn.IFS(E25=100,"green",E25&gt;50,"yellow",E25&gt;0,"orange",E25=0,"red")</f>
        <v>orange</v>
      </c>
      <c r="G25" s="12">
        <v>99.08216681096313</v>
      </c>
      <c r="H25" s="12" t="str" cm="1">
        <f t="array" ref="H25">_xlfn.IFS(G25=100,"green",G25&gt;50,"yellow",G25&gt;0,"orange",G25=0,"red")</f>
        <v>yellow</v>
      </c>
      <c r="I25" s="12">
        <v>97.277766819609496</v>
      </c>
      <c r="J25" s="12" t="str" cm="1">
        <f t="array" ref="J25">_xlfn.IFS(I25=100,"green",I25&gt;50,"yellow",I25&gt;0,"orange",I25=0,"red")</f>
        <v>yellow</v>
      </c>
      <c r="K25" s="12">
        <v>86.949251492530124</v>
      </c>
      <c r="L25" s="12" t="str" cm="1">
        <f t="array" ref="L25">_xlfn.IFS(K25=100,"green",K25&gt;50,"yellow",K25&gt;0,"orange",K25=0,"red")</f>
        <v>yellow</v>
      </c>
      <c r="M25" s="12">
        <v>97.174648460727497</v>
      </c>
      <c r="N25" s="12" t="str" cm="1">
        <f t="array" ref="N25">_xlfn.IFS(M25=100,"green",M25&gt;50,"yellow",M25&gt;0,"orange",M25=0,"red")</f>
        <v>yellow</v>
      </c>
      <c r="O25" s="12">
        <v>98.871752393492756</v>
      </c>
      <c r="P25" s="12" t="str" cm="1">
        <f t="array" ref="P25">_xlfn.IFS(O25=100,"green",O25&gt;50,"yellow",O25&gt;0,"orange",O25=0,"red")</f>
        <v>yellow</v>
      </c>
      <c r="Q25" s="12">
        <v>73.836643323526474</v>
      </c>
      <c r="R25" s="12" t="str" cm="1">
        <f t="array" ref="R25">_xlfn.IFS(Q25=100,"green",Q25&gt;50,"yellow",Q25&gt;0,"orange",Q25=0,"red")</f>
        <v>yellow</v>
      </c>
      <c r="S25" s="12">
        <v>24.794437661732804</v>
      </c>
      <c r="T25" s="12" t="str" cm="1">
        <f t="array" ref="T25">_xlfn.IFS(S25=100,"green",S25&gt;50,"yellow",S25&gt;0,"orange",S25=0,"red")</f>
        <v>orange</v>
      </c>
      <c r="U25" s="12">
        <v>42.482596091969825</v>
      </c>
      <c r="V25" s="12" t="str" cm="1">
        <f t="array" ref="V25">_xlfn.IFS(U25=100,"green",U25&gt;50,"yellow",U25&gt;0,"orange",U25=0,"red")</f>
        <v>orange</v>
      </c>
      <c r="W25" s="12">
        <v>52.204881202078198</v>
      </c>
      <c r="X25" s="12" t="str" cm="1">
        <f t="array" ref="X25">_xlfn.IFS(W25=100,"green",W25&gt;50,"yellow",W25&gt;0,"orange",W25=0,"red")</f>
        <v>yellow</v>
      </c>
      <c r="Y25" s="12">
        <v>69.403550116895616</v>
      </c>
      <c r="Z25" s="12" t="str" cm="1">
        <f t="array" ref="Z25">_xlfn.IFS(Y25=100,"green",Y25&gt;50,"yellow",Y25&gt;0,"orange",Y25=0,"red")</f>
        <v>yellow</v>
      </c>
      <c r="AA25" s="12">
        <v>9.9773272665887198</v>
      </c>
      <c r="AB25" s="12" t="str" cm="1">
        <f t="array" ref="AB25">_xlfn.IFS(AA25=100,"green",AA25&gt;50,"yellow",AA25&gt;0,"orange",AA25=0,"red")</f>
        <v>orange</v>
      </c>
      <c r="AC25" s="12">
        <v>9.9773272665887198</v>
      </c>
      <c r="AD25" s="12" t="str" cm="1">
        <f t="array" ref="AD25">_xlfn.IFS(AC25=100,"green",AC25&gt;50,"yellow",AC25&gt;0,"orange",AC25=0,"red")</f>
        <v>orange</v>
      </c>
      <c r="AE25" s="12">
        <v>9.9773272665887198</v>
      </c>
      <c r="AF25" s="12" t="str" cm="1">
        <f t="array" ref="AF25">_xlfn.IFS(AE25=100,"green",AE25&gt;50,"yellow",AE25&gt;0,"orange",AE25=0,"red")</f>
        <v>orange</v>
      </c>
      <c r="AG25" s="12">
        <v>9.9773272665887198</v>
      </c>
      <c r="AH25" s="12" t="str" cm="1">
        <f t="array" ref="AH25">_xlfn.IFS(AG25=100,"green",AG25&gt;50,"yellow",AG25&gt;0,"orange",AG25=0,"red")</f>
        <v>orange</v>
      </c>
      <c r="AI25" s="12">
        <v>62.070592591510163</v>
      </c>
      <c r="AJ25" s="12" t="str" cm="1">
        <f t="array" ref="AJ25">_xlfn.IFS(AI25=100,"green",AI25&gt;50,"yellow",AI25&gt;0,"orange",AI25=0,"red")</f>
        <v>yellow</v>
      </c>
      <c r="AK25" s="12">
        <v>52.021642343039986</v>
      </c>
      <c r="AL25" s="12" t="str" cm="1">
        <f t="array" ref="AL25">_xlfn.IFS(AK25=100,"green",AK25&gt;50,"yellow",AK25&gt;0,"orange",AK25=0,"red")</f>
        <v>yellow</v>
      </c>
      <c r="AM25" s="12">
        <v>100</v>
      </c>
      <c r="AN25" s="12" t="str" cm="1">
        <f t="array" ref="AN25">_xlfn.IFS(AM25=100,"green",AM25&gt;50,"yellow",AM25&gt;0,"orange",AM25=0,"red")</f>
        <v>green</v>
      </c>
      <c r="AO25" s="12">
        <v>95.65011448986786</v>
      </c>
      <c r="AP25" s="12" t="str" cm="1">
        <f t="array" ref="AP25">_xlfn.IFS(AO25=100,"green",AO25&gt;50,"yellow",AO25&gt;0,"orange",AO25=0,"red")</f>
        <v>yellow</v>
      </c>
      <c r="AQ25" s="12">
        <v>97.756058985252537</v>
      </c>
      <c r="AR25" s="12" t="str" cm="1">
        <f t="array" ref="AR25">_xlfn.IFS(AQ25=100,"green",AQ25&gt;50,"yellow",AQ25&gt;0,"orange",AQ25=0,"red")</f>
        <v>yellow</v>
      </c>
      <c r="AS25" s="12">
        <v>59.885327890765872</v>
      </c>
      <c r="AT25" s="12" t="str" cm="1">
        <f t="array" ref="AT25">_xlfn.IFS(AS25=100,"green",AS25&gt;50,"yellow",AS25&gt;0,"orange",AS25=0,"red")</f>
        <v>yellow</v>
      </c>
      <c r="AU25" s="12">
        <v>56.960584853334282</v>
      </c>
      <c r="AV25" s="12" t="str" cm="1">
        <f t="array" ref="AV25">_xlfn.IFS(AU25=100,"green",AU25&gt;50,"yellow",AU25&gt;0,"orange",AU25=0,"red")</f>
        <v>yellow</v>
      </c>
      <c r="AW25" s="12">
        <v>74.906331593395819</v>
      </c>
      <c r="AX25" s="12" t="str" cm="1">
        <f t="array" ref="AX25">_xlfn.IFS(AW25=100,"green",AW25&gt;50,"yellow",AW25&gt;0,"orange",AW25=0,"red")</f>
        <v>yellow</v>
      </c>
      <c r="AY25" s="12">
        <v>100</v>
      </c>
      <c r="AZ25" s="12" t="str" cm="1">
        <f t="array" ref="AZ25">_xlfn.IFS(AY25=100,"green",AY25&gt;50,"yellow",AY25&gt;0,"orange",AY25=0,"red")</f>
        <v>green</v>
      </c>
      <c r="BA25" s="12">
        <v>100</v>
      </c>
      <c r="BB25" s="12" t="str" cm="1">
        <f t="array" ref="BB25">_xlfn.IFS(BA25=100,"green",BA25&gt;50,"yellow",BA25&gt;0,"orange",BA25=0,"red")</f>
        <v>green</v>
      </c>
      <c r="BC25" s="12">
        <v>100</v>
      </c>
      <c r="BD25" s="12" t="str" cm="1">
        <f t="array" ref="BD25">_xlfn.IFS(BC25=100,"green",BC25&gt;50,"yellow",BC25&gt;0,"orange",BC25=0,"red")</f>
        <v>green</v>
      </c>
      <c r="BE25" s="12">
        <v>99.918949654653332</v>
      </c>
      <c r="BF25" s="12" t="str" cm="1">
        <f t="array" ref="BF25">_xlfn.IFS(BE25=100,"green",BE25&gt;50,"yellow",BE25&gt;0,"orange",BE25=0,"red")</f>
        <v>yellow</v>
      </c>
      <c r="BG25" s="12">
        <v>100</v>
      </c>
      <c r="BH25" s="12" t="str" cm="1">
        <f t="array" ref="BH25">_xlfn.IFS(BG25=100,"green",BG25&gt;50,"yellow",BG25&gt;0,"orange",BG25=0,"red")</f>
        <v>green</v>
      </c>
      <c r="BI25" s="12">
        <v>0</v>
      </c>
      <c r="BJ25" s="12" t="str" cm="1">
        <f t="array" ref="BJ25">_xlfn.IFS(BI25=100,"green",BI25&gt;50,"yellow",BI25&gt;0,"orange",BI25=0,"red")</f>
        <v>red</v>
      </c>
      <c r="BK25" s="12">
        <v>83.319824942442224</v>
      </c>
      <c r="BL25" s="12" t="str" cm="1">
        <f t="array" ref="BL25">_xlfn.IFS(BK25=100,"green",BK25&gt;50,"yellow",BK25&gt;0,"orange",BK25=0,"red")</f>
        <v>yellow</v>
      </c>
      <c r="BM25" s="12">
        <v>78.376179740621509</v>
      </c>
      <c r="BN25" s="12" t="str" cm="1">
        <f t="array" ref="BN25">_xlfn.IFS(BM25=100,"green",BM25&gt;50,"yellow",BM25&gt;0,"orange",BM25=0,"red")</f>
        <v>yellow</v>
      </c>
      <c r="BO25" s="12">
        <v>70.713850753222872</v>
      </c>
      <c r="BP25" s="12" t="str" cm="1">
        <f t="array" ref="BP25">_xlfn.IFS(BO25=100,"green",BO25&gt;50,"yellow",BO25&gt;0,"orange",BO25=0,"red")</f>
        <v>yellow</v>
      </c>
      <c r="BQ25" s="12">
        <v>74.54501524692219</v>
      </c>
      <c r="BR25" s="12" t="str" cm="1">
        <f t="array" ref="BR25">_xlfn.IFS(BQ25=100,"green",BQ25&gt;50,"yellow",BQ25&gt;0,"orange",BQ25=0,"red")</f>
        <v>yellow</v>
      </c>
      <c r="BS25" s="12">
        <v>76.143077637637788</v>
      </c>
      <c r="BT25" s="12" t="str" cm="1">
        <f t="array" ref="BT25">_xlfn.IFS(BS25=100,"green",BS25&gt;50,"yellow",BS25&gt;0,"orange",BS25=0,"red")</f>
        <v>yellow</v>
      </c>
      <c r="BU25" s="12">
        <v>76.433728597671418</v>
      </c>
      <c r="BV25" s="12" t="str" cm="1">
        <f t="array" ref="BV25">_xlfn.IFS(BU25=100,"green",BU25&gt;50,"yellow",BU25&gt;0,"orange",BU25=0,"red")</f>
        <v>yellow</v>
      </c>
      <c r="BW25" s="12">
        <v>95.344602563867014</v>
      </c>
      <c r="BX25" s="12" t="str" cm="1">
        <f t="array" ref="BX25">_xlfn.IFS(BW25=100,"green",BW25&gt;50,"yellow",BW25&gt;0,"orange",BW25=0,"red")</f>
        <v>yellow</v>
      </c>
      <c r="BY25" s="12">
        <v>89.733186100130965</v>
      </c>
      <c r="BZ25" s="12" t="str" cm="1">
        <f t="array" ref="BZ25">_xlfn.IFS(BY25=100,"green",BY25&gt;50,"yellow",BY25&gt;0,"orange",BY25=0,"red")</f>
        <v>yellow</v>
      </c>
      <c r="CA25" s="12">
        <v>89.630328784195669</v>
      </c>
      <c r="CB25" s="12" t="str" cm="1">
        <f t="array" ref="CB25">_xlfn.IFS(CA25=100,"green",CA25&gt;50,"yellow",CA25&gt;0,"orange",CA25=0,"red")</f>
        <v>yellow</v>
      </c>
      <c r="CC25" s="12">
        <v>84.453004577105943</v>
      </c>
      <c r="CD25" s="12" t="str" cm="1">
        <f t="array" ref="CD25">_xlfn.IFS(CC25=100,"green",CC25&gt;50,"yellow",CC25&gt;0,"orange",CC25=0,"red")</f>
        <v>yellow</v>
      </c>
      <c r="CE25" s="12">
        <v>88.79688838248623</v>
      </c>
      <c r="CF25" s="12" t="str" cm="1">
        <f t="array" ref="CF25">_xlfn.IFS(CE25=100,"green",CE25&gt;50,"yellow",CE25&gt;0,"orange",CE25=0,"red")</f>
        <v>yellow</v>
      </c>
      <c r="CG25" s="12">
        <v>83.51279370032411</v>
      </c>
      <c r="CH25" s="12" t="str" cm="1">
        <f t="array" ref="CH25">_xlfn.IFS(CG25=100,"green",CG25&gt;50,"yellow",CG25&gt;0,"orange",CG25=0,"red")</f>
        <v>yellow</v>
      </c>
      <c r="CI25" s="12">
        <v>88.441140855869577</v>
      </c>
      <c r="CJ25" s="12" t="str" cm="1">
        <f t="array" ref="CJ25">_xlfn.IFS(CI25=100,"green",CI25&gt;50,"yellow",CI25&gt;0,"orange",CI25=0,"red")</f>
        <v>yellow</v>
      </c>
      <c r="CK25" s="12">
        <v>94.766506113777581</v>
      </c>
      <c r="CL25" s="12" t="str" cm="1">
        <f t="array" ref="CL25">_xlfn.IFS(CK25=100,"green",CK25&gt;50,"yellow",CK25&gt;0,"orange",CK25=0,"red")</f>
        <v>yellow</v>
      </c>
      <c r="CM25" s="12">
        <v>19.702882257821553</v>
      </c>
      <c r="CN25" s="12" t="str" cm="1">
        <f t="array" ref="CN25">_xlfn.IFS(CM25=100,"green",CM25&gt;50,"yellow",CM25&gt;0,"orange",CM25=0,"red")</f>
        <v>orange</v>
      </c>
      <c r="CO25" s="12">
        <v>85.454700403581214</v>
      </c>
      <c r="CP25" s="12" t="str" cm="1">
        <f t="array" ref="CP25">_xlfn.IFS(CO25=100,"green",CO25&gt;50,"yellow",CO25&gt;0,"orange",CO25=0,"red")</f>
        <v>yellow</v>
      </c>
      <c r="CQ25" s="12">
        <v>81.034403331205752</v>
      </c>
      <c r="CR25" s="12" t="str" cm="1">
        <f t="array" ref="CR25">_xlfn.IFS(CQ25=100,"green",CQ25&gt;50,"yellow",CQ25&gt;0,"orange",CQ25=0,"red")</f>
        <v>yellow</v>
      </c>
      <c r="CS25" s="12">
        <v>99.701797805509329</v>
      </c>
      <c r="CT25" s="12" t="str" cm="1">
        <f t="array" ref="CT25">_xlfn.IFS(CS25=100,"green",CS25&gt;50,"yellow",CS25&gt;0,"orange",CS25=0,"red")</f>
        <v>yellow</v>
      </c>
      <c r="CU25" s="12">
        <v>83.865391174581333</v>
      </c>
      <c r="CV25" s="12" t="str" cm="1">
        <f t="array" ref="CV25">_xlfn.IFS(CU25=100,"green",CU25&gt;50,"yellow",CU25&gt;0,"orange",CU25=0,"red")</f>
        <v>yellow</v>
      </c>
      <c r="CW25" s="12">
        <v>100</v>
      </c>
      <c r="CX25" s="12" t="str" cm="1">
        <f t="array" ref="CX25">_xlfn.IFS(CW25=100,"green",CW25&gt;50,"yellow",CW25&gt;0,"orange",CW25=0,"red")</f>
        <v>green</v>
      </c>
      <c r="CY25" s="12">
        <v>94.522396326696892</v>
      </c>
      <c r="CZ25" s="12" t="str" cm="1">
        <f t="array" ref="CZ25">_xlfn.IFS(CY25=100,"green",CY25&gt;50,"yellow",CY25&gt;0,"orange",CY25=0,"red")</f>
        <v>yellow</v>
      </c>
      <c r="DA25" s="12">
        <v>92.336377348904904</v>
      </c>
      <c r="DB25" s="12" t="str" cm="1">
        <f t="array" ref="DB25">_xlfn.IFS(DA25=100,"green",DA25&gt;50,"yellow",DA25&gt;0,"orange",DA25=0,"red")</f>
        <v>yellow</v>
      </c>
      <c r="DC25" s="12">
        <v>95.847145080572801</v>
      </c>
      <c r="DD25" s="12" t="str" cm="1">
        <f t="array" ref="DD25">_xlfn.IFS(DC25=100,"green",DC25&gt;50,"yellow",DC25&gt;0,"orange",DC25=0,"red")</f>
        <v>yellow</v>
      </c>
      <c r="DE25" s="12">
        <v>63.225938147162786</v>
      </c>
      <c r="DF25" s="12" t="str" cm="1">
        <f t="array" ref="DF25">_xlfn.IFS(DE25=100,"green",DE25&gt;50,"yellow",DE25&gt;0,"orange",DE25=0,"red")</f>
        <v>yellow</v>
      </c>
      <c r="DG25" s="12">
        <v>97.958249667987317</v>
      </c>
      <c r="DH25" s="12" t="str" cm="1">
        <f t="array" ref="DH25">_xlfn.IFS(DG25=100,"green",DG25&gt;50,"yellow",DG25&gt;0,"orange",DG25=0,"red")</f>
        <v>yellow</v>
      </c>
      <c r="DI25" s="12">
        <v>98.611998346375444</v>
      </c>
      <c r="DJ25" s="12" t="str" cm="1">
        <f t="array" ref="DJ25">_xlfn.IFS(DI25=100,"green",DI25&gt;50,"yellow",DI25&gt;0,"orange",DI25=0,"red")</f>
        <v>yellow</v>
      </c>
      <c r="DK25" s="12">
        <v>83.518863962746863</v>
      </c>
      <c r="DL25" s="12" t="str" cm="1">
        <f t="array" ref="DL25">_xlfn.IFS(DK25=100,"green",DK25&gt;50,"yellow",DK25&gt;0,"orange",DK25=0,"red")</f>
        <v>yellow</v>
      </c>
      <c r="DM25" s="12">
        <v>85.056192362851419</v>
      </c>
      <c r="DN25" s="12" t="str" cm="1">
        <f t="array" ref="DN25">_xlfn.IFS(DM25=100,"green",DM25&gt;50,"yellow",DM25&gt;0,"orange",DM25=0,"red")</f>
        <v>yellow</v>
      </c>
      <c r="DO25" s="12">
        <v>99.128717523448444</v>
      </c>
      <c r="DP25" s="12" t="str" cm="1">
        <f t="array" ref="DP25">_xlfn.IFS(DO25=100,"green",DO25&gt;50,"yellow",DO25&gt;0,"orange",DO25=0,"red")</f>
        <v>yellow</v>
      </c>
      <c r="DQ25" s="12">
        <v>89.460435305006257</v>
      </c>
      <c r="DR25" s="12" t="str" cm="1">
        <f t="array" ref="DR25">_xlfn.IFS(DQ25=100,"green",DQ25&gt;50,"yellow",DQ25&gt;0,"orange",DQ25=0,"red")</f>
        <v>yellow</v>
      </c>
    </row>
    <row r="26" spans="1:122" x14ac:dyDescent="0.3">
      <c r="A26" s="15">
        <v>27</v>
      </c>
      <c r="B26" s="13" t="s">
        <v>15</v>
      </c>
      <c r="C26" s="8">
        <v>73.968874251179656</v>
      </c>
      <c r="D26" s="12" t="str" cm="1">
        <f t="array" ref="D26">_xlfn.IFS(C26=100,"green",C26&gt;50,"yellow",C26&gt;0,"orange",C26=0,"red")</f>
        <v>yellow</v>
      </c>
      <c r="E26" s="12">
        <v>40.866850420592939</v>
      </c>
      <c r="F26" s="12" t="str" cm="1">
        <f t="array" ref="F26">_xlfn.IFS(E26=100,"green",E26&gt;50,"yellow",E26&gt;0,"orange",E26=0,"red")</f>
        <v>orange</v>
      </c>
      <c r="G26" s="12">
        <v>86.152088969798243</v>
      </c>
      <c r="H26" s="12" t="str" cm="1">
        <f t="array" ref="H26">_xlfn.IFS(G26=100,"green",G26&gt;50,"yellow",G26&gt;0,"orange",G26=0,"red")</f>
        <v>yellow</v>
      </c>
      <c r="I26" s="12">
        <v>98.645089185318994</v>
      </c>
      <c r="J26" s="12" t="str" cm="1">
        <f t="array" ref="J26">_xlfn.IFS(I26=100,"green",I26&gt;50,"yellow",I26&gt;0,"orange",I26=0,"red")</f>
        <v>yellow</v>
      </c>
      <c r="K26" s="12">
        <v>82.588133981976739</v>
      </c>
      <c r="L26" s="12" t="str" cm="1">
        <f t="array" ref="L26">_xlfn.IFS(K26=100,"green",K26&gt;50,"yellow",K26&gt;0,"orange",K26=0,"red")</f>
        <v>yellow</v>
      </c>
      <c r="M26" s="12">
        <v>99.833999405766448</v>
      </c>
      <c r="N26" s="12" t="str" cm="1">
        <f t="array" ref="N26">_xlfn.IFS(M26=100,"green",M26&gt;50,"yellow",M26&gt;0,"orange",M26=0,"red")</f>
        <v>yellow</v>
      </c>
      <c r="O26" s="12">
        <v>83.168114044901841</v>
      </c>
      <c r="P26" s="12" t="str" cm="1">
        <f t="array" ref="P26">_xlfn.IFS(O26=100,"green",O26&gt;50,"yellow",O26&gt;0,"orange",O26=0,"red")</f>
        <v>yellow</v>
      </c>
      <c r="Q26" s="12">
        <v>77.725512835991111</v>
      </c>
      <c r="R26" s="12" t="str" cm="1">
        <f t="array" ref="R26">_xlfn.IFS(Q26=100,"green",Q26&gt;50,"yellow",Q26&gt;0,"orange",Q26=0,"red")</f>
        <v>yellow</v>
      </c>
      <c r="S26" s="12">
        <v>48.679366046549497</v>
      </c>
      <c r="T26" s="12" t="str" cm="1">
        <f t="array" ref="T26">_xlfn.IFS(S26=100,"green",S26&gt;50,"yellow",S26&gt;0,"orange",S26=0,"red")</f>
        <v>orange</v>
      </c>
      <c r="U26" s="12">
        <v>63.081062234703225</v>
      </c>
      <c r="V26" s="12" t="str" cm="1">
        <f t="array" ref="V26">_xlfn.IFS(U26=100,"green",U26&gt;50,"yellow",U26&gt;0,"orange",U26=0,"red")</f>
        <v>yellow</v>
      </c>
      <c r="W26" s="12">
        <v>74.02509858334821</v>
      </c>
      <c r="X26" s="12" t="str" cm="1">
        <f t="array" ref="X26">_xlfn.IFS(W26=100,"green",W26&gt;50,"yellow",W26&gt;0,"orange",W26=0,"red")</f>
        <v>yellow</v>
      </c>
      <c r="Y26" s="12">
        <v>75.476531570894736</v>
      </c>
      <c r="Z26" s="12" t="str" cm="1">
        <f t="array" ref="Z26">_xlfn.IFS(Y26=100,"green",Y26&gt;50,"yellow",Y26&gt;0,"orange",Y26=0,"red")</f>
        <v>yellow</v>
      </c>
      <c r="AA26" s="12">
        <v>84.133415714963036</v>
      </c>
      <c r="AB26" s="12" t="str" cm="1">
        <f t="array" ref="AB26">_xlfn.IFS(AA26=100,"green",AA26&gt;50,"yellow",AA26&gt;0,"orange",AA26=0,"red")</f>
        <v>yellow</v>
      </c>
      <c r="AC26" s="12">
        <v>84.133415714963036</v>
      </c>
      <c r="AD26" s="12" t="str" cm="1">
        <f t="array" ref="AD26">_xlfn.IFS(AC26=100,"green",AC26&gt;50,"yellow",AC26&gt;0,"orange",AC26=0,"red")</f>
        <v>yellow</v>
      </c>
      <c r="AE26" s="12">
        <v>84.133415714963036</v>
      </c>
      <c r="AF26" s="12" t="str" cm="1">
        <f t="array" ref="AF26">_xlfn.IFS(AE26=100,"green",AE26&gt;50,"yellow",AE26&gt;0,"orange",AE26=0,"red")</f>
        <v>yellow</v>
      </c>
      <c r="AG26" s="12">
        <v>84.133415714963036</v>
      </c>
      <c r="AH26" s="12" t="str" cm="1">
        <f t="array" ref="AH26">_xlfn.IFS(AG26=100,"green",AG26&gt;50,"yellow",AG26&gt;0,"orange",AG26=0,"red")</f>
        <v>yellow</v>
      </c>
      <c r="AI26" s="12">
        <v>57.804763575903209</v>
      </c>
      <c r="AJ26" s="12" t="str" cm="1">
        <f t="array" ref="AJ26">_xlfn.IFS(AI26=100,"green",AI26&gt;50,"yellow",AI26&gt;0,"orange",AI26=0,"red")</f>
        <v>yellow</v>
      </c>
      <c r="AK26" s="12">
        <v>34.008018682445524</v>
      </c>
      <c r="AL26" s="12" t="str" cm="1">
        <f t="array" ref="AL26">_xlfn.IFS(AK26=100,"green",AK26&gt;50,"yellow",AK26&gt;0,"orange",AK26=0,"red")</f>
        <v>orange</v>
      </c>
      <c r="AM26" s="12">
        <v>84.65039504631342</v>
      </c>
      <c r="AN26" s="12" t="str" cm="1">
        <f t="array" ref="AN26">_xlfn.IFS(AM26=100,"green",AM26&gt;50,"yellow",AM26&gt;0,"orange",AM26=0,"red")</f>
        <v>yellow</v>
      </c>
      <c r="AO26" s="12">
        <v>99.718869695879548</v>
      </c>
      <c r="AP26" s="12" t="str" cm="1">
        <f t="array" ref="AP26">_xlfn.IFS(AO26=100,"green",AO26&gt;50,"yellow",AO26&gt;0,"orange",AO26=0,"red")</f>
        <v>yellow</v>
      </c>
      <c r="AQ26" s="12">
        <v>99.355446821214628</v>
      </c>
      <c r="AR26" s="12" t="str" cm="1">
        <f t="array" ref="AR26">_xlfn.IFS(AQ26=100,"green",AQ26&gt;50,"yellow",AQ26&gt;0,"orange",AQ26=0,"red")</f>
        <v>yellow</v>
      </c>
      <c r="AS26" s="12">
        <v>65.428304170631975</v>
      </c>
      <c r="AT26" s="12" t="str" cm="1">
        <f t="array" ref="AT26">_xlfn.IFS(AS26=100,"green",AS26&gt;50,"yellow",AS26&gt;0,"orange",AS26=0,"red")</f>
        <v>yellow</v>
      </c>
      <c r="AU26" s="12">
        <v>65.39233516911402</v>
      </c>
      <c r="AV26" s="12" t="str" cm="1">
        <f t="array" ref="AV26">_xlfn.IFS(AU26=100,"green",AU26&gt;50,"yellow",AU26&gt;0,"orange",AU26=0,"red")</f>
        <v>yellow</v>
      </c>
      <c r="AW26" s="12">
        <v>72.336876165928899</v>
      </c>
      <c r="AX26" s="12" t="str" cm="1">
        <f t="array" ref="AX26">_xlfn.IFS(AW26=100,"green",AW26&gt;50,"yellow",AW26&gt;0,"orange",AW26=0,"red")</f>
        <v>yellow</v>
      </c>
      <c r="AY26" s="12">
        <v>100</v>
      </c>
      <c r="AZ26" s="12" t="str" cm="1">
        <f t="array" ref="AZ26">_xlfn.IFS(AY26=100,"green",AY26&gt;50,"yellow",AY26&gt;0,"orange",AY26=0,"red")</f>
        <v>green</v>
      </c>
      <c r="BA26" s="12">
        <v>98.829613002314773</v>
      </c>
      <c r="BB26" s="12" t="str" cm="1">
        <f t="array" ref="BB26">_xlfn.IFS(BA26=100,"green",BA26&gt;50,"yellow",BA26&gt;0,"orange",BA26=0,"red")</f>
        <v>yellow</v>
      </c>
      <c r="BC26" s="12">
        <v>89.651129771482289</v>
      </c>
      <c r="BD26" s="12" t="str" cm="1">
        <f t="array" ref="BD26">_xlfn.IFS(BC26=100,"green",BC26&gt;50,"yellow",BC26&gt;0,"orange",BC26=0,"red")</f>
        <v>yellow</v>
      </c>
      <c r="BE26" s="12">
        <v>80.775689605459362</v>
      </c>
      <c r="BF26" s="12" t="str" cm="1">
        <f t="array" ref="BF26">_xlfn.IFS(BE26=100,"green",BE26&gt;50,"yellow",BE26&gt;0,"orange",BE26=0,"red")</f>
        <v>yellow</v>
      </c>
      <c r="BG26" s="12">
        <v>91.045110942094198</v>
      </c>
      <c r="BH26" s="12" t="str" cm="1">
        <f t="array" ref="BH26">_xlfn.IFS(BG26=100,"green",BG26&gt;50,"yellow",BG26&gt;0,"orange",BG26=0,"red")</f>
        <v>yellow</v>
      </c>
      <c r="BI26" s="12">
        <v>39.235068754158284</v>
      </c>
      <c r="BJ26" s="12" t="str" cm="1">
        <f t="array" ref="BJ26">_xlfn.IFS(BI26=100,"green",BI26&gt;50,"yellow",BI26&gt;0,"orange",BI26=0,"red")</f>
        <v>orange</v>
      </c>
      <c r="BK26" s="12">
        <v>83.256102012584819</v>
      </c>
      <c r="BL26" s="12" t="str" cm="1">
        <f t="array" ref="BL26">_xlfn.IFS(BK26=100,"green",BK26&gt;50,"yellow",BK26&gt;0,"orange",BK26=0,"red")</f>
        <v>yellow</v>
      </c>
      <c r="BM26" s="12">
        <v>36.985108104028818</v>
      </c>
      <c r="BN26" s="12" t="str" cm="1">
        <f t="array" ref="BN26">_xlfn.IFS(BM26=100,"green",BM26&gt;50,"yellow",BM26&gt;0,"orange",BM26=0,"red")</f>
        <v>orange</v>
      </c>
      <c r="BO26" s="12">
        <v>58.097110270652777</v>
      </c>
      <c r="BP26" s="12" t="str" cm="1">
        <f t="array" ref="BP26">_xlfn.IFS(BO26=100,"green",BO26&gt;50,"yellow",BO26&gt;0,"orange",BO26=0,"red")</f>
        <v>yellow</v>
      </c>
      <c r="BQ26" s="12">
        <v>47.541109187340794</v>
      </c>
      <c r="BR26" s="12" t="str" cm="1">
        <f t="array" ref="BR26">_xlfn.IFS(BQ26=100,"green",BQ26&gt;50,"yellow",BQ26&gt;0,"orange",BQ26=0,"red")</f>
        <v>orange</v>
      </c>
      <c r="BS26" s="12">
        <v>57.482109834755292</v>
      </c>
      <c r="BT26" s="12" t="str" cm="1">
        <f t="array" ref="BT26">_xlfn.IFS(BS26=100,"green",BS26&gt;50,"yellow",BS26&gt;0,"orange",BS26=0,"red")</f>
        <v>yellow</v>
      </c>
      <c r="BU26" s="12">
        <v>75.715615967290091</v>
      </c>
      <c r="BV26" s="12" t="str" cm="1">
        <f t="array" ref="BV26">_xlfn.IFS(BU26=100,"green",BU26&gt;50,"yellow",BU26&gt;0,"orange",BU26=0,"red")</f>
        <v>yellow</v>
      </c>
      <c r="BW26" s="12">
        <v>75.967992157495715</v>
      </c>
      <c r="BX26" s="12" t="str" cm="1">
        <f t="array" ref="BX26">_xlfn.IFS(BW26=100,"green",BW26&gt;50,"yellow",BW26&gt;0,"orange",BW26=0,"red")</f>
        <v>yellow</v>
      </c>
      <c r="BY26" s="12">
        <v>83.569545584880416</v>
      </c>
      <c r="BZ26" s="12" t="str" cm="1">
        <f t="array" ref="BZ26">_xlfn.IFS(BY26=100,"green",BY26&gt;50,"yellow",BY26&gt;0,"orange",BY26=0,"red")</f>
        <v>yellow</v>
      </c>
      <c r="CA26" s="12">
        <v>100</v>
      </c>
      <c r="CB26" s="12" t="str" cm="1">
        <f t="array" ref="CB26">_xlfn.IFS(CA26=100,"green",CA26&gt;50,"yellow",CA26&gt;0,"orange",CA26=0,"red")</f>
        <v>green</v>
      </c>
      <c r="CC26" s="12">
        <v>17.367079394217512</v>
      </c>
      <c r="CD26" s="12" t="str" cm="1">
        <f t="array" ref="CD26">_xlfn.IFS(CC26=100,"green",CC26&gt;50,"yellow",CC26&gt;0,"orange",CC26=0,"red")</f>
        <v>orange</v>
      </c>
      <c r="CE26" s="12">
        <v>99.895444057512606</v>
      </c>
      <c r="CF26" s="12" t="str" cm="1">
        <f t="array" ref="CF26">_xlfn.IFS(CE26=100,"green",CE26&gt;50,"yellow",CE26&gt;0,"orange",CE26=0,"red")</f>
        <v>yellow</v>
      </c>
      <c r="CG26" s="12">
        <v>71.20625449744351</v>
      </c>
      <c r="CH26" s="12" t="str" cm="1">
        <f t="array" ref="CH26">_xlfn.IFS(CG26=100,"green",CG26&gt;50,"yellow",CG26&gt;0,"orange",CG26=0,"red")</f>
        <v>yellow</v>
      </c>
      <c r="CI26" s="12">
        <v>59.785969995515188</v>
      </c>
      <c r="CJ26" s="12" t="str" cm="1">
        <f t="array" ref="CJ26">_xlfn.IFS(CI26=100,"green",CI26&gt;50,"yellow",CI26&gt;0,"orange",CI26=0,"red")</f>
        <v>yellow</v>
      </c>
      <c r="CK26" s="12">
        <v>75.447161427305389</v>
      </c>
      <c r="CL26" s="12" t="str" cm="1">
        <f t="array" ref="CL26">_xlfn.IFS(CK26=100,"green",CK26&gt;50,"yellow",CK26&gt;0,"orange",CK26=0,"red")</f>
        <v>yellow</v>
      </c>
      <c r="CM26" s="12">
        <v>40.149587617277071</v>
      </c>
      <c r="CN26" s="12" t="str" cm="1">
        <f t="array" ref="CN26">_xlfn.IFS(CM26=100,"green",CM26&gt;50,"yellow",CM26&gt;0,"orange",CM26=0,"red")</f>
        <v>orange</v>
      </c>
      <c r="CO26" s="12">
        <v>71.282209226089279</v>
      </c>
      <c r="CP26" s="12" t="str" cm="1">
        <f t="array" ref="CP26">_xlfn.IFS(CO26=100,"green",CO26&gt;50,"yellow",CO26&gt;0,"orange",CO26=0,"red")</f>
        <v>yellow</v>
      </c>
      <c r="CQ26" s="12">
        <v>68.989080813315169</v>
      </c>
      <c r="CR26" s="12" t="str" cm="1">
        <f t="array" ref="CR26">_xlfn.IFS(CQ26=100,"green",CQ26&gt;50,"yellow",CQ26&gt;0,"orange",CQ26=0,"red")</f>
        <v>yellow</v>
      </c>
      <c r="CS26" s="12">
        <v>33.702200528360329</v>
      </c>
      <c r="CT26" s="12" t="str" cm="1">
        <f t="array" ref="CT26">_xlfn.IFS(CS26=100,"green",CS26&gt;50,"yellow",CS26&gt;0,"orange",CS26=0,"red")</f>
        <v>orange</v>
      </c>
      <c r="CU26" s="12">
        <v>51.929165559239529</v>
      </c>
      <c r="CV26" s="12" t="str" cm="1">
        <f t="array" ref="CV26">_xlfn.IFS(CU26=100,"green",CU26&gt;50,"yellow",CU26&gt;0,"orange",CU26=0,"red")</f>
        <v>yellow</v>
      </c>
      <c r="CW26" s="12">
        <v>94.78399790964734</v>
      </c>
      <c r="CX26" s="12" t="str" cm="1">
        <f t="array" ref="CX26">_xlfn.IFS(CW26=100,"green",CW26&gt;50,"yellow",CW26&gt;0,"orange",CW26=0,"red")</f>
        <v>yellow</v>
      </c>
      <c r="CY26" s="12">
        <v>60.138454665749066</v>
      </c>
      <c r="CZ26" s="12" t="str" cm="1">
        <f t="array" ref="CZ26">_xlfn.IFS(CY26=100,"green",CY26&gt;50,"yellow",CY26&gt;0,"orange",CY26=0,"red")</f>
        <v>yellow</v>
      </c>
      <c r="DA26" s="12">
        <v>92.948342298171625</v>
      </c>
      <c r="DB26" s="12" t="str" cm="1">
        <f t="array" ref="DB26">_xlfn.IFS(DA26=100,"green",DA26&gt;50,"yellow",DA26&gt;0,"orange",DA26=0,"red")</f>
        <v>yellow</v>
      </c>
      <c r="DC26" s="12">
        <v>90.828305685194607</v>
      </c>
      <c r="DD26" s="12" t="str" cm="1">
        <f t="array" ref="DD26">_xlfn.IFS(DC26=100,"green",DC26&gt;50,"yellow",DC26&gt;0,"orange",DC26=0,"red")</f>
        <v>yellow</v>
      </c>
      <c r="DE26" s="12">
        <v>79.628423056813716</v>
      </c>
      <c r="DF26" s="12" t="str" cm="1">
        <f t="array" ref="DF26">_xlfn.IFS(DE26=100,"green",DE26&gt;50,"yellow",DE26&gt;0,"orange",DE26=0,"red")</f>
        <v>yellow</v>
      </c>
      <c r="DG26" s="12">
        <v>97.888687817866426</v>
      </c>
      <c r="DH26" s="12" t="str" cm="1">
        <f t="array" ref="DH26">_xlfn.IFS(DG26=100,"green",DG26&gt;50,"yellow",DG26&gt;0,"orange",DG26=0,"red")</f>
        <v>yellow</v>
      </c>
      <c r="DI26" s="12">
        <v>99.551471727135976</v>
      </c>
      <c r="DJ26" s="12" t="str" cm="1">
        <f t="array" ref="DJ26">_xlfn.IFS(DI26=100,"green",DI26&gt;50,"yellow",DI26&gt;0,"orange",DI26=0,"red")</f>
        <v>yellow</v>
      </c>
      <c r="DK26" s="12">
        <v>82.438917976862697</v>
      </c>
      <c r="DL26" s="12" t="str" cm="1">
        <f t="array" ref="DL26">_xlfn.IFS(DK26=100,"green",DK26&gt;50,"yellow",DK26&gt;0,"orange",DK26=0,"red")</f>
        <v>yellow</v>
      </c>
      <c r="DM26" s="12">
        <v>19.802418228494091</v>
      </c>
      <c r="DN26" s="12" t="str" cm="1">
        <f t="array" ref="DN26">_xlfn.IFS(DM26=100,"green",DM26&gt;50,"yellow",DM26&gt;0,"orange",DM26=0,"red")</f>
        <v>orange</v>
      </c>
      <c r="DO26" s="12">
        <v>92.899159797066517</v>
      </c>
      <c r="DP26" s="12" t="str" cm="1">
        <f t="array" ref="DP26">_xlfn.IFS(DO26=100,"green",DO26&gt;50,"yellow",DO26&gt;0,"orange",DO26=0,"red")</f>
        <v>yellow</v>
      </c>
      <c r="DQ26" s="12">
        <v>81.998215823450707</v>
      </c>
      <c r="DR26" s="12" t="str" cm="1">
        <f t="array" ref="DR26">_xlfn.IFS(DQ26=100,"green",DQ26&gt;50,"yellow",DQ26&gt;0,"orange",DQ26=0,"red")</f>
        <v>yellow</v>
      </c>
    </row>
    <row r="27" spans="1:122" x14ac:dyDescent="0.3">
      <c r="A27" s="15">
        <v>14</v>
      </c>
      <c r="B27" s="13" t="s">
        <v>14</v>
      </c>
      <c r="C27" s="8">
        <v>85.771910965535824</v>
      </c>
      <c r="D27" s="12" t="str" cm="1">
        <f t="array" ref="D27">_xlfn.IFS(C27=100,"green",C27&gt;50,"yellow",C27&gt;0,"orange",C27=0,"red")</f>
        <v>yellow</v>
      </c>
      <c r="E27" s="12">
        <v>88.847071097406143</v>
      </c>
      <c r="F27" s="12" t="str" cm="1">
        <f t="array" ref="F27">_xlfn.IFS(E27=100,"green",E27&gt;50,"yellow",E27&gt;0,"orange",E27=0,"red")</f>
        <v>yellow</v>
      </c>
      <c r="G27" s="12">
        <v>100</v>
      </c>
      <c r="H27" s="12" t="str" cm="1">
        <f t="array" ref="H27">_xlfn.IFS(G27=100,"green",G27&gt;50,"yellow",G27&gt;0,"orange",G27=0,"red")</f>
        <v>green</v>
      </c>
      <c r="I27" s="12">
        <v>100</v>
      </c>
      <c r="J27" s="12" t="str" cm="1">
        <f t="array" ref="J27">_xlfn.IFS(I27=100,"green",I27&gt;50,"yellow",I27&gt;0,"orange",I27=0,"red")</f>
        <v>green</v>
      </c>
      <c r="K27" s="12">
        <v>59.938511353488508</v>
      </c>
      <c r="L27" s="12" t="str" cm="1">
        <f t="array" ref="L27">_xlfn.IFS(K27=100,"green",K27&gt;50,"yellow",K27&gt;0,"orange",K27=0,"red")</f>
        <v>yellow</v>
      </c>
      <c r="M27" s="12">
        <v>100</v>
      </c>
      <c r="N27" s="12" t="str" cm="1">
        <f t="array" ref="N27">_xlfn.IFS(M27=100,"green",M27&gt;50,"yellow",M27&gt;0,"orange",M27=0,"red")</f>
        <v>green</v>
      </c>
      <c r="O27" s="12">
        <v>97.3434309118296</v>
      </c>
      <c r="P27" s="12" t="str" cm="1">
        <f t="array" ref="P27">_xlfn.IFS(O27=100,"green",O27&gt;50,"yellow",O27&gt;0,"orange",O27=0,"red")</f>
        <v>yellow</v>
      </c>
      <c r="Q27" s="12">
        <v>96.702517402673536</v>
      </c>
      <c r="R27" s="12" t="str" cm="1">
        <f t="array" ref="R27">_xlfn.IFS(Q27=100,"green",Q27&gt;50,"yellow",Q27&gt;0,"orange",Q27=0,"red")</f>
        <v>yellow</v>
      </c>
      <c r="S27" s="12">
        <v>92.982665627578115</v>
      </c>
      <c r="T27" s="12" t="str" cm="1">
        <f t="array" ref="T27">_xlfn.IFS(S27=100,"green",S27&gt;50,"yellow",S27&gt;0,"orange",S27=0,"red")</f>
        <v>yellow</v>
      </c>
      <c r="U27" s="12">
        <v>69.544702557308369</v>
      </c>
      <c r="V27" s="12" t="str" cm="1">
        <f t="array" ref="V27">_xlfn.IFS(U27=100,"green",U27&gt;50,"yellow",U27&gt;0,"orange",U27=0,"red")</f>
        <v>yellow</v>
      </c>
      <c r="W27" s="12">
        <v>87.09490561961249</v>
      </c>
      <c r="X27" s="12" t="str" cm="1">
        <f t="array" ref="X27">_xlfn.IFS(W27=100,"green",W27&gt;50,"yellow",W27&gt;0,"orange",W27=0,"red")</f>
        <v>yellow</v>
      </c>
      <c r="Y27" s="12">
        <v>89.245380456989679</v>
      </c>
      <c r="Z27" s="12" t="str" cm="1">
        <f t="array" ref="Z27">_xlfn.IFS(Y27=100,"green",Y27&gt;50,"yellow",Y27&gt;0,"orange",Y27=0,"red")</f>
        <v>yellow</v>
      </c>
      <c r="AA27" s="12">
        <v>93.362292895074461</v>
      </c>
      <c r="AB27" s="12" t="str" cm="1">
        <f t="array" ref="AB27">_xlfn.IFS(AA27=100,"green",AA27&gt;50,"yellow",AA27&gt;0,"orange",AA27=0,"red")</f>
        <v>yellow</v>
      </c>
      <c r="AC27" s="12">
        <v>93.362292895074461</v>
      </c>
      <c r="AD27" s="12" t="str" cm="1">
        <f t="array" ref="AD27">_xlfn.IFS(AC27=100,"green",AC27&gt;50,"yellow",AC27&gt;0,"orange",AC27=0,"red")</f>
        <v>yellow</v>
      </c>
      <c r="AE27" s="12">
        <v>93.362292895074461</v>
      </c>
      <c r="AF27" s="12" t="str" cm="1">
        <f t="array" ref="AF27">_xlfn.IFS(AE27=100,"green",AE27&gt;50,"yellow",AE27&gt;0,"orange",AE27=0,"red")</f>
        <v>yellow</v>
      </c>
      <c r="AG27" s="12">
        <v>93.362292895074461</v>
      </c>
      <c r="AH27" s="12" t="str" cm="1">
        <f t="array" ref="AH27">_xlfn.IFS(AG27=100,"green",AG27&gt;50,"yellow",AG27&gt;0,"orange",AG27=0,"red")</f>
        <v>yellow</v>
      </c>
      <c r="AI27" s="12">
        <v>83.292468920432626</v>
      </c>
      <c r="AJ27" s="12" t="str" cm="1">
        <f t="array" ref="AJ27">_xlfn.IFS(AI27=100,"green",AI27&gt;50,"yellow",AI27&gt;0,"orange",AI27=0,"red")</f>
        <v>yellow</v>
      </c>
      <c r="AK27" s="12">
        <v>87.267717380915386</v>
      </c>
      <c r="AL27" s="12" t="str" cm="1">
        <f t="array" ref="AL27">_xlfn.IFS(AK27=100,"green",AK27&gt;50,"yellow",AK27&gt;0,"orange",AK27=0,"red")</f>
        <v>yellow</v>
      </c>
      <c r="AM27" s="12">
        <v>100</v>
      </c>
      <c r="AN27" s="12" t="str" cm="1">
        <f t="array" ref="AN27">_xlfn.IFS(AM27=100,"green",AM27&gt;50,"yellow",AM27&gt;0,"orange",AM27=0,"red")</f>
        <v>green</v>
      </c>
      <c r="AO27" s="12">
        <v>100</v>
      </c>
      <c r="AP27" s="12" t="str" cm="1">
        <f t="array" ref="AP27">_xlfn.IFS(AO27=100,"green",AO27&gt;50,"yellow",AO27&gt;0,"orange",AO27=0,"red")</f>
        <v>green</v>
      </c>
      <c r="AQ27" s="12">
        <v>100</v>
      </c>
      <c r="AR27" s="12" t="str" cm="1">
        <f t="array" ref="AR27">_xlfn.IFS(AQ27=100,"green",AQ27&gt;50,"yellow",AQ27&gt;0,"orange",AQ27=0,"red")</f>
        <v>green</v>
      </c>
      <c r="AS27" s="12">
        <v>99.787292114926601</v>
      </c>
      <c r="AT27" s="12" t="str" cm="1">
        <f t="array" ref="AT27">_xlfn.IFS(AS27=100,"green",AS27&gt;50,"yellow",AS27&gt;0,"orange",AS27=0,"red")</f>
        <v>yellow</v>
      </c>
      <c r="AU27" s="12">
        <v>90.939294291117875</v>
      </c>
      <c r="AV27" s="12" t="str" cm="1">
        <f t="array" ref="AV27">_xlfn.IFS(AU27=100,"green",AU27&gt;50,"yellow",AU27&gt;0,"orange",AU27=0,"red")</f>
        <v>yellow</v>
      </c>
      <c r="AW27" s="12">
        <v>94.469538958198925</v>
      </c>
      <c r="AX27" s="12" t="str" cm="1">
        <f t="array" ref="AX27">_xlfn.IFS(AW27=100,"green",AW27&gt;50,"yellow",AW27&gt;0,"orange",AW27=0,"red")</f>
        <v>yellow</v>
      </c>
      <c r="AY27" s="12">
        <v>100</v>
      </c>
      <c r="AZ27" s="12" t="str" cm="1">
        <f t="array" ref="AZ27">_xlfn.IFS(AY27=100,"green",AY27&gt;50,"yellow",AY27&gt;0,"orange",AY27=0,"red")</f>
        <v>green</v>
      </c>
      <c r="BA27" s="12">
        <v>100</v>
      </c>
      <c r="BB27" s="12" t="str" cm="1">
        <f t="array" ref="BB27">_xlfn.IFS(BA27=100,"green",BA27&gt;50,"yellow",BA27&gt;0,"orange",BA27=0,"red")</f>
        <v>green</v>
      </c>
      <c r="BC27" s="12">
        <v>100</v>
      </c>
      <c r="BD27" s="12" t="str" cm="1">
        <f t="array" ref="BD27">_xlfn.IFS(BC27=100,"green",BC27&gt;50,"yellow",BC27&gt;0,"orange",BC27=0,"red")</f>
        <v>green</v>
      </c>
      <c r="BE27" s="12">
        <v>100</v>
      </c>
      <c r="BF27" s="12" t="str" cm="1">
        <f t="array" ref="BF27">_xlfn.IFS(BE27=100,"green",BE27&gt;50,"yellow",BE27&gt;0,"orange",BE27=0,"red")</f>
        <v>green</v>
      </c>
      <c r="BG27" s="12">
        <v>100</v>
      </c>
      <c r="BH27" s="12" t="str" cm="1">
        <f t="array" ref="BH27">_xlfn.IFS(BG27=100,"green",BG27&gt;50,"yellow",BG27&gt;0,"orange",BG27=0,"red")</f>
        <v>green</v>
      </c>
      <c r="BI27" s="12">
        <v>92.030292735488786</v>
      </c>
      <c r="BJ27" s="12" t="str" cm="1">
        <f t="array" ref="BJ27">_xlfn.IFS(BI27=100,"green",BI27&gt;50,"yellow",BI27&gt;0,"orange",BI27=0,"red")</f>
        <v>yellow</v>
      </c>
      <c r="BK27" s="12">
        <v>98.671715455914793</v>
      </c>
      <c r="BL27" s="12" t="str" cm="1">
        <f t="array" ref="BL27">_xlfn.IFS(BK27=100,"green",BK27&gt;50,"yellow",BK27&gt;0,"orange",BK27=0,"red")</f>
        <v>yellow</v>
      </c>
      <c r="BM27" s="12">
        <v>88.016141564585695</v>
      </c>
      <c r="BN27" s="12" t="str" cm="1">
        <f t="array" ref="BN27">_xlfn.IFS(BM27=100,"green",BM27&gt;50,"yellow",BM27&gt;0,"orange",BM27=0,"red")</f>
        <v>yellow</v>
      </c>
      <c r="BO27" s="12">
        <v>99.494469796852925</v>
      </c>
      <c r="BP27" s="12" t="str" cm="1">
        <f t="array" ref="BP27">_xlfn.IFS(BO27=100,"green",BO27&gt;50,"yellow",BO27&gt;0,"orange",BO27=0,"red")</f>
        <v>yellow</v>
      </c>
      <c r="BQ27" s="12">
        <v>93.755305680719317</v>
      </c>
      <c r="BR27" s="12" t="str" cm="1">
        <f t="array" ref="BR27">_xlfn.IFS(BQ27=100,"green",BQ27&gt;50,"yellow",BQ27&gt;0,"orange",BQ27=0,"red")</f>
        <v>yellow</v>
      </c>
      <c r="BS27" s="12">
        <v>100</v>
      </c>
      <c r="BT27" s="12" t="str" cm="1">
        <f t="array" ref="BT27">_xlfn.IFS(BS27=100,"green",BS27&gt;50,"yellow",BS27&gt;0,"orange",BS27=0,"red")</f>
        <v>green</v>
      </c>
      <c r="BU27" s="12">
        <v>100</v>
      </c>
      <c r="BV27" s="12" t="str" cm="1">
        <f t="array" ref="BV27">_xlfn.IFS(BU27=100,"green",BU27&gt;50,"yellow",BU27&gt;0,"orange",BU27=0,"red")</f>
        <v>green</v>
      </c>
      <c r="BW27" s="12">
        <v>97.652188420457591</v>
      </c>
      <c r="BX27" s="12" t="str" cm="1">
        <f t="array" ref="BX27">_xlfn.IFS(BW27=100,"green",BW27&gt;50,"yellow",BW27&gt;0,"orange",BW27=0,"red")</f>
        <v>yellow</v>
      </c>
      <c r="BY27" s="12">
        <v>44.744650967782874</v>
      </c>
      <c r="BZ27" s="12" t="str" cm="1">
        <f t="array" ref="BZ27">_xlfn.IFS(BY27=100,"green",BY27&gt;50,"yellow",BY27&gt;0,"orange",BY27=0,"red")</f>
        <v>orange</v>
      </c>
      <c r="CA27" s="12">
        <v>67.444796281108282</v>
      </c>
      <c r="CB27" s="12" t="str" cm="1">
        <f t="array" ref="CB27">_xlfn.IFS(CA27=100,"green",CA27&gt;50,"yellow",CA27&gt;0,"orange",CA27=0,"red")</f>
        <v>yellow</v>
      </c>
      <c r="CC27" s="12">
        <v>93.443537100140375</v>
      </c>
      <c r="CD27" s="12" t="str" cm="1">
        <f t="array" ref="CD27">_xlfn.IFS(CC27=100,"green",CC27&gt;50,"yellow",CC27&gt;0,"orange",CC27=0,"red")</f>
        <v>yellow</v>
      </c>
      <c r="CE27" s="12">
        <v>97.714470508715152</v>
      </c>
      <c r="CF27" s="12" t="str" cm="1">
        <f t="array" ref="CF27">_xlfn.IFS(CE27=100,"green",CE27&gt;50,"yellow",CE27&gt;0,"orange",CE27=0,"red")</f>
        <v>yellow</v>
      </c>
      <c r="CG27" s="12">
        <v>61.501645975606259</v>
      </c>
      <c r="CH27" s="12" t="str" cm="1">
        <f t="array" ref="CH27">_xlfn.IFS(CG27=100,"green",CG27&gt;50,"yellow",CG27&gt;0,"orange",CG27=0,"red")</f>
        <v>yellow</v>
      </c>
      <c r="CI27" s="12">
        <v>59.608131059928148</v>
      </c>
      <c r="CJ27" s="12" t="str" cm="1">
        <f t="array" ref="CJ27">_xlfn.IFS(CI27=100,"green",CI27&gt;50,"yellow",CI27&gt;0,"orange",CI27=0,"red")</f>
        <v>yellow</v>
      </c>
      <c r="CK27" s="12">
        <v>95.822270779053071</v>
      </c>
      <c r="CL27" s="12" t="str" cm="1">
        <f t="array" ref="CL27">_xlfn.IFS(CK27=100,"green",CK27&gt;50,"yellow",CK27&gt;0,"orange",CK27=0,"red")</f>
        <v>yellow</v>
      </c>
      <c r="CM27" s="12">
        <v>82.089095389454897</v>
      </c>
      <c r="CN27" s="12" t="str" cm="1">
        <f t="array" ref="CN27">_xlfn.IFS(CM27=100,"green",CM27&gt;50,"yellow",CM27&gt;0,"orange",CM27=0,"red")</f>
        <v>yellow</v>
      </c>
      <c r="CO27" s="12">
        <v>83.980758774748224</v>
      </c>
      <c r="CP27" s="12" t="str" cm="1">
        <f t="array" ref="CP27">_xlfn.IFS(CO27=100,"green",CO27&gt;50,"yellow",CO27&gt;0,"orange",CO27=0,"red")</f>
        <v>yellow</v>
      </c>
      <c r="CQ27" s="12">
        <v>82.000128771416243</v>
      </c>
      <c r="CR27" s="12" t="str" cm="1">
        <f t="array" ref="CR27">_xlfn.IFS(CQ27=100,"green",CQ27&gt;50,"yellow",CQ27&gt;0,"orange",CQ27=0,"red")</f>
        <v>yellow</v>
      </c>
      <c r="CS27" s="12">
        <v>100</v>
      </c>
      <c r="CT27" s="12" t="str" cm="1">
        <f t="array" ref="CT27">_xlfn.IFS(CS27=100,"green",CS27&gt;50,"yellow",CS27&gt;0,"orange",CS27=0,"red")</f>
        <v>green</v>
      </c>
      <c r="CU27" s="12">
        <v>54.408416802649164</v>
      </c>
      <c r="CV27" s="12" t="str" cm="1">
        <f t="array" ref="CV27">_xlfn.IFS(CU27=100,"green",CU27&gt;50,"yellow",CU27&gt;0,"orange",CU27=0,"red")</f>
        <v>yellow</v>
      </c>
      <c r="CW27" s="12">
        <v>23.987571817248778</v>
      </c>
      <c r="CX27" s="12" t="str" cm="1">
        <f t="array" ref="CX27">_xlfn.IFS(CW27=100,"green",CW27&gt;50,"yellow",CW27&gt;0,"orange",CW27=0,"red")</f>
        <v>orange</v>
      </c>
      <c r="CY27" s="12">
        <v>59.465329539965978</v>
      </c>
      <c r="CZ27" s="12" t="str" cm="1">
        <f t="array" ref="CZ27">_xlfn.IFS(CY27=100,"green",CY27&gt;50,"yellow",CY27&gt;0,"orange",CY27=0,"red")</f>
        <v>yellow</v>
      </c>
      <c r="DA27" s="12">
        <v>100</v>
      </c>
      <c r="DB27" s="12" t="str" cm="1">
        <f t="array" ref="DB27">_xlfn.IFS(DA27=100,"green",DA27&gt;50,"yellow",DA27&gt;0,"orange",DA27=0,"red")</f>
        <v>green</v>
      </c>
      <c r="DC27" s="12">
        <v>99.512698443455321</v>
      </c>
      <c r="DD27" s="12" t="str" cm="1">
        <f t="array" ref="DD27">_xlfn.IFS(DC27=100,"green",DC27&gt;50,"yellow",DC27&gt;0,"orange",DC27=0,"red")</f>
        <v>yellow</v>
      </c>
      <c r="DE27" s="12">
        <v>100</v>
      </c>
      <c r="DF27" s="12" t="str" cm="1">
        <f t="array" ref="DF27">_xlfn.IFS(DE27=100,"green",DE27&gt;50,"yellow",DE27&gt;0,"orange",DE27=0,"red")</f>
        <v>green</v>
      </c>
      <c r="DG27" s="12">
        <v>100</v>
      </c>
      <c r="DH27" s="12" t="str" cm="1">
        <f t="array" ref="DH27">_xlfn.IFS(DG27=100,"green",DG27&gt;50,"yellow",DG27&gt;0,"orange",DG27=0,"red")</f>
        <v>green</v>
      </c>
      <c r="DI27" s="12">
        <v>0</v>
      </c>
      <c r="DJ27" s="12" t="str" cm="1">
        <f t="array" ref="DJ27">_xlfn.IFS(DI27=100,"green",DI27&gt;50,"yellow",DI27&gt;0,"orange",DI27=0,"red")</f>
        <v>red</v>
      </c>
      <c r="DK27" s="12">
        <v>35.072227099034244</v>
      </c>
      <c r="DL27" s="12" t="str" cm="1">
        <f t="array" ref="DL27">_xlfn.IFS(DK27=100,"green",DK27&gt;50,"yellow",DK27&gt;0,"orange",DK27=0,"red")</f>
        <v>orange</v>
      </c>
      <c r="DM27" s="12">
        <v>64.433897990092248</v>
      </c>
      <c r="DN27" s="12" t="str" cm="1">
        <f t="array" ref="DN27">_xlfn.IFS(DM27=100,"green",DM27&gt;50,"yellow",DM27&gt;0,"orange",DM27=0,"red")</f>
        <v>yellow</v>
      </c>
      <c r="DO27" s="12">
        <v>99.582741773410518</v>
      </c>
      <c r="DP27" s="12" t="str" cm="1">
        <f t="array" ref="DP27">_xlfn.IFS(DO27=100,"green",DO27&gt;50,"yellow",DO27&gt;0,"orange",DO27=0,"red")</f>
        <v>yellow</v>
      </c>
      <c r="DQ27" s="12">
        <v>74.825195663249033</v>
      </c>
      <c r="DR27" s="12" t="str" cm="1">
        <f t="array" ref="DR27">_xlfn.IFS(DQ27=100,"green",DQ27&gt;50,"yellow",DQ27&gt;0,"orange",DQ27=0,"red")</f>
        <v>yellow</v>
      </c>
    </row>
    <row r="28" spans="1:122" x14ac:dyDescent="0.3">
      <c r="A28" s="15">
        <v>17</v>
      </c>
      <c r="B28" s="13" t="s">
        <v>13</v>
      </c>
      <c r="C28" s="8">
        <v>84.796667798442655</v>
      </c>
      <c r="D28" s="12" t="str" cm="1">
        <f t="array" ref="D28">_xlfn.IFS(C28=100,"green",C28&gt;50,"yellow",C28&gt;0,"orange",C28=0,"red")</f>
        <v>yellow</v>
      </c>
      <c r="E28" s="12">
        <v>90.358714214710247</v>
      </c>
      <c r="F28" s="12" t="str" cm="1">
        <f t="array" ref="F28">_xlfn.IFS(E28=100,"green",E28&gt;50,"yellow",E28&gt;0,"orange",E28=0,"red")</f>
        <v>yellow</v>
      </c>
      <c r="G28" s="12">
        <v>100</v>
      </c>
      <c r="H28" s="12" t="str" cm="1">
        <f t="array" ref="H28">_xlfn.IFS(G28=100,"green",G28&gt;50,"yellow",G28&gt;0,"orange",G28=0,"red")</f>
        <v>green</v>
      </c>
      <c r="I28" s="12">
        <v>100</v>
      </c>
      <c r="J28" s="12" t="str" cm="1">
        <f t="array" ref="J28">_xlfn.IFS(I28=100,"green",I28&gt;50,"yellow",I28&gt;0,"orange",I28=0,"red")</f>
        <v>green</v>
      </c>
      <c r="K28" s="12">
        <v>94.842292042688015</v>
      </c>
      <c r="L28" s="12" t="str" cm="1">
        <f t="array" ref="L28">_xlfn.IFS(K28=100,"green",K28&gt;50,"yellow",K28&gt;0,"orange",K28=0,"red")</f>
        <v>yellow</v>
      </c>
      <c r="M28" s="12">
        <v>37.12536581382043</v>
      </c>
      <c r="N28" s="12" t="str" cm="1">
        <f t="array" ref="N28">_xlfn.IFS(M28=100,"green",M28&gt;50,"yellow",M28&gt;0,"orange",M28=0,"red")</f>
        <v>orange</v>
      </c>
      <c r="O28" s="12">
        <v>97.698458345242329</v>
      </c>
      <c r="P28" s="12" t="str" cm="1">
        <f t="array" ref="P28">_xlfn.IFS(O28=100,"green",O28&gt;50,"yellow",O28&gt;0,"orange",O28=0,"red")</f>
        <v>yellow</v>
      </c>
      <c r="Q28" s="12">
        <v>90.111360792868368</v>
      </c>
      <c r="R28" s="12" t="str" cm="1">
        <f t="array" ref="R28">_xlfn.IFS(Q28=100,"green",Q28&gt;50,"yellow",Q28&gt;0,"orange",Q28=0,"red")</f>
        <v>yellow</v>
      </c>
      <c r="S28" s="12">
        <v>98.597573862609039</v>
      </c>
      <c r="T28" s="12" t="str" cm="1">
        <f t="array" ref="T28">_xlfn.IFS(S28=100,"green",S28&gt;50,"yellow",S28&gt;0,"orange",S28=0,"red")</f>
        <v>yellow</v>
      </c>
      <c r="U28" s="12">
        <v>51.454792110847421</v>
      </c>
      <c r="V28" s="12" t="str" cm="1">
        <f t="array" ref="V28">_xlfn.IFS(U28=100,"green",U28&gt;50,"yellow",U28&gt;0,"orange",U28=0,"red")</f>
        <v>yellow</v>
      </c>
      <c r="W28" s="12">
        <v>74.799741030368011</v>
      </c>
      <c r="X28" s="12" t="str" cm="1">
        <f t="array" ref="X28">_xlfn.IFS(W28=100,"green",W28&gt;50,"yellow",W28&gt;0,"orange",W28=0,"red")</f>
        <v>yellow</v>
      </c>
      <c r="Y28" s="12">
        <v>83.498829821315397</v>
      </c>
      <c r="Z28" s="12" t="str" cm="1">
        <f t="array" ref="Z28">_xlfn.IFS(Y28=100,"green",Y28&gt;50,"yellow",Y28&gt;0,"orange",Y28=0,"red")</f>
        <v>yellow</v>
      </c>
      <c r="AA28" s="12">
        <v>97.575361587999623</v>
      </c>
      <c r="AB28" s="12" t="str" cm="1">
        <f t="array" ref="AB28">_xlfn.IFS(AA28=100,"green",AA28&gt;50,"yellow",AA28&gt;0,"orange",AA28=0,"red")</f>
        <v>yellow</v>
      </c>
      <c r="AC28" s="12">
        <v>97.575361587999623</v>
      </c>
      <c r="AD28" s="12" t="str" cm="1">
        <f t="array" ref="AD28">_xlfn.IFS(AC28=100,"green",AC28&gt;50,"yellow",AC28&gt;0,"orange",AC28=0,"red")</f>
        <v>yellow</v>
      </c>
      <c r="AE28" s="12">
        <v>97.575361587999623</v>
      </c>
      <c r="AF28" s="12" t="str" cm="1">
        <f t="array" ref="AF28">_xlfn.IFS(AE28=100,"green",AE28&gt;50,"yellow",AE28&gt;0,"orange",AE28=0,"red")</f>
        <v>yellow</v>
      </c>
      <c r="AG28" s="12">
        <v>97.575361587999623</v>
      </c>
      <c r="AH28" s="12" t="str" cm="1">
        <f t="array" ref="AH28">_xlfn.IFS(AG28=100,"green",AG28&gt;50,"yellow",AG28&gt;0,"orange",AG28=0,"red")</f>
        <v>yellow</v>
      </c>
      <c r="AI28" s="12">
        <v>89.876459653723231</v>
      </c>
      <c r="AJ28" s="12" t="str" cm="1">
        <f t="array" ref="AJ28">_xlfn.IFS(AI28=100,"green",AI28&gt;50,"yellow",AI28&gt;0,"orange",AI28=0,"red")</f>
        <v>yellow</v>
      </c>
      <c r="AK28" s="12">
        <v>90.636992555049162</v>
      </c>
      <c r="AL28" s="12" t="str" cm="1">
        <f t="array" ref="AL28">_xlfn.IFS(AK28=100,"green",AK28&gt;50,"yellow",AK28&gt;0,"orange",AK28=0,"red")</f>
        <v>yellow</v>
      </c>
      <c r="AM28" s="12">
        <v>100</v>
      </c>
      <c r="AN28" s="12" t="str" cm="1">
        <f t="array" ref="AN28">_xlfn.IFS(AM28=100,"green",AM28&gt;50,"yellow",AM28&gt;0,"orange",AM28=0,"red")</f>
        <v>green</v>
      </c>
      <c r="AO28" s="12">
        <v>100</v>
      </c>
      <c r="AP28" s="12" t="str" cm="1">
        <f t="array" ref="AP28">_xlfn.IFS(AO28=100,"green",AO28&gt;50,"yellow",AO28&gt;0,"orange",AO28=0,"red")</f>
        <v>green</v>
      </c>
      <c r="AQ28" s="12">
        <v>97.384300757856039</v>
      </c>
      <c r="AR28" s="12" t="str" cm="1">
        <f t="array" ref="AR28">_xlfn.IFS(AQ28=100,"green",AQ28&gt;50,"yellow",AQ28&gt;0,"orange",AQ28=0,"red")</f>
        <v>yellow</v>
      </c>
      <c r="AS28" s="12">
        <v>97.827745132772264</v>
      </c>
      <c r="AT28" s="12" t="str" cm="1">
        <f t="array" ref="AT28">_xlfn.IFS(AS28=100,"green",AS28&gt;50,"yellow",AS28&gt;0,"orange",AS28=0,"red")</f>
        <v>yellow</v>
      </c>
      <c r="AU28" s="12">
        <v>33.356209066007352</v>
      </c>
      <c r="AV28" s="12" t="str" cm="1">
        <f t="array" ref="AV28">_xlfn.IFS(AU28=100,"green",AU28&gt;50,"yellow",AU28&gt;0,"orange",AU28=0,"red")</f>
        <v>orange</v>
      </c>
      <c r="AW28" s="12">
        <v>87.011672452201154</v>
      </c>
      <c r="AX28" s="12" t="str" cm="1">
        <f t="array" ref="AX28">_xlfn.IFS(AW28=100,"green",AW28&gt;50,"yellow",AW28&gt;0,"orange",AW28=0,"red")</f>
        <v>yellow</v>
      </c>
      <c r="AY28" s="12">
        <v>100</v>
      </c>
      <c r="AZ28" s="12" t="str" cm="1">
        <f t="array" ref="AZ28">_xlfn.IFS(AY28=100,"green",AY28&gt;50,"yellow",AY28&gt;0,"orange",AY28=0,"red")</f>
        <v>green</v>
      </c>
      <c r="BA28" s="12">
        <v>100</v>
      </c>
      <c r="BB28" s="12" t="str" cm="1">
        <f t="array" ref="BB28">_xlfn.IFS(BA28=100,"green",BA28&gt;50,"yellow",BA28&gt;0,"orange",BA28=0,"red")</f>
        <v>green</v>
      </c>
      <c r="BC28" s="12">
        <v>100</v>
      </c>
      <c r="BD28" s="12" t="str" cm="1">
        <f t="array" ref="BD28">_xlfn.IFS(BC28=100,"green",BC28&gt;50,"yellow",BC28&gt;0,"orange",BC28=0,"red")</f>
        <v>green</v>
      </c>
      <c r="BE28" s="12">
        <v>100</v>
      </c>
      <c r="BF28" s="12" t="str" cm="1">
        <f t="array" ref="BF28">_xlfn.IFS(BE28=100,"green",BE28&gt;50,"yellow",BE28&gt;0,"orange",BE28=0,"red")</f>
        <v>green</v>
      </c>
      <c r="BG28" s="12">
        <v>100</v>
      </c>
      <c r="BH28" s="12" t="str" cm="1">
        <f t="array" ref="BH28">_xlfn.IFS(BG28=100,"green",BG28&gt;50,"yellow",BG28&gt;0,"orange",BG28=0,"red")</f>
        <v>green</v>
      </c>
      <c r="BI28" s="12">
        <v>83.889208416696334</v>
      </c>
      <c r="BJ28" s="12" t="str" cm="1">
        <f t="array" ref="BJ28">_xlfn.IFS(BI28=100,"green",BI28&gt;50,"yellow",BI28&gt;0,"orange",BI28=0,"red")</f>
        <v>yellow</v>
      </c>
      <c r="BK28" s="12">
        <v>97.314868069449389</v>
      </c>
      <c r="BL28" s="12" t="str" cm="1">
        <f t="array" ref="BL28">_xlfn.IFS(BK28=100,"green",BK28&gt;50,"yellow",BK28&gt;0,"orange",BK28=0,"red")</f>
        <v>yellow</v>
      </c>
      <c r="BM28" s="12">
        <v>97.139394557171428</v>
      </c>
      <c r="BN28" s="12" t="str" cm="1">
        <f t="array" ref="BN28">_xlfn.IFS(BM28=100,"green",BM28&gt;50,"yellow",BM28&gt;0,"orange",BM28=0,"red")</f>
        <v>yellow</v>
      </c>
      <c r="BO28" s="12">
        <v>96.280742992921191</v>
      </c>
      <c r="BP28" s="12" t="str" cm="1">
        <f t="array" ref="BP28">_xlfn.IFS(BO28=100,"green",BO28&gt;50,"yellow",BO28&gt;0,"orange",BO28=0,"red")</f>
        <v>yellow</v>
      </c>
      <c r="BQ28" s="12">
        <v>96.710068775046309</v>
      </c>
      <c r="BR28" s="12" t="str" cm="1">
        <f t="array" ref="BR28">_xlfn.IFS(BQ28=100,"green",BQ28&gt;50,"yellow",BQ28&gt;0,"orange",BQ28=0,"red")</f>
        <v>yellow</v>
      </c>
      <c r="BS28" s="12">
        <v>64.606285967330336</v>
      </c>
      <c r="BT28" s="12" t="str" cm="1">
        <f t="array" ref="BT28">_xlfn.IFS(BS28=100,"green",BS28&gt;50,"yellow",BS28&gt;0,"orange",BS28=0,"red")</f>
        <v>yellow</v>
      </c>
      <c r="BU28" s="12">
        <v>87.744881688144034</v>
      </c>
      <c r="BV28" s="12" t="str" cm="1">
        <f t="array" ref="BV28">_xlfn.IFS(BU28=100,"green",BU28&gt;50,"yellow",BU28&gt;0,"orange",BU28=0,"red")</f>
        <v>yellow</v>
      </c>
      <c r="BW28" s="12">
        <v>75.531015110795337</v>
      </c>
      <c r="BX28" s="12" t="str" cm="1">
        <f t="array" ref="BX28">_xlfn.IFS(BW28=100,"green",BW28&gt;50,"yellow",BW28&gt;0,"orange",BW28=0,"red")</f>
        <v>yellow</v>
      </c>
      <c r="BY28" s="12">
        <v>52.129049452500389</v>
      </c>
      <c r="BZ28" s="12" t="str" cm="1">
        <f t="array" ref="BZ28">_xlfn.IFS(BY28=100,"green",BY28&gt;50,"yellow",BY28&gt;0,"orange",BY28=0,"red")</f>
        <v>yellow</v>
      </c>
      <c r="CA28" s="12">
        <v>0</v>
      </c>
      <c r="CB28" s="12" t="str" cm="1">
        <f t="array" ref="CB28">_xlfn.IFS(CA28=100,"green",CA28&gt;50,"yellow",CA28&gt;0,"orange",CA28=0,"red")</f>
        <v>red</v>
      </c>
      <c r="CC28" s="12">
        <v>9.1160246403816529</v>
      </c>
      <c r="CD28" s="12" t="str" cm="1">
        <f t="array" ref="CD28">_xlfn.IFS(CC28=100,"green",CC28&gt;50,"yellow",CC28&gt;0,"orange",CC28=0,"red")</f>
        <v>orange</v>
      </c>
      <c r="CE28" s="12">
        <v>100</v>
      </c>
      <c r="CF28" s="12" t="str" cm="1">
        <f t="array" ref="CF28">_xlfn.IFS(CE28=100,"green",CE28&gt;50,"yellow",CE28&gt;0,"orange",CE28=0,"red")</f>
        <v>green</v>
      </c>
      <c r="CG28" s="12">
        <v>68.751037869719823</v>
      </c>
      <c r="CH28" s="12" t="str" cm="1">
        <f t="array" ref="CH28">_xlfn.IFS(CG28=100,"green",CG28&gt;50,"yellow",CG28&gt;0,"orange",CG28=0,"red")</f>
        <v>yellow</v>
      </c>
      <c r="CI28" s="12">
        <v>70.325555569564699</v>
      </c>
      <c r="CJ28" s="12" t="str" cm="1">
        <f t="array" ref="CJ28">_xlfn.IFS(CI28=100,"green",CI28&gt;50,"yellow",CI28&gt;0,"orange",CI28=0,"red")</f>
        <v>yellow</v>
      </c>
      <c r="CK28" s="12">
        <v>87.577975324144191</v>
      </c>
      <c r="CL28" s="12" t="str" cm="1">
        <f t="array" ref="CL28">_xlfn.IFS(CK28=100,"green",CK28&gt;50,"yellow",CK28&gt;0,"orange",CK28=0,"red")</f>
        <v>yellow</v>
      </c>
      <c r="CM28" s="12">
        <v>77.341698224589237</v>
      </c>
      <c r="CN28" s="12" t="str" cm="1">
        <f t="array" ref="CN28">_xlfn.IFS(CM28=100,"green",CM28&gt;50,"yellow",CM28&gt;0,"orange",CM28=0,"red")</f>
        <v>yellow</v>
      </c>
      <c r="CO28" s="12">
        <v>90.890131516363454</v>
      </c>
      <c r="CP28" s="12" t="str" cm="1">
        <f t="array" ref="CP28">_xlfn.IFS(CO28=100,"green",CO28&gt;50,"yellow",CO28&gt;0,"orange",CO28=0,"red")</f>
        <v>yellow</v>
      </c>
      <c r="CQ28" s="12">
        <v>65.334471280294423</v>
      </c>
      <c r="CR28" s="12" t="str" cm="1">
        <f t="array" ref="CR28">_xlfn.IFS(CQ28=100,"green",CQ28&gt;50,"yellow",CQ28&gt;0,"orange",CQ28=0,"red")</f>
        <v>yellow</v>
      </c>
      <c r="CS28" s="12">
        <v>74.450962479792167</v>
      </c>
      <c r="CT28" s="12" t="str" cm="1">
        <f t="array" ref="CT28">_xlfn.IFS(CS28=100,"green",CS28&gt;50,"yellow",CS28&gt;0,"orange",CS28=0,"red")</f>
        <v>yellow</v>
      </c>
      <c r="CU28" s="12">
        <v>84.247118685843859</v>
      </c>
      <c r="CV28" s="12" t="str" cm="1">
        <f t="array" ref="CV28">_xlfn.IFS(CU28=100,"green",CU28&gt;50,"yellow",CU28&gt;0,"orange",CU28=0,"red")</f>
        <v>yellow</v>
      </c>
      <c r="CW28" s="12">
        <v>100</v>
      </c>
      <c r="CX28" s="12" t="str" cm="1">
        <f t="array" ref="CX28">_xlfn.IFS(CW28=100,"green",CW28&gt;50,"yellow",CW28&gt;0,"orange",CW28=0,"red")</f>
        <v>green</v>
      </c>
      <c r="CY28" s="12">
        <v>86.232693721878675</v>
      </c>
      <c r="CZ28" s="12" t="str" cm="1">
        <f t="array" ref="CZ28">_xlfn.IFS(CY28=100,"green",CY28&gt;50,"yellow",CY28&gt;0,"orange",CY28=0,"red")</f>
        <v>yellow</v>
      </c>
      <c r="DA28" s="12">
        <v>100</v>
      </c>
      <c r="DB28" s="12" t="str" cm="1">
        <f t="array" ref="DB28">_xlfn.IFS(DA28=100,"green",DA28&gt;50,"yellow",DA28&gt;0,"orange",DA28=0,"red")</f>
        <v>green</v>
      </c>
      <c r="DC28" s="12">
        <v>99.135292230783804</v>
      </c>
      <c r="DD28" s="12" t="str" cm="1">
        <f t="array" ref="DD28">_xlfn.IFS(DC28=100,"green",DC28&gt;50,"yellow",DC28&gt;0,"orange",DC28=0,"red")</f>
        <v>yellow</v>
      </c>
      <c r="DE28" s="12">
        <v>100</v>
      </c>
      <c r="DF28" s="12" t="str" cm="1">
        <f t="array" ref="DF28">_xlfn.IFS(DE28=100,"green",DE28&gt;50,"yellow",DE28&gt;0,"orange",DE28=0,"red")</f>
        <v>green</v>
      </c>
      <c r="DG28" s="12">
        <v>100</v>
      </c>
      <c r="DH28" s="12" t="str" cm="1">
        <f t="array" ref="DH28">_xlfn.IFS(DG28=100,"green",DG28&gt;50,"yellow",DG28&gt;0,"orange",DG28=0,"red")</f>
        <v>green</v>
      </c>
      <c r="DI28" s="12">
        <v>100</v>
      </c>
      <c r="DJ28" s="12" t="str" cm="1">
        <f t="array" ref="DJ28">_xlfn.IFS(DI28=100,"green",DI28&gt;50,"yellow",DI28&gt;0,"orange",DI28=0,"red")</f>
        <v>green</v>
      </c>
      <c r="DK28" s="12">
        <v>70.045662119914837</v>
      </c>
      <c r="DL28" s="12" t="str" cm="1">
        <f t="array" ref="DL28">_xlfn.IFS(DK28=100,"green",DK28&gt;50,"yellow",DK28&gt;0,"orange",DK28=0,"red")</f>
        <v>yellow</v>
      </c>
      <c r="DM28" s="12">
        <v>98.631930731358821</v>
      </c>
      <c r="DN28" s="12" t="str" cm="1">
        <f t="array" ref="DN28">_xlfn.IFS(DM28=100,"green",DM28&gt;50,"yellow",DM28&gt;0,"orange",DM28=0,"red")</f>
        <v>yellow</v>
      </c>
      <c r="DO28" s="12">
        <v>100</v>
      </c>
      <c r="DP28" s="12" t="str" cm="1">
        <f t="array" ref="DP28">_xlfn.IFS(DO28=100,"green",DO28&gt;50,"yellow",DO28&gt;0,"orange",DO28=0,"red")</f>
        <v>green</v>
      </c>
      <c r="DQ28" s="12">
        <v>95.976610635257188</v>
      </c>
      <c r="DR28" s="12" t="str" cm="1">
        <f t="array" ref="DR28">_xlfn.IFS(DQ28=100,"green",DQ28&gt;50,"yellow",DQ28&gt;0,"orange",DQ28=0,"red")</f>
        <v>yellow</v>
      </c>
    </row>
    <row r="29" spans="1:122" x14ac:dyDescent="0.3">
      <c r="A29" s="15">
        <v>15</v>
      </c>
      <c r="B29" s="13" t="s">
        <v>12</v>
      </c>
      <c r="C29" s="8">
        <v>76.061373557185533</v>
      </c>
      <c r="D29" s="12" t="str" cm="1">
        <f t="array" ref="D29">_xlfn.IFS(C29=100,"green",C29&gt;50,"yellow",C29&gt;0,"orange",C29=0,"red")</f>
        <v>yellow</v>
      </c>
      <c r="E29" s="12">
        <v>100</v>
      </c>
      <c r="F29" s="12" t="str" cm="1">
        <f t="array" ref="F29">_xlfn.IFS(E29=100,"green",E29&gt;50,"yellow",E29&gt;0,"orange",E29=0,"red")</f>
        <v>green</v>
      </c>
      <c r="G29" s="12">
        <v>93.715137164946853</v>
      </c>
      <c r="H29" s="12" t="str" cm="1">
        <f t="array" ref="H29">_xlfn.IFS(G29=100,"green",G29&gt;50,"yellow",G29&gt;0,"orange",G29=0,"red")</f>
        <v>yellow</v>
      </c>
      <c r="I29" s="12">
        <v>71.003679236173369</v>
      </c>
      <c r="J29" s="12" t="str" cm="1">
        <f t="array" ref="J29">_xlfn.IFS(I29=100,"green",I29&gt;50,"yellow",I29&gt;0,"orange",I29=0,"red")</f>
        <v>yellow</v>
      </c>
      <c r="K29" s="12">
        <v>93.405327664258053</v>
      </c>
      <c r="L29" s="12" t="str" cm="1">
        <f t="array" ref="L29">_xlfn.IFS(K29=100,"green",K29&gt;50,"yellow",K29&gt;0,"orange",K29=0,"red")</f>
        <v>yellow</v>
      </c>
      <c r="M29" s="12">
        <v>74.497670371926489</v>
      </c>
      <c r="N29" s="12" t="str" cm="1">
        <f t="array" ref="N29">_xlfn.IFS(M29=100,"green",M29&gt;50,"yellow",M29&gt;0,"orange",M29=0,"red")</f>
        <v>yellow</v>
      </c>
      <c r="O29" s="12">
        <v>100</v>
      </c>
      <c r="P29" s="12" t="str" cm="1">
        <f t="array" ref="P29">_xlfn.IFS(O29=100,"green",O29&gt;50,"yellow",O29&gt;0,"orange",O29=0,"red")</f>
        <v>green</v>
      </c>
      <c r="Q29" s="12">
        <v>0</v>
      </c>
      <c r="R29" s="12" t="str" cm="1">
        <f t="array" ref="R29">_xlfn.IFS(Q29=100,"green",Q29&gt;50,"yellow",Q29&gt;0,"orange",Q29=0,"red")</f>
        <v>red</v>
      </c>
      <c r="S29" s="12">
        <v>74.798749408988371</v>
      </c>
      <c r="T29" s="12" t="str" cm="1">
        <f t="array" ref="T29">_xlfn.IFS(S29=100,"green",S29&gt;50,"yellow",S29&gt;0,"orange",S29=0,"red")</f>
        <v>yellow</v>
      </c>
      <c r="U29" s="12">
        <v>39.403064454994684</v>
      </c>
      <c r="V29" s="12" t="str" cm="1">
        <f t="array" ref="V29">_xlfn.IFS(U29=100,"green",U29&gt;50,"yellow",U29&gt;0,"orange",U29=0,"red")</f>
        <v>orange</v>
      </c>
      <c r="W29" s="12">
        <v>92.019328635947502</v>
      </c>
      <c r="X29" s="12" t="str" cm="1">
        <f t="array" ref="X29">_xlfn.IFS(W29=100,"green",W29&gt;50,"yellow",W29&gt;0,"orange",W29=0,"red")</f>
        <v>yellow</v>
      </c>
      <c r="Y29" s="12">
        <v>73.88429569372353</v>
      </c>
      <c r="Z29" s="12" t="str" cm="1">
        <f t="array" ref="Z29">_xlfn.IFS(Y29=100,"green",Y29&gt;50,"yellow",Y29&gt;0,"orange",Y29=0,"red")</f>
        <v>yellow</v>
      </c>
      <c r="AA29" s="12">
        <v>87.494969381163017</v>
      </c>
      <c r="AB29" s="12" t="str" cm="1">
        <f t="array" ref="AB29">_xlfn.IFS(AA29=100,"green",AA29&gt;50,"yellow",AA29&gt;0,"orange",AA29=0,"red")</f>
        <v>yellow</v>
      </c>
      <c r="AC29" s="12">
        <v>87.494969381163017</v>
      </c>
      <c r="AD29" s="12" t="str" cm="1">
        <f t="array" ref="AD29">_xlfn.IFS(AC29=100,"green",AC29&gt;50,"yellow",AC29&gt;0,"orange",AC29=0,"red")</f>
        <v>yellow</v>
      </c>
      <c r="AE29" s="12">
        <v>87.494969381163017</v>
      </c>
      <c r="AF29" s="12" t="str" cm="1">
        <f t="array" ref="AF29">_xlfn.IFS(AE29=100,"green",AE29&gt;50,"yellow",AE29&gt;0,"orange",AE29=0,"red")</f>
        <v>yellow</v>
      </c>
      <c r="AG29" s="12">
        <v>87.494969381163017</v>
      </c>
      <c r="AH29" s="12" t="str" cm="1">
        <f t="array" ref="AH29">_xlfn.IFS(AG29=100,"green",AG29&gt;50,"yellow",AG29&gt;0,"orange",AG29=0,"red")</f>
        <v>yellow</v>
      </c>
      <c r="AI29" s="12">
        <v>91.470547337861433</v>
      </c>
      <c r="AJ29" s="12" t="str" cm="1">
        <f t="array" ref="AJ29">_xlfn.IFS(AI29=100,"green",AI29&gt;50,"yellow",AI29&gt;0,"orange",AI29=0,"red")</f>
        <v>yellow</v>
      </c>
      <c r="AK29" s="12">
        <v>87.648957584815022</v>
      </c>
      <c r="AL29" s="12" t="str" cm="1">
        <f t="array" ref="AL29">_xlfn.IFS(AK29=100,"green",AK29&gt;50,"yellow",AK29&gt;0,"orange",AK29=0,"red")</f>
        <v>yellow</v>
      </c>
      <c r="AM29" s="12">
        <v>81.930051982149337</v>
      </c>
      <c r="AN29" s="12" t="str" cm="1">
        <f t="array" ref="AN29">_xlfn.IFS(AM29=100,"green",AM29&gt;50,"yellow",AM29&gt;0,"orange",AM29=0,"red")</f>
        <v>yellow</v>
      </c>
      <c r="AO29" s="12">
        <v>100</v>
      </c>
      <c r="AP29" s="12" t="str" cm="1">
        <f t="array" ref="AP29">_xlfn.IFS(AO29=100,"green",AO29&gt;50,"yellow",AO29&gt;0,"orange",AO29=0,"red")</f>
        <v>green</v>
      </c>
      <c r="AQ29" s="12">
        <v>100</v>
      </c>
      <c r="AR29" s="12" t="str" cm="1">
        <f t="array" ref="AR29">_xlfn.IFS(AQ29=100,"green",AQ29&gt;50,"yellow",AQ29&gt;0,"orange",AQ29=0,"red")</f>
        <v>green</v>
      </c>
      <c r="AS29" s="12">
        <v>99.873783186770126</v>
      </c>
      <c r="AT29" s="12" t="str" cm="1">
        <f t="array" ref="AT29">_xlfn.IFS(AS29=100,"green",AS29&gt;50,"yellow",AS29&gt;0,"orange",AS29=0,"red")</f>
        <v>yellow</v>
      </c>
      <c r="AU29" s="12">
        <v>53.205724214045638</v>
      </c>
      <c r="AV29" s="12" t="str" cm="1">
        <f t="array" ref="AV29">_xlfn.IFS(AU29=100,"green",AU29&gt;50,"yellow",AU29&gt;0,"orange",AU29=0,"red")</f>
        <v>yellow</v>
      </c>
      <c r="AW29" s="12">
        <v>87.732723472234511</v>
      </c>
      <c r="AX29" s="12" t="str" cm="1">
        <f t="array" ref="AX29">_xlfn.IFS(AW29=100,"green",AW29&gt;50,"yellow",AW29&gt;0,"orange",AW29=0,"red")</f>
        <v>yellow</v>
      </c>
      <c r="AY29" s="12">
        <v>100</v>
      </c>
      <c r="AZ29" s="12" t="str" cm="1">
        <f t="array" ref="AZ29">_xlfn.IFS(AY29=100,"green",AY29&gt;50,"yellow",AY29&gt;0,"orange",AY29=0,"red")</f>
        <v>green</v>
      </c>
      <c r="BA29" s="12">
        <v>100</v>
      </c>
      <c r="BB29" s="12" t="str" cm="1">
        <f t="array" ref="BB29">_xlfn.IFS(BA29=100,"green",BA29&gt;50,"yellow",BA29&gt;0,"orange",BA29=0,"red")</f>
        <v>green</v>
      </c>
      <c r="BC29" s="12">
        <v>100</v>
      </c>
      <c r="BD29" s="12" t="str" cm="1">
        <f t="array" ref="BD29">_xlfn.IFS(BC29=100,"green",BC29&gt;50,"yellow",BC29&gt;0,"orange",BC29=0,"red")</f>
        <v>green</v>
      </c>
      <c r="BE29" s="12">
        <v>100</v>
      </c>
      <c r="BF29" s="12" t="str" cm="1">
        <f t="array" ref="BF29">_xlfn.IFS(BE29=100,"green",BE29&gt;50,"yellow",BE29&gt;0,"orange",BE29=0,"red")</f>
        <v>green</v>
      </c>
      <c r="BG29" s="12">
        <v>100</v>
      </c>
      <c r="BH29" s="12" t="str" cm="1">
        <f t="array" ref="BH29">_xlfn.IFS(BG29=100,"green",BG29&gt;50,"yellow",BG29&gt;0,"orange",BG29=0,"red")</f>
        <v>green</v>
      </c>
      <c r="BI29" s="12">
        <v>6.6480867967046944</v>
      </c>
      <c r="BJ29" s="12" t="str" cm="1">
        <f t="array" ref="BJ29">_xlfn.IFS(BI29=100,"green",BI29&gt;50,"yellow",BI29&gt;0,"orange",BI29=0,"red")</f>
        <v>orange</v>
      </c>
      <c r="BK29" s="12">
        <v>84.441347799450782</v>
      </c>
      <c r="BL29" s="12" t="str" cm="1">
        <f t="array" ref="BL29">_xlfn.IFS(BK29=100,"green",BK29&gt;50,"yellow",BK29&gt;0,"orange",BK29=0,"red")</f>
        <v>yellow</v>
      </c>
      <c r="BM29" s="12">
        <v>93.433376935160339</v>
      </c>
      <c r="BN29" s="12" t="str" cm="1">
        <f t="array" ref="BN29">_xlfn.IFS(BM29=100,"green",BM29&gt;50,"yellow",BM29&gt;0,"orange",BM29=0,"red")</f>
        <v>yellow</v>
      </c>
      <c r="BO29" s="12">
        <v>97.955688310449844</v>
      </c>
      <c r="BP29" s="12" t="str" cm="1">
        <f t="array" ref="BP29">_xlfn.IFS(BO29=100,"green",BO29&gt;50,"yellow",BO29&gt;0,"orange",BO29=0,"red")</f>
        <v>yellow</v>
      </c>
      <c r="BQ29" s="12">
        <v>95.694532622805099</v>
      </c>
      <c r="BR29" s="12" t="str" cm="1">
        <f t="array" ref="BR29">_xlfn.IFS(BQ29=100,"green",BQ29&gt;50,"yellow",BQ29&gt;0,"orange",BQ29=0,"red")</f>
        <v>yellow</v>
      </c>
      <c r="BS29" s="12">
        <v>4.2939786761344143</v>
      </c>
      <c r="BT29" s="12" t="str" cm="1">
        <f t="array" ref="BT29">_xlfn.IFS(BS29=100,"green",BS29&gt;50,"yellow",BS29&gt;0,"orange",BS29=0,"red")</f>
        <v>orange</v>
      </c>
      <c r="BU29" s="12">
        <v>0</v>
      </c>
      <c r="BV29" s="12" t="str" cm="1">
        <f t="array" ref="BV29">_xlfn.IFS(BU29=100,"green",BU29&gt;50,"yellow",BU29&gt;0,"orange",BU29=0,"red")</f>
        <v>red</v>
      </c>
      <c r="BW29" s="12">
        <v>58.727742482698218</v>
      </c>
      <c r="BX29" s="12" t="str" cm="1">
        <f t="array" ref="BX29">_xlfn.IFS(BW29=100,"green",BW29&gt;50,"yellow",BW29&gt;0,"orange",BW29=0,"red")</f>
        <v>yellow</v>
      </c>
      <c r="BY29" s="12">
        <v>0</v>
      </c>
      <c r="BZ29" s="12" t="str" cm="1">
        <f t="array" ref="BZ29">_xlfn.IFS(BY29=100,"green",BY29&gt;50,"yellow",BY29&gt;0,"orange",BY29=0,"red")</f>
        <v>red</v>
      </c>
      <c r="CA29" s="12">
        <v>23.733947784643807</v>
      </c>
      <c r="CB29" s="12" t="str" cm="1">
        <f t="array" ref="CB29">_xlfn.IFS(CA29=100,"green",CA29&gt;50,"yellow",CA29&gt;0,"orange",CA29=0,"red")</f>
        <v>orange</v>
      </c>
      <c r="CC29" s="12">
        <v>69.280760999903094</v>
      </c>
      <c r="CD29" s="12" t="str" cm="1">
        <f t="array" ref="CD29">_xlfn.IFS(CC29=100,"green",CC29&gt;50,"yellow",CC29&gt;0,"orange",CC29=0,"red")</f>
        <v>yellow</v>
      </c>
      <c r="CE29" s="12">
        <v>100</v>
      </c>
      <c r="CF29" s="12" t="str" cm="1">
        <f t="array" ref="CF29">_xlfn.IFS(CE29=100,"green",CE29&gt;50,"yellow",CE29&gt;0,"orange",CE29=0,"red")</f>
        <v>green</v>
      </c>
      <c r="CG29" s="12">
        <v>87.837025925150257</v>
      </c>
      <c r="CH29" s="12" t="str" cm="1">
        <f t="array" ref="CH29">_xlfn.IFS(CG29=100,"green",CG29&gt;50,"yellow",CG29&gt;0,"orange",CG29=0,"red")</f>
        <v>yellow</v>
      </c>
      <c r="CI29" s="12">
        <v>63.889146919059527</v>
      </c>
      <c r="CJ29" s="12" t="str" cm="1">
        <f t="array" ref="CJ29">_xlfn.IFS(CI29=100,"green",CI29&gt;50,"yellow",CI29&gt;0,"orange",CI29=0,"red")</f>
        <v>yellow</v>
      </c>
      <c r="CK29" s="12">
        <v>99.726909147800896</v>
      </c>
      <c r="CL29" s="12" t="str" cm="1">
        <f t="array" ref="CL29">_xlfn.IFS(CK29=100,"green",CK29&gt;50,"yellow",CK29&gt;0,"orange",CK29=0,"red")</f>
        <v>yellow</v>
      </c>
      <c r="CM29" s="12">
        <v>100</v>
      </c>
      <c r="CN29" s="12" t="str" cm="1">
        <f t="array" ref="CN29">_xlfn.IFS(CM29=100,"green",CM29&gt;50,"yellow",CM29&gt;0,"orange",CM29=0,"red")</f>
        <v>green</v>
      </c>
      <c r="CO29" s="12">
        <v>52.249742995025663</v>
      </c>
      <c r="CP29" s="12" t="str" cm="1">
        <f t="array" ref="CP29">_xlfn.IFS(CO29=100,"green",CO29&gt;50,"yellow",CO29&gt;0,"orange",CO29=0,"red")</f>
        <v>yellow</v>
      </c>
      <c r="CQ29" s="12">
        <v>54.978271244201331</v>
      </c>
      <c r="CR29" s="12" t="str" cm="1">
        <f t="array" ref="CR29">_xlfn.IFS(CQ29=100,"green",CQ29&gt;50,"yellow",CQ29&gt;0,"orange",CQ29=0,"red")</f>
        <v>yellow</v>
      </c>
      <c r="CS29" s="12">
        <v>100</v>
      </c>
      <c r="CT29" s="12" t="str" cm="1">
        <f t="array" ref="CT29">_xlfn.IFS(CS29=100,"green",CS29&gt;50,"yellow",CS29&gt;0,"orange",CS29=0,"red")</f>
        <v>green</v>
      </c>
      <c r="CU29" s="12">
        <v>6.5650004887509539</v>
      </c>
      <c r="CV29" s="12" t="str" cm="1">
        <f t="array" ref="CV29">_xlfn.IFS(CU29=100,"green",CU29&gt;50,"yellow",CU29&gt;0,"orange",CU29=0,"red")</f>
        <v>orange</v>
      </c>
      <c r="CW29" s="12">
        <v>100</v>
      </c>
      <c r="CX29" s="12" t="str" cm="1">
        <f t="array" ref="CX29">_xlfn.IFS(CW29=100,"green",CW29&gt;50,"yellow",CW29&gt;0,"orange",CW29=0,"red")</f>
        <v>green</v>
      </c>
      <c r="CY29" s="12">
        <v>68.855000162916994</v>
      </c>
      <c r="CZ29" s="12" t="str" cm="1">
        <f t="array" ref="CZ29">_xlfn.IFS(CY29=100,"green",CY29&gt;50,"yellow",CY29&gt;0,"orange",CY29=0,"red")</f>
        <v>yellow</v>
      </c>
      <c r="DA29" s="12">
        <v>100</v>
      </c>
      <c r="DB29" s="12" t="str" cm="1">
        <f t="array" ref="DB29">_xlfn.IFS(DA29=100,"green",DA29&gt;50,"yellow",DA29&gt;0,"orange",DA29=0,"red")</f>
        <v>green</v>
      </c>
      <c r="DC29" s="12">
        <v>92.184512823926696</v>
      </c>
      <c r="DD29" s="12" t="str" cm="1">
        <f t="array" ref="DD29">_xlfn.IFS(DC29=100,"green",DC29&gt;50,"yellow",DC29&gt;0,"orange",DC29=0,"red")</f>
        <v>yellow</v>
      </c>
      <c r="DE29" s="12">
        <v>100</v>
      </c>
      <c r="DF29" s="12" t="str" cm="1">
        <f t="array" ref="DF29">_xlfn.IFS(DE29=100,"green",DE29&gt;50,"yellow",DE29&gt;0,"orange",DE29=0,"red")</f>
        <v>green</v>
      </c>
      <c r="DG29" s="12">
        <v>100</v>
      </c>
      <c r="DH29" s="12" t="str" cm="1">
        <f t="array" ref="DH29">_xlfn.IFS(DG29=100,"green",DG29&gt;50,"yellow",DG29&gt;0,"orange",DG29=0,"red")</f>
        <v>green</v>
      </c>
      <c r="DI29" s="12">
        <v>8.1246994735039468</v>
      </c>
      <c r="DJ29" s="12" t="str" cm="1">
        <f t="array" ref="DJ29">_xlfn.IFS(DI29=100,"green",DI29&gt;50,"yellow",DI29&gt;0,"orange",DI29=0,"red")</f>
        <v>orange</v>
      </c>
      <c r="DK29" s="12">
        <v>100</v>
      </c>
      <c r="DL29" s="12" t="str" cm="1">
        <f t="array" ref="DL29">_xlfn.IFS(DK29=100,"green",DK29&gt;50,"yellow",DK29&gt;0,"orange",DK29=0,"red")</f>
        <v>green</v>
      </c>
      <c r="DM29" s="12">
        <v>100</v>
      </c>
      <c r="DN29" s="12" t="str" cm="1">
        <f t="array" ref="DN29">_xlfn.IFS(DM29=100,"green",DM29&gt;50,"yellow",DM29&gt;0,"orange",DM29=0,"red")</f>
        <v>green</v>
      </c>
      <c r="DO29" s="12">
        <v>99.022502271183953</v>
      </c>
      <c r="DP29" s="12" t="str" cm="1">
        <f t="array" ref="DP29">_xlfn.IFS(DO29=100,"green",DO29&gt;50,"yellow",DO29&gt;0,"orange",DO29=0,"red")</f>
        <v>yellow</v>
      </c>
      <c r="DQ29" s="12">
        <v>87.416464321076816</v>
      </c>
      <c r="DR29" s="12" t="str" cm="1">
        <f t="array" ref="DR29">_xlfn.IFS(DQ29=100,"green",DQ29&gt;50,"yellow",DQ29&gt;0,"orange",DQ29=0,"red")</f>
        <v>yellow</v>
      </c>
    </row>
    <row r="30" spans="1:122" x14ac:dyDescent="0.3">
      <c r="A30" s="15">
        <v>13</v>
      </c>
      <c r="B30" s="13" t="s">
        <v>11</v>
      </c>
      <c r="C30" s="8">
        <v>92.589237182394768</v>
      </c>
      <c r="D30" s="12" t="str" cm="1">
        <f t="array" ref="D30">_xlfn.IFS(C30=100,"green",C30&gt;50,"yellow",C30&gt;0,"orange",C30=0,"red")</f>
        <v>yellow</v>
      </c>
      <c r="E30" s="12">
        <v>100</v>
      </c>
      <c r="F30" s="12" t="str" cm="1">
        <f t="array" ref="F30">_xlfn.IFS(E30=100,"green",E30&gt;50,"yellow",E30&gt;0,"orange",E30=0,"red")</f>
        <v>green</v>
      </c>
      <c r="G30" s="12">
        <v>100</v>
      </c>
      <c r="H30" s="12" t="str" cm="1">
        <f t="array" ref="H30">_xlfn.IFS(G30=100,"green",G30&gt;50,"yellow",G30&gt;0,"orange",G30=0,"red")</f>
        <v>green</v>
      </c>
      <c r="I30" s="12">
        <v>100</v>
      </c>
      <c r="J30" s="12" t="str" cm="1">
        <f t="array" ref="J30">_xlfn.IFS(I30=100,"green",I30&gt;50,"yellow",I30&gt;0,"orange",I30=0,"red")</f>
        <v>green</v>
      </c>
      <c r="K30" s="12">
        <v>96.716108831799161</v>
      </c>
      <c r="L30" s="12" t="str" cm="1">
        <f t="array" ref="L30">_xlfn.IFS(K30=100,"green",K30&gt;50,"yellow",K30&gt;0,"orange",K30=0,"red")</f>
        <v>yellow</v>
      </c>
      <c r="M30" s="12">
        <v>100</v>
      </c>
      <c r="N30" s="12" t="str" cm="1">
        <f t="array" ref="N30">_xlfn.IFS(M30=100,"green",M30&gt;50,"yellow",M30&gt;0,"orange",M30=0,"red")</f>
        <v>green</v>
      </c>
      <c r="O30" s="12">
        <v>100</v>
      </c>
      <c r="P30" s="12" t="str" cm="1">
        <f t="array" ref="P30">_xlfn.IFS(O30=100,"green",O30&gt;50,"yellow",O30&gt;0,"orange",O30=0,"red")</f>
        <v>green</v>
      </c>
      <c r="Q30" s="12">
        <v>68.694697694710001</v>
      </c>
      <c r="R30" s="12" t="str" cm="1">
        <f t="array" ref="R30">_xlfn.IFS(Q30=100,"green",Q30&gt;50,"yellow",Q30&gt;0,"orange",Q30=0,"red")</f>
        <v>yellow</v>
      </c>
      <c r="S30" s="12">
        <v>100</v>
      </c>
      <c r="T30" s="12" t="str" cm="1">
        <f t="array" ref="T30">_xlfn.IFS(S30=100,"green",S30&gt;50,"yellow",S30&gt;0,"orange",S30=0,"red")</f>
        <v>green</v>
      </c>
      <c r="U30" s="12">
        <v>92.739822178801305</v>
      </c>
      <c r="V30" s="12" t="str" cm="1">
        <f t="array" ref="V30">_xlfn.IFS(U30=100,"green",U30&gt;50,"yellow",U30&gt;0,"orange",U30=0,"red")</f>
        <v>yellow</v>
      </c>
      <c r="W30" s="12">
        <v>100</v>
      </c>
      <c r="X30" s="12" t="str" cm="1">
        <f t="array" ref="X30">_xlfn.IFS(W30=100,"green",W30&gt;50,"yellow",W30&gt;0,"orange",W30=0,"red")</f>
        <v>green</v>
      </c>
      <c r="Y30" s="12">
        <v>95.815062870531051</v>
      </c>
      <c r="Z30" s="12" t="str" cm="1">
        <f t="array" ref="Z30">_xlfn.IFS(Y30=100,"green",Y30&gt;50,"yellow",Y30&gt;0,"orange",Y30=0,"red")</f>
        <v>yellow</v>
      </c>
      <c r="AA30" s="12">
        <v>83.504633223468886</v>
      </c>
      <c r="AB30" s="12" t="str" cm="1">
        <f t="array" ref="AB30">_xlfn.IFS(AA30=100,"green",AA30&gt;50,"yellow",AA30&gt;0,"orange",AA30=0,"red")</f>
        <v>yellow</v>
      </c>
      <c r="AC30" s="12">
        <v>83.504633223468886</v>
      </c>
      <c r="AD30" s="12" t="str" cm="1">
        <f t="array" ref="AD30">_xlfn.IFS(AC30=100,"green",AC30&gt;50,"yellow",AC30&gt;0,"orange",AC30=0,"red")</f>
        <v>yellow</v>
      </c>
      <c r="AE30" s="12">
        <v>83.504633223468886</v>
      </c>
      <c r="AF30" s="12" t="str" cm="1">
        <f t="array" ref="AF30">_xlfn.IFS(AE30=100,"green",AE30&gt;50,"yellow",AE30&gt;0,"orange",AE30=0,"red")</f>
        <v>yellow</v>
      </c>
      <c r="AG30" s="12">
        <v>83.504633223468886</v>
      </c>
      <c r="AH30" s="12" t="str" cm="1">
        <f t="array" ref="AH30">_xlfn.IFS(AG30=100,"green",AG30&gt;50,"yellow",AG30&gt;0,"orange",AG30=0,"red")</f>
        <v>yellow</v>
      </c>
      <c r="AI30" s="12">
        <v>98.592245556804244</v>
      </c>
      <c r="AJ30" s="12" t="str" cm="1">
        <f t="array" ref="AJ30">_xlfn.IFS(AI30=100,"green",AI30&gt;50,"yellow",AI30&gt;0,"orange",AI30=0,"red")</f>
        <v>yellow</v>
      </c>
      <c r="AK30" s="12">
        <v>100</v>
      </c>
      <c r="AL30" s="12" t="str" cm="1">
        <f t="array" ref="AL30">_xlfn.IFS(AK30=100,"green",AK30&gt;50,"yellow",AK30&gt;0,"orange",AK30=0,"red")</f>
        <v>green</v>
      </c>
      <c r="AM30" s="12">
        <v>100</v>
      </c>
      <c r="AN30" s="12" t="str" cm="1">
        <f t="array" ref="AN30">_xlfn.IFS(AM30=100,"green",AM30&gt;50,"yellow",AM30&gt;0,"orange",AM30=0,"red")</f>
        <v>green</v>
      </c>
      <c r="AO30" s="12">
        <v>100</v>
      </c>
      <c r="AP30" s="12" t="str" cm="1">
        <f t="array" ref="AP30">_xlfn.IFS(AO30=100,"green",AO30&gt;50,"yellow",AO30&gt;0,"orange",AO30=0,"red")</f>
        <v>green</v>
      </c>
      <c r="AQ30" s="12">
        <v>100</v>
      </c>
      <c r="AR30" s="12" t="str" cm="1">
        <f t="array" ref="AR30">_xlfn.IFS(AQ30=100,"green",AQ30&gt;50,"yellow",AQ30&gt;0,"orange",AQ30=0,"red")</f>
        <v>green</v>
      </c>
      <c r="AS30" s="12">
        <v>100</v>
      </c>
      <c r="AT30" s="12" t="str" cm="1">
        <f t="array" ref="AT30">_xlfn.IFS(AS30=100,"green",AS30&gt;50,"yellow",AS30&gt;0,"orange",AS30=0,"red")</f>
        <v>green</v>
      </c>
      <c r="AU30" s="12">
        <v>95.526126381927085</v>
      </c>
      <c r="AV30" s="12" t="str" cm="1">
        <f t="array" ref="AV30">_xlfn.IFS(AU30=100,"green",AU30&gt;50,"yellow",AU30&gt;0,"orange",AU30=0,"red")</f>
        <v>yellow</v>
      </c>
      <c r="AW30" s="12">
        <v>99.159767419818763</v>
      </c>
      <c r="AX30" s="12" t="str" cm="1">
        <f t="array" ref="AX30">_xlfn.IFS(AW30=100,"green",AW30&gt;50,"yellow",AW30&gt;0,"orange",AW30=0,"red")</f>
        <v>yellow</v>
      </c>
      <c r="AY30" s="12">
        <v>100</v>
      </c>
      <c r="AZ30" s="12" t="str" cm="1">
        <f t="array" ref="AZ30">_xlfn.IFS(AY30=100,"green",AY30&gt;50,"yellow",AY30&gt;0,"orange",AY30=0,"red")</f>
        <v>green</v>
      </c>
      <c r="BA30" s="12">
        <v>100</v>
      </c>
      <c r="BB30" s="12" t="str" cm="1">
        <f t="array" ref="BB30">_xlfn.IFS(BA30=100,"green",BA30&gt;50,"yellow",BA30&gt;0,"orange",BA30=0,"red")</f>
        <v>green</v>
      </c>
      <c r="BC30" s="12">
        <v>100</v>
      </c>
      <c r="BD30" s="12" t="str" cm="1">
        <f t="array" ref="BD30">_xlfn.IFS(BC30=100,"green",BC30&gt;50,"yellow",BC30&gt;0,"orange",BC30=0,"red")</f>
        <v>green</v>
      </c>
      <c r="BE30" s="12">
        <v>100</v>
      </c>
      <c r="BF30" s="12" t="str" cm="1">
        <f t="array" ref="BF30">_xlfn.IFS(BE30=100,"green",BE30&gt;50,"yellow",BE30&gt;0,"orange",BE30=0,"red")</f>
        <v>green</v>
      </c>
      <c r="BG30" s="12">
        <v>100</v>
      </c>
      <c r="BH30" s="12" t="str" cm="1">
        <f t="array" ref="BH30">_xlfn.IFS(BG30=100,"green",BG30&gt;50,"yellow",BG30&gt;0,"orange",BG30=0,"red")</f>
        <v>green</v>
      </c>
      <c r="BI30" s="12">
        <v>100</v>
      </c>
      <c r="BJ30" s="12" t="str" cm="1">
        <f t="array" ref="BJ30">_xlfn.IFS(BI30=100,"green",BI30&gt;50,"yellow",BI30&gt;0,"orange",BI30=0,"red")</f>
        <v>green</v>
      </c>
      <c r="BK30" s="12">
        <v>100</v>
      </c>
      <c r="BL30" s="12" t="str" cm="1">
        <f t="array" ref="BL30">_xlfn.IFS(BK30=100,"green",BK30&gt;50,"yellow",BK30&gt;0,"orange",BK30=0,"red")</f>
        <v>green</v>
      </c>
      <c r="BM30" s="12">
        <v>100</v>
      </c>
      <c r="BN30" s="12" t="str" cm="1">
        <f t="array" ref="BN30">_xlfn.IFS(BM30=100,"green",BM30&gt;50,"yellow",BM30&gt;0,"orange",BM30=0,"red")</f>
        <v>green</v>
      </c>
      <c r="BO30" s="12">
        <v>100</v>
      </c>
      <c r="BP30" s="12" t="str" cm="1">
        <f t="array" ref="BP30">_xlfn.IFS(BO30=100,"green",BO30&gt;50,"yellow",BO30&gt;0,"orange",BO30=0,"red")</f>
        <v>green</v>
      </c>
      <c r="BQ30" s="12">
        <v>100</v>
      </c>
      <c r="BR30" s="12" t="str" cm="1">
        <f t="array" ref="BR30">_xlfn.IFS(BQ30=100,"green",BQ30&gt;50,"yellow",BQ30&gt;0,"orange",BQ30=0,"red")</f>
        <v>green</v>
      </c>
      <c r="BS30" s="12">
        <v>100</v>
      </c>
      <c r="BT30" s="12" t="str" cm="1">
        <f t="array" ref="BT30">_xlfn.IFS(BS30=100,"green",BS30&gt;50,"yellow",BS30&gt;0,"orange",BS30=0,"red")</f>
        <v>green</v>
      </c>
      <c r="BU30" s="12">
        <v>91.88047399422031</v>
      </c>
      <c r="BV30" s="12" t="str" cm="1">
        <f t="array" ref="BV30">_xlfn.IFS(BU30=100,"green",BU30&gt;50,"yellow",BU30&gt;0,"orange",BU30=0,"red")</f>
        <v>yellow</v>
      </c>
      <c r="BW30" s="12">
        <v>100</v>
      </c>
      <c r="BX30" s="12" t="str" cm="1">
        <f t="array" ref="BX30">_xlfn.IFS(BW30=100,"green",BW30&gt;50,"yellow",BW30&gt;0,"orange",BW30=0,"red")</f>
        <v>green</v>
      </c>
      <c r="BY30" s="12">
        <v>100</v>
      </c>
      <c r="BZ30" s="12" t="str" cm="1">
        <f t="array" ref="BZ30">_xlfn.IFS(BY30=100,"green",BY30&gt;50,"yellow",BY30&gt;0,"orange",BY30=0,"red")</f>
        <v>green</v>
      </c>
      <c r="CA30" s="12">
        <v>100</v>
      </c>
      <c r="CB30" s="12" t="str" cm="1">
        <f t="array" ref="CB30">_xlfn.IFS(CA30=100,"green",CA30&gt;50,"yellow",CA30&gt;0,"orange",CA30=0,"red")</f>
        <v>green</v>
      </c>
      <c r="CC30" s="12">
        <v>82.964215681186914</v>
      </c>
      <c r="CD30" s="12" t="str" cm="1">
        <f t="array" ref="CD30">_xlfn.IFS(CC30=100,"green",CC30&gt;50,"yellow",CC30&gt;0,"orange",CC30=0,"red")</f>
        <v>yellow</v>
      </c>
      <c r="CE30" s="12">
        <v>100</v>
      </c>
      <c r="CF30" s="12" t="str" cm="1">
        <f t="array" ref="CF30">_xlfn.IFS(CE30=100,"green",CE30&gt;50,"yellow",CE30&gt;0,"orange",CE30=0,"red")</f>
        <v>green</v>
      </c>
      <c r="CG30" s="12">
        <v>0</v>
      </c>
      <c r="CH30" s="12" t="str" cm="1">
        <f t="array" ref="CH30">_xlfn.IFS(CG30=100,"green",CG30&gt;50,"yellow",CG30&gt;0,"orange",CG30=0,"red")</f>
        <v>red</v>
      </c>
      <c r="CI30" s="12">
        <v>75.563573432995611</v>
      </c>
      <c r="CJ30" s="12" t="str" cm="1">
        <f t="array" ref="CJ30">_xlfn.IFS(CI30=100,"green",CI30&gt;50,"yellow",CI30&gt;0,"orange",CI30=0,"red")</f>
        <v>yellow</v>
      </c>
      <c r="CK30" s="12">
        <v>98.049878413700739</v>
      </c>
      <c r="CL30" s="12" t="str" cm="1">
        <f t="array" ref="CL30">_xlfn.IFS(CK30=100,"green",CK30&gt;50,"yellow",CK30&gt;0,"orange",CK30=0,"red")</f>
        <v>yellow</v>
      </c>
      <c r="CM30" s="12">
        <v>96.877986437234426</v>
      </c>
      <c r="CN30" s="12" t="str" cm="1">
        <f t="array" ref="CN30">_xlfn.IFS(CM30=100,"green",CM30&gt;50,"yellow",CM30&gt;0,"orange",CM30=0,"red")</f>
        <v>yellow</v>
      </c>
      <c r="CO30" s="12">
        <v>93.811211941731173</v>
      </c>
      <c r="CP30" s="12" t="str" cm="1">
        <f t="array" ref="CP30">_xlfn.IFS(CO30=100,"green",CO30&gt;50,"yellow",CO30&gt;0,"orange",CO30=0,"red")</f>
        <v>yellow</v>
      </c>
      <c r="CQ30" s="12">
        <v>86.595611658422442</v>
      </c>
      <c r="CR30" s="12" t="str" cm="1">
        <f t="array" ref="CR30">_xlfn.IFS(CQ30=100,"green",CQ30&gt;50,"yellow",CQ30&gt;0,"orange",CQ30=0,"red")</f>
        <v>yellow</v>
      </c>
      <c r="CS30" s="12">
        <v>100</v>
      </c>
      <c r="CT30" s="12" t="str" cm="1">
        <f t="array" ref="CT30">_xlfn.IFS(CS30=100,"green",CS30&gt;50,"yellow",CS30&gt;0,"orange",CS30=0,"red")</f>
        <v>green</v>
      </c>
      <c r="CU30" s="12">
        <v>67.789339934739118</v>
      </c>
      <c r="CV30" s="12" t="str" cm="1">
        <f t="array" ref="CV30">_xlfn.IFS(CU30=100,"green",CU30&gt;50,"yellow",CU30&gt;0,"orange",CU30=0,"red")</f>
        <v>yellow</v>
      </c>
      <c r="CW30" s="12">
        <v>100</v>
      </c>
      <c r="CX30" s="12" t="str" cm="1">
        <f t="array" ref="CX30">_xlfn.IFS(CW30=100,"green",CW30&gt;50,"yellow",CW30&gt;0,"orange",CW30=0,"red")</f>
        <v>green</v>
      </c>
      <c r="CY30" s="12">
        <v>89.263113311579716</v>
      </c>
      <c r="CZ30" s="12" t="str" cm="1">
        <f t="array" ref="CZ30">_xlfn.IFS(CY30=100,"green",CY30&gt;50,"yellow",CY30&gt;0,"orange",CY30=0,"red")</f>
        <v>yellow</v>
      </c>
      <c r="DA30" s="12">
        <v>100</v>
      </c>
      <c r="DB30" s="12" t="str" cm="1">
        <f t="array" ref="DB30">_xlfn.IFS(DA30=100,"green",DA30&gt;50,"yellow",DA30&gt;0,"orange",DA30=0,"red")</f>
        <v>green</v>
      </c>
      <c r="DC30" s="12">
        <v>100</v>
      </c>
      <c r="DD30" s="12" t="str" cm="1">
        <f t="array" ref="DD30">_xlfn.IFS(DC30=100,"green",DC30&gt;50,"yellow",DC30&gt;0,"orange",DC30=0,"red")</f>
        <v>green</v>
      </c>
      <c r="DE30" s="12">
        <v>100</v>
      </c>
      <c r="DF30" s="12" t="str" cm="1">
        <f t="array" ref="DF30">_xlfn.IFS(DE30=100,"green",DE30&gt;50,"yellow",DE30&gt;0,"orange",DE30=0,"red")</f>
        <v>green</v>
      </c>
      <c r="DG30" s="12">
        <v>100</v>
      </c>
      <c r="DH30" s="12" t="str" cm="1">
        <f t="array" ref="DH30">_xlfn.IFS(DG30=100,"green",DG30&gt;50,"yellow",DG30&gt;0,"orange",DG30=0,"red")</f>
        <v>green</v>
      </c>
      <c r="DI30" s="12">
        <v>23.573897583013835</v>
      </c>
      <c r="DJ30" s="12" t="str" cm="1">
        <f t="array" ref="DJ30">_xlfn.IFS(DI30=100,"green",DI30&gt;50,"yellow",DI30&gt;0,"orange",DI30=0,"red")</f>
        <v>orange</v>
      </c>
      <c r="DK30" s="12">
        <v>88.823912513918728</v>
      </c>
      <c r="DL30" s="12" t="str" cm="1">
        <f t="array" ref="DL30">_xlfn.IFS(DK30=100,"green",DK30&gt;50,"yellow",DK30&gt;0,"orange",DK30=0,"red")</f>
        <v>yellow</v>
      </c>
      <c r="DM30" s="12">
        <v>99.933706054943755</v>
      </c>
      <c r="DN30" s="12" t="str" cm="1">
        <f t="array" ref="DN30">_xlfn.IFS(DM30=100,"green",DM30&gt;50,"yellow",DM30&gt;0,"orange",DM30=0,"red")</f>
        <v>yellow</v>
      </c>
      <c r="DO30" s="12">
        <v>100</v>
      </c>
      <c r="DP30" s="12" t="str" cm="1">
        <f t="array" ref="DP30">_xlfn.IFS(DO30=100,"green",DO30&gt;50,"yellow",DO30&gt;0,"orange",DO30=0,"red")</f>
        <v>green</v>
      </c>
      <c r="DQ30" s="12">
        <v>89.041439518984532</v>
      </c>
      <c r="DR30" s="12" t="str" cm="1">
        <f t="array" ref="DR30">_xlfn.IFS(DQ30=100,"green",DQ30&gt;50,"yellow",DQ30&gt;0,"orange",DQ30=0,"red")</f>
        <v>yellow</v>
      </c>
    </row>
    <row r="31" spans="1:122" x14ac:dyDescent="0.3">
      <c r="A31" s="15">
        <v>21</v>
      </c>
      <c r="B31" s="13" t="s">
        <v>10</v>
      </c>
      <c r="C31" s="8">
        <v>78.159852067919047</v>
      </c>
      <c r="D31" s="12" t="str" cm="1">
        <f t="array" ref="D31">_xlfn.IFS(C31=100,"green",C31&gt;50,"yellow",C31&gt;0,"orange",C31=0,"red")</f>
        <v>yellow</v>
      </c>
      <c r="E31" s="12">
        <v>91.961699103464539</v>
      </c>
      <c r="F31" s="12" t="str" cm="1">
        <f t="array" ref="F31">_xlfn.IFS(E31=100,"green",E31&gt;50,"yellow",E31&gt;0,"orange",E31=0,"red")</f>
        <v>yellow</v>
      </c>
      <c r="G31" s="12">
        <v>98.576185384122482</v>
      </c>
      <c r="H31" s="12" t="str" cm="1">
        <f t="array" ref="H31">_xlfn.IFS(G31=100,"green",G31&gt;50,"yellow",G31&gt;0,"orange",G31=0,"red")</f>
        <v>yellow</v>
      </c>
      <c r="I31" s="12">
        <v>100</v>
      </c>
      <c r="J31" s="12" t="str" cm="1">
        <f t="array" ref="J31">_xlfn.IFS(I31=100,"green",I31&gt;50,"yellow",I31&gt;0,"orange",I31=0,"red")</f>
        <v>green</v>
      </c>
      <c r="K31" s="12">
        <v>0</v>
      </c>
      <c r="L31" s="12" t="str" cm="1">
        <f t="array" ref="L31">_xlfn.IFS(K31=100,"green",K31&gt;50,"yellow",K31&gt;0,"orange",K31=0,"red")</f>
        <v>red</v>
      </c>
      <c r="M31" s="12">
        <v>64.224144649473985</v>
      </c>
      <c r="N31" s="12" t="str" cm="1">
        <f t="array" ref="N31">_xlfn.IFS(M31=100,"green",M31&gt;50,"yellow",M31&gt;0,"orange",M31=0,"red")</f>
        <v>yellow</v>
      </c>
      <c r="O31" s="12">
        <v>99.511956235430461</v>
      </c>
      <c r="P31" s="12" t="str" cm="1">
        <f t="array" ref="P31">_xlfn.IFS(O31=100,"green",O31&gt;50,"yellow",O31&gt;0,"orange",O31=0,"red")</f>
        <v>yellow</v>
      </c>
      <c r="Q31" s="12">
        <v>91.232738368246331</v>
      </c>
      <c r="R31" s="12" t="str" cm="1">
        <f t="array" ref="R31">_xlfn.IFS(Q31=100,"green",Q31&gt;50,"yellow",Q31&gt;0,"orange",Q31=0,"red")</f>
        <v>yellow</v>
      </c>
      <c r="S31" s="12">
        <v>53.844758264841516</v>
      </c>
      <c r="T31" s="12" t="str" cm="1">
        <f t="array" ref="T31">_xlfn.IFS(S31=100,"green",S31&gt;50,"yellow",S31&gt;0,"orange",S31=0,"red")</f>
        <v>yellow</v>
      </c>
      <c r="U31" s="12">
        <v>25.494234197623872</v>
      </c>
      <c r="V31" s="12" t="str" cm="1">
        <f t="array" ref="V31">_xlfn.IFS(U31=100,"green",U31&gt;50,"yellow",U31&gt;0,"orange",U31=0,"red")</f>
        <v>orange</v>
      </c>
      <c r="W31" s="12">
        <v>61.5961299339005</v>
      </c>
      <c r="X31" s="12" t="str" cm="1">
        <f t="array" ref="X31">_xlfn.IFS(W31=100,"green",W31&gt;50,"yellow",W31&gt;0,"orange",W31=0,"red")</f>
        <v>yellow</v>
      </c>
      <c r="Y31" s="12">
        <v>68.644184613710379</v>
      </c>
      <c r="Z31" s="12" t="str" cm="1">
        <f t="array" ref="Z31">_xlfn.IFS(Y31=100,"green",Y31&gt;50,"yellow",Y31&gt;0,"orange",Y31=0,"red")</f>
        <v>yellow</v>
      </c>
      <c r="AA31" s="12">
        <v>99.174755478249892</v>
      </c>
      <c r="AB31" s="12" t="str" cm="1">
        <f t="array" ref="AB31">_xlfn.IFS(AA31=100,"green",AA31&gt;50,"yellow",AA31&gt;0,"orange",AA31=0,"red")</f>
        <v>yellow</v>
      </c>
      <c r="AC31" s="12">
        <v>99.174755478249892</v>
      </c>
      <c r="AD31" s="12" t="str" cm="1">
        <f t="array" ref="AD31">_xlfn.IFS(AC31=100,"green",AC31&gt;50,"yellow",AC31&gt;0,"orange",AC31=0,"red")</f>
        <v>yellow</v>
      </c>
      <c r="AE31" s="12">
        <v>99.174755478249892</v>
      </c>
      <c r="AF31" s="12" t="str" cm="1">
        <f t="array" ref="AF31">_xlfn.IFS(AE31=100,"green",AE31&gt;50,"yellow",AE31&gt;0,"orange",AE31=0,"red")</f>
        <v>yellow</v>
      </c>
      <c r="AG31" s="12">
        <v>99.174755478249892</v>
      </c>
      <c r="AH31" s="12" t="str" cm="1">
        <f t="array" ref="AH31">_xlfn.IFS(AG31=100,"green",AG31&gt;50,"yellow",AG31&gt;0,"orange",AG31=0,"red")</f>
        <v>yellow</v>
      </c>
      <c r="AI31" s="12">
        <v>2.3132135586979321</v>
      </c>
      <c r="AJ31" s="12" t="str" cm="1">
        <f t="array" ref="AJ31">_xlfn.IFS(AI31=100,"green",AI31&gt;50,"yellow",AI31&gt;0,"orange",AI31=0,"red")</f>
        <v>orange</v>
      </c>
      <c r="AK31" s="12">
        <v>0</v>
      </c>
      <c r="AL31" s="12" t="str" cm="1">
        <f t="array" ref="AL31">_xlfn.IFS(AK31=100,"green",AK31&gt;50,"yellow",AK31&gt;0,"orange",AK31=0,"red")</f>
        <v>red</v>
      </c>
      <c r="AM31" s="12">
        <v>100</v>
      </c>
      <c r="AN31" s="12" t="str" cm="1">
        <f t="array" ref="AN31">_xlfn.IFS(AM31=100,"green",AM31&gt;50,"yellow",AM31&gt;0,"orange",AM31=0,"red")</f>
        <v>green</v>
      </c>
      <c r="AO31" s="12">
        <v>100</v>
      </c>
      <c r="AP31" s="12" t="str" cm="1">
        <f t="array" ref="AP31">_xlfn.IFS(AO31=100,"green",AO31&gt;50,"yellow",AO31&gt;0,"orange",AO31=0,"red")</f>
        <v>green</v>
      </c>
      <c r="AQ31" s="12">
        <v>97.904613492232315</v>
      </c>
      <c r="AR31" s="12" t="str" cm="1">
        <f t="array" ref="AR31">_xlfn.IFS(AQ31=100,"green",AQ31&gt;50,"yellow",AQ31&gt;0,"orange",AQ31=0,"red")</f>
        <v>yellow</v>
      </c>
      <c r="AS31" s="12">
        <v>56.371020729276658</v>
      </c>
      <c r="AT31" s="12" t="str" cm="1">
        <f t="array" ref="AT31">_xlfn.IFS(AS31=100,"green",AS31&gt;50,"yellow",AS31&gt;0,"orange",AS31=0,"red")</f>
        <v>yellow</v>
      </c>
      <c r="AU31" s="12">
        <v>70.756807635004776</v>
      </c>
      <c r="AV31" s="12" t="str" cm="1">
        <f t="array" ref="AV31">_xlfn.IFS(AU31=100,"green",AU31&gt;50,"yellow",AU31&gt;0,"orange",AU31=0,"red")</f>
        <v>yellow</v>
      </c>
      <c r="AW31" s="12">
        <v>61.049379345030239</v>
      </c>
      <c r="AX31" s="12" t="str" cm="1">
        <f t="array" ref="AX31">_xlfn.IFS(AW31=100,"green",AW31&gt;50,"yellow",AW31&gt;0,"orange",AW31=0,"red")</f>
        <v>yellow</v>
      </c>
      <c r="AY31" s="12">
        <v>100</v>
      </c>
      <c r="AZ31" s="12" t="str" cm="1">
        <f t="array" ref="AZ31">_xlfn.IFS(AY31=100,"green",AY31&gt;50,"yellow",AY31&gt;0,"orange",AY31=0,"red")</f>
        <v>green</v>
      </c>
      <c r="BA31" s="12">
        <v>100</v>
      </c>
      <c r="BB31" s="12" t="str" cm="1">
        <f t="array" ref="BB31">_xlfn.IFS(BA31=100,"green",BA31&gt;50,"yellow",BA31&gt;0,"orange",BA31=0,"red")</f>
        <v>green</v>
      </c>
      <c r="BC31" s="12">
        <v>100</v>
      </c>
      <c r="BD31" s="12" t="str" cm="1">
        <f t="array" ref="BD31">_xlfn.IFS(BC31=100,"green",BC31&gt;50,"yellow",BC31&gt;0,"orange",BC31=0,"red")</f>
        <v>green</v>
      </c>
      <c r="BE31" s="12">
        <v>100</v>
      </c>
      <c r="BF31" s="12" t="str" cm="1">
        <f t="array" ref="BF31">_xlfn.IFS(BE31=100,"green",BE31&gt;50,"yellow",BE31&gt;0,"orange",BE31=0,"red")</f>
        <v>green</v>
      </c>
      <c r="BG31" s="12">
        <v>100</v>
      </c>
      <c r="BH31" s="12" t="str" cm="1">
        <f t="array" ref="BH31">_xlfn.IFS(BG31=100,"green",BG31&gt;50,"yellow",BG31&gt;0,"orange",BG31=0,"red")</f>
        <v>green</v>
      </c>
      <c r="BI31" s="12">
        <v>93.818112315452296</v>
      </c>
      <c r="BJ31" s="12" t="str" cm="1">
        <f t="array" ref="BJ31">_xlfn.IFS(BI31=100,"green",BI31&gt;50,"yellow",BI31&gt;0,"orange",BI31=0,"red")</f>
        <v>yellow</v>
      </c>
      <c r="BK31" s="12">
        <v>98.969685385908704</v>
      </c>
      <c r="BL31" s="12" t="str" cm="1">
        <f t="array" ref="BL31">_xlfn.IFS(BK31=100,"green",BK31&gt;50,"yellow",BK31&gt;0,"orange",BK31=0,"red")</f>
        <v>yellow</v>
      </c>
      <c r="BM31" s="12">
        <v>72.9648443520923</v>
      </c>
      <c r="BN31" s="12" t="str" cm="1">
        <f t="array" ref="BN31">_xlfn.IFS(BM31=100,"green",BM31&gt;50,"yellow",BM31&gt;0,"orange",BM31=0,"red")</f>
        <v>yellow</v>
      </c>
      <c r="BO31" s="12">
        <v>58.07321731409025</v>
      </c>
      <c r="BP31" s="12" t="str" cm="1">
        <f t="array" ref="BP31">_xlfn.IFS(BO31=100,"green",BO31&gt;50,"yellow",BO31&gt;0,"orange",BO31=0,"red")</f>
        <v>yellow</v>
      </c>
      <c r="BQ31" s="12">
        <v>65.519030833091279</v>
      </c>
      <c r="BR31" s="12" t="str" cm="1">
        <f t="array" ref="BR31">_xlfn.IFS(BQ31=100,"green",BQ31&gt;50,"yellow",BQ31&gt;0,"orange",BQ31=0,"red")</f>
        <v>yellow</v>
      </c>
      <c r="BS31" s="12">
        <v>97.498244795628636</v>
      </c>
      <c r="BT31" s="12" t="str" cm="1">
        <f t="array" ref="BT31">_xlfn.IFS(BS31=100,"green",BS31&gt;50,"yellow",BS31&gt;0,"orange",BS31=0,"red")</f>
        <v>yellow</v>
      </c>
      <c r="BU31" s="12">
        <v>74.790533116166657</v>
      </c>
      <c r="BV31" s="12" t="str" cm="1">
        <f t="array" ref="BV31">_xlfn.IFS(BU31=100,"green",BU31&gt;50,"yellow",BU31&gt;0,"orange",BU31=0,"red")</f>
        <v>yellow</v>
      </c>
      <c r="BW31" s="12">
        <v>63.571384922157769</v>
      </c>
      <c r="BX31" s="12" t="str" cm="1">
        <f t="array" ref="BX31">_xlfn.IFS(BW31=100,"green",BW31&gt;50,"yellow",BW31&gt;0,"orange",BW31=0,"red")</f>
        <v>yellow</v>
      </c>
      <c r="BY31" s="12">
        <v>89.848926318396494</v>
      </c>
      <c r="BZ31" s="12" t="str" cm="1">
        <f t="array" ref="BZ31">_xlfn.IFS(BY31=100,"green",BY31&gt;50,"yellow",BY31&gt;0,"orange",BY31=0,"red")</f>
        <v>yellow</v>
      </c>
      <c r="CA31" s="12">
        <v>100</v>
      </c>
      <c r="CB31" s="12" t="str" cm="1">
        <f t="array" ref="CB31">_xlfn.IFS(CA31=100,"green",CA31&gt;50,"yellow",CA31&gt;0,"orange",CA31=0,"red")</f>
        <v>green</v>
      </c>
      <c r="CC31" s="12">
        <v>0</v>
      </c>
      <c r="CD31" s="12" t="str" cm="1">
        <f t="array" ref="CD31">_xlfn.IFS(CC31=100,"green",CC31&gt;50,"yellow",CC31&gt;0,"orange",CC31=0,"red")</f>
        <v>red</v>
      </c>
      <c r="CE31" s="12">
        <v>100</v>
      </c>
      <c r="CF31" s="12" t="str" cm="1">
        <f t="array" ref="CF31">_xlfn.IFS(CE31=100,"green",CE31&gt;50,"yellow",CE31&gt;0,"orange",CE31=0,"red")</f>
        <v>green</v>
      </c>
      <c r="CG31" s="12">
        <v>17.493553450186248</v>
      </c>
      <c r="CH31" s="12" t="str" cm="1">
        <f t="array" ref="CH31">_xlfn.IFS(CG31=100,"green",CG31&gt;50,"yellow",CG31&gt;0,"orange",CG31=0,"red")</f>
        <v>orange</v>
      </c>
      <c r="CI31" s="12">
        <v>100</v>
      </c>
      <c r="CJ31" s="12" t="str" cm="1">
        <f t="array" ref="CJ31">_xlfn.IFS(CI31=100,"green",CI31&gt;50,"yellow",CI31&gt;0,"orange",CI31=0,"red")</f>
        <v>green</v>
      </c>
      <c r="CK31" s="12">
        <v>99.61715090563176</v>
      </c>
      <c r="CL31" s="12" t="str" cm="1">
        <f t="array" ref="CL31">_xlfn.IFS(CK31=100,"green",CK31&gt;50,"yellow",CK31&gt;0,"orange",CK31=0,"red")</f>
        <v>yellow</v>
      </c>
      <c r="CM31" s="12">
        <v>22.006234552916265</v>
      </c>
      <c r="CN31" s="12" t="str" cm="1">
        <f t="array" ref="CN31">_xlfn.IFS(CM31=100,"green",CM31&gt;50,"yellow",CM31&gt;0,"orange",CM31=0,"red")</f>
        <v>orange</v>
      </c>
      <c r="CO31" s="12">
        <v>89.252053620923661</v>
      </c>
      <c r="CP31" s="12" t="str" cm="1">
        <f t="array" ref="CP31">_xlfn.IFS(CO31=100,"green",CO31&gt;50,"yellow",CO31&gt;0,"orange",CO31=0,"red")</f>
        <v>yellow</v>
      </c>
      <c r="CQ31" s="12">
        <v>71.173173473500626</v>
      </c>
      <c r="CR31" s="12" t="str" cm="1">
        <f t="array" ref="CR31">_xlfn.IFS(CQ31=100,"green",CQ31&gt;50,"yellow",CQ31&gt;0,"orange",CQ31=0,"red")</f>
        <v>yellow</v>
      </c>
      <c r="CS31" s="12">
        <v>100</v>
      </c>
      <c r="CT31" s="12" t="str" cm="1">
        <f t="array" ref="CT31">_xlfn.IFS(CS31=100,"green",CS31&gt;50,"yellow",CS31&gt;0,"orange",CS31=0,"red")</f>
        <v>green</v>
      </c>
      <c r="CU31" s="12">
        <v>55.412217309902701</v>
      </c>
      <c r="CV31" s="12" t="str" cm="1">
        <f t="array" ref="CV31">_xlfn.IFS(CU31=100,"green",CU31&gt;50,"yellow",CU31&gt;0,"orange",CU31=0,"red")</f>
        <v>yellow</v>
      </c>
      <c r="CW31" s="12">
        <v>100</v>
      </c>
      <c r="CX31" s="12" t="str" cm="1">
        <f t="array" ref="CX31">_xlfn.IFS(CW31=100,"green",CW31&gt;50,"yellow",CW31&gt;0,"orange",CW31=0,"red")</f>
        <v>green</v>
      </c>
      <c r="CY31" s="12">
        <v>85.137405769967572</v>
      </c>
      <c r="CZ31" s="12" t="str" cm="1">
        <f t="array" ref="CZ31">_xlfn.IFS(CY31=100,"green",CY31&gt;50,"yellow",CY31&gt;0,"orange",CY31=0,"red")</f>
        <v>yellow</v>
      </c>
      <c r="DA31" s="12">
        <v>100</v>
      </c>
      <c r="DB31" s="12" t="str" cm="1">
        <f t="array" ref="DB31">_xlfn.IFS(DA31=100,"green",DA31&gt;50,"yellow",DA31&gt;0,"orange",DA31=0,"red")</f>
        <v>green</v>
      </c>
      <c r="DC31" s="12">
        <v>100</v>
      </c>
      <c r="DD31" s="12" t="str" cm="1">
        <f t="array" ref="DD31">_xlfn.IFS(DC31=100,"green",DC31&gt;50,"yellow",DC31&gt;0,"orange",DC31=0,"red")</f>
        <v>green</v>
      </c>
      <c r="DE31" s="12">
        <v>100</v>
      </c>
      <c r="DF31" s="12" t="str" cm="1">
        <f t="array" ref="DF31">_xlfn.IFS(DE31=100,"green",DE31&gt;50,"yellow",DE31&gt;0,"orange",DE31=0,"red")</f>
        <v>green</v>
      </c>
      <c r="DG31" s="12">
        <v>100</v>
      </c>
      <c r="DH31" s="12" t="str" cm="1">
        <f t="array" ref="DH31">_xlfn.IFS(DG31=100,"green",DG31&gt;50,"yellow",DG31&gt;0,"orange",DG31=0,"red")</f>
        <v>green</v>
      </c>
      <c r="DI31" s="12">
        <v>100</v>
      </c>
      <c r="DJ31" s="12" t="str" cm="1">
        <f t="array" ref="DJ31">_xlfn.IFS(DI31=100,"green",DI31&gt;50,"yellow",DI31&gt;0,"orange",DI31=0,"red")</f>
        <v>green</v>
      </c>
      <c r="DK31" s="12">
        <v>99.554782415103972</v>
      </c>
      <c r="DL31" s="12" t="str" cm="1">
        <f t="array" ref="DL31">_xlfn.IFS(DK31=100,"green",DK31&gt;50,"yellow",DK31&gt;0,"orange",DK31=0,"red")</f>
        <v>yellow</v>
      </c>
      <c r="DM31" s="12">
        <v>41.399364284032174</v>
      </c>
      <c r="DN31" s="12" t="str" cm="1">
        <f t="array" ref="DN31">_xlfn.IFS(DM31=100,"green",DM31&gt;50,"yellow",DM31&gt;0,"orange",DM31=0,"red")</f>
        <v>orange</v>
      </c>
      <c r="DO31" s="12">
        <v>99.54006780412567</v>
      </c>
      <c r="DP31" s="12" t="str" cm="1">
        <f t="array" ref="DP31">_xlfn.IFS(DO31=100,"green",DO31&gt;50,"yellow",DO31&gt;0,"orange",DO31=0,"red")</f>
        <v>yellow</v>
      </c>
      <c r="DQ31" s="12">
        <v>92.561776812907723</v>
      </c>
      <c r="DR31" s="12" t="str" cm="1">
        <f t="array" ref="DR31">_xlfn.IFS(DQ31=100,"green",DQ31&gt;50,"yellow",DQ31&gt;0,"orange",DQ31=0,"red")</f>
        <v>yellow</v>
      </c>
    </row>
    <row r="32" spans="1:122" x14ac:dyDescent="0.3">
      <c r="A32" s="15">
        <v>34</v>
      </c>
      <c r="B32" s="13" t="s">
        <v>9</v>
      </c>
      <c r="C32" s="8">
        <v>85.705887987840271</v>
      </c>
      <c r="D32" s="12" t="str" cm="1">
        <f t="array" ref="D32">_xlfn.IFS(C32=100,"green",C32&gt;50,"yellow",C32&gt;0,"orange",C32=0,"red")</f>
        <v>yellow</v>
      </c>
      <c r="E32" s="12">
        <v>76.860768555255106</v>
      </c>
      <c r="F32" s="12" t="str" cm="1">
        <f t="array" ref="F32">_xlfn.IFS(E32=100,"green",E32&gt;50,"yellow",E32&gt;0,"orange",E32=0,"red")</f>
        <v>yellow</v>
      </c>
      <c r="G32" s="12">
        <v>100</v>
      </c>
      <c r="H32" s="12" t="str" cm="1">
        <f t="array" ref="H32">_xlfn.IFS(G32=100,"green",G32&gt;50,"yellow",G32&gt;0,"orange",G32=0,"red")</f>
        <v>green</v>
      </c>
      <c r="I32" s="12">
        <v>98.179021558847907</v>
      </c>
      <c r="J32" s="12" t="str" cm="1">
        <f t="array" ref="J32">_xlfn.IFS(I32=100,"green",I32&gt;50,"yellow",I32&gt;0,"orange",I32=0,"red")</f>
        <v>yellow</v>
      </c>
      <c r="K32" s="12">
        <v>93.157813507602555</v>
      </c>
      <c r="L32" s="12" t="str" cm="1">
        <f t="array" ref="L32">_xlfn.IFS(K32=100,"green",K32&gt;50,"yellow",K32&gt;0,"orange",K32=0,"red")</f>
        <v>yellow</v>
      </c>
      <c r="M32" s="12">
        <v>100</v>
      </c>
      <c r="N32" s="12" t="str" cm="1">
        <f t="array" ref="N32">_xlfn.IFS(M32=100,"green",M32&gt;50,"yellow",M32&gt;0,"orange",M32=0,"red")</f>
        <v>green</v>
      </c>
      <c r="O32" s="12">
        <v>89.05660931374446</v>
      </c>
      <c r="P32" s="12" t="str" cm="1">
        <f t="array" ref="P32">_xlfn.IFS(O32=100,"green",O32&gt;50,"yellow",O32&gt;0,"orange",O32=0,"red")</f>
        <v>yellow</v>
      </c>
      <c r="Q32" s="12">
        <v>92.334651592061462</v>
      </c>
      <c r="R32" s="12" t="str" cm="1">
        <f t="array" ref="R32">_xlfn.IFS(Q32=100,"green",Q32&gt;50,"yellow",Q32&gt;0,"orange",Q32=0,"red")</f>
        <v>yellow</v>
      </c>
      <c r="S32" s="12">
        <v>61.240358062965264</v>
      </c>
      <c r="T32" s="12" t="str" cm="1">
        <f t="array" ref="T32">_xlfn.IFS(S32=100,"green",S32&gt;50,"yellow",S32&gt;0,"orange",S32=0,"red")</f>
        <v>yellow</v>
      </c>
      <c r="U32" s="12">
        <v>52.145641958204202</v>
      </c>
      <c r="V32" s="12" t="str" cm="1">
        <f t="array" ref="V32">_xlfn.IFS(U32=100,"green",U32&gt;50,"yellow",U32&gt;0,"orange",U32=0,"red")</f>
        <v>yellow</v>
      </c>
      <c r="W32" s="12">
        <v>99.650099057943052</v>
      </c>
      <c r="X32" s="12" t="str" cm="1">
        <f t="array" ref="X32">_xlfn.IFS(W32=100,"green",W32&gt;50,"yellow",W32&gt;0,"orange",W32=0,"red")</f>
        <v>yellow</v>
      </c>
      <c r="Y32" s="12">
        <v>86.262496360662411</v>
      </c>
      <c r="Z32" s="12" t="str" cm="1">
        <f t="array" ref="Z32">_xlfn.IFS(Y32=100,"green",Y32&gt;50,"yellow",Y32&gt;0,"orange",Y32=0,"red")</f>
        <v>yellow</v>
      </c>
      <c r="AA32" s="12">
        <v>98.942567767737515</v>
      </c>
      <c r="AB32" s="12" t="str" cm="1">
        <f t="array" ref="AB32">_xlfn.IFS(AA32=100,"green",AA32&gt;50,"yellow",AA32&gt;0,"orange",AA32=0,"red")</f>
        <v>yellow</v>
      </c>
      <c r="AC32" s="12">
        <v>98.942567767737515</v>
      </c>
      <c r="AD32" s="12" t="str" cm="1">
        <f t="array" ref="AD32">_xlfn.IFS(AC32=100,"green",AC32&gt;50,"yellow",AC32&gt;0,"orange",AC32=0,"red")</f>
        <v>yellow</v>
      </c>
      <c r="AE32" s="12">
        <v>98.942567767737515</v>
      </c>
      <c r="AF32" s="12" t="str" cm="1">
        <f t="array" ref="AF32">_xlfn.IFS(AE32=100,"green",AE32&gt;50,"yellow",AE32&gt;0,"orange",AE32=0,"red")</f>
        <v>yellow</v>
      </c>
      <c r="AG32" s="12">
        <v>98.942567767737515</v>
      </c>
      <c r="AH32" s="12" t="str" cm="1">
        <f t="array" ref="AH32">_xlfn.IFS(AG32=100,"green",AG32&gt;50,"yellow",AG32&gt;0,"orange",AG32=0,"red")</f>
        <v>yellow</v>
      </c>
      <c r="AI32" s="12">
        <v>75.667180378526766</v>
      </c>
      <c r="AJ32" s="12" t="str" cm="1">
        <f t="array" ref="AJ32">_xlfn.IFS(AI32=100,"green",AI32&gt;50,"yellow",AI32&gt;0,"orange",AI32=0,"red")</f>
        <v>yellow</v>
      </c>
      <c r="AK32" s="12">
        <v>85.887123745846367</v>
      </c>
      <c r="AL32" s="12" t="str" cm="1">
        <f t="array" ref="AL32">_xlfn.IFS(AK32=100,"green",AK32&gt;50,"yellow",AK32&gt;0,"orange",AK32=0,"red")</f>
        <v>yellow</v>
      </c>
      <c r="AM32" s="12">
        <v>100</v>
      </c>
      <c r="AN32" s="12" t="str" cm="1">
        <f t="array" ref="AN32">_xlfn.IFS(AM32=100,"green",AM32&gt;50,"yellow",AM32&gt;0,"orange",AM32=0,"red")</f>
        <v>green</v>
      </c>
      <c r="AO32" s="12">
        <v>100</v>
      </c>
      <c r="AP32" s="12" t="str" cm="1">
        <f t="array" ref="AP32">_xlfn.IFS(AO32=100,"green",AO32&gt;50,"yellow",AO32&gt;0,"orange",AO32=0,"red")</f>
        <v>green</v>
      </c>
      <c r="AQ32" s="12">
        <v>85.48999170060182</v>
      </c>
      <c r="AR32" s="12" t="str" cm="1">
        <f t="array" ref="AR32">_xlfn.IFS(AQ32=100,"green",AQ32&gt;50,"yellow",AQ32&gt;0,"orange",AQ32=0,"red")</f>
        <v>yellow</v>
      </c>
      <c r="AS32" s="12">
        <v>98.613991176936437</v>
      </c>
      <c r="AT32" s="12" t="str" cm="1">
        <f t="array" ref="AT32">_xlfn.IFS(AS32=100,"green",AS32&gt;50,"yellow",AS32&gt;0,"orange",AS32=0,"red")</f>
        <v>yellow</v>
      </c>
      <c r="AU32" s="12">
        <v>56.083505331996683</v>
      </c>
      <c r="AV32" s="12" t="str" cm="1">
        <f t="array" ref="AV32">_xlfn.IFS(AU32=100,"green",AU32&gt;50,"yellow",AU32&gt;0,"orange",AU32=0,"red")</f>
        <v>yellow</v>
      </c>
      <c r="AW32" s="12">
        <v>85.963113190558289</v>
      </c>
      <c r="AX32" s="12" t="str" cm="1">
        <f t="array" ref="AX32">_xlfn.IFS(AW32=100,"green",AW32&gt;50,"yellow",AW32&gt;0,"orange",AW32=0,"red")</f>
        <v>yellow</v>
      </c>
      <c r="AY32" s="12">
        <v>100</v>
      </c>
      <c r="AZ32" s="12" t="str" cm="1">
        <f t="array" ref="AZ32">_xlfn.IFS(AY32=100,"green",AY32&gt;50,"yellow",AY32&gt;0,"orange",AY32=0,"red")</f>
        <v>green</v>
      </c>
      <c r="BA32" s="12">
        <v>100</v>
      </c>
      <c r="BB32" s="12" t="str" cm="1">
        <f t="array" ref="BB32">_xlfn.IFS(BA32=100,"green",BA32&gt;50,"yellow",BA32&gt;0,"orange",BA32=0,"red")</f>
        <v>green</v>
      </c>
      <c r="BC32" s="12">
        <v>100</v>
      </c>
      <c r="BD32" s="12" t="str" cm="1">
        <f t="array" ref="BD32">_xlfn.IFS(BC32=100,"green",BC32&gt;50,"yellow",BC32&gt;0,"orange",BC32=0,"red")</f>
        <v>green</v>
      </c>
      <c r="BE32" s="12">
        <v>95.283133298388691</v>
      </c>
      <c r="BF32" s="12" t="str" cm="1">
        <f t="array" ref="BF32">_xlfn.IFS(BE32=100,"green",BE32&gt;50,"yellow",BE32&gt;0,"orange",BE32=0,"red")</f>
        <v>yellow</v>
      </c>
      <c r="BG32" s="12">
        <v>100</v>
      </c>
      <c r="BH32" s="12" t="str" cm="1">
        <f t="array" ref="BH32">_xlfn.IFS(BG32=100,"green",BG32&gt;50,"yellow",BG32&gt;0,"orange",BG32=0,"red")</f>
        <v>green</v>
      </c>
      <c r="BI32" s="12">
        <v>100</v>
      </c>
      <c r="BJ32" s="12" t="str" cm="1">
        <f t="array" ref="BJ32">_xlfn.IFS(BI32=100,"green",BI32&gt;50,"yellow",BI32&gt;0,"orange",BI32=0,"red")</f>
        <v>green</v>
      </c>
      <c r="BK32" s="12">
        <v>99.213855549731463</v>
      </c>
      <c r="BL32" s="12" t="str" cm="1">
        <f t="array" ref="BL32">_xlfn.IFS(BK32=100,"green",BK32&gt;50,"yellow",BK32&gt;0,"orange",BK32=0,"red")</f>
        <v>yellow</v>
      </c>
      <c r="BM32" s="12">
        <v>57.357166950367585</v>
      </c>
      <c r="BN32" s="12" t="str" cm="1">
        <f t="array" ref="BN32">_xlfn.IFS(BM32=100,"green",BM32&gt;50,"yellow",BM32&gt;0,"orange",BM32=0,"red")</f>
        <v>yellow</v>
      </c>
      <c r="BO32" s="12">
        <v>77.637875658133353</v>
      </c>
      <c r="BP32" s="12" t="str" cm="1">
        <f t="array" ref="BP32">_xlfn.IFS(BO32=100,"green",BO32&gt;50,"yellow",BO32&gt;0,"orange",BO32=0,"red")</f>
        <v>yellow</v>
      </c>
      <c r="BQ32" s="12">
        <v>67.497521304250469</v>
      </c>
      <c r="BR32" s="12" t="str" cm="1">
        <f t="array" ref="BR32">_xlfn.IFS(BQ32=100,"green",BQ32&gt;50,"yellow",BQ32&gt;0,"orange",BQ32=0,"red")</f>
        <v>yellow</v>
      </c>
      <c r="BS32" s="12">
        <v>100</v>
      </c>
      <c r="BT32" s="12" t="str" cm="1">
        <f t="array" ref="BT32">_xlfn.IFS(BS32=100,"green",BS32&gt;50,"yellow",BS32&gt;0,"orange",BS32=0,"red")</f>
        <v>green</v>
      </c>
      <c r="BU32" s="12">
        <v>93.641630634271394</v>
      </c>
      <c r="BV32" s="12" t="str" cm="1">
        <f t="array" ref="BV32">_xlfn.IFS(BU32=100,"green",BU32&gt;50,"yellow",BU32&gt;0,"orange",BU32=0,"red")</f>
        <v>yellow</v>
      </c>
      <c r="BW32" s="12">
        <v>95.424540157510506</v>
      </c>
      <c r="BX32" s="12" t="str" cm="1">
        <f t="array" ref="BX32">_xlfn.IFS(BW32=100,"green",BW32&gt;50,"yellow",BW32&gt;0,"orange",BW32=0,"red")</f>
        <v>yellow</v>
      </c>
      <c r="BY32" s="12">
        <v>71.547847435175726</v>
      </c>
      <c r="BZ32" s="12" t="str" cm="1">
        <f t="array" ref="BZ32">_xlfn.IFS(BY32=100,"green",BY32&gt;50,"yellow",BY32&gt;0,"orange",BY32=0,"red")</f>
        <v>yellow</v>
      </c>
      <c r="CA32" s="12">
        <v>100</v>
      </c>
      <c r="CB32" s="12" t="str" cm="1">
        <f t="array" ref="CB32">_xlfn.IFS(CA32=100,"green",CA32&gt;50,"yellow",CA32&gt;0,"orange",CA32=0,"red")</f>
        <v>green</v>
      </c>
      <c r="CC32" s="12">
        <v>59.487256315333582</v>
      </c>
      <c r="CD32" s="12" t="str" cm="1">
        <f t="array" ref="CD32">_xlfn.IFS(CC32=100,"green",CC32&gt;50,"yellow",CC32&gt;0,"orange",CC32=0,"red")</f>
        <v>yellow</v>
      </c>
      <c r="CE32" s="12">
        <v>100</v>
      </c>
      <c r="CF32" s="12" t="str" cm="1">
        <f t="array" ref="CF32">_xlfn.IFS(CE32=100,"green",CE32&gt;50,"yellow",CE32&gt;0,"orange",CE32=0,"red")</f>
        <v>green</v>
      </c>
      <c r="CG32" s="12">
        <v>68.473110373415366</v>
      </c>
      <c r="CH32" s="12" t="str" cm="1">
        <f t="array" ref="CH32">_xlfn.IFS(CG32=100,"green",CG32&gt;50,"yellow",CG32&gt;0,"orange",CG32=0,"red")</f>
        <v>yellow</v>
      </c>
      <c r="CI32" s="12">
        <v>40.973219565732585</v>
      </c>
      <c r="CJ32" s="12" t="str" cm="1">
        <f t="array" ref="CJ32">_xlfn.IFS(CI32=100,"green",CI32&gt;50,"yellow",CI32&gt;0,"orange",CI32=0,"red")</f>
        <v>orange</v>
      </c>
      <c r="CK32" s="12">
        <v>90.989250830953978</v>
      </c>
      <c r="CL32" s="12" t="str" cm="1">
        <f t="array" ref="CL32">_xlfn.IFS(CK32=100,"green",CK32&gt;50,"yellow",CK32&gt;0,"orange",CK32=0,"red")</f>
        <v>yellow</v>
      </c>
      <c r="CM32" s="12">
        <v>93.843208446369559</v>
      </c>
      <c r="CN32" s="12" t="str" cm="1">
        <f t="array" ref="CN32">_xlfn.IFS(CM32=100,"green",CM32&gt;50,"yellow",CM32&gt;0,"orange",CM32=0,"red")</f>
        <v>yellow</v>
      </c>
      <c r="CO32" s="12">
        <v>87.354745002303673</v>
      </c>
      <c r="CP32" s="12" t="str" cm="1">
        <f t="array" ref="CP32">_xlfn.IFS(CO32=100,"green",CO32&gt;50,"yellow",CO32&gt;0,"orange",CO32=0,"red")</f>
        <v>yellow</v>
      </c>
      <c r="CQ32" s="12">
        <v>83.477900730088876</v>
      </c>
      <c r="CR32" s="12" t="str" cm="1">
        <f t="array" ref="CR32">_xlfn.IFS(CQ32=100,"green",CQ32&gt;50,"yellow",CQ32&gt;0,"orange",CQ32=0,"red")</f>
        <v>yellow</v>
      </c>
      <c r="CS32" s="12">
        <v>100</v>
      </c>
      <c r="CT32" s="12" t="str" cm="1">
        <f t="array" ref="CT32">_xlfn.IFS(CS32=100,"green",CS32&gt;50,"yellow",CS32&gt;0,"orange",CS32=0,"red")</f>
        <v>green</v>
      </c>
      <c r="CU32" s="12">
        <v>70.90850958038159</v>
      </c>
      <c r="CV32" s="12" t="str" cm="1">
        <f t="array" ref="CV32">_xlfn.IFS(CU32=100,"green",CU32&gt;50,"yellow",CU32&gt;0,"orange",CU32=0,"red")</f>
        <v>yellow</v>
      </c>
      <c r="CW32" s="12">
        <v>100</v>
      </c>
      <c r="CX32" s="12" t="str" cm="1">
        <f t="array" ref="CX32">_xlfn.IFS(CW32=100,"green",CW32&gt;50,"yellow",CW32&gt;0,"orange",CW32=0,"red")</f>
        <v>green</v>
      </c>
      <c r="CY32" s="12">
        <v>90.302836526793854</v>
      </c>
      <c r="CZ32" s="12" t="str" cm="1">
        <f t="array" ref="CZ32">_xlfn.IFS(CY32=100,"green",CY32&gt;50,"yellow",CY32&gt;0,"orange",CY32=0,"red")</f>
        <v>yellow</v>
      </c>
      <c r="DA32" s="12">
        <v>1.7292689915234976</v>
      </c>
      <c r="DB32" s="12" t="str" cm="1">
        <f t="array" ref="DB32">_xlfn.IFS(DA32=100,"green",DA32&gt;50,"yellow",DA32&gt;0,"orange",DA32=0,"red")</f>
        <v>orange</v>
      </c>
      <c r="DC32" s="12">
        <v>100</v>
      </c>
      <c r="DD32" s="12" t="str" cm="1">
        <f t="array" ref="DD32">_xlfn.IFS(DC32=100,"green",DC32&gt;50,"yellow",DC32&gt;0,"orange",DC32=0,"red")</f>
        <v>green</v>
      </c>
      <c r="DE32" s="12">
        <v>100</v>
      </c>
      <c r="DF32" s="12" t="str" cm="1">
        <f t="array" ref="DF32">_xlfn.IFS(DE32=100,"green",DE32&gt;50,"yellow",DE32&gt;0,"orange",DE32=0,"red")</f>
        <v>green</v>
      </c>
      <c r="DG32" s="12">
        <v>76.23535319218405</v>
      </c>
      <c r="DH32" s="12" t="str" cm="1">
        <f t="array" ref="DH32">_xlfn.IFS(DG32=100,"green",DG32&gt;50,"yellow",DG32&gt;0,"orange",DG32=0,"red")</f>
        <v>yellow</v>
      </c>
      <c r="DI32" s="12">
        <v>100</v>
      </c>
      <c r="DJ32" s="12" t="str" cm="1">
        <f t="array" ref="DJ32">_xlfn.IFS(DI32=100,"green",DI32&gt;50,"yellow",DI32&gt;0,"orange",DI32=0,"red")</f>
        <v>green</v>
      </c>
      <c r="DK32" s="12">
        <v>82.231335859832569</v>
      </c>
      <c r="DL32" s="12" t="str" cm="1">
        <f t="array" ref="DL32">_xlfn.IFS(DK32=100,"green",DK32&gt;50,"yellow",DK32&gt;0,"orange",DK32=0,"red")</f>
        <v>yellow</v>
      </c>
      <c r="DM32" s="12">
        <v>81.924615746516949</v>
      </c>
      <c r="DN32" s="12" t="str" cm="1">
        <f t="array" ref="DN32">_xlfn.IFS(DM32=100,"green",DM32&gt;50,"yellow",DM32&gt;0,"orange",DM32=0,"red")</f>
        <v>yellow</v>
      </c>
      <c r="DO32" s="12">
        <v>64.763760097714879</v>
      </c>
      <c r="DP32" s="12" t="str" cm="1">
        <f t="array" ref="DP32">_xlfn.IFS(DO32=100,"green",DO32&gt;50,"yellow",DO32&gt;0,"orange",DO32=0,"red")</f>
        <v>yellow</v>
      </c>
      <c r="DQ32" s="12">
        <v>75.860541735971495</v>
      </c>
      <c r="DR32" s="12" t="str" cm="1">
        <f t="array" ref="DR32">_xlfn.IFS(DQ32=100,"green",DQ32&gt;50,"yellow",DQ32&gt;0,"orange",DQ32=0,"red")</f>
        <v>yellow</v>
      </c>
    </row>
    <row r="33" spans="1:123" x14ac:dyDescent="0.3">
      <c r="A33" s="15">
        <v>3</v>
      </c>
      <c r="B33" s="13" t="s">
        <v>8</v>
      </c>
      <c r="C33" s="8">
        <v>78.391972856143838</v>
      </c>
      <c r="D33" s="12" t="str" cm="1">
        <f t="array" ref="D33">_xlfn.IFS(C33=100,"green",C33&gt;50,"yellow",C33&gt;0,"orange",C33=0,"red")</f>
        <v>yellow</v>
      </c>
      <c r="E33" s="12">
        <v>1.4744393026054075</v>
      </c>
      <c r="F33" s="12" t="str" cm="1">
        <f t="array" ref="F33">_xlfn.IFS(E33=100,"green",E33&gt;50,"yellow",E33&gt;0,"orange",E33=0,"red")</f>
        <v>orange</v>
      </c>
      <c r="G33" s="12">
        <v>97.514434199735689</v>
      </c>
      <c r="H33" s="12" t="str" cm="1">
        <f t="array" ref="H33">_xlfn.IFS(G33=100,"green",G33&gt;50,"yellow",G33&gt;0,"orange",G33=0,"red")</f>
        <v>yellow</v>
      </c>
      <c r="I33" s="12">
        <v>94.511936556651449</v>
      </c>
      <c r="J33" s="12" t="str" cm="1">
        <f t="array" ref="J33">_xlfn.IFS(I33=100,"green",I33&gt;50,"yellow",I33&gt;0,"orange",I33=0,"red")</f>
        <v>yellow</v>
      </c>
      <c r="K33" s="12">
        <v>81.270771882930831</v>
      </c>
      <c r="L33" s="12" t="str" cm="1">
        <f t="array" ref="L33">_xlfn.IFS(K33=100,"green",K33&gt;50,"yellow",K33&gt;0,"orange",K33=0,"red")</f>
        <v>yellow</v>
      </c>
      <c r="M33" s="12">
        <v>85.879913687869845</v>
      </c>
      <c r="N33" s="12" t="str" cm="1">
        <f t="array" ref="N33">_xlfn.IFS(M33=100,"green",M33&gt;50,"yellow",M33&gt;0,"orange",M33=0,"red")</f>
        <v>yellow</v>
      </c>
      <c r="O33" s="12">
        <v>94.585178985746737</v>
      </c>
      <c r="P33" s="12" t="str" cm="1">
        <f t="array" ref="P33">_xlfn.IFS(O33=100,"green",O33&gt;50,"yellow",O33&gt;0,"orange",O33=0,"red")</f>
        <v>yellow</v>
      </c>
      <c r="Q33" s="12">
        <v>0.77044649393635867</v>
      </c>
      <c r="R33" s="12" t="str" cm="1">
        <f t="array" ref="R33">_xlfn.IFS(Q33=100,"green",Q33&gt;50,"yellow",Q33&gt;0,"orange",Q33=0,"red")</f>
        <v>orange</v>
      </c>
      <c r="S33" s="12">
        <v>58.786060522746396</v>
      </c>
      <c r="T33" s="12" t="str" cm="1">
        <f t="array" ref="T33">_xlfn.IFS(S33=100,"green",S33&gt;50,"yellow",S33&gt;0,"orange",S33=0,"red")</f>
        <v>yellow</v>
      </c>
      <c r="U33" s="12">
        <v>51.811294893726178</v>
      </c>
      <c r="V33" s="12" t="str" cm="1">
        <f t="array" ref="V33">_xlfn.IFS(U33=100,"green",U33&gt;50,"yellow",U33&gt;0,"orange",U33=0,"red")</f>
        <v>yellow</v>
      </c>
      <c r="W33" s="12">
        <v>83.93803279680921</v>
      </c>
      <c r="X33" s="12" t="str" cm="1">
        <f t="array" ref="X33">_xlfn.IFS(W33=100,"green",W33&gt;50,"yellow",W33&gt;0,"orange",W33=0,"red")</f>
        <v>yellow</v>
      </c>
      <c r="Y33" s="12">
        <v>65.054250932275806</v>
      </c>
      <c r="Z33" s="12" t="str" cm="1">
        <f t="array" ref="Z33">_xlfn.IFS(Y33=100,"green",Y33&gt;50,"yellow",Y33&gt;0,"orange",Y33=0,"red")</f>
        <v>yellow</v>
      </c>
      <c r="AA33" s="12">
        <v>89.199191182835108</v>
      </c>
      <c r="AB33" s="12" t="str" cm="1">
        <f t="array" ref="AB33">_xlfn.IFS(AA33=100,"green",AA33&gt;50,"yellow",AA33&gt;0,"orange",AA33=0,"red")</f>
        <v>yellow</v>
      </c>
      <c r="AC33" s="12">
        <v>89.199191182835108</v>
      </c>
      <c r="AD33" s="12" t="str" cm="1">
        <f t="array" ref="AD33">_xlfn.IFS(AC33=100,"green",AC33&gt;50,"yellow",AC33&gt;0,"orange",AC33=0,"red")</f>
        <v>yellow</v>
      </c>
      <c r="AE33" s="12">
        <v>89.199191182835108</v>
      </c>
      <c r="AF33" s="12" t="str" cm="1">
        <f t="array" ref="AF33">_xlfn.IFS(AE33=100,"green",AE33&gt;50,"yellow",AE33&gt;0,"orange",AE33=0,"red")</f>
        <v>yellow</v>
      </c>
      <c r="AG33" s="12">
        <v>89.199191182835122</v>
      </c>
      <c r="AH33" s="12" t="str" cm="1">
        <f t="array" ref="AH33">_xlfn.IFS(AG33=100,"green",AG33&gt;50,"yellow",AG33&gt;0,"orange",AG33=0,"red")</f>
        <v>yellow</v>
      </c>
      <c r="AI33" s="12">
        <v>92.726397091068179</v>
      </c>
      <c r="AJ33" s="12" t="str" cm="1">
        <f t="array" ref="AJ33">_xlfn.IFS(AI33=100,"green",AI33&gt;50,"yellow",AI33&gt;0,"orange",AI33=0,"red")</f>
        <v>yellow</v>
      </c>
      <c r="AK33" s="12">
        <v>88.704428593533933</v>
      </c>
      <c r="AL33" s="12" t="str" cm="1">
        <f t="array" ref="AL33">_xlfn.IFS(AK33=100,"green",AK33&gt;50,"yellow",AK33&gt;0,"orange",AK33=0,"red")</f>
        <v>yellow</v>
      </c>
      <c r="AM33" s="12">
        <v>90.709700469231208</v>
      </c>
      <c r="AN33" s="12" t="str" cm="1">
        <f t="array" ref="AN33">_xlfn.IFS(AM33=100,"green",AM33&gt;50,"yellow",AM33&gt;0,"orange",AM33=0,"red")</f>
        <v>yellow</v>
      </c>
      <c r="AO33" s="12">
        <v>100</v>
      </c>
      <c r="AP33" s="12" t="str" cm="1">
        <f t="array" ref="AP33">_xlfn.IFS(AO33=100,"green",AO33&gt;50,"yellow",AO33&gt;0,"orange",AO33=0,"red")</f>
        <v>green</v>
      </c>
      <c r="AQ33" s="12">
        <v>99.627034098116312</v>
      </c>
      <c r="AR33" s="12" t="str" cm="1">
        <f t="array" ref="AR33">_xlfn.IFS(AQ33=100,"green",AQ33&gt;50,"yellow",AQ33&gt;0,"orange",AQ33=0,"red")</f>
        <v>yellow</v>
      </c>
      <c r="AS33" s="12">
        <v>80.279260314039107</v>
      </c>
      <c r="AT33" s="12" t="str" cm="1">
        <f t="array" ref="AT33">_xlfn.IFS(AS33=100,"green",AS33&gt;50,"yellow",AS33&gt;0,"orange",AS33=0,"red")</f>
        <v>yellow</v>
      </c>
      <c r="AU33" s="12">
        <v>85.144873520853253</v>
      </c>
      <c r="AV33" s="12" t="str" cm="1">
        <f t="array" ref="AV33">_xlfn.IFS(AU33=100,"green",AU33&gt;50,"yellow",AU33&gt;0,"orange",AU33=0,"red")</f>
        <v>yellow</v>
      </c>
      <c r="AW33" s="12">
        <v>91.027384869548868</v>
      </c>
      <c r="AX33" s="12" t="str" cm="1">
        <f t="array" ref="AX33">_xlfn.IFS(AW33=100,"green",AW33&gt;50,"yellow",AW33&gt;0,"orange",AW33=0,"red")</f>
        <v>yellow</v>
      </c>
      <c r="AY33" s="12">
        <v>84.200977352045172</v>
      </c>
      <c r="AZ33" s="12" t="str" cm="1">
        <f t="array" ref="AZ33">_xlfn.IFS(AY33=100,"green",AY33&gt;50,"yellow",AY33&gt;0,"orange",AY33=0,"red")</f>
        <v>yellow</v>
      </c>
      <c r="BA33" s="12">
        <v>95.259349894495415</v>
      </c>
      <c r="BB33" s="12" t="str" cm="1">
        <f t="array" ref="BB33">_xlfn.IFS(BA33=100,"green",BA33&gt;50,"yellow",BA33&gt;0,"orange",BA33=0,"red")</f>
        <v>yellow</v>
      </c>
      <c r="BC33" s="12">
        <v>100</v>
      </c>
      <c r="BD33" s="12" t="str" cm="1">
        <f t="array" ref="BD33">_xlfn.IFS(BC33=100,"green",BC33&gt;50,"yellow",BC33&gt;0,"orange",BC33=0,"red")</f>
        <v>green</v>
      </c>
      <c r="BE33" s="12">
        <v>89.391276653739467</v>
      </c>
      <c r="BF33" s="12" t="str" cm="1">
        <f t="array" ref="BF33">_xlfn.IFS(BE33=100,"green",BE33&gt;50,"yellow",BE33&gt;0,"orange",BE33=0,"red")</f>
        <v>yellow</v>
      </c>
      <c r="BG33" s="12">
        <v>100</v>
      </c>
      <c r="BH33" s="12" t="str" cm="1">
        <f t="array" ref="BH33">_xlfn.IFS(BG33=100,"green",BG33&gt;50,"yellow",BG33&gt;0,"orange",BG33=0,"red")</f>
        <v>green</v>
      </c>
      <c r="BI33" s="12">
        <v>1.7948370596794545</v>
      </c>
      <c r="BJ33" s="12" t="str" cm="1">
        <f t="array" ref="BJ33">_xlfn.IFS(BI33=100,"green",BI33&gt;50,"yellow",BI33&gt;0,"orange",BI33=0,"red")</f>
        <v>orange</v>
      </c>
      <c r="BK33" s="12">
        <v>78.441073493326584</v>
      </c>
      <c r="BL33" s="12" t="str" cm="1">
        <f t="array" ref="BL33">_xlfn.IFS(BK33=100,"green",BK33&gt;50,"yellow",BK33&gt;0,"orange",BK33=0,"red")</f>
        <v>yellow</v>
      </c>
      <c r="BM33" s="12">
        <v>40.777839885771456</v>
      </c>
      <c r="BN33" s="12" t="str" cm="1">
        <f t="array" ref="BN33">_xlfn.IFS(BM33=100,"green",BM33&gt;50,"yellow",BM33&gt;0,"orange",BM33=0,"red")</f>
        <v>orange</v>
      </c>
      <c r="BO33" s="12">
        <v>76.975243012253387</v>
      </c>
      <c r="BP33" s="12" t="str" cm="1">
        <f t="array" ref="BP33">_xlfn.IFS(BO33=100,"green",BO33&gt;50,"yellow",BO33&gt;0,"orange",BO33=0,"red")</f>
        <v>yellow</v>
      </c>
      <c r="BQ33" s="12">
        <v>58.876541449012421</v>
      </c>
      <c r="BR33" s="12" t="str" cm="1">
        <f t="array" ref="BR33">_xlfn.IFS(BQ33=100,"green",BQ33&gt;50,"yellow",BQ33&gt;0,"orange",BQ33=0,"red")</f>
        <v>yellow</v>
      </c>
      <c r="BS33" s="12">
        <v>98.107487627612201</v>
      </c>
      <c r="BT33" s="12" t="str" cm="1">
        <f t="array" ref="BT33">_xlfn.IFS(BS33=100,"green",BS33&gt;50,"yellow",BS33&gt;0,"orange",BS33=0,"red")</f>
        <v>yellow</v>
      </c>
      <c r="BU33" s="12">
        <v>71.612743051060207</v>
      </c>
      <c r="BV33" s="12" t="str" cm="1">
        <f t="array" ref="BV33">_xlfn.IFS(BU33=100,"green",BU33&gt;50,"yellow",BU33&gt;0,"orange",BU33=0,"red")</f>
        <v>yellow</v>
      </c>
      <c r="BW33" s="12">
        <v>72.402265904152912</v>
      </c>
      <c r="BX33" s="12" t="str" cm="1">
        <f t="array" ref="BX33">_xlfn.IFS(BW33=100,"green",BW33&gt;50,"yellow",BW33&gt;0,"orange",BW33=0,"red")</f>
        <v>yellow</v>
      </c>
      <c r="BY33" s="12">
        <v>84.641956573619154</v>
      </c>
      <c r="BZ33" s="12" t="str" cm="1">
        <f t="array" ref="BZ33">_xlfn.IFS(BY33=100,"green",BY33&gt;50,"yellow",BY33&gt;0,"orange",BY33=0,"red")</f>
        <v>yellow</v>
      </c>
      <c r="CA33" s="12">
        <v>96.98379589049442</v>
      </c>
      <c r="CB33" s="12" t="str" cm="1">
        <f t="array" ref="CB33">_xlfn.IFS(CA33=100,"green",CA33&gt;50,"yellow",CA33&gt;0,"orange",CA33=0,"red")</f>
        <v>yellow</v>
      </c>
      <c r="CC33" s="12">
        <v>64.767950163607935</v>
      </c>
      <c r="CD33" s="12" t="str" cm="1">
        <f t="array" ref="CD33">_xlfn.IFS(CC33=100,"green",CC33&gt;50,"yellow",CC33&gt;0,"orange",CC33=0,"red")</f>
        <v>yellow</v>
      </c>
      <c r="CE33" s="12">
        <v>0</v>
      </c>
      <c r="CF33" s="12" t="str" cm="1">
        <f t="array" ref="CF33">_xlfn.IFS(CE33=100,"green",CE33&gt;50,"yellow",CE33&gt;0,"orange",CE33=0,"red")</f>
        <v>red</v>
      </c>
      <c r="CG33" s="12">
        <v>66.716503229696656</v>
      </c>
      <c r="CH33" s="12" t="str" cm="1">
        <f t="array" ref="CH33">_xlfn.IFS(CG33=100,"green",CG33&gt;50,"yellow",CG33&gt;0,"orange",CG33=0,"red")</f>
        <v>yellow</v>
      </c>
      <c r="CI33" s="12">
        <v>97.419288776761519</v>
      </c>
      <c r="CJ33" s="12" t="str" cm="1">
        <f t="array" ref="CJ33">_xlfn.IFS(CI33=100,"green",CI33&gt;50,"yellow",CI33&gt;0,"orange",CI33=0,"red")</f>
        <v>yellow</v>
      </c>
      <c r="CK33" s="12">
        <v>88.098245208495001</v>
      </c>
      <c r="CL33" s="12" t="str" cm="1">
        <f t="array" ref="CL33">_xlfn.IFS(CK33=100,"green",CK33&gt;50,"yellow",CK33&gt;0,"orange",CK33=0,"red")</f>
        <v>yellow</v>
      </c>
      <c r="CM33" s="12">
        <v>69.713489561641438</v>
      </c>
      <c r="CN33" s="12" t="str" cm="1">
        <f t="array" ref="CN33">_xlfn.IFS(CM33=100,"green",CM33&gt;50,"yellow",CM33&gt;0,"orange",CM33=0,"red")</f>
        <v>yellow</v>
      </c>
      <c r="CO33" s="12">
        <v>91.106425691607427</v>
      </c>
      <c r="CP33" s="12" t="str" cm="1">
        <f t="array" ref="CP33">_xlfn.IFS(CO33=100,"green",CO33&gt;50,"yellow",CO33&gt;0,"orange",CO33=0,"red")</f>
        <v>yellow</v>
      </c>
      <c r="CQ33" s="12">
        <v>75.130845973229057</v>
      </c>
      <c r="CR33" s="12" t="str" cm="1">
        <f t="array" ref="CR33">_xlfn.IFS(CQ33=100,"green",CQ33&gt;50,"yellow",CQ33&gt;0,"orange",CQ33=0,"red")</f>
        <v>yellow</v>
      </c>
      <c r="CS33" s="12">
        <v>85.558217049472759</v>
      </c>
      <c r="CT33" s="12" t="str" cm="1">
        <f t="array" ref="CT33">_xlfn.IFS(CS33=100,"green",CS33&gt;50,"yellow",CS33&gt;0,"orange",CS33=0,"red")</f>
        <v>yellow</v>
      </c>
      <c r="CU33" s="12">
        <v>82.122502904178589</v>
      </c>
      <c r="CV33" s="12" t="str" cm="1">
        <f t="array" ref="CV33">_xlfn.IFS(CU33=100,"green",CU33&gt;50,"yellow",CU33&gt;0,"orange",CU33=0,"red")</f>
        <v>yellow</v>
      </c>
      <c r="CW33" s="12">
        <v>73.590742945658434</v>
      </c>
      <c r="CX33" s="12" t="str" cm="1">
        <f t="array" ref="CX33">_xlfn.IFS(CW33=100,"green",CW33&gt;50,"yellow",CW33&gt;0,"orange",CW33=0,"red")</f>
        <v>yellow</v>
      </c>
      <c r="CY33" s="12">
        <v>80.423820966436594</v>
      </c>
      <c r="CZ33" s="12" t="str" cm="1">
        <f t="array" ref="CZ33">_xlfn.IFS(CY33=100,"green",CY33&gt;50,"yellow",CY33&gt;0,"orange",CY33=0,"red")</f>
        <v>yellow</v>
      </c>
      <c r="DA33" s="12">
        <v>90.734116033141049</v>
      </c>
      <c r="DB33" s="12" t="str" cm="1">
        <f t="array" ref="DB33">_xlfn.IFS(DA33=100,"green",DA33&gt;50,"yellow",DA33&gt;0,"orange",DA33=0,"red")</f>
        <v>yellow</v>
      </c>
      <c r="DC33" s="12">
        <v>93.426319975584917</v>
      </c>
      <c r="DD33" s="12" t="str" cm="1">
        <f t="array" ref="DD33">_xlfn.IFS(DC33=100,"green",DC33&gt;50,"yellow",DC33&gt;0,"orange",DC33=0,"red")</f>
        <v>yellow</v>
      </c>
      <c r="DE33" s="12">
        <v>44.989979909201068</v>
      </c>
      <c r="DF33" s="12" t="str" cm="1">
        <f t="array" ref="DF33">_xlfn.IFS(DE33=100,"green",DE33&gt;50,"yellow",DE33&gt;0,"orange",DE33=0,"red")</f>
        <v>orange</v>
      </c>
      <c r="DG33" s="12">
        <v>97.862033596840121</v>
      </c>
      <c r="DH33" s="12" t="str" cm="1">
        <f t="array" ref="DH33">_xlfn.IFS(DG33=100,"green",DG33&gt;50,"yellow",DG33&gt;0,"orange",DG33=0,"red")</f>
        <v>yellow</v>
      </c>
      <c r="DI33" s="12">
        <v>96.366474322971712</v>
      </c>
      <c r="DJ33" s="12" t="str" cm="1">
        <f t="array" ref="DJ33">_xlfn.IFS(DI33=100,"green",DI33&gt;50,"yellow",DI33&gt;0,"orange",DI33=0,"red")</f>
        <v>yellow</v>
      </c>
      <c r="DK33" s="12">
        <v>88.038776431448667</v>
      </c>
      <c r="DL33" s="12" t="str" cm="1">
        <f t="array" ref="DL33">_xlfn.IFS(DK33=100,"green",DK33&gt;50,"yellow",DK33&gt;0,"orange",DK33=0,"red")</f>
        <v>yellow</v>
      </c>
      <c r="DM33" s="12">
        <v>100</v>
      </c>
      <c r="DN33" s="12" t="str" cm="1">
        <f t="array" ref="DN33">_xlfn.IFS(DM33=100,"green",DM33&gt;50,"yellow",DM33&gt;0,"orange",DM33=0,"red")</f>
        <v>green</v>
      </c>
      <c r="DO33" s="12">
        <v>100</v>
      </c>
      <c r="DP33" s="12" t="str" cm="1">
        <f t="array" ref="DP33">_xlfn.IFS(DO33=100,"green",DO33&gt;50,"yellow",DO33&gt;0,"orange",DO33=0,"red")</f>
        <v>green</v>
      </c>
      <c r="DQ33" s="12">
        <v>88.927212533648444</v>
      </c>
      <c r="DR33" s="12" t="str" cm="1">
        <f t="array" ref="DR33">_xlfn.IFS(DQ33=100,"green",DQ33&gt;50,"yellow",DQ33&gt;0,"orange",DQ33=0,"red")</f>
        <v>yellow</v>
      </c>
    </row>
    <row r="34" spans="1:123" x14ac:dyDescent="0.3">
      <c r="A34" s="15">
        <v>8</v>
      </c>
      <c r="B34" s="13" t="s">
        <v>7</v>
      </c>
      <c r="C34" s="8">
        <v>65.921823538438844</v>
      </c>
      <c r="D34" s="12" t="str" cm="1">
        <f t="array" ref="D34">_xlfn.IFS(C34=100,"green",C34&gt;50,"yellow",C34&gt;0,"orange",C34=0,"red")</f>
        <v>yellow</v>
      </c>
      <c r="E34" s="12">
        <v>75.628795723485027</v>
      </c>
      <c r="F34" s="12" t="str" cm="1">
        <f t="array" ref="F34">_xlfn.IFS(E34=100,"green",E34&gt;50,"yellow",E34&gt;0,"orange",E34=0,"red")</f>
        <v>yellow</v>
      </c>
      <c r="G34" s="12">
        <v>100</v>
      </c>
      <c r="H34" s="12" t="str" cm="1">
        <f t="array" ref="H34">_xlfn.IFS(G34=100,"green",G34&gt;50,"yellow",G34&gt;0,"orange",G34=0,"red")</f>
        <v>green</v>
      </c>
      <c r="I34" s="12">
        <v>73.677570010743793</v>
      </c>
      <c r="J34" s="12" t="str" cm="1">
        <f t="array" ref="J34">_xlfn.IFS(I34=100,"green",I34&gt;50,"yellow",I34&gt;0,"orange",I34=0,"red")</f>
        <v>yellow</v>
      </c>
      <c r="K34" s="12">
        <v>77.523923311089604</v>
      </c>
      <c r="L34" s="12" t="str" cm="1">
        <f t="array" ref="L34">_xlfn.IFS(K34=100,"green",K34&gt;50,"yellow",K34&gt;0,"orange",K34=0,"red")</f>
        <v>yellow</v>
      </c>
      <c r="M34" s="12">
        <v>0</v>
      </c>
      <c r="N34" s="12" t="str" cm="1">
        <f t="array" ref="N34">_xlfn.IFS(M34=100,"green",M34&gt;50,"yellow",M34&gt;0,"orange",M34=0,"red")</f>
        <v>red</v>
      </c>
      <c r="O34" s="12">
        <v>99.601541980101331</v>
      </c>
      <c r="P34" s="12" t="str" cm="1">
        <f t="array" ref="P34">_xlfn.IFS(O34=100,"green",O34&gt;50,"yellow",O34&gt;0,"orange",O34=0,"red")</f>
        <v>yellow</v>
      </c>
      <c r="Q34" s="12">
        <v>88.614218301619886</v>
      </c>
      <c r="R34" s="12" t="str" cm="1">
        <f t="array" ref="R34">_xlfn.IFS(Q34=100,"green",Q34&gt;50,"yellow",Q34&gt;0,"orange",Q34=0,"red")</f>
        <v>yellow</v>
      </c>
      <c r="S34" s="12">
        <v>40.346856598248024</v>
      </c>
      <c r="T34" s="12" t="str" cm="1">
        <f t="array" ref="T34">_xlfn.IFS(S34=100,"green",S34&gt;50,"yellow",S34&gt;0,"orange",S34=0,"red")</f>
        <v>orange</v>
      </c>
      <c r="U34" s="12">
        <v>43.93493951768729</v>
      </c>
      <c r="V34" s="12" t="str" cm="1">
        <f t="array" ref="V34">_xlfn.IFS(U34=100,"green",U34&gt;50,"yellow",U34&gt;0,"orange",U34=0,"red")</f>
        <v>orange</v>
      </c>
      <c r="W34" s="12">
        <v>1.2372819998907878</v>
      </c>
      <c r="X34" s="12" t="str" cm="1">
        <f t="array" ref="X34">_xlfn.IFS(W34=100,"green",W34&gt;50,"yellow",W34&gt;0,"orange",W34=0,"red")</f>
        <v>orange</v>
      </c>
      <c r="Y34" s="12">
        <v>60.056512744286579</v>
      </c>
      <c r="Z34" s="12" t="str" cm="1">
        <f t="array" ref="Z34">_xlfn.IFS(Y34=100,"green",Y34&gt;50,"yellow",Y34&gt;0,"orange",Y34=0,"red")</f>
        <v>yellow</v>
      </c>
      <c r="AA34" s="12">
        <v>55.11512437203595</v>
      </c>
      <c r="AB34" s="12" t="str" cm="1">
        <f t="array" ref="AB34">_xlfn.IFS(AA34=100,"green",AA34&gt;50,"yellow",AA34&gt;0,"orange",AA34=0,"red")</f>
        <v>yellow</v>
      </c>
      <c r="AC34" s="12">
        <v>55.11512437203595</v>
      </c>
      <c r="AD34" s="12" t="str" cm="1">
        <f t="array" ref="AD34">_xlfn.IFS(AC34=100,"green",AC34&gt;50,"yellow",AC34&gt;0,"orange",AC34=0,"red")</f>
        <v>yellow</v>
      </c>
      <c r="AE34" s="12">
        <v>55.11512437203595</v>
      </c>
      <c r="AF34" s="12" t="str" cm="1">
        <f t="array" ref="AF34">_xlfn.IFS(AE34=100,"green",AE34&gt;50,"yellow",AE34&gt;0,"orange",AE34=0,"red")</f>
        <v>yellow</v>
      </c>
      <c r="AG34" s="12">
        <v>55.11512437203595</v>
      </c>
      <c r="AH34" s="12" t="str" cm="1">
        <f t="array" ref="AH34">_xlfn.IFS(AG34=100,"green",AG34&gt;50,"yellow",AG34&gt;0,"orange",AG34=0,"red")</f>
        <v>yellow</v>
      </c>
      <c r="AI34" s="12">
        <v>12.564721210818352</v>
      </c>
      <c r="AJ34" s="12" t="str" cm="1">
        <f t="array" ref="AJ34">_xlfn.IFS(AI34=100,"green",AI34&gt;50,"yellow",AI34&gt;0,"orange",AI34=0,"red")</f>
        <v>orange</v>
      </c>
      <c r="AK34" s="12">
        <v>18.894706243526585</v>
      </c>
      <c r="AL34" s="12" t="str" cm="1">
        <f t="array" ref="AL34">_xlfn.IFS(AK34=100,"green",AK34&gt;50,"yellow",AK34&gt;0,"orange",AK34=0,"red")</f>
        <v>orange</v>
      </c>
      <c r="AM34" s="12">
        <v>91.901482002040865</v>
      </c>
      <c r="AN34" s="12" t="str" cm="1">
        <f t="array" ref="AN34">_xlfn.IFS(AM34=100,"green",AM34&gt;50,"yellow",AM34&gt;0,"orange",AM34=0,"red")</f>
        <v>yellow</v>
      </c>
      <c r="AO34" s="12">
        <v>98.61739384028742</v>
      </c>
      <c r="AP34" s="12" t="str" cm="1">
        <f t="array" ref="AP34">_xlfn.IFS(AO34=100,"green",AO34&gt;50,"yellow",AO34&gt;0,"orange",AO34=0,"red")</f>
        <v>yellow</v>
      </c>
      <c r="AQ34" s="12">
        <v>99.698101969022773</v>
      </c>
      <c r="AR34" s="12" t="str" cm="1">
        <f t="array" ref="AR34">_xlfn.IFS(AQ34=100,"green",AQ34&gt;50,"yellow",AQ34&gt;0,"orange",AQ34=0,"red")</f>
        <v>yellow</v>
      </c>
      <c r="AS34" s="12">
        <v>4.0347507032074414</v>
      </c>
      <c r="AT34" s="12" t="str" cm="1">
        <f t="array" ref="AT34">_xlfn.IFS(AS34=100,"green",AS34&gt;50,"yellow",AS34&gt;0,"orange",AS34=0,"red")</f>
        <v>orange</v>
      </c>
      <c r="AU34" s="12">
        <v>72.588614750228629</v>
      </c>
      <c r="AV34" s="12" t="str" cm="1">
        <f t="array" ref="AV34">_xlfn.IFS(AU34=100,"green",AU34&gt;50,"yellow",AU34&gt;0,"orange",AU34=0,"red")</f>
        <v>yellow</v>
      </c>
      <c r="AW34" s="12">
        <v>56.899967245590297</v>
      </c>
      <c r="AX34" s="12" t="str" cm="1">
        <f t="array" ref="AX34">_xlfn.IFS(AW34=100,"green",AW34&gt;50,"yellow",AW34&gt;0,"orange",AW34=0,"red")</f>
        <v>yellow</v>
      </c>
      <c r="AY34" s="12">
        <v>0</v>
      </c>
      <c r="AZ34" s="12" t="str" cm="1">
        <f t="array" ref="AZ34">_xlfn.IFS(AY34=100,"green",AY34&gt;50,"yellow",AY34&gt;0,"orange",AY34=0,"red")</f>
        <v>red</v>
      </c>
      <c r="BA34" s="12">
        <v>99.040667709048208</v>
      </c>
      <c r="BB34" s="12" t="str" cm="1">
        <f t="array" ref="BB34">_xlfn.IFS(BA34=100,"green",BA34&gt;50,"yellow",BA34&gt;0,"orange",BA34=0,"red")</f>
        <v>yellow</v>
      </c>
      <c r="BC34" s="12">
        <v>91.517331100975824</v>
      </c>
      <c r="BD34" s="12" t="str" cm="1">
        <f t="array" ref="BD34">_xlfn.IFS(BC34=100,"green",BC34&gt;50,"yellow",BC34&gt;0,"orange",BC34=0,"red")</f>
        <v>yellow</v>
      </c>
      <c r="BE34" s="12">
        <v>91.326874119121484</v>
      </c>
      <c r="BF34" s="12" t="str" cm="1">
        <f t="array" ref="BF34">_xlfn.IFS(BE34=100,"green",BE34&gt;50,"yellow",BE34&gt;0,"orange",BE34=0,"red")</f>
        <v>yellow</v>
      </c>
      <c r="BG34" s="12">
        <v>93.747353786048976</v>
      </c>
      <c r="BH34" s="12" t="str" cm="1">
        <f t="array" ref="BH34">_xlfn.IFS(BG34=100,"green",BG34&gt;50,"yellow",BG34&gt;0,"orange",BG34=0,"red")</f>
        <v>yellow</v>
      </c>
      <c r="BI34" s="12">
        <v>0</v>
      </c>
      <c r="BJ34" s="12" t="str" cm="1">
        <f t="array" ref="BJ34">_xlfn.IFS(BI34=100,"green",BI34&gt;50,"yellow",BI34&gt;0,"orange",BI34=0,"red")</f>
        <v>red</v>
      </c>
      <c r="BK34" s="12">
        <v>62.605371119199077</v>
      </c>
      <c r="BL34" s="12" t="str" cm="1">
        <f t="array" ref="BL34">_xlfn.IFS(BK34=100,"green",BK34&gt;50,"yellow",BK34&gt;0,"orange",BK34=0,"red")</f>
        <v>yellow</v>
      </c>
      <c r="BM34" s="12">
        <v>67.530868373591986</v>
      </c>
      <c r="BN34" s="12" t="str" cm="1">
        <f t="array" ref="BN34">_xlfn.IFS(BM34=100,"green",BM34&gt;50,"yellow",BM34&gt;0,"orange",BM34=0,"red")</f>
        <v>yellow</v>
      </c>
      <c r="BO34" s="12">
        <v>64.439315201050974</v>
      </c>
      <c r="BP34" s="12" t="str" cm="1">
        <f t="array" ref="BP34">_xlfn.IFS(BO34=100,"green",BO34&gt;50,"yellow",BO34&gt;0,"orange",BO34=0,"red")</f>
        <v>yellow</v>
      </c>
      <c r="BQ34" s="12">
        <v>65.98509178732148</v>
      </c>
      <c r="BR34" s="12" t="str" cm="1">
        <f t="array" ref="BR34">_xlfn.IFS(BQ34=100,"green",BQ34&gt;50,"yellow",BQ34&gt;0,"orange",BQ34=0,"red")</f>
        <v>yellow</v>
      </c>
      <c r="BS34" s="12">
        <v>100</v>
      </c>
      <c r="BT34" s="12" t="str" cm="1">
        <f t="array" ref="BT34">_xlfn.IFS(BS34=100,"green",BS34&gt;50,"yellow",BS34&gt;0,"orange",BS34=0,"red")</f>
        <v>green</v>
      </c>
      <c r="BU34" s="12">
        <v>78.72577351702364</v>
      </c>
      <c r="BV34" s="12" t="str" cm="1">
        <f t="array" ref="BV34">_xlfn.IFS(BU34=100,"green",BU34&gt;50,"yellow",BU34&gt;0,"orange",BU34=0,"red")</f>
        <v>yellow</v>
      </c>
      <c r="BW34" s="12">
        <v>14.301070384885062</v>
      </c>
      <c r="BX34" s="12" t="str" cm="1">
        <f t="array" ref="BX34">_xlfn.IFS(BW34=100,"green",BW34&gt;50,"yellow",BW34&gt;0,"orange",BW34=0,"red")</f>
        <v>orange</v>
      </c>
      <c r="BY34" s="12">
        <v>75.136799119328614</v>
      </c>
      <c r="BZ34" s="12" t="str" cm="1">
        <f t="array" ref="BZ34">_xlfn.IFS(BY34=100,"green",BY34&gt;50,"yellow",BY34&gt;0,"orange",BY34=0,"red")</f>
        <v>yellow</v>
      </c>
      <c r="CA34" s="12">
        <v>97.558527261912559</v>
      </c>
      <c r="CB34" s="12" t="str" cm="1">
        <f t="array" ref="CB34">_xlfn.IFS(CA34=100,"green",CA34&gt;50,"yellow",CA34&gt;0,"orange",CA34=0,"red")</f>
        <v>yellow</v>
      </c>
      <c r="CC34" s="12">
        <v>74.431549270631834</v>
      </c>
      <c r="CD34" s="12" t="str" cm="1">
        <f t="array" ref="CD34">_xlfn.IFS(CC34=100,"green",CC34&gt;50,"yellow",CC34&gt;0,"orange",CC34=0,"red")</f>
        <v>yellow</v>
      </c>
      <c r="CE34" s="12">
        <v>99.87144778773505</v>
      </c>
      <c r="CF34" s="12" t="str" cm="1">
        <f t="array" ref="CF34">_xlfn.IFS(CE34=100,"green",CE34&gt;50,"yellow",CE34&gt;0,"orange",CE34=0,"red")</f>
        <v>yellow</v>
      </c>
      <c r="CG34" s="12">
        <v>45.785632650966427</v>
      </c>
      <c r="CH34" s="12" t="str" cm="1">
        <f t="array" ref="CH34">_xlfn.IFS(CG34=100,"green",CG34&gt;50,"yellow",CG34&gt;0,"orange",CG34=0,"red")</f>
        <v>orange</v>
      </c>
      <c r="CI34" s="12">
        <v>0</v>
      </c>
      <c r="CJ34" s="12" t="str" cm="1">
        <f t="array" ref="CJ34">_xlfn.IFS(CI34=100,"green",CI34&gt;50,"yellow",CI34&gt;0,"orange",CI34=0,"red")</f>
        <v>red</v>
      </c>
      <c r="CK34" s="12">
        <v>64.196920571748677</v>
      </c>
      <c r="CL34" s="12" t="str" cm="1">
        <f t="array" ref="CL34">_xlfn.IFS(CK34=100,"green",CK34&gt;50,"yellow",CK34&gt;0,"orange",CK34=0,"red")</f>
        <v>yellow</v>
      </c>
      <c r="CM34" s="12">
        <v>28.423113844200053</v>
      </c>
      <c r="CN34" s="12" t="str" cm="1">
        <f t="array" ref="CN34">_xlfn.IFS(CM34=100,"green",CM34&gt;50,"yellow",CM34&gt;0,"orange",CM34=0,"red")</f>
        <v>orange</v>
      </c>
      <c r="CO34" s="12">
        <v>80.344874746362464</v>
      </c>
      <c r="CP34" s="12" t="str" cm="1">
        <f t="array" ref="CP34">_xlfn.IFS(CO34=100,"green",CO34&gt;50,"yellow",CO34&gt;0,"orange",CO34=0,"red")</f>
        <v>yellow</v>
      </c>
      <c r="CQ34" s="12">
        <v>63.231309096232877</v>
      </c>
      <c r="CR34" s="12" t="str" cm="1">
        <f t="array" ref="CR34">_xlfn.IFS(CQ34=100,"green",CQ34&gt;50,"yellow",CQ34&gt;0,"orange",CQ34=0,"red")</f>
        <v>yellow</v>
      </c>
      <c r="CS34" s="12">
        <v>100</v>
      </c>
      <c r="CT34" s="12" t="str" cm="1">
        <f t="array" ref="CT34">_xlfn.IFS(CS34=100,"green",CS34&gt;50,"yellow",CS34&gt;0,"orange",CS34=0,"red")</f>
        <v>green</v>
      </c>
      <c r="CU34" s="12">
        <v>91.588050330280012</v>
      </c>
      <c r="CV34" s="12" t="str" cm="1">
        <f t="array" ref="CV34">_xlfn.IFS(CU34=100,"green",CU34&gt;50,"yellow",CU34&gt;0,"orange",CU34=0,"red")</f>
        <v>yellow</v>
      </c>
      <c r="CW34" s="12">
        <v>100</v>
      </c>
      <c r="CX34" s="12" t="str" cm="1">
        <f t="array" ref="CX34">_xlfn.IFS(CW34=100,"green",CW34&gt;50,"yellow",CW34&gt;0,"orange",CW34=0,"red")</f>
        <v>green</v>
      </c>
      <c r="CY34" s="12">
        <v>97.196016776760004</v>
      </c>
      <c r="CZ34" s="12" t="str" cm="1">
        <f t="array" ref="CZ34">_xlfn.IFS(CY34=100,"green",CY34&gt;50,"yellow",CY34&gt;0,"orange",CY34=0,"red")</f>
        <v>yellow</v>
      </c>
      <c r="DA34" s="12">
        <v>70.824563122440864</v>
      </c>
      <c r="DB34" s="12" t="str" cm="1">
        <f t="array" ref="DB34">_xlfn.IFS(DA34=100,"green",DA34&gt;50,"yellow",DA34&gt;0,"orange",DA34=0,"red")</f>
        <v>yellow</v>
      </c>
      <c r="DC34" s="12">
        <v>99.931205538900798</v>
      </c>
      <c r="DD34" s="12" t="str" cm="1">
        <f t="array" ref="DD34">_xlfn.IFS(DC34=100,"green",DC34&gt;50,"yellow",DC34&gt;0,"orange",DC34=0,"red")</f>
        <v>yellow</v>
      </c>
      <c r="DE34" s="12">
        <v>61.038020949475559</v>
      </c>
      <c r="DF34" s="12" t="str" cm="1">
        <f t="array" ref="DF34">_xlfn.IFS(DE34=100,"green",DE34&gt;50,"yellow",DE34&gt;0,"orange",DE34=0,"red")</f>
        <v>yellow</v>
      </c>
      <c r="DG34" s="12">
        <v>99.567354653502107</v>
      </c>
      <c r="DH34" s="12" t="str" cm="1">
        <f t="array" ref="DH34">_xlfn.IFS(DG34=100,"green",DG34&gt;50,"yellow",DG34&gt;0,"orange",DG34=0,"red")</f>
        <v>yellow</v>
      </c>
      <c r="DI34" s="12">
        <v>100</v>
      </c>
      <c r="DJ34" s="12" t="str" cm="1">
        <f t="array" ref="DJ34">_xlfn.IFS(DI34=100,"green",DI34&gt;50,"yellow",DI34&gt;0,"orange",DI34=0,"red")</f>
        <v>green</v>
      </c>
      <c r="DK34" s="12">
        <v>69.043852683180475</v>
      </c>
      <c r="DL34" s="12" t="str" cm="1">
        <f t="array" ref="DL34">_xlfn.IFS(DK34=100,"green",DK34&gt;50,"yellow",DK34&gt;0,"orange",DK34=0,"red")</f>
        <v>yellow</v>
      </c>
      <c r="DM34" s="12">
        <v>96.821493266351922</v>
      </c>
      <c r="DN34" s="12" t="str" cm="1">
        <f t="array" ref="DN34">_xlfn.IFS(DM34=100,"green",DM34&gt;50,"yellow",DM34&gt;0,"orange",DM34=0,"red")</f>
        <v>yellow</v>
      </c>
      <c r="DO34" s="12">
        <v>42.61006919351167</v>
      </c>
      <c r="DP34" s="12" t="str" cm="1">
        <f t="array" ref="DP34">_xlfn.IFS(DO34=100,"green",DO34&gt;50,"yellow",DO34&gt;0,"orange",DO34=0,"red")</f>
        <v>orange</v>
      </c>
      <c r="DQ34" s="12">
        <v>79.97956992592043</v>
      </c>
      <c r="DR34" s="12" t="str" cm="1">
        <f t="array" ref="DR34">_xlfn.IFS(DQ34=100,"green",DQ34&gt;50,"yellow",DQ34&gt;0,"orange",DQ34=0,"red")</f>
        <v>yellow</v>
      </c>
    </row>
    <row r="35" spans="1:123" x14ac:dyDescent="0.3">
      <c r="A35" s="15">
        <v>11</v>
      </c>
      <c r="B35" s="13" t="s">
        <v>6</v>
      </c>
      <c r="C35" s="8">
        <v>87.802046548815341</v>
      </c>
      <c r="D35" s="12" t="str" cm="1">
        <f t="array" ref="D35">_xlfn.IFS(C35=100,"green",C35&gt;50,"yellow",C35&gt;0,"orange",C35=0,"red")</f>
        <v>yellow</v>
      </c>
      <c r="E35" s="12">
        <v>84.285748680820078</v>
      </c>
      <c r="F35" s="12" t="str" cm="1">
        <f t="array" ref="F35">_xlfn.IFS(E35=100,"green",E35&gt;50,"yellow",E35&gt;0,"orange",E35=0,"red")</f>
        <v>yellow</v>
      </c>
      <c r="G35" s="12">
        <v>100</v>
      </c>
      <c r="H35" s="12" t="str" cm="1">
        <f t="array" ref="H35">_xlfn.IFS(G35=100,"green",G35&gt;50,"yellow",G35&gt;0,"orange",G35=0,"red")</f>
        <v>green</v>
      </c>
      <c r="I35" s="12">
        <v>100</v>
      </c>
      <c r="J35" s="12" t="str" cm="1">
        <f t="array" ref="J35">_xlfn.IFS(I35=100,"green",I35&gt;50,"yellow",I35&gt;0,"orange",I35=0,"red")</f>
        <v>green</v>
      </c>
      <c r="K35" s="12">
        <v>94.14968518095128</v>
      </c>
      <c r="L35" s="12" t="str" cm="1">
        <f t="array" ref="L35">_xlfn.IFS(K35=100,"green",K35&gt;50,"yellow",K35&gt;0,"orange",K35=0,"red")</f>
        <v>yellow</v>
      </c>
      <c r="M35" s="12">
        <v>84.724116651462452</v>
      </c>
      <c r="N35" s="12" t="str" cm="1">
        <f t="array" ref="N35">_xlfn.IFS(M35=100,"green",M35&gt;50,"yellow",M35&gt;0,"orange",M35=0,"red")</f>
        <v>yellow</v>
      </c>
      <c r="O35" s="12">
        <v>100</v>
      </c>
      <c r="P35" s="12" t="str" cm="1">
        <f t="array" ref="P35">_xlfn.IFS(O35=100,"green",O35&gt;50,"yellow",O35&gt;0,"orange",O35=0,"red")</f>
        <v>green</v>
      </c>
      <c r="Q35" s="12">
        <v>100</v>
      </c>
      <c r="R35" s="12" t="str" cm="1">
        <f t="array" ref="R35">_xlfn.IFS(Q35=100,"green",Q35&gt;50,"yellow",Q35&gt;0,"orange",Q35=0,"red")</f>
        <v>green</v>
      </c>
      <c r="S35" s="12">
        <v>66.428364474924408</v>
      </c>
      <c r="T35" s="12" t="str" cm="1">
        <f t="array" ref="T35">_xlfn.IFS(S35=100,"green",S35&gt;50,"yellow",S35&gt;0,"orange",S35=0,"red")</f>
        <v>yellow</v>
      </c>
      <c r="U35" s="12">
        <v>80.263786942154553</v>
      </c>
      <c r="V35" s="12" t="str" cm="1">
        <f t="array" ref="V35">_xlfn.IFS(U35=100,"green",U35&gt;50,"yellow",U35&gt;0,"orange",U35=0,"red")</f>
        <v>yellow</v>
      </c>
      <c r="W35" s="12">
        <v>80.284543346205865</v>
      </c>
      <c r="X35" s="12" t="str" cm="1">
        <f t="array" ref="X35">_xlfn.IFS(W35=100,"green",W35&gt;50,"yellow",W35&gt;0,"orange",W35=0,"red")</f>
        <v>yellow</v>
      </c>
      <c r="Y35" s="12">
        <v>89.013624527651857</v>
      </c>
      <c r="Z35" s="12" t="str" cm="1">
        <f t="array" ref="Z35">_xlfn.IFS(Y35=100,"green",Y35&gt;50,"yellow",Y35&gt;0,"orange",Y35=0,"red")</f>
        <v>yellow</v>
      </c>
      <c r="AA35" s="12">
        <v>95.960009067125029</v>
      </c>
      <c r="AB35" s="12" t="str" cm="1">
        <f t="array" ref="AB35">_xlfn.IFS(AA35=100,"green",AA35&gt;50,"yellow",AA35&gt;0,"orange",AA35=0,"red")</f>
        <v>yellow</v>
      </c>
      <c r="AC35" s="12">
        <v>95.960009067125029</v>
      </c>
      <c r="AD35" s="12" t="str" cm="1">
        <f t="array" ref="AD35">_xlfn.IFS(AC35=100,"green",AC35&gt;50,"yellow",AC35&gt;0,"orange",AC35=0,"red")</f>
        <v>yellow</v>
      </c>
      <c r="AE35" s="12">
        <v>95.960009067125029</v>
      </c>
      <c r="AF35" s="12" t="str" cm="1">
        <f t="array" ref="AF35">_xlfn.IFS(AE35=100,"green",AE35&gt;50,"yellow",AE35&gt;0,"orange",AE35=0,"red")</f>
        <v>yellow</v>
      </c>
      <c r="AG35" s="12">
        <v>95.960009067125029</v>
      </c>
      <c r="AH35" s="12" t="str" cm="1">
        <f t="array" ref="AH35">_xlfn.IFS(AG35=100,"green",AG35&gt;50,"yellow",AG35&gt;0,"orange",AG35=0,"red")</f>
        <v>yellow</v>
      </c>
      <c r="AI35" s="12">
        <v>80.659423911935775</v>
      </c>
      <c r="AJ35" s="12" t="str" cm="1">
        <f t="array" ref="AJ35">_xlfn.IFS(AI35=100,"green",AI35&gt;50,"yellow",AI35&gt;0,"orange",AI35=0,"red")</f>
        <v>yellow</v>
      </c>
      <c r="AK35" s="12">
        <v>79.176522702738282</v>
      </c>
      <c r="AL35" s="12" t="str" cm="1">
        <f t="array" ref="AL35">_xlfn.IFS(AK35=100,"green",AK35&gt;50,"yellow",AK35&gt;0,"orange",AK35=0,"red")</f>
        <v>yellow</v>
      </c>
      <c r="AM35" s="12">
        <v>100</v>
      </c>
      <c r="AN35" s="12" t="str" cm="1">
        <f t="array" ref="AN35">_xlfn.IFS(AM35=100,"green",AM35&gt;50,"yellow",AM35&gt;0,"orange",AM35=0,"red")</f>
        <v>green</v>
      </c>
      <c r="AO35" s="12">
        <v>100</v>
      </c>
      <c r="AP35" s="12" t="str" cm="1">
        <f t="array" ref="AP35">_xlfn.IFS(AO35=100,"green",AO35&gt;50,"yellow",AO35&gt;0,"orange",AO35=0,"red")</f>
        <v>green</v>
      </c>
      <c r="AQ35" s="12">
        <v>100</v>
      </c>
      <c r="AR35" s="12" t="str" cm="1">
        <f t="array" ref="AR35">_xlfn.IFS(AQ35=100,"green",AQ35&gt;50,"yellow",AQ35&gt;0,"orange",AQ35=0,"red")</f>
        <v>green</v>
      </c>
      <c r="AS35" s="12">
        <v>100</v>
      </c>
      <c r="AT35" s="12" t="str" cm="1">
        <f t="array" ref="AT35">_xlfn.IFS(AS35=100,"green",AS35&gt;50,"yellow",AS35&gt;0,"orange",AS35=0,"red")</f>
        <v>green</v>
      </c>
      <c r="AU35" s="12">
        <v>9.1083200871487389</v>
      </c>
      <c r="AV35" s="12" t="str" cm="1">
        <f t="array" ref="AV35">_xlfn.IFS(AU35=100,"green",AU35&gt;50,"yellow",AU35&gt;0,"orange",AU35=0,"red")</f>
        <v>orange</v>
      </c>
      <c r="AW35" s="12">
        <v>81.277752385974694</v>
      </c>
      <c r="AX35" s="12" t="str" cm="1">
        <f t="array" ref="AX35">_xlfn.IFS(AW35=100,"green",AW35&gt;50,"yellow",AW35&gt;0,"orange",AW35=0,"red")</f>
        <v>yellow</v>
      </c>
      <c r="AY35" s="12">
        <v>100</v>
      </c>
      <c r="AZ35" s="12" t="str" cm="1">
        <f t="array" ref="AZ35">_xlfn.IFS(AY35=100,"green",AY35&gt;50,"yellow",AY35&gt;0,"orange",AY35=0,"red")</f>
        <v>green</v>
      </c>
      <c r="BA35" s="12">
        <v>100</v>
      </c>
      <c r="BB35" s="12" t="str" cm="1">
        <f t="array" ref="BB35">_xlfn.IFS(BA35=100,"green",BA35&gt;50,"yellow",BA35&gt;0,"orange",BA35=0,"red")</f>
        <v>green</v>
      </c>
      <c r="BC35" s="12">
        <v>100</v>
      </c>
      <c r="BD35" s="12" t="str" cm="1">
        <f t="array" ref="BD35">_xlfn.IFS(BC35=100,"green",BC35&gt;50,"yellow",BC35&gt;0,"orange",BC35=0,"red")</f>
        <v>green</v>
      </c>
      <c r="BE35" s="12">
        <v>71.077711979606477</v>
      </c>
      <c r="BF35" s="12" t="str" cm="1">
        <f t="array" ref="BF35">_xlfn.IFS(BE35=100,"green",BE35&gt;50,"yellow",BE35&gt;0,"orange",BE35=0,"red")</f>
        <v>yellow</v>
      </c>
      <c r="BG35" s="12">
        <v>8.4381854312339168</v>
      </c>
      <c r="BH35" s="12" t="str" cm="1">
        <f t="array" ref="BH35">_xlfn.IFS(BG35=100,"green",BG35&gt;50,"yellow",BG35&gt;0,"orange",BG35=0,"red")</f>
        <v>orange</v>
      </c>
      <c r="BI35" s="12">
        <v>55.2657986229922</v>
      </c>
      <c r="BJ35" s="12" t="str" cm="1">
        <f t="array" ref="BJ35">_xlfn.IFS(BI35=100,"green",BI35&gt;50,"yellow",BI35&gt;0,"orange",BI35=0,"red")</f>
        <v>yellow</v>
      </c>
      <c r="BK35" s="12">
        <v>72.463616005638769</v>
      </c>
      <c r="BL35" s="12" t="str" cm="1">
        <f t="array" ref="BL35">_xlfn.IFS(BK35=100,"green",BK35&gt;50,"yellow",BK35&gt;0,"orange",BK35=0,"red")</f>
        <v>yellow</v>
      </c>
      <c r="BM35" s="12">
        <v>98.897424419505256</v>
      </c>
      <c r="BN35" s="12" t="str" cm="1">
        <f t="array" ref="BN35">_xlfn.IFS(BM35=100,"green",BM35&gt;50,"yellow",BM35&gt;0,"orange",BM35=0,"red")</f>
        <v>yellow</v>
      </c>
      <c r="BO35" s="12">
        <v>99.541510705218514</v>
      </c>
      <c r="BP35" s="12" t="str" cm="1">
        <f t="array" ref="BP35">_xlfn.IFS(BO35=100,"green",BO35&gt;50,"yellow",BO35&gt;0,"orange",BO35=0,"red")</f>
        <v>yellow</v>
      </c>
      <c r="BQ35" s="12">
        <v>99.219467562361885</v>
      </c>
      <c r="BR35" s="12" t="str" cm="1">
        <f t="array" ref="BR35">_xlfn.IFS(BQ35=100,"green",BQ35&gt;50,"yellow",BQ35&gt;0,"orange",BQ35=0,"red")</f>
        <v>yellow</v>
      </c>
      <c r="BS35" s="12">
        <v>100</v>
      </c>
      <c r="BT35" s="12" t="str" cm="1">
        <f t="array" ref="BT35">_xlfn.IFS(BS35=100,"green",BS35&gt;50,"yellow",BS35&gt;0,"orange",BS35=0,"red")</f>
        <v>green</v>
      </c>
      <c r="BU35" s="12">
        <v>85.934365429805453</v>
      </c>
      <c r="BV35" s="12" t="str" cm="1">
        <f t="array" ref="BV35">_xlfn.IFS(BU35=100,"green",BU35&gt;50,"yellow",BU35&gt;0,"orange",BU35=0,"red")</f>
        <v>yellow</v>
      </c>
      <c r="BW35" s="12">
        <v>93.463965856414461</v>
      </c>
      <c r="BX35" s="12" t="str" cm="1">
        <f t="array" ref="BX35">_xlfn.IFS(BW35=100,"green",BW35&gt;50,"yellow",BW35&gt;0,"orange",BW35=0,"red")</f>
        <v>yellow</v>
      </c>
      <c r="BY35" s="12">
        <v>100</v>
      </c>
      <c r="BZ35" s="12" t="str" cm="1">
        <f t="array" ref="BZ35">_xlfn.IFS(BY35=100,"green",BY35&gt;50,"yellow",BY35&gt;0,"orange",BY35=0,"red")</f>
        <v>green</v>
      </c>
      <c r="CA35" s="12">
        <v>100</v>
      </c>
      <c r="CB35" s="12" t="str" cm="1">
        <f t="array" ref="CB35">_xlfn.IFS(CA35=100,"green",CA35&gt;50,"yellow",CA35&gt;0,"orange",CA35=0,"red")</f>
        <v>green</v>
      </c>
      <c r="CC35" s="12">
        <v>100</v>
      </c>
      <c r="CD35" s="12" t="str" cm="1">
        <f t="array" ref="CD35">_xlfn.IFS(CC35=100,"green",CC35&gt;50,"yellow",CC35&gt;0,"orange",CC35=0,"red")</f>
        <v>green</v>
      </c>
      <c r="CE35" s="12">
        <v>100</v>
      </c>
      <c r="CF35" s="12" t="str" cm="1">
        <f t="array" ref="CF35">_xlfn.IFS(CE35=100,"green",CE35&gt;50,"yellow",CE35&gt;0,"orange",CE35=0,"red")</f>
        <v>green</v>
      </c>
      <c r="CG35" s="12">
        <v>100</v>
      </c>
      <c r="CH35" s="12" t="str" cm="1">
        <f t="array" ref="CH35">_xlfn.IFS(CG35=100,"green",CG35&gt;50,"yellow",CG35&gt;0,"orange",CG35=0,"red")</f>
        <v>green</v>
      </c>
      <c r="CI35" s="12">
        <v>85.4135667674079</v>
      </c>
      <c r="CJ35" s="12" t="str" cm="1">
        <f t="array" ref="CJ35">_xlfn.IFS(CI35=100,"green",CI35&gt;50,"yellow",CI35&gt;0,"orange",CI35=0,"red")</f>
        <v>yellow</v>
      </c>
      <c r="CK35" s="12">
        <v>99.840727592103462</v>
      </c>
      <c r="CL35" s="12" t="str" cm="1">
        <f t="array" ref="CL35">_xlfn.IFS(CK35=100,"green",CK35&gt;50,"yellow",CK35&gt;0,"orange",CK35=0,"red")</f>
        <v>yellow</v>
      </c>
      <c r="CM35" s="12">
        <v>60.320851929492505</v>
      </c>
      <c r="CN35" s="12" t="str" cm="1">
        <f t="array" ref="CN35">_xlfn.IFS(CM35=100,"green",CM35&gt;50,"yellow",CM35&gt;0,"orange",CM35=0,"red")</f>
        <v>yellow</v>
      </c>
      <c r="CO35" s="12">
        <v>100</v>
      </c>
      <c r="CP35" s="12" t="str" cm="1">
        <f t="array" ref="CP35">_xlfn.IFS(CO35=100,"green",CO35&gt;50,"yellow",CO35&gt;0,"orange",CO35=0,"red")</f>
        <v>green</v>
      </c>
      <c r="CQ35" s="12">
        <v>93.747789797935312</v>
      </c>
      <c r="CR35" s="12" t="str" cm="1">
        <f t="array" ref="CR35">_xlfn.IFS(CQ35=100,"green",CQ35&gt;50,"yellow",CQ35&gt;0,"orange",CQ35=0,"red")</f>
        <v>yellow</v>
      </c>
      <c r="CS35" s="12">
        <v>100</v>
      </c>
      <c r="CT35" s="12" t="str" cm="1">
        <f t="array" ref="CT35">_xlfn.IFS(CS35=100,"green",CS35&gt;50,"yellow",CS35&gt;0,"orange",CS35=0,"red")</f>
        <v>green</v>
      </c>
      <c r="CU35" s="12">
        <v>90.634956261719523</v>
      </c>
      <c r="CV35" s="12" t="str" cm="1">
        <f t="array" ref="CV35">_xlfn.IFS(CU35=100,"green",CU35&gt;50,"yellow",CU35&gt;0,"orange",CU35=0,"red")</f>
        <v>yellow</v>
      </c>
      <c r="CW35" s="12">
        <v>100</v>
      </c>
      <c r="CX35" s="12" t="str" cm="1">
        <f t="array" ref="CX35">_xlfn.IFS(CW35=100,"green",CW35&gt;50,"yellow",CW35&gt;0,"orange",CW35=0,"red")</f>
        <v>green</v>
      </c>
      <c r="CY35" s="12">
        <v>96.878318753906512</v>
      </c>
      <c r="CZ35" s="12" t="str" cm="1">
        <f t="array" ref="CZ35">_xlfn.IFS(CY35=100,"green",CY35&gt;50,"yellow",CY35&gt;0,"orange",CY35=0,"red")</f>
        <v>yellow</v>
      </c>
      <c r="DA35" s="12">
        <v>100</v>
      </c>
      <c r="DB35" s="12" t="str" cm="1">
        <f t="array" ref="DB35">_xlfn.IFS(DA35=100,"green",DA35&gt;50,"yellow",DA35&gt;0,"orange",DA35=0,"red")</f>
        <v>green</v>
      </c>
      <c r="DC35" s="12">
        <v>99.304989652779668</v>
      </c>
      <c r="DD35" s="12" t="str" cm="1">
        <f t="array" ref="DD35">_xlfn.IFS(DC35=100,"green",DC35&gt;50,"yellow",DC35&gt;0,"orange",DC35=0,"red")</f>
        <v>yellow</v>
      </c>
      <c r="DE35" s="12">
        <v>100</v>
      </c>
      <c r="DF35" s="12" t="str" cm="1">
        <f t="array" ref="DF35">_xlfn.IFS(DE35=100,"green",DE35&gt;50,"yellow",DE35&gt;0,"orange",DE35=0,"red")</f>
        <v>green</v>
      </c>
      <c r="DG35" s="12">
        <v>51.427645853423329</v>
      </c>
      <c r="DH35" s="12" t="str" cm="1">
        <f t="array" ref="DH35">_xlfn.IFS(DG35=100,"green",DG35&gt;50,"yellow",DG35&gt;0,"orange",DG35=0,"red")</f>
        <v>yellow</v>
      </c>
      <c r="DI35" s="12">
        <v>100</v>
      </c>
      <c r="DJ35" s="12" t="str" cm="1">
        <f t="array" ref="DJ35">_xlfn.IFS(DI35=100,"green",DI35&gt;50,"yellow",DI35&gt;0,"orange",DI35=0,"red")</f>
        <v>green</v>
      </c>
      <c r="DK35" s="12">
        <v>45.347306182937167</v>
      </c>
      <c r="DL35" s="12" t="str" cm="1">
        <f t="array" ref="DL35">_xlfn.IFS(DK35=100,"green",DK35&gt;50,"yellow",DK35&gt;0,"orange",DK35=0,"red")</f>
        <v>orange</v>
      </c>
      <c r="DM35" s="12">
        <v>86.034828125225388</v>
      </c>
      <c r="DN35" s="12" t="str" cm="1">
        <f t="array" ref="DN35">_xlfn.IFS(DM35=100,"green",DM35&gt;50,"yellow",DM35&gt;0,"orange",DM35=0,"red")</f>
        <v>yellow</v>
      </c>
      <c r="DO35" s="12">
        <v>100</v>
      </c>
      <c r="DP35" s="12" t="str" cm="1">
        <f t="array" ref="DP35">_xlfn.IFS(DO35=100,"green",DO35&gt;50,"yellow",DO35&gt;0,"orange",DO35=0,"red")</f>
        <v>green</v>
      </c>
      <c r="DQ35" s="12">
        <v>85.264346226795695</v>
      </c>
      <c r="DR35" s="12" t="str" cm="1">
        <f t="array" ref="DR35">_xlfn.IFS(DQ35=100,"green",DQ35&gt;50,"yellow",DQ35&gt;0,"orange",DQ35=0,"red")</f>
        <v>yellow</v>
      </c>
    </row>
    <row r="36" spans="1:123" x14ac:dyDescent="0.3">
      <c r="A36" s="15">
        <v>33</v>
      </c>
      <c r="B36" s="13" t="s">
        <v>5</v>
      </c>
      <c r="C36" s="8">
        <v>81.61343087373902</v>
      </c>
      <c r="D36" s="12" t="str" cm="1">
        <f t="array" ref="D36">_xlfn.IFS(C36=100,"green",C36&gt;50,"yellow",C36&gt;0,"orange",C36=0,"red")</f>
        <v>yellow</v>
      </c>
      <c r="E36" s="12">
        <v>80.747814471709972</v>
      </c>
      <c r="F36" s="12" t="str" cm="1">
        <f t="array" ref="F36">_xlfn.IFS(E36=100,"green",E36&gt;50,"yellow",E36&gt;0,"orange",E36=0,"red")</f>
        <v>yellow</v>
      </c>
      <c r="G36" s="12">
        <v>93.564302319938136</v>
      </c>
      <c r="H36" s="12" t="str" cm="1">
        <f t="array" ref="H36">_xlfn.IFS(G36=100,"green",G36&gt;50,"yellow",G36&gt;0,"orange",G36=0,"red")</f>
        <v>yellow</v>
      </c>
      <c r="I36" s="12">
        <v>99.937003768316686</v>
      </c>
      <c r="J36" s="12" t="str" cm="1">
        <f t="array" ref="J36">_xlfn.IFS(I36=100,"green",I36&gt;50,"yellow",I36&gt;0,"orange",I36=0,"red")</f>
        <v>yellow</v>
      </c>
      <c r="K36" s="12">
        <v>78.308545994904804</v>
      </c>
      <c r="L36" s="12" t="str" cm="1">
        <f t="array" ref="L36">_xlfn.IFS(K36=100,"green",K36&gt;50,"yellow",K36&gt;0,"orange",K36=0,"red")</f>
        <v>yellow</v>
      </c>
      <c r="M36" s="12">
        <v>97.285138922928624</v>
      </c>
      <c r="N36" s="12" t="str" cm="1">
        <f t="array" ref="N36">_xlfn.IFS(M36=100,"green",M36&gt;50,"yellow",M36&gt;0,"orange",M36=0,"red")</f>
        <v>yellow</v>
      </c>
      <c r="O36" s="12">
        <v>77.568928165240749</v>
      </c>
      <c r="P36" s="12" t="str" cm="1">
        <f t="array" ref="P36">_xlfn.IFS(O36=100,"green",O36&gt;50,"yellow",O36&gt;0,"orange",O36=0,"red")</f>
        <v>yellow</v>
      </c>
      <c r="Q36" s="12">
        <v>88.195295668223437</v>
      </c>
      <c r="R36" s="12" t="str" cm="1">
        <f t="array" ref="R36">_xlfn.IFS(Q36=100,"green",Q36&gt;50,"yellow",Q36&gt;0,"orange",Q36=0,"red")</f>
        <v>yellow</v>
      </c>
      <c r="S36" s="12">
        <v>0</v>
      </c>
      <c r="T36" s="12" t="str" cm="1">
        <f t="array" ref="T36">_xlfn.IFS(S36=100,"green",S36&gt;50,"yellow",S36&gt;0,"orange",S36=0,"red")</f>
        <v>red</v>
      </c>
      <c r="U36" s="12">
        <v>54.005162487312518</v>
      </c>
      <c r="V36" s="12" t="str" cm="1">
        <f t="array" ref="V36">_xlfn.IFS(U36=100,"green",U36&gt;50,"yellow",U36&gt;0,"orange",U36=0,"red")</f>
        <v>yellow</v>
      </c>
      <c r="W36" s="12">
        <v>100</v>
      </c>
      <c r="X36" s="12" t="str" cm="1">
        <f t="array" ref="X36">_xlfn.IFS(W36=100,"green",W36&gt;50,"yellow",W36&gt;0,"orange",W36=0,"red")</f>
        <v>green</v>
      </c>
      <c r="Y36" s="12">
        <v>76.961219179857508</v>
      </c>
      <c r="Z36" s="12" t="str" cm="1">
        <f t="array" ref="Z36">_xlfn.IFS(Y36=100,"green",Y36&gt;50,"yellow",Y36&gt;0,"orange",Y36=0,"red")</f>
        <v>yellow</v>
      </c>
      <c r="AA36" s="12">
        <v>96.430290483094467</v>
      </c>
      <c r="AB36" s="12" t="str" cm="1">
        <f t="array" ref="AB36">_xlfn.IFS(AA36=100,"green",AA36&gt;50,"yellow",AA36&gt;0,"orange",AA36=0,"red")</f>
        <v>yellow</v>
      </c>
      <c r="AC36" s="12">
        <v>96.430290483094467</v>
      </c>
      <c r="AD36" s="12" t="str" cm="1">
        <f t="array" ref="AD36">_xlfn.IFS(AC36=100,"green",AC36&gt;50,"yellow",AC36&gt;0,"orange",AC36=0,"red")</f>
        <v>yellow</v>
      </c>
      <c r="AE36" s="12">
        <v>96.430290483094467</v>
      </c>
      <c r="AF36" s="12" t="str" cm="1">
        <f t="array" ref="AF36">_xlfn.IFS(AE36=100,"green",AE36&gt;50,"yellow",AE36&gt;0,"orange",AE36=0,"red")</f>
        <v>yellow</v>
      </c>
      <c r="AG36" s="12">
        <v>96.430290483094453</v>
      </c>
      <c r="AH36" s="12" t="str" cm="1">
        <f t="array" ref="AH36">_xlfn.IFS(AG36=100,"green",AG36&gt;50,"yellow",AG36&gt;0,"orange",AG36=0,"red")</f>
        <v>yellow</v>
      </c>
      <c r="AI36" s="12">
        <v>88.898679629422531</v>
      </c>
      <c r="AJ36" s="12" t="str" cm="1">
        <f t="array" ref="AJ36">_xlfn.IFS(AI36=100,"green",AI36&gt;50,"yellow",AI36&gt;0,"orange",AI36=0,"red")</f>
        <v>yellow</v>
      </c>
      <c r="AK36" s="12">
        <v>91.777464439551807</v>
      </c>
      <c r="AL36" s="12" t="str" cm="1">
        <f t="array" ref="AL36">_xlfn.IFS(AK36=100,"green",AK36&gt;50,"yellow",AK36&gt;0,"orange",AK36=0,"red")</f>
        <v>yellow</v>
      </c>
      <c r="AM36" s="12">
        <v>92.030618500008359</v>
      </c>
      <c r="AN36" s="12" t="str" cm="1">
        <f t="array" ref="AN36">_xlfn.IFS(AM36=100,"green",AM36&gt;50,"yellow",AM36&gt;0,"orange",AM36=0,"red")</f>
        <v>yellow</v>
      </c>
      <c r="AO36" s="12">
        <v>97.810593837915206</v>
      </c>
      <c r="AP36" s="12" t="str" cm="1">
        <f t="array" ref="AP36">_xlfn.IFS(AO36=100,"green",AO36&gt;50,"yellow",AO36&gt;0,"orange",AO36=0,"red")</f>
        <v>yellow</v>
      </c>
      <c r="AQ36" s="12">
        <v>92.111906071340002</v>
      </c>
      <c r="AR36" s="12" t="str" cm="1">
        <f t="array" ref="AR36">_xlfn.IFS(AQ36=100,"green",AQ36&gt;50,"yellow",AQ36&gt;0,"orange",AQ36=0,"red")</f>
        <v>yellow</v>
      </c>
      <c r="AS36" s="12">
        <v>96.05469843874485</v>
      </c>
      <c r="AT36" s="12" t="str" cm="1">
        <f t="array" ref="AT36">_xlfn.IFS(AS36=100,"green",AS36&gt;50,"yellow",AS36&gt;0,"orange",AS36=0,"red")</f>
        <v>yellow</v>
      </c>
      <c r="AU36" s="12">
        <v>64.57152830525223</v>
      </c>
      <c r="AV36" s="12" t="str" cm="1">
        <f t="array" ref="AV36">_xlfn.IFS(AU36=100,"green",AU36&gt;50,"yellow",AU36&gt;0,"orange",AU36=0,"red")</f>
        <v>yellow</v>
      </c>
      <c r="AW36" s="12">
        <v>89.03649846031928</v>
      </c>
      <c r="AX36" s="12" t="str" cm="1">
        <f t="array" ref="AX36">_xlfn.IFS(AW36=100,"green",AW36&gt;50,"yellow",AW36&gt;0,"orange",AW36=0,"red")</f>
        <v>yellow</v>
      </c>
      <c r="AY36" s="12">
        <v>14.945261703965858</v>
      </c>
      <c r="AZ36" s="12" t="str" cm="1">
        <f t="array" ref="AZ36">_xlfn.IFS(AY36=100,"green",AY36&gt;50,"yellow",AY36&gt;0,"orange",AY36=0,"red")</f>
        <v>orange</v>
      </c>
      <c r="BA36" s="12">
        <v>98.177035725285577</v>
      </c>
      <c r="BB36" s="12" t="str" cm="1">
        <f t="array" ref="BB36">_xlfn.IFS(BA36=100,"green",BA36&gt;50,"yellow",BA36&gt;0,"orange",BA36=0,"red")</f>
        <v>yellow</v>
      </c>
      <c r="BC36" s="12">
        <v>91.940434767493301</v>
      </c>
      <c r="BD36" s="12" t="str" cm="1">
        <f t="array" ref="BD36">_xlfn.IFS(BC36=100,"green",BC36&gt;50,"yellow",BC36&gt;0,"orange",BC36=0,"red")</f>
        <v>yellow</v>
      </c>
      <c r="BE36" s="12">
        <v>93.717621470801404</v>
      </c>
      <c r="BF36" s="12" t="str" cm="1">
        <f t="array" ref="BF36">_xlfn.IFS(BE36=100,"green",BE36&gt;50,"yellow",BE36&gt;0,"orange",BE36=0,"red")</f>
        <v>yellow</v>
      </c>
      <c r="BG36" s="12">
        <v>98.450233140464576</v>
      </c>
      <c r="BH36" s="12" t="str" cm="1">
        <f t="array" ref="BH36">_xlfn.IFS(BG36=100,"green",BG36&gt;50,"yellow",BG36&gt;0,"orange",BG36=0,"red")</f>
        <v>yellow</v>
      </c>
      <c r="BI36" s="12">
        <v>48.51264524004629</v>
      </c>
      <c r="BJ36" s="12" t="str" cm="1">
        <f t="array" ref="BJ36">_xlfn.IFS(BI36=100,"green",BI36&gt;50,"yellow",BI36&gt;0,"orange",BI36=0,"red")</f>
        <v>orange</v>
      </c>
      <c r="BK36" s="12">
        <v>74.290538674676171</v>
      </c>
      <c r="BL36" s="12" t="str" cm="1">
        <f t="array" ref="BL36">_xlfn.IFS(BK36=100,"green",BK36&gt;50,"yellow",BK36&gt;0,"orange",BK36=0,"red")</f>
        <v>yellow</v>
      </c>
      <c r="BM36" s="12">
        <v>57.810833055951903</v>
      </c>
      <c r="BN36" s="12" t="str" cm="1">
        <f t="array" ref="BN36">_xlfn.IFS(BM36=100,"green",BM36&gt;50,"yellow",BM36&gt;0,"orange",BM36=0,"red")</f>
        <v>yellow</v>
      </c>
      <c r="BO36" s="12">
        <v>87.704641730518347</v>
      </c>
      <c r="BP36" s="12" t="str" cm="1">
        <f t="array" ref="BP36">_xlfn.IFS(BO36=100,"green",BO36&gt;50,"yellow",BO36&gt;0,"orange",BO36=0,"red")</f>
        <v>yellow</v>
      </c>
      <c r="BQ36" s="12">
        <v>72.757737393235118</v>
      </c>
      <c r="BR36" s="12" t="str" cm="1">
        <f t="array" ref="BR36">_xlfn.IFS(BQ36=100,"green",BQ36&gt;50,"yellow",BQ36&gt;0,"orange",BQ36=0,"red")</f>
        <v>yellow</v>
      </c>
      <c r="BS36" s="12">
        <v>75.256684105285473</v>
      </c>
      <c r="BT36" s="12" t="str" cm="1">
        <f t="array" ref="BT36">_xlfn.IFS(BS36=100,"green",BS36&gt;50,"yellow",BS36&gt;0,"orange",BS36=0,"red")</f>
        <v>yellow</v>
      </c>
      <c r="BU36" s="12">
        <v>85.588154013940184</v>
      </c>
      <c r="BV36" s="12" t="str" cm="1">
        <f t="array" ref="BV36">_xlfn.IFS(BU36=100,"green",BU36&gt;50,"yellow",BU36&gt;0,"orange",BU36=0,"red")</f>
        <v>yellow</v>
      </c>
      <c r="BW36" s="12">
        <v>90.742100798692647</v>
      </c>
      <c r="BX36" s="12" t="str" cm="1">
        <f t="array" ref="BX36">_xlfn.IFS(BW36=100,"green",BW36&gt;50,"yellow",BW36&gt;0,"orange",BW36=0,"red")</f>
        <v>yellow</v>
      </c>
      <c r="BY36" s="12">
        <v>81.790558550504215</v>
      </c>
      <c r="BZ36" s="12" t="str" cm="1">
        <f t="array" ref="BZ36">_xlfn.IFS(BY36=100,"green",BY36&gt;50,"yellow",BY36&gt;0,"orange",BY36=0,"red")</f>
        <v>yellow</v>
      </c>
      <c r="CA36" s="12">
        <v>90.721218036334733</v>
      </c>
      <c r="CB36" s="12" t="str" cm="1">
        <f t="array" ref="CB36">_xlfn.IFS(CA36=100,"green",CA36&gt;50,"yellow",CA36&gt;0,"orange",CA36=0,"red")</f>
        <v>yellow</v>
      </c>
      <c r="CC36" s="12">
        <v>67.064118912213104</v>
      </c>
      <c r="CD36" s="12" t="str" cm="1">
        <f t="array" ref="CD36">_xlfn.IFS(CC36=100,"green",CC36&gt;50,"yellow",CC36&gt;0,"orange",CC36=0,"red")</f>
        <v>yellow</v>
      </c>
      <c r="CE36" s="12">
        <v>99.918573194917329</v>
      </c>
      <c r="CF36" s="12" t="str" cm="1">
        <f t="array" ref="CF36">_xlfn.IFS(CE36=100,"green",CE36&gt;50,"yellow",CE36&gt;0,"orange",CE36=0,"red")</f>
        <v>yellow</v>
      </c>
      <c r="CG36" s="12">
        <v>55.796295529174756</v>
      </c>
      <c r="CH36" s="12" t="str" cm="1">
        <f t="array" ref="CH36">_xlfn.IFS(CG36=100,"green",CG36&gt;50,"yellow",CG36&gt;0,"orange",CG36=0,"red")</f>
        <v>yellow</v>
      </c>
      <c r="CI36" s="12">
        <v>82.380040425049245</v>
      </c>
      <c r="CJ36" s="12" t="str" cm="1">
        <f t="array" ref="CJ36">_xlfn.IFS(CI36=100,"green",CI36&gt;50,"yellow",CI36&gt;0,"orange",CI36=0,"red")</f>
        <v>yellow</v>
      </c>
      <c r="CK36" s="12">
        <v>96.312036892728543</v>
      </c>
      <c r="CL36" s="12" t="str" cm="1">
        <f t="array" ref="CL36">_xlfn.IFS(CK36=100,"green",CK36&gt;50,"yellow",CK36&gt;0,"orange",CK36=0,"red")</f>
        <v>yellow</v>
      </c>
      <c r="CM36" s="12">
        <v>99.230152597356096</v>
      </c>
      <c r="CN36" s="12" t="str" cm="1">
        <f t="array" ref="CN36">_xlfn.IFS(CM36=100,"green",CM36&gt;50,"yellow",CM36&gt;0,"orange",CM36=0,"red")</f>
        <v>yellow</v>
      </c>
      <c r="CO36" s="12">
        <v>93.361982751476887</v>
      </c>
      <c r="CP36" s="12" t="str" cm="1">
        <f t="array" ref="CP36">_xlfn.IFS(CO36=100,"green",CO36&gt;50,"yellow",CO36&gt;0,"orange",CO36=0,"red")</f>
        <v>yellow</v>
      </c>
      <c r="CQ36" s="12">
        <v>84.84682631730611</v>
      </c>
      <c r="CR36" s="12" t="str" cm="1">
        <f t="array" ref="CR36">_xlfn.IFS(CQ36=100,"green",CQ36&gt;50,"yellow",CQ36&gt;0,"orange",CQ36=0,"red")</f>
        <v>yellow</v>
      </c>
      <c r="CS36" s="12">
        <v>100</v>
      </c>
      <c r="CT36" s="12" t="str" cm="1">
        <f t="array" ref="CT36">_xlfn.IFS(CS36=100,"green",CS36&gt;50,"yellow",CS36&gt;0,"orange",CS36=0,"red")</f>
        <v>green</v>
      </c>
      <c r="CU36" s="12">
        <v>99.548682203120435</v>
      </c>
      <c r="CV36" s="12" t="str" cm="1">
        <f t="array" ref="CV36">_xlfn.IFS(CU36=100,"green",CU36&gt;50,"yellow",CU36&gt;0,"orange",CU36=0,"red")</f>
        <v>yellow</v>
      </c>
      <c r="CW36" s="12">
        <v>90.521639650747687</v>
      </c>
      <c r="CX36" s="12" t="str" cm="1">
        <f t="array" ref="CX36">_xlfn.IFS(CW36=100,"green",CW36&gt;50,"yellow",CW36&gt;0,"orange",CW36=0,"red")</f>
        <v>yellow</v>
      </c>
      <c r="CY36" s="12">
        <v>96.690107284622698</v>
      </c>
      <c r="CZ36" s="12" t="str" cm="1">
        <f t="array" ref="CZ36">_xlfn.IFS(CY36=100,"green",CY36&gt;50,"yellow",CY36&gt;0,"orange",CY36=0,"red")</f>
        <v>yellow</v>
      </c>
      <c r="DA36" s="12">
        <v>70.285768813681017</v>
      </c>
      <c r="DB36" s="12" t="str" cm="1">
        <f t="array" ref="DB36">_xlfn.IFS(DA36=100,"green",DA36&gt;50,"yellow",DA36&gt;0,"orange",DA36=0,"red")</f>
        <v>yellow</v>
      </c>
      <c r="DC36" s="12">
        <v>93.390931667929834</v>
      </c>
      <c r="DD36" s="12" t="str" cm="1">
        <f t="array" ref="DD36">_xlfn.IFS(DC36=100,"green",DC36&gt;50,"yellow",DC36&gt;0,"orange",DC36=0,"red")</f>
        <v>yellow</v>
      </c>
      <c r="DE36" s="12">
        <v>15.386034282169319</v>
      </c>
      <c r="DF36" s="12" t="str" cm="1">
        <f t="array" ref="DF36">_xlfn.IFS(DE36=100,"green",DE36&gt;50,"yellow",DE36&gt;0,"orange",DE36=0,"red")</f>
        <v>orange</v>
      </c>
      <c r="DG36" s="12">
        <v>97.944671992890477</v>
      </c>
      <c r="DH36" s="12" t="str" cm="1">
        <f t="array" ref="DH36">_xlfn.IFS(DG36=100,"green",DG36&gt;50,"yellow",DG36&gt;0,"orange",DG36=0,"red")</f>
        <v>yellow</v>
      </c>
      <c r="DI36" s="12">
        <v>100</v>
      </c>
      <c r="DJ36" s="12" t="str" cm="1">
        <f t="array" ref="DJ36">_xlfn.IFS(DI36=100,"green",DI36&gt;50,"yellow",DI36&gt;0,"orange",DI36=0,"red")</f>
        <v>green</v>
      </c>
      <c r="DK36" s="12">
        <v>77.540889359151819</v>
      </c>
      <c r="DL36" s="12" t="str" cm="1">
        <f t="array" ref="DL36">_xlfn.IFS(DK36=100,"green",DK36&gt;50,"yellow",DK36&gt;0,"orange",DK36=0,"red")</f>
        <v>yellow</v>
      </c>
      <c r="DM36" s="12">
        <v>66.402969996868507</v>
      </c>
      <c r="DN36" s="12" t="str" cm="1">
        <f t="array" ref="DN36">_xlfn.IFS(DM36=100,"green",DM36&gt;50,"yellow",DM36&gt;0,"orange",DM36=0,"red")</f>
        <v>yellow</v>
      </c>
      <c r="DO36" s="12">
        <v>59.684211481837799</v>
      </c>
      <c r="DP36" s="12" t="str" cm="1">
        <f t="array" ref="DP36">_xlfn.IFS(DO36=100,"green",DO36&gt;50,"yellow",DO36&gt;0,"orange",DO36=0,"red")</f>
        <v>yellow</v>
      </c>
      <c r="DQ36" s="12">
        <v>72.579434699316096</v>
      </c>
      <c r="DR36" s="12" t="str" cm="1">
        <f t="array" ref="DR36">_xlfn.IFS(DQ36=100,"green",DQ36&gt;50,"yellow",DQ36&gt;0,"orange",DQ36=0,"red")</f>
        <v>yellow</v>
      </c>
    </row>
    <row r="37" spans="1:123" x14ac:dyDescent="0.3">
      <c r="A37" s="15">
        <v>36</v>
      </c>
      <c r="B37" s="13" t="s">
        <v>4</v>
      </c>
      <c r="C37" s="8">
        <v>68.980480889046831</v>
      </c>
      <c r="D37" s="12" t="str" cm="1">
        <f t="array" ref="D37">_xlfn.IFS(C37=100,"green",C37&gt;50,"yellow",C37&gt;0,"orange",C37=0,"red")</f>
        <v>yellow</v>
      </c>
      <c r="E37" s="12">
        <v>12.114272626878163</v>
      </c>
      <c r="F37" s="12" t="str" cm="1">
        <f t="array" ref="F37">_xlfn.IFS(E37=100,"green",E37&gt;50,"yellow",E37&gt;0,"orange",E37=0,"red")</f>
        <v>orange</v>
      </c>
      <c r="G37" s="12">
        <v>86.472538305262361</v>
      </c>
      <c r="H37" s="12" t="str" cm="1">
        <f t="array" ref="H37">_xlfn.IFS(G37=100,"green",G37&gt;50,"yellow",G37&gt;0,"orange",G37=0,"red")</f>
        <v>yellow</v>
      </c>
      <c r="I37" s="12">
        <v>99.091097205396338</v>
      </c>
      <c r="J37" s="12" t="str" cm="1">
        <f t="array" ref="J37">_xlfn.IFS(I37=100,"green",I37&gt;50,"yellow",I37&gt;0,"orange",I37=0,"red")</f>
        <v>yellow</v>
      </c>
      <c r="K37" s="12">
        <v>73.157508481079759</v>
      </c>
      <c r="L37" s="12" t="str" cm="1">
        <f t="array" ref="L37">_xlfn.IFS(K37=100,"green",K37&gt;50,"yellow",K37&gt;0,"orange",K37=0,"red")</f>
        <v>yellow</v>
      </c>
      <c r="M37" s="12">
        <v>90.40741526210077</v>
      </c>
      <c r="N37" s="12" t="str" cm="1">
        <f t="array" ref="N37">_xlfn.IFS(M37=100,"green",M37&gt;50,"yellow",M37&gt;0,"orange",M37=0,"red")</f>
        <v>yellow</v>
      </c>
      <c r="O37" s="12">
        <v>83.223361033626361</v>
      </c>
      <c r="P37" s="12" t="str" cm="1">
        <f t="array" ref="P37">_xlfn.IFS(O37=100,"green",O37&gt;50,"yellow",O37&gt;0,"orange",O37=0,"red")</f>
        <v>yellow</v>
      </c>
      <c r="Q37" s="12">
        <v>23.339326825948103</v>
      </c>
      <c r="R37" s="12" t="str" cm="1">
        <f t="array" ref="R37">_xlfn.IFS(Q37=100,"green",Q37&gt;50,"yellow",Q37&gt;0,"orange",Q37=0,"red")</f>
        <v>orange</v>
      </c>
      <c r="S37" s="12">
        <v>13.319002688557616</v>
      </c>
      <c r="T37" s="12" t="str" cm="1">
        <f t="array" ref="T37">_xlfn.IFS(S37=100,"green",S37&gt;50,"yellow",S37&gt;0,"orange",S37=0,"red")</f>
        <v>orange</v>
      </c>
      <c r="U37" s="12">
        <v>43.893168195842243</v>
      </c>
      <c r="V37" s="12" t="str" cm="1">
        <f t="array" ref="V37">_xlfn.IFS(U37=100,"green",U37&gt;50,"yellow",U37&gt;0,"orange",U37=0,"red")</f>
        <v>orange</v>
      </c>
      <c r="W37" s="12">
        <v>77.584049613936671</v>
      </c>
      <c r="X37" s="12" t="str" cm="1">
        <f t="array" ref="X37">_xlfn.IFS(W37=100,"green",W37&gt;50,"yellow",W37&gt;0,"orange",W37=0,"red")</f>
        <v>yellow</v>
      </c>
      <c r="Y37" s="12">
        <v>60.260174023862838</v>
      </c>
      <c r="Z37" s="12" t="str" cm="1">
        <f t="array" ref="Z37">_xlfn.IFS(Y37=100,"green",Y37&gt;50,"yellow",Y37&gt;0,"orange",Y37=0,"red")</f>
        <v>yellow</v>
      </c>
      <c r="AA37" s="12">
        <v>98.532319204320885</v>
      </c>
      <c r="AB37" s="12" t="str" cm="1">
        <f t="array" ref="AB37">_xlfn.IFS(AA37=100,"green",AA37&gt;50,"yellow",AA37&gt;0,"orange",AA37=0,"red")</f>
        <v>yellow</v>
      </c>
      <c r="AC37" s="12">
        <v>98.532319204320885</v>
      </c>
      <c r="AD37" s="12" t="str" cm="1">
        <f t="array" ref="AD37">_xlfn.IFS(AC37=100,"green",AC37&gt;50,"yellow",AC37&gt;0,"orange",AC37=0,"red")</f>
        <v>yellow</v>
      </c>
      <c r="AE37" s="12">
        <v>98.532319204320885</v>
      </c>
      <c r="AF37" s="12" t="str" cm="1">
        <f t="array" ref="AF37">_xlfn.IFS(AE37=100,"green",AE37&gt;50,"yellow",AE37&gt;0,"orange",AE37=0,"red")</f>
        <v>yellow</v>
      </c>
      <c r="AG37" s="12">
        <v>98.532319204320899</v>
      </c>
      <c r="AH37" s="12" t="str" cm="1">
        <f t="array" ref="AH37">_xlfn.IFS(AG37=100,"green",AG37&gt;50,"yellow",AG37&gt;0,"orange",AG37=0,"red")</f>
        <v>yellow</v>
      </c>
      <c r="AI37" s="12">
        <v>42.490224407238017</v>
      </c>
      <c r="AJ37" s="12" t="str" cm="1">
        <f t="array" ref="AJ37">_xlfn.IFS(AI37=100,"green",AI37&gt;50,"yellow",AI37&gt;0,"orange",AI37=0,"red")</f>
        <v>orange</v>
      </c>
      <c r="AK37" s="12">
        <v>12.769605904386804</v>
      </c>
      <c r="AL37" s="12" t="str" cm="1">
        <f t="array" ref="AL37">_xlfn.IFS(AK37=100,"green",AK37&gt;50,"yellow",AK37&gt;0,"orange",AK37=0,"red")</f>
        <v>orange</v>
      </c>
      <c r="AM37" s="12">
        <v>0.87812804013306223</v>
      </c>
      <c r="AN37" s="12" t="str" cm="1">
        <f t="array" ref="AN37">_xlfn.IFS(AM37=100,"green",AM37&gt;50,"yellow",AM37&gt;0,"orange",AM37=0,"red")</f>
        <v>orange</v>
      </c>
      <c r="AO37" s="12">
        <v>100</v>
      </c>
      <c r="AP37" s="12" t="str" cm="1">
        <f t="array" ref="AP37">_xlfn.IFS(AO37=100,"green",AO37&gt;50,"yellow",AO37&gt;0,"orange",AO37=0,"red")</f>
        <v>green</v>
      </c>
      <c r="AQ37" s="12">
        <v>99.556590013446865</v>
      </c>
      <c r="AR37" s="12" t="str" cm="1">
        <f t="array" ref="AR37">_xlfn.IFS(AQ37=100,"green",AQ37&gt;50,"yellow",AQ37&gt;0,"orange",AQ37=0,"red")</f>
        <v>yellow</v>
      </c>
      <c r="AS37" s="12">
        <v>0.28109440292702098</v>
      </c>
      <c r="AT37" s="12" t="str" cm="1">
        <f t="array" ref="AT37">_xlfn.IFS(AS37=100,"green",AS37&gt;50,"yellow",AS37&gt;0,"orange",AS37=0,"red")</f>
        <v>orange</v>
      </c>
      <c r="AU37" s="12">
        <v>59.561428304097085</v>
      </c>
      <c r="AV37" s="12" t="str" cm="1">
        <f t="array" ref="AV37">_xlfn.IFS(AU37=100,"green",AU37&gt;50,"yellow",AU37&gt;0,"orange",AU37=0,"red")</f>
        <v>yellow</v>
      </c>
      <c r="AW37" s="12">
        <v>45.076724438889833</v>
      </c>
      <c r="AX37" s="12" t="str" cm="1">
        <f t="array" ref="AX37">_xlfn.IFS(AW37=100,"green",AW37&gt;50,"yellow",AW37&gt;0,"orange",AW37=0,"red")</f>
        <v>orange</v>
      </c>
      <c r="AY37" s="12">
        <v>74.955907463207097</v>
      </c>
      <c r="AZ37" s="12" t="str" cm="1">
        <f t="array" ref="AZ37">_xlfn.IFS(AY37=100,"green",AY37&gt;50,"yellow",AY37&gt;0,"orange",AY37=0,"red")</f>
        <v>yellow</v>
      </c>
      <c r="BA37" s="12">
        <v>96.24263846655785</v>
      </c>
      <c r="BB37" s="12" t="str" cm="1">
        <f t="array" ref="BB37">_xlfn.IFS(BA37=100,"green",BA37&gt;50,"yellow",BA37&gt;0,"orange",BA37=0,"red")</f>
        <v>yellow</v>
      </c>
      <c r="BC37" s="12">
        <v>100</v>
      </c>
      <c r="BD37" s="12" t="str" cm="1">
        <f t="array" ref="BD37">_xlfn.IFS(BC37=100,"green",BC37&gt;50,"yellow",BC37&gt;0,"orange",BC37=0,"red")</f>
        <v>green</v>
      </c>
      <c r="BE37" s="12">
        <v>89.573707806948832</v>
      </c>
      <c r="BF37" s="12" t="str" cm="1">
        <f t="array" ref="BF37">_xlfn.IFS(BE37=100,"green",BE37&gt;50,"yellow",BE37&gt;0,"orange",BE37=0,"red")</f>
        <v>yellow</v>
      </c>
      <c r="BG37" s="12">
        <v>91.481955019319244</v>
      </c>
      <c r="BH37" s="12" t="str" cm="1">
        <f t="array" ref="BH37">_xlfn.IFS(BG37=100,"green",BG37&gt;50,"yellow",BG37&gt;0,"orange",BG37=0,"red")</f>
        <v>yellow</v>
      </c>
      <c r="BI37" s="12">
        <v>0</v>
      </c>
      <c r="BJ37" s="12" t="str" cm="1">
        <f t="array" ref="BJ37">_xlfn.IFS(BI37=100,"green",BI37&gt;50,"yellow",BI37&gt;0,"orange",BI37=0,"red")</f>
        <v>red</v>
      </c>
      <c r="BK37" s="12">
        <v>75.375701459338828</v>
      </c>
      <c r="BL37" s="12" t="str" cm="1">
        <f t="array" ref="BL37">_xlfn.IFS(BK37=100,"green",BK37&gt;50,"yellow",BK37&gt;0,"orange",BK37=0,"red")</f>
        <v>yellow</v>
      </c>
      <c r="BM37" s="12">
        <v>57.745698231378881</v>
      </c>
      <c r="BN37" s="12" t="str" cm="1">
        <f t="array" ref="BN37">_xlfn.IFS(BM37=100,"green",BM37&gt;50,"yellow",BM37&gt;0,"orange",BM37=0,"red")</f>
        <v>yellow</v>
      </c>
      <c r="BO37" s="12">
        <v>78.637548254536341</v>
      </c>
      <c r="BP37" s="12" t="str" cm="1">
        <f t="array" ref="BP37">_xlfn.IFS(BO37=100,"green",BO37&gt;50,"yellow",BO37&gt;0,"orange",BO37=0,"red")</f>
        <v>yellow</v>
      </c>
      <c r="BQ37" s="12">
        <v>68.191623242957604</v>
      </c>
      <c r="BR37" s="12" t="str" cm="1">
        <f t="array" ref="BR37">_xlfn.IFS(BQ37=100,"green",BQ37&gt;50,"yellow",BQ37&gt;0,"orange",BQ37=0,"red")</f>
        <v>yellow</v>
      </c>
      <c r="BS37" s="12">
        <v>55.00077184783234</v>
      </c>
      <c r="BT37" s="12" t="str" cm="1">
        <f t="array" ref="BT37">_xlfn.IFS(BS37=100,"green",BS37&gt;50,"yellow",BS37&gt;0,"orange",BS37=0,"red")</f>
        <v>yellow</v>
      </c>
      <c r="BU37" s="12">
        <v>72.772604800121769</v>
      </c>
      <c r="BV37" s="12" t="str" cm="1">
        <f t="array" ref="BV37">_xlfn.IFS(BU37=100,"green",BU37&gt;50,"yellow",BU37&gt;0,"orange",BU37=0,"red")</f>
        <v>yellow</v>
      </c>
      <c r="BW37" s="12">
        <v>0</v>
      </c>
      <c r="BX37" s="12" t="str" cm="1">
        <f t="array" ref="BX37">_xlfn.IFS(BW37=100,"green",BW37&gt;50,"yellow",BW37&gt;0,"orange",BW37=0,"red")</f>
        <v>red</v>
      </c>
      <c r="BY37" s="12">
        <v>80.726822166013974</v>
      </c>
      <c r="BZ37" s="12" t="str" cm="1">
        <f t="array" ref="BZ37">_xlfn.IFS(BY37=100,"green",BY37&gt;50,"yellow",BY37&gt;0,"orange",BY37=0,"red")</f>
        <v>yellow</v>
      </c>
      <c r="CA37" s="12">
        <v>49.797527773026211</v>
      </c>
      <c r="CB37" s="12" t="str" cm="1">
        <f t="array" ref="CB37">_xlfn.IFS(CA37=100,"green",CA37&gt;50,"yellow",CA37&gt;0,"orange",CA37=0,"red")</f>
        <v>orange</v>
      </c>
      <c r="CC37" s="12">
        <v>83.630556412798668</v>
      </c>
      <c r="CD37" s="12" t="str" cm="1">
        <f t="array" ref="CD37">_xlfn.IFS(CC37=100,"green",CC37&gt;50,"yellow",CC37&gt;0,"orange",CC37=0,"red")</f>
        <v>yellow</v>
      </c>
      <c r="CE37" s="12">
        <v>99.916084492314965</v>
      </c>
      <c r="CF37" s="12" t="str" cm="1">
        <f t="array" ref="CF37">_xlfn.IFS(CE37=100,"green",CE37&gt;50,"yellow",CE37&gt;0,"orange",CE37=0,"red")</f>
        <v>yellow</v>
      </c>
      <c r="CG37" s="12">
        <v>34.896369814082632</v>
      </c>
      <c r="CH37" s="12" t="str" cm="1">
        <f t="array" ref="CH37">_xlfn.IFS(CG37=100,"green",CG37&gt;50,"yellow",CG37&gt;0,"orange",CG37=0,"red")</f>
        <v>orange</v>
      </c>
      <c r="CI37" s="12">
        <v>89.757217361662853</v>
      </c>
      <c r="CJ37" s="12" t="str" cm="1">
        <f t="array" ref="CJ37">_xlfn.IFS(CI37=100,"green",CI37&gt;50,"yellow",CI37&gt;0,"orange",CI37=0,"red")</f>
        <v>yellow</v>
      </c>
      <c r="CK37" s="12">
        <v>18.299864103232856</v>
      </c>
      <c r="CL37" s="12" t="str" cm="1">
        <f t="array" ref="CL37">_xlfn.IFS(CK37=100,"green",CK37&gt;50,"yellow",CK37&gt;0,"orange",CK37=0,"red")</f>
        <v>orange</v>
      </c>
      <c r="CM37" s="12">
        <v>54.451346543959055</v>
      </c>
      <c r="CN37" s="12" t="str" cm="1">
        <f t="array" ref="CN37">_xlfn.IFS(CM37=100,"green",CM37&gt;50,"yellow",CM37&gt;0,"orange",CM37=0,"red")</f>
        <v>yellow</v>
      </c>
      <c r="CO37" s="12">
        <v>85.714700277779414</v>
      </c>
      <c r="CP37" s="12" t="str" cm="1">
        <f t="array" ref="CP37">_xlfn.IFS(CO37=100,"green",CO37&gt;50,"yellow",CO37&gt;0,"orange",CO37=0,"red")</f>
        <v>yellow</v>
      </c>
      <c r="CQ37" s="12">
        <v>60.413655466068725</v>
      </c>
      <c r="CR37" s="12" t="str" cm="1">
        <f t="array" ref="CR37">_xlfn.IFS(CQ37=100,"green",CQ37&gt;50,"yellow",CQ37&gt;0,"orange",CQ37=0,"red")</f>
        <v>yellow</v>
      </c>
      <c r="CS37" s="12">
        <v>100</v>
      </c>
      <c r="CT37" s="12" t="str" cm="1">
        <f t="array" ref="CT37">_xlfn.IFS(CS37=100,"green",CS37&gt;50,"yellow",CS37&gt;0,"orange",CS37=0,"red")</f>
        <v>green</v>
      </c>
      <c r="CU37" s="12">
        <v>66.032074403465799</v>
      </c>
      <c r="CV37" s="12" t="str" cm="1">
        <f t="array" ref="CV37">_xlfn.IFS(CU37=100,"green",CU37&gt;50,"yellow",CU37&gt;0,"orange",CU37=0,"red")</f>
        <v>yellow</v>
      </c>
      <c r="CW37" s="12">
        <v>98.604563728962688</v>
      </c>
      <c r="CX37" s="12" t="str" cm="1">
        <f t="array" ref="CX37">_xlfn.IFS(CW37=100,"green",CW37&gt;50,"yellow",CW37&gt;0,"orange",CW37=0,"red")</f>
        <v>yellow</v>
      </c>
      <c r="CY37" s="12">
        <v>88.21221271080951</v>
      </c>
      <c r="CZ37" s="12" t="str" cm="1">
        <f t="array" ref="CZ37">_xlfn.IFS(CY37=100,"green",CY37&gt;50,"yellow",CY37&gt;0,"orange",CY37=0,"red")</f>
        <v>yellow</v>
      </c>
      <c r="DA37" s="12">
        <v>99.86524793239812</v>
      </c>
      <c r="DB37" s="12" t="str" cm="1">
        <f t="array" ref="DB37">_xlfn.IFS(DA37=100,"green",DA37&gt;50,"yellow",DA37&gt;0,"orange",DA37=0,"red")</f>
        <v>yellow</v>
      </c>
      <c r="DC37" s="12">
        <v>90.225269999126994</v>
      </c>
      <c r="DD37" s="12" t="str" cm="1">
        <f t="array" ref="DD37">_xlfn.IFS(DC37=100,"green",DC37&gt;50,"yellow",DC37&gt;0,"orange",DC37=0,"red")</f>
        <v>yellow</v>
      </c>
      <c r="DE37" s="12">
        <v>100</v>
      </c>
      <c r="DF37" s="12" t="str" cm="1">
        <f t="array" ref="DF37">_xlfn.IFS(DE37=100,"green",DE37&gt;50,"yellow",DE37&gt;0,"orange",DE37=0,"red")</f>
        <v>green</v>
      </c>
      <c r="DG37" s="12">
        <v>96.610965777163344</v>
      </c>
      <c r="DH37" s="12" t="str" cm="1">
        <f t="array" ref="DH37">_xlfn.IFS(DG37=100,"green",DG37&gt;50,"yellow",DG37&gt;0,"orange",DG37=0,"red")</f>
        <v>yellow</v>
      </c>
      <c r="DI37" s="12">
        <v>95.680190699861612</v>
      </c>
      <c r="DJ37" s="12" t="str" cm="1">
        <f t="array" ref="DJ37">_xlfn.IFS(DI37=100,"green",DI37&gt;50,"yellow",DI37&gt;0,"orange",DI37=0,"red")</f>
        <v>yellow</v>
      </c>
      <c r="DK37" s="12">
        <v>62.211378148994292</v>
      </c>
      <c r="DL37" s="12" t="str" cm="1">
        <f t="array" ref="DL37">_xlfn.IFS(DK37=100,"green",DK37&gt;50,"yellow",DK37&gt;0,"orange",DK37=0,"red")</f>
        <v>yellow</v>
      </c>
      <c r="DM37" s="12">
        <v>86.401442487339551</v>
      </c>
      <c r="DN37" s="12" t="str" cm="1">
        <f t="array" ref="DN37">_xlfn.IFS(DM37=100,"green",DM37&gt;50,"yellow",DM37&gt;0,"orange",DM37=0,"red")</f>
        <v>yellow</v>
      </c>
      <c r="DO37" s="12">
        <v>95.036302405484079</v>
      </c>
      <c r="DP37" s="12" t="str" cm="1">
        <f t="array" ref="DP37">_xlfn.IFS(DO37=100,"green",DO37&gt;50,"yellow",DO37&gt;0,"orange",DO37=0,"red")</f>
        <v>yellow</v>
      </c>
      <c r="DQ37" s="12">
        <v>90.753849681296003</v>
      </c>
      <c r="DR37" s="12" t="str" cm="1">
        <f t="array" ref="DR37">_xlfn.IFS(DQ37=100,"green",DQ37&gt;50,"yellow",DQ37&gt;0,"orange",DQ37=0,"red")</f>
        <v>yellow</v>
      </c>
    </row>
    <row r="38" spans="1:123" x14ac:dyDescent="0.3">
      <c r="A38" s="15">
        <v>16</v>
      </c>
      <c r="B38" s="13" t="s">
        <v>3</v>
      </c>
      <c r="C38" s="8">
        <v>88.246753111832859</v>
      </c>
      <c r="D38" s="12" t="str" cm="1">
        <f t="array" ref="D38">_xlfn.IFS(C38=100,"green",C38&gt;50,"yellow",C38&gt;0,"orange",C38=0,"red")</f>
        <v>yellow</v>
      </c>
      <c r="E38" s="12">
        <v>80.374080686411745</v>
      </c>
      <c r="F38" s="12" t="str" cm="1">
        <f t="array" ref="F38">_xlfn.IFS(E38=100,"green",E38&gt;50,"yellow",E38&gt;0,"orange",E38=0,"red")</f>
        <v>yellow</v>
      </c>
      <c r="G38" s="12">
        <v>100</v>
      </c>
      <c r="H38" s="12" t="str" cm="1">
        <f t="array" ref="H38">_xlfn.IFS(G38=100,"green",G38&gt;50,"yellow",G38&gt;0,"orange",G38=0,"red")</f>
        <v>green</v>
      </c>
      <c r="I38" s="12">
        <v>100</v>
      </c>
      <c r="J38" s="12" t="str" cm="1">
        <f t="array" ref="J38">_xlfn.IFS(I38=100,"green",I38&gt;50,"yellow",I38&gt;0,"orange",I38=0,"red")</f>
        <v>green</v>
      </c>
      <c r="K38" s="12">
        <v>75.841708602318135</v>
      </c>
      <c r="L38" s="12" t="str" cm="1">
        <f t="array" ref="L38">_xlfn.IFS(K38=100,"green",K38&gt;50,"yellow",K38&gt;0,"orange",K38=0,"red")</f>
        <v>yellow</v>
      </c>
      <c r="M38" s="12">
        <v>79.690117055339016</v>
      </c>
      <c r="N38" s="12" t="str" cm="1">
        <f t="array" ref="N38">_xlfn.IFS(M38=100,"green",M38&gt;50,"yellow",M38&gt;0,"orange",M38=0,"red")</f>
        <v>yellow</v>
      </c>
      <c r="O38" s="12">
        <v>100</v>
      </c>
      <c r="P38" s="12" t="str" cm="1">
        <f t="array" ref="P38">_xlfn.IFS(O38=100,"green",O38&gt;50,"yellow",O38&gt;0,"orange",O38=0,"red")</f>
        <v>green</v>
      </c>
      <c r="Q38" s="12">
        <v>100</v>
      </c>
      <c r="R38" s="12" t="str" cm="1">
        <f t="array" ref="R38">_xlfn.IFS(Q38=100,"green",Q38&gt;50,"yellow",Q38&gt;0,"orange",Q38=0,"red")</f>
        <v>green</v>
      </c>
      <c r="S38" s="12">
        <v>81.541820258476278</v>
      </c>
      <c r="T38" s="12" t="str" cm="1">
        <f t="array" ref="T38">_xlfn.IFS(S38=100,"green",S38&gt;50,"yellow",S38&gt;0,"orange",S38=0,"red")</f>
        <v>yellow</v>
      </c>
      <c r="U38" s="12">
        <v>35.12443565013173</v>
      </c>
      <c r="V38" s="12" t="str" cm="1">
        <f t="array" ref="V38">_xlfn.IFS(U38=100,"green",U38&gt;50,"yellow",U38&gt;0,"orange",U38=0,"red")</f>
        <v>orange</v>
      </c>
      <c r="W38" s="12">
        <v>86.357960036570375</v>
      </c>
      <c r="X38" s="12" t="str" cm="1">
        <f t="array" ref="X38">_xlfn.IFS(W38=100,"green",W38&gt;50,"yellow",W38&gt;0,"orange",W38=0,"red")</f>
        <v>yellow</v>
      </c>
      <c r="Y38" s="12">
        <v>83.893012228924732</v>
      </c>
      <c r="Z38" s="12" t="str" cm="1">
        <f t="array" ref="Z38">_xlfn.IFS(Y38=100,"green",Y38&gt;50,"yellow",Y38&gt;0,"orange",Y38=0,"red")</f>
        <v>yellow</v>
      </c>
      <c r="AA38" s="12">
        <v>99.760958628695661</v>
      </c>
      <c r="AB38" s="12" t="str" cm="1">
        <f t="array" ref="AB38">_xlfn.IFS(AA38=100,"green",AA38&gt;50,"yellow",AA38&gt;0,"orange",AA38=0,"red")</f>
        <v>yellow</v>
      </c>
      <c r="AC38" s="12">
        <v>99.760958628695661</v>
      </c>
      <c r="AD38" s="12" t="str" cm="1">
        <f t="array" ref="AD38">_xlfn.IFS(AC38=100,"green",AC38&gt;50,"yellow",AC38&gt;0,"orange",AC38=0,"red")</f>
        <v>yellow</v>
      </c>
      <c r="AE38" s="12">
        <v>99.760958628695661</v>
      </c>
      <c r="AF38" s="12" t="str" cm="1">
        <f t="array" ref="AF38">_xlfn.IFS(AE38=100,"green",AE38&gt;50,"yellow",AE38&gt;0,"orange",AE38=0,"red")</f>
        <v>yellow</v>
      </c>
      <c r="AG38" s="12">
        <v>99.760958628695661</v>
      </c>
      <c r="AH38" s="12" t="str" cm="1">
        <f t="array" ref="AH38">_xlfn.IFS(AG38=100,"green",AG38&gt;50,"yellow",AG38&gt;0,"orange",AG38=0,"red")</f>
        <v>yellow</v>
      </c>
      <c r="AI38" s="12">
        <v>86.831044208407533</v>
      </c>
      <c r="AJ38" s="12" t="str" cm="1">
        <f t="array" ref="AJ38">_xlfn.IFS(AI38=100,"green",AI38&gt;50,"yellow",AI38&gt;0,"orange",AI38=0,"red")</f>
        <v>yellow</v>
      </c>
      <c r="AK38" s="12">
        <v>88.931278792190554</v>
      </c>
      <c r="AL38" s="12" t="str" cm="1">
        <f t="array" ref="AL38">_xlfn.IFS(AK38=100,"green",AK38&gt;50,"yellow",AK38&gt;0,"orange",AK38=0,"red")</f>
        <v>yellow</v>
      </c>
      <c r="AM38" s="12">
        <v>100</v>
      </c>
      <c r="AN38" s="12" t="str" cm="1">
        <f t="array" ref="AN38">_xlfn.IFS(AM38=100,"green",AM38&gt;50,"yellow",AM38&gt;0,"orange",AM38=0,"red")</f>
        <v>green</v>
      </c>
      <c r="AO38" s="12">
        <v>100</v>
      </c>
      <c r="AP38" s="12" t="str" cm="1">
        <f t="array" ref="AP38">_xlfn.IFS(AO38=100,"green",AO38&gt;50,"yellow",AO38&gt;0,"orange",AO38=0,"red")</f>
        <v>green</v>
      </c>
      <c r="AQ38" s="12">
        <v>100</v>
      </c>
      <c r="AR38" s="12" t="str" cm="1">
        <f t="array" ref="AR38">_xlfn.IFS(AQ38=100,"green",AQ38&gt;50,"yellow",AQ38&gt;0,"orange",AQ38=0,"red")</f>
        <v>green</v>
      </c>
      <c r="AS38" s="12">
        <v>68.661727547786441</v>
      </c>
      <c r="AT38" s="12" t="str" cm="1">
        <f t="array" ref="AT38">_xlfn.IFS(AS38=100,"green",AS38&gt;50,"yellow",AS38&gt;0,"orange",AS38=0,"red")</f>
        <v>yellow</v>
      </c>
      <c r="AU38" s="12">
        <v>84.680857831997542</v>
      </c>
      <c r="AV38" s="12" t="str" cm="1">
        <f t="array" ref="AV38">_xlfn.IFS(AU38=100,"green",AU38&gt;50,"yellow",AU38&gt;0,"orange",AU38=0,"red")</f>
        <v>yellow</v>
      </c>
      <c r="AW38" s="12">
        <v>89.87212976862601</v>
      </c>
      <c r="AX38" s="12" t="str" cm="1">
        <f t="array" ref="AX38">_xlfn.IFS(AW38=100,"green",AW38&gt;50,"yellow",AW38&gt;0,"orange",AW38=0,"red")</f>
        <v>yellow</v>
      </c>
      <c r="AY38" s="12">
        <v>100</v>
      </c>
      <c r="AZ38" s="12" t="str" cm="1">
        <f t="array" ref="AZ38">_xlfn.IFS(AY38=100,"green",AY38&gt;50,"yellow",AY38&gt;0,"orange",AY38=0,"red")</f>
        <v>green</v>
      </c>
      <c r="BA38" s="12">
        <v>100</v>
      </c>
      <c r="BB38" s="12" t="str" cm="1">
        <f t="array" ref="BB38">_xlfn.IFS(BA38=100,"green",BA38&gt;50,"yellow",BA38&gt;0,"orange",BA38=0,"red")</f>
        <v>green</v>
      </c>
      <c r="BC38" s="12">
        <v>100</v>
      </c>
      <c r="BD38" s="12" t="str" cm="1">
        <f t="array" ref="BD38">_xlfn.IFS(BC38=100,"green",BC38&gt;50,"yellow",BC38&gt;0,"orange",BC38=0,"red")</f>
        <v>green</v>
      </c>
      <c r="BE38" s="12">
        <v>96.795557465845889</v>
      </c>
      <c r="BF38" s="12" t="str" cm="1">
        <f t="array" ref="BF38">_xlfn.IFS(BE38=100,"green",BE38&gt;50,"yellow",BE38&gt;0,"orange",BE38=0,"red")</f>
        <v>yellow</v>
      </c>
      <c r="BG38" s="12">
        <v>84.783124372718959</v>
      </c>
      <c r="BH38" s="12" t="str" cm="1">
        <f t="array" ref="BH38">_xlfn.IFS(BG38=100,"green",BG38&gt;50,"yellow",BG38&gt;0,"orange",BG38=0,"red")</f>
        <v>yellow</v>
      </c>
      <c r="BI38" s="12">
        <v>100</v>
      </c>
      <c r="BJ38" s="12" t="str" cm="1">
        <f t="array" ref="BJ38">_xlfn.IFS(BI38=100,"green",BI38&gt;50,"yellow",BI38&gt;0,"orange",BI38=0,"red")</f>
        <v>green</v>
      </c>
      <c r="BK38" s="12">
        <v>96.929780306427475</v>
      </c>
      <c r="BL38" s="12" t="str" cm="1">
        <f t="array" ref="BL38">_xlfn.IFS(BK38=100,"green",BK38&gt;50,"yellow",BK38&gt;0,"orange",BK38=0,"red")</f>
        <v>yellow</v>
      </c>
      <c r="BM38" s="12">
        <v>88.558794359820837</v>
      </c>
      <c r="BN38" s="12" t="str" cm="1">
        <f t="array" ref="BN38">_xlfn.IFS(BM38=100,"green",BM38&gt;50,"yellow",BM38&gt;0,"orange",BM38=0,"red")</f>
        <v>yellow</v>
      </c>
      <c r="BO38" s="12">
        <v>85.779443147144647</v>
      </c>
      <c r="BP38" s="12" t="str" cm="1">
        <f t="array" ref="BP38">_xlfn.IFS(BO38=100,"green",BO38&gt;50,"yellow",BO38&gt;0,"orange",BO38=0,"red")</f>
        <v>yellow</v>
      </c>
      <c r="BQ38" s="12">
        <v>87.169118753482735</v>
      </c>
      <c r="BR38" s="12" t="str" cm="1">
        <f t="array" ref="BR38">_xlfn.IFS(BQ38=100,"green",BQ38&gt;50,"yellow",BQ38&gt;0,"orange",BQ38=0,"red")</f>
        <v>yellow</v>
      </c>
      <c r="BS38" s="12">
        <v>100</v>
      </c>
      <c r="BT38" s="12" t="str" cm="1">
        <f t="array" ref="BT38">_xlfn.IFS(BS38=100,"green",BS38&gt;50,"yellow",BS38&gt;0,"orange",BS38=0,"red")</f>
        <v>green</v>
      </c>
      <c r="BU38" s="12">
        <v>95.99599643086853</v>
      </c>
      <c r="BV38" s="12" t="str" cm="1">
        <f t="array" ref="BV38">_xlfn.IFS(BU38=100,"green",BU38&gt;50,"yellow",BU38&gt;0,"orange",BU38=0,"red")</f>
        <v>yellow</v>
      </c>
      <c r="BW38" s="12">
        <v>92.369752791221771</v>
      </c>
      <c r="BX38" s="12" t="str" cm="1">
        <f t="array" ref="BX38">_xlfn.IFS(BW38=100,"green",BW38&gt;50,"yellow",BW38&gt;0,"orange",BW38=0,"red")</f>
        <v>yellow</v>
      </c>
      <c r="BY38" s="12">
        <v>22.683176240007281</v>
      </c>
      <c r="BZ38" s="12" t="str" cm="1">
        <f t="array" ref="BZ38">_xlfn.IFS(BY38=100,"green",BY38&gt;50,"yellow",BY38&gt;0,"orange",BY38=0,"red")</f>
        <v>orange</v>
      </c>
      <c r="CA38" s="12">
        <v>100</v>
      </c>
      <c r="CB38" s="12" t="str" cm="1">
        <f t="array" ref="CB38">_xlfn.IFS(CA38=100,"green",CA38&gt;50,"yellow",CA38&gt;0,"orange",CA38=0,"red")</f>
        <v>green</v>
      </c>
      <c r="CC38" s="12">
        <v>95.412888567387299</v>
      </c>
      <c r="CD38" s="12" t="str" cm="1">
        <f t="array" ref="CD38">_xlfn.IFS(CC38=100,"green",CC38&gt;50,"yellow",CC38&gt;0,"orange",CC38=0,"red")</f>
        <v>yellow</v>
      </c>
      <c r="CE38" s="12">
        <v>100</v>
      </c>
      <c r="CF38" s="12" t="str" cm="1">
        <f t="array" ref="CF38">_xlfn.IFS(CE38=100,"green",CE38&gt;50,"yellow",CE38&gt;0,"orange",CE38=0,"red")</f>
        <v>green</v>
      </c>
      <c r="CG38" s="12">
        <v>89.215463532332123</v>
      </c>
      <c r="CH38" s="12" t="str" cm="1">
        <f t="array" ref="CH38">_xlfn.IFS(CG38=100,"green",CG38&gt;50,"yellow",CG38&gt;0,"orange",CG38=0,"red")</f>
        <v>yellow</v>
      </c>
      <c r="CI38" s="12">
        <v>74.474348189742287</v>
      </c>
      <c r="CJ38" s="12" t="str" cm="1">
        <f t="array" ref="CJ38">_xlfn.IFS(CI38=100,"green",CI38&gt;50,"yellow",CI38&gt;0,"orange",CI38=0,"red")</f>
        <v>yellow</v>
      </c>
      <c r="CK38" s="12">
        <v>98.504034125244615</v>
      </c>
      <c r="CL38" s="12" t="str" cm="1">
        <f t="array" ref="CL38">_xlfn.IFS(CK38=100,"green",CK38&gt;50,"yellow",CK38&gt;0,"orange",CK38=0,"red")</f>
        <v>yellow</v>
      </c>
      <c r="CM38" s="12">
        <v>88.257835427141899</v>
      </c>
      <c r="CN38" s="12" t="str" cm="1">
        <f t="array" ref="CN38">_xlfn.IFS(CM38=100,"green",CM38&gt;50,"yellow",CM38&gt;0,"orange",CM38=0,"red")</f>
        <v>yellow</v>
      </c>
      <c r="CO38" s="12">
        <v>99.607115638335415</v>
      </c>
      <c r="CP38" s="12" t="str" cm="1">
        <f t="array" ref="CP38">_xlfn.IFS(CO38=100,"green",CO38&gt;50,"yellow",CO38&gt;0,"orange",CO38=0,"red")</f>
        <v>yellow</v>
      </c>
      <c r="CQ38" s="12">
        <v>88.043384245190111</v>
      </c>
      <c r="CR38" s="12" t="str" cm="1">
        <f t="array" ref="CR38">_xlfn.IFS(CQ38=100,"green",CQ38&gt;50,"yellow",CQ38&gt;0,"orange",CQ38=0,"red")</f>
        <v>yellow</v>
      </c>
      <c r="CS38" s="12">
        <v>88.210145290350965</v>
      </c>
      <c r="CT38" s="12" t="str" cm="1">
        <f t="array" ref="CT38">_xlfn.IFS(CS38=100,"green",CS38&gt;50,"yellow",CS38&gt;0,"orange",CS38=0,"red")</f>
        <v>yellow</v>
      </c>
      <c r="CU38" s="12">
        <v>84.54330637616377</v>
      </c>
      <c r="CV38" s="12" t="str" cm="1">
        <f t="array" ref="CV38">_xlfn.IFS(CU38=100,"green",CU38&gt;50,"yellow",CU38&gt;0,"orange",CU38=0,"red")</f>
        <v>yellow</v>
      </c>
      <c r="CW38" s="12">
        <v>100</v>
      </c>
      <c r="CX38" s="12" t="str" cm="1">
        <f t="array" ref="CX38">_xlfn.IFS(CW38=100,"green",CW38&gt;50,"yellow",CW38&gt;0,"orange",CW38=0,"red")</f>
        <v>green</v>
      </c>
      <c r="CY38" s="12">
        <v>90.917817222171564</v>
      </c>
      <c r="CZ38" s="12" t="str" cm="1">
        <f t="array" ref="CZ38">_xlfn.IFS(CY38=100,"green",CY38&gt;50,"yellow",CY38&gt;0,"orange",CY38=0,"red")</f>
        <v>yellow</v>
      </c>
      <c r="DA38" s="12">
        <v>99.358066956172067</v>
      </c>
      <c r="DB38" s="12" t="str" cm="1">
        <f t="array" ref="DB38">_xlfn.IFS(DA38=100,"green",DA38&gt;50,"yellow",DA38&gt;0,"orange",DA38=0,"red")</f>
        <v>yellow</v>
      </c>
      <c r="DC38" s="12">
        <v>99.787532799494159</v>
      </c>
      <c r="DD38" s="12" t="str" cm="1">
        <f t="array" ref="DD38">_xlfn.IFS(DC38=100,"green",DC38&gt;50,"yellow",DC38&gt;0,"orange",DC38=0,"red")</f>
        <v>yellow</v>
      </c>
      <c r="DE38" s="12">
        <v>0</v>
      </c>
      <c r="DF38" s="12" t="str" cm="1">
        <f t="array" ref="DF38">_xlfn.IFS(DE38=100,"green",DE38&gt;50,"yellow",DE38&gt;0,"orange",DE38=0,"red")</f>
        <v>red</v>
      </c>
      <c r="DG38" s="12">
        <v>100</v>
      </c>
      <c r="DH38" s="12" t="str" cm="1">
        <f t="array" ref="DH38">_xlfn.IFS(DG38=100,"green",DG38&gt;50,"yellow",DG38&gt;0,"orange",DG38=0,"red")</f>
        <v>green</v>
      </c>
      <c r="DI38" s="12">
        <v>86.280837184199498</v>
      </c>
      <c r="DJ38" s="12" t="str" cm="1">
        <f t="array" ref="DJ38">_xlfn.IFS(DI38=100,"green",DI38&gt;50,"yellow",DI38&gt;0,"orange",DI38=0,"red")</f>
        <v>yellow</v>
      </c>
      <c r="DK38" s="12">
        <v>90.988525701225129</v>
      </c>
      <c r="DL38" s="12" t="str" cm="1">
        <f t="array" ref="DL38">_xlfn.IFS(DK38=100,"green",DK38&gt;50,"yellow",DK38&gt;0,"orange",DK38=0,"red")</f>
        <v>yellow</v>
      </c>
      <c r="DM38" s="12">
        <v>71.660557552342283</v>
      </c>
      <c r="DN38" s="12" t="str" cm="1">
        <f t="array" ref="DN38">_xlfn.IFS(DM38=100,"green",DM38&gt;50,"yellow",DM38&gt;0,"orange",DM38=0,"red")</f>
        <v>yellow</v>
      </c>
      <c r="DO38" s="12">
        <v>100</v>
      </c>
      <c r="DP38" s="12" t="str" cm="1">
        <f t="array" ref="DP38">_xlfn.IFS(DO38=100,"green",DO38&gt;50,"yellow",DO38&gt;0,"orange",DO38=0,"red")</f>
        <v>green</v>
      </c>
      <c r="DQ38" s="12">
        <v>81.009440024179142</v>
      </c>
      <c r="DR38" s="12" t="str" cm="1">
        <f t="array" ref="DR38">_xlfn.IFS(DQ38=100,"green",DQ38&gt;50,"yellow",DQ38&gt;0,"orange",DQ38=0,"red")</f>
        <v>yellow</v>
      </c>
    </row>
    <row r="39" spans="1:123" x14ac:dyDescent="0.3">
      <c r="A39" s="15">
        <v>9</v>
      </c>
      <c r="B39" s="13" t="s">
        <v>2</v>
      </c>
      <c r="C39" s="8">
        <v>71.679813751324019</v>
      </c>
      <c r="D39" s="12" t="str" cm="1">
        <f t="array" ref="D39">_xlfn.IFS(C39=100,"green",C39&gt;50,"yellow",C39&gt;0,"orange",C39=0,"red")</f>
        <v>yellow</v>
      </c>
      <c r="E39" s="12">
        <v>75.640262706748459</v>
      </c>
      <c r="F39" s="12" t="str" cm="1">
        <f t="array" ref="F39">_xlfn.IFS(E39=100,"green",E39&gt;50,"yellow",E39&gt;0,"orange",E39=0,"red")</f>
        <v>yellow</v>
      </c>
      <c r="G39" s="12">
        <v>99.873458464493652</v>
      </c>
      <c r="H39" s="12" t="str" cm="1">
        <f t="array" ref="H39">_xlfn.IFS(G39=100,"green",G39&gt;50,"yellow",G39&gt;0,"orange",G39=0,"red")</f>
        <v>yellow</v>
      </c>
      <c r="I39" s="12">
        <v>73.261726908796803</v>
      </c>
      <c r="J39" s="12" t="str" cm="1">
        <f t="array" ref="J39">_xlfn.IFS(I39=100,"green",I39&gt;50,"yellow",I39&gt;0,"orange",I39=0,"red")</f>
        <v>yellow</v>
      </c>
      <c r="K39" s="12">
        <v>92.104093989214164</v>
      </c>
      <c r="L39" s="12" t="str" cm="1">
        <f t="array" ref="L39">_xlfn.IFS(K39=100,"green",K39&gt;50,"yellow",K39&gt;0,"orange",K39=0,"red")</f>
        <v>yellow</v>
      </c>
      <c r="M39" s="12">
        <v>90.757495807501684</v>
      </c>
      <c r="N39" s="12" t="str" cm="1">
        <f t="array" ref="N39">_xlfn.IFS(M39=100,"green",M39&gt;50,"yellow",M39&gt;0,"orange",M39=0,"red")</f>
        <v>yellow</v>
      </c>
      <c r="O39" s="12">
        <v>99.624084256117257</v>
      </c>
      <c r="P39" s="12" t="str" cm="1">
        <f t="array" ref="P39">_xlfn.IFS(O39=100,"green",O39&gt;50,"yellow",O39&gt;0,"orange",O39=0,"red")</f>
        <v>yellow</v>
      </c>
      <c r="Q39" s="12">
        <v>35.075102166059835</v>
      </c>
      <c r="R39" s="12" t="str" cm="1">
        <f t="array" ref="R39">_xlfn.IFS(Q39=100,"green",Q39&gt;50,"yellow",Q39&gt;0,"orange",Q39=0,"red")</f>
        <v>orange</v>
      </c>
      <c r="S39" s="12">
        <v>58.000266720946044</v>
      </c>
      <c r="T39" s="12" t="str" cm="1">
        <f t="array" ref="T39">_xlfn.IFS(S39=100,"green",S39&gt;50,"yellow",S39&gt;0,"orange",S39=0,"red")</f>
        <v>yellow</v>
      </c>
      <c r="U39" s="12">
        <v>72.005308286749568</v>
      </c>
      <c r="V39" s="12" t="str" cm="1">
        <f t="array" ref="V39">_xlfn.IFS(U39=100,"green",U39&gt;50,"yellow",U39&gt;0,"orange",U39=0,"red")</f>
        <v>yellow</v>
      </c>
      <c r="W39" s="12">
        <v>84.168799591181667</v>
      </c>
      <c r="X39" s="12" t="str" cm="1">
        <f t="array" ref="X39">_xlfn.IFS(W39=100,"green",W39&gt;50,"yellow",W39&gt;0,"orange",W39=0,"red")</f>
        <v>yellow</v>
      </c>
      <c r="Y39" s="12">
        <v>78.05105988978093</v>
      </c>
      <c r="Z39" s="12" t="str" cm="1">
        <f t="array" ref="Z39">_xlfn.IFS(Y39=100,"green",Y39&gt;50,"yellow",Y39&gt;0,"orange",Y39=0,"red")</f>
        <v>yellow</v>
      </c>
      <c r="AA39" s="12">
        <v>1.8902158013078354</v>
      </c>
      <c r="AB39" s="12" t="str" cm="1">
        <f t="array" ref="AB39">_xlfn.IFS(AA39=100,"green",AA39&gt;50,"yellow",AA39&gt;0,"orange",AA39=0,"red")</f>
        <v>orange</v>
      </c>
      <c r="AC39" s="12">
        <v>1.8902158013078354</v>
      </c>
      <c r="AD39" s="12" t="str" cm="1">
        <f t="array" ref="AD39">_xlfn.IFS(AC39=100,"green",AC39&gt;50,"yellow",AC39&gt;0,"orange",AC39=0,"red")</f>
        <v>orange</v>
      </c>
      <c r="AE39" s="12">
        <v>1.8902158013078354</v>
      </c>
      <c r="AF39" s="12" t="str" cm="1">
        <f t="array" ref="AF39">_xlfn.IFS(AE39=100,"green",AE39&gt;50,"yellow",AE39&gt;0,"orange",AE39=0,"red")</f>
        <v>orange</v>
      </c>
      <c r="AG39" s="12">
        <v>1.8902158013078354</v>
      </c>
      <c r="AH39" s="12" t="str" cm="1">
        <f t="array" ref="AH39">_xlfn.IFS(AG39=100,"green",AG39&gt;50,"yellow",AG39&gt;0,"orange",AG39=0,"red")</f>
        <v>orange</v>
      </c>
      <c r="AI39" s="12">
        <v>85.652273608428402</v>
      </c>
      <c r="AJ39" s="12" t="str" cm="1">
        <f t="array" ref="AJ39">_xlfn.IFS(AI39=100,"green",AI39&gt;50,"yellow",AI39&gt;0,"orange",AI39=0,"red")</f>
        <v>yellow</v>
      </c>
      <c r="AK39" s="12">
        <v>68.63280921853557</v>
      </c>
      <c r="AL39" s="12" t="str" cm="1">
        <f t="array" ref="AL39">_xlfn.IFS(AK39=100,"green",AK39&gt;50,"yellow",AK39&gt;0,"orange",AK39=0,"red")</f>
        <v>yellow</v>
      </c>
      <c r="AM39" s="12">
        <v>99.007746203980773</v>
      </c>
      <c r="AN39" s="12" t="str" cm="1">
        <f t="array" ref="AN39">_xlfn.IFS(AM39=100,"green",AM39&gt;50,"yellow",AM39&gt;0,"orange",AM39=0,"red")</f>
        <v>yellow</v>
      </c>
      <c r="AO39" s="12">
        <v>99.525677489385558</v>
      </c>
      <c r="AP39" s="12" t="str" cm="1">
        <f t="array" ref="AP39">_xlfn.IFS(AO39=100,"green",AO39&gt;50,"yellow",AO39&gt;0,"orange",AO39=0,"red")</f>
        <v>yellow</v>
      </c>
      <c r="AQ39" s="12">
        <v>37.767153718960607</v>
      </c>
      <c r="AR39" s="12" t="str" cm="1">
        <f t="array" ref="AR39">_xlfn.IFS(AQ39=100,"green",AQ39&gt;50,"yellow",AQ39&gt;0,"orange",AQ39=0,"red")</f>
        <v>orange</v>
      </c>
      <c r="AS39" s="12">
        <v>65.146519810650176</v>
      </c>
      <c r="AT39" s="12" t="str" cm="1">
        <f t="array" ref="AT39">_xlfn.IFS(AS39=100,"green",AS39&gt;50,"yellow",AS39&gt;0,"orange",AS39=0,"red")</f>
        <v>yellow</v>
      </c>
      <c r="AU39" s="12">
        <v>80.205557588224693</v>
      </c>
      <c r="AV39" s="12" t="str" cm="1">
        <f t="array" ref="AV39">_xlfn.IFS(AU39=100,"green",AU39&gt;50,"yellow",AU39&gt;0,"orange",AU39=0,"red")</f>
        <v>yellow</v>
      </c>
      <c r="AW39" s="12">
        <v>76.562533948309394</v>
      </c>
      <c r="AX39" s="12" t="str" cm="1">
        <f t="array" ref="AX39">_xlfn.IFS(AW39=100,"green",AW39&gt;50,"yellow",AW39&gt;0,"orange",AW39=0,"red")</f>
        <v>yellow</v>
      </c>
      <c r="AY39" s="12">
        <v>91.225414342313002</v>
      </c>
      <c r="AZ39" s="12" t="str" cm="1">
        <f t="array" ref="AZ39">_xlfn.IFS(AY39=100,"green",AY39&gt;50,"yellow",AY39&gt;0,"orange",AY39=0,"red")</f>
        <v>yellow</v>
      </c>
      <c r="BA39" s="12">
        <v>0</v>
      </c>
      <c r="BB39" s="12" t="str" cm="1">
        <f t="array" ref="BB39">_xlfn.IFS(BA39=100,"green",BA39&gt;50,"yellow",BA39&gt;0,"orange",BA39=0,"red")</f>
        <v>red</v>
      </c>
      <c r="BC39" s="12">
        <v>100</v>
      </c>
      <c r="BD39" s="12" t="str" cm="1">
        <f t="array" ref="BD39">_xlfn.IFS(BC39=100,"green",BC39&gt;50,"yellow",BC39&gt;0,"orange",BC39=0,"red")</f>
        <v>green</v>
      </c>
      <c r="BE39" s="12">
        <v>9.2344125198514391</v>
      </c>
      <c r="BF39" s="12" t="str" cm="1">
        <f t="array" ref="BF39">_xlfn.IFS(BE39=100,"green",BE39&gt;50,"yellow",BE39&gt;0,"orange",BE39=0,"red")</f>
        <v>orange</v>
      </c>
      <c r="BG39" s="12">
        <v>100</v>
      </c>
      <c r="BH39" s="12" t="str" cm="1">
        <f t="array" ref="BH39">_xlfn.IFS(BG39=100,"green",BG39&gt;50,"yellow",BG39&gt;0,"orange",BG39=0,"red")</f>
        <v>green</v>
      </c>
      <c r="BI39" s="12">
        <v>85.681027573921313</v>
      </c>
      <c r="BJ39" s="12" t="str" cm="1">
        <f t="array" ref="BJ39">_xlfn.IFS(BI39=100,"green",BI39&gt;50,"yellow",BI39&gt;0,"orange",BI39=0,"red")</f>
        <v>yellow</v>
      </c>
      <c r="BK39" s="12">
        <v>64.35680907268096</v>
      </c>
      <c r="BL39" s="12" t="str" cm="1">
        <f t="array" ref="BL39">_xlfn.IFS(BK39=100,"green",BK39&gt;50,"yellow",BK39&gt;0,"orange",BK39=0,"red")</f>
        <v>yellow</v>
      </c>
      <c r="BM39" s="12">
        <v>60.830035341137631</v>
      </c>
      <c r="BN39" s="12" t="str" cm="1">
        <f t="array" ref="BN39">_xlfn.IFS(BM39=100,"green",BM39&gt;50,"yellow",BM39&gt;0,"orange",BM39=0,"red")</f>
        <v>yellow</v>
      </c>
      <c r="BO39" s="12">
        <v>32.411232250338749</v>
      </c>
      <c r="BP39" s="12" t="str" cm="1">
        <f t="array" ref="BP39">_xlfn.IFS(BO39=100,"green",BO39&gt;50,"yellow",BO39&gt;0,"orange",BO39=0,"red")</f>
        <v>orange</v>
      </c>
      <c r="BQ39" s="12">
        <v>46.620633795738186</v>
      </c>
      <c r="BR39" s="12" t="str" cm="1">
        <f t="array" ref="BR39">_xlfn.IFS(BQ39=100,"green",BQ39&gt;50,"yellow",BQ39&gt;0,"orange",BQ39=0,"red")</f>
        <v>orange</v>
      </c>
      <c r="BS39" s="12">
        <v>69.518725531096948</v>
      </c>
      <c r="BT39" s="12" t="str" cm="1">
        <f t="array" ref="BT39">_xlfn.IFS(BS39=100,"green",BS39&gt;50,"yellow",BS39&gt;0,"orange",BS39=0,"red")</f>
        <v>yellow</v>
      </c>
      <c r="BU39" s="12">
        <v>96.118582426730313</v>
      </c>
      <c r="BV39" s="12" t="str" cm="1">
        <f t="array" ref="BV39">_xlfn.IFS(BU39=100,"green",BU39&gt;50,"yellow",BU39&gt;0,"orange",BU39=0,"red")</f>
        <v>yellow</v>
      </c>
      <c r="BW39" s="12">
        <v>92.269635462904489</v>
      </c>
      <c r="BX39" s="12" t="str" cm="1">
        <f t="array" ref="BX39">_xlfn.IFS(BW39=100,"green",BW39&gt;50,"yellow",BW39&gt;0,"orange",BW39=0,"red")</f>
        <v>yellow</v>
      </c>
      <c r="BY39" s="12">
        <v>87.027791802257596</v>
      </c>
      <c r="BZ39" s="12" t="str" cm="1">
        <f t="array" ref="BZ39">_xlfn.IFS(BY39=100,"green",BY39&gt;50,"yellow",BY39&gt;0,"orange",BY39=0,"red")</f>
        <v>yellow</v>
      </c>
      <c r="CA39" s="12">
        <v>97.068464401760778</v>
      </c>
      <c r="CB39" s="12" t="str" cm="1">
        <f t="array" ref="CB39">_xlfn.IFS(CA39=100,"green",CA39&gt;50,"yellow",CA39&gt;0,"orange",CA39=0,"red")</f>
        <v>yellow</v>
      </c>
      <c r="CC39" s="12">
        <v>93.252602281189368</v>
      </c>
      <c r="CD39" s="12" t="str" cm="1">
        <f t="array" ref="CD39">_xlfn.IFS(CC39=100,"green",CC39&gt;50,"yellow",CC39&gt;0,"orange",CC39=0,"red")</f>
        <v>yellow</v>
      </c>
      <c r="CE39" s="12">
        <v>33.788728095721666</v>
      </c>
      <c r="CF39" s="12" t="str" cm="1">
        <f t="array" ref="CF39">_xlfn.IFS(CE39=100,"green",CE39&gt;50,"yellow",CE39&gt;0,"orange",CE39=0,"red")</f>
        <v>orange</v>
      </c>
      <c r="CG39" s="12">
        <v>86.142898827146169</v>
      </c>
      <c r="CH39" s="12" t="str" cm="1">
        <f t="array" ref="CH39">_xlfn.IFS(CG39=100,"green",CG39&gt;50,"yellow",CG39&gt;0,"orange",CG39=0,"red")</f>
        <v>yellow</v>
      </c>
      <c r="CI39" s="12">
        <v>39.818920624209305</v>
      </c>
      <c r="CJ39" s="12" t="str" cm="1">
        <f t="array" ref="CJ39">_xlfn.IFS(CI39=100,"green",CI39&gt;50,"yellow",CI39&gt;0,"orange",CI39=0,"red")</f>
        <v>orange</v>
      </c>
      <c r="CK39" s="12">
        <v>93.409919572889748</v>
      </c>
      <c r="CL39" s="12" t="str" cm="1">
        <f t="array" ref="CL39">_xlfn.IFS(CK39=100,"green",CK39&gt;50,"yellow",CK39&gt;0,"orange",CK39=0,"red")</f>
        <v>yellow</v>
      </c>
      <c r="CM39" s="12">
        <v>56.704481514749759</v>
      </c>
      <c r="CN39" s="12" t="str" cm="1">
        <f t="array" ref="CN39">_xlfn.IFS(CM39=100,"green",CM39&gt;50,"yellow",CM39&gt;0,"orange",CM39=0,"red")</f>
        <v>yellow</v>
      </c>
      <c r="CO39" s="12">
        <v>94.065725186427628</v>
      </c>
      <c r="CP39" s="12" t="str" cm="1">
        <f t="array" ref="CP39">_xlfn.IFS(CO39=100,"green",CO39&gt;50,"yellow",CO39&gt;0,"orange",CO39=0,"red")</f>
        <v>yellow</v>
      </c>
      <c r="CQ39" s="12">
        <v>78.265539643923645</v>
      </c>
      <c r="CR39" s="12" t="str" cm="1">
        <f t="array" ref="CR39">_xlfn.IFS(CQ39=100,"green",CQ39&gt;50,"yellow",CQ39&gt;0,"orange",CQ39=0,"red")</f>
        <v>yellow</v>
      </c>
      <c r="CS39" s="12">
        <v>89.052703926389924</v>
      </c>
      <c r="CT39" s="12" t="str" cm="1">
        <f t="array" ref="CT39">_xlfn.IFS(CS39=100,"green",CS39&gt;50,"yellow",CS39&gt;0,"orange",CS39=0,"red")</f>
        <v>yellow</v>
      </c>
      <c r="CU39" s="12">
        <v>13.485466106416965</v>
      </c>
      <c r="CV39" s="12" t="str" cm="1">
        <f t="array" ref="CV39">_xlfn.IFS(CU39=100,"green",CU39&gt;50,"yellow",CU39&gt;0,"orange",CU39=0,"red")</f>
        <v>orange</v>
      </c>
      <c r="CW39" s="12">
        <v>92.666309386891342</v>
      </c>
      <c r="CX39" s="12" t="str" cm="1">
        <f t="array" ref="CX39">_xlfn.IFS(CW39=100,"green",CW39&gt;50,"yellow",CW39&gt;0,"orange",CW39=0,"red")</f>
        <v>yellow</v>
      </c>
      <c r="CY39" s="12">
        <v>65.068159806566072</v>
      </c>
      <c r="CZ39" s="12" t="str" cm="1">
        <f t="array" ref="CZ39">_xlfn.IFS(CY39=100,"green",CY39&gt;50,"yellow",CY39&gt;0,"orange",CY39=0,"red")</f>
        <v>yellow</v>
      </c>
      <c r="DA39" s="12">
        <v>100</v>
      </c>
      <c r="DB39" s="12" t="str" cm="1">
        <f t="array" ref="DB39">_xlfn.IFS(DA39=100,"green",DA39&gt;50,"yellow",DA39&gt;0,"orange",DA39=0,"red")</f>
        <v>green</v>
      </c>
      <c r="DC39" s="12">
        <v>98.613131906594347</v>
      </c>
      <c r="DD39" s="12" t="str" cm="1">
        <f t="array" ref="DD39">_xlfn.IFS(DC39=100,"green",DC39&gt;50,"yellow",DC39&gt;0,"orange",DC39=0,"red")</f>
        <v>yellow</v>
      </c>
      <c r="DE39" s="12">
        <v>59.900633469778612</v>
      </c>
      <c r="DF39" s="12" t="str" cm="1">
        <f t="array" ref="DF39">_xlfn.IFS(DE39=100,"green",DE39&gt;50,"yellow",DE39&gt;0,"orange",DE39=0,"red")</f>
        <v>yellow</v>
      </c>
      <c r="DG39" s="12">
        <v>98.367324143130389</v>
      </c>
      <c r="DH39" s="12" t="str" cm="1">
        <f t="array" ref="DH39">_xlfn.IFS(DG39=100,"green",DG39&gt;50,"yellow",DG39&gt;0,"orange",DG39=0,"red")</f>
        <v>yellow</v>
      </c>
      <c r="DI39" s="12">
        <v>99.243243957167735</v>
      </c>
      <c r="DJ39" s="12" t="str" cm="1">
        <f t="array" ref="DJ39">_xlfn.IFS(DI39=100,"green",DI39&gt;50,"yellow",DI39&gt;0,"orange",DI39=0,"red")</f>
        <v>yellow</v>
      </c>
      <c r="DK39" s="12">
        <v>87.98665684117087</v>
      </c>
      <c r="DL39" s="12" t="str" cm="1">
        <f t="array" ref="DL39">_xlfn.IFS(DK39=100,"green",DK39&gt;50,"yellow",DK39&gt;0,"orange",DK39=0,"red")</f>
        <v>yellow</v>
      </c>
      <c r="DM39" s="12">
        <v>75.764067014383926</v>
      </c>
      <c r="DN39" s="12" t="str" cm="1">
        <f t="array" ref="DN39">_xlfn.IFS(DM39=100,"green",DM39&gt;50,"yellow",DM39&gt;0,"orange",DM39=0,"red")</f>
        <v>yellow</v>
      </c>
      <c r="DO39" s="12">
        <v>99.90338287105709</v>
      </c>
      <c r="DP39" s="12" t="str" cm="1">
        <f t="array" ref="DP39">_xlfn.IFS(DO39=100,"green",DO39&gt;50,"yellow",DO39&gt;0,"orange",DO39=0,"red")</f>
        <v>yellow</v>
      </c>
      <c r="DQ39" s="12">
        <v>89.972305025410378</v>
      </c>
      <c r="DR39" s="12" t="str" cm="1">
        <f t="array" ref="DR39">_xlfn.IFS(DQ39=100,"green",DQ39&gt;50,"yellow",DQ39&gt;0,"orange",DQ39=0,"red")</f>
        <v>yellow</v>
      </c>
    </row>
    <row r="40" spans="1:123" ht="13.8" customHeight="1" x14ac:dyDescent="0.3">
      <c r="A40" s="15">
        <v>5</v>
      </c>
      <c r="B40" s="13" t="s">
        <v>1</v>
      </c>
      <c r="C40" s="8">
        <v>73.321339816678815</v>
      </c>
      <c r="D40" s="12" t="str" cm="1">
        <f t="array" ref="D40">_xlfn.IFS(C40=100,"green",C40&gt;50,"yellow",C40&gt;0,"orange",C40=0,"red")</f>
        <v>yellow</v>
      </c>
      <c r="E40" s="12">
        <v>73.254520809507696</v>
      </c>
      <c r="F40" s="12" t="str" cm="1">
        <f t="array" ref="F40">_xlfn.IFS(E40=100,"green",E40&gt;50,"yellow",E40&gt;0,"orange",E40=0,"red")</f>
        <v>yellow</v>
      </c>
      <c r="G40" s="12">
        <v>100</v>
      </c>
      <c r="H40" s="12" t="str" cm="1">
        <f t="array" ref="H40">_xlfn.IFS(G40=100,"green",G40&gt;50,"yellow",G40&gt;0,"orange",G40=0,"red")</f>
        <v>green</v>
      </c>
      <c r="I40" s="12">
        <v>99.324083962102904</v>
      </c>
      <c r="J40" s="12" t="str" cm="1">
        <f t="array" ref="J40">_xlfn.IFS(I40=100,"green",I40&gt;50,"yellow",I40&gt;0,"orange",I40=0,"red")</f>
        <v>yellow</v>
      </c>
      <c r="K40" s="12">
        <v>88.426084055040775</v>
      </c>
      <c r="L40" s="12" t="str" cm="1">
        <f t="array" ref="L40">_xlfn.IFS(K40=100,"green",K40&gt;50,"yellow",K40&gt;0,"orange",K40=0,"red")</f>
        <v>yellow</v>
      </c>
      <c r="M40" s="12">
        <v>83.354848888828499</v>
      </c>
      <c r="N40" s="12" t="str" cm="1">
        <f t="array" ref="N40">_xlfn.IFS(M40=100,"green",M40&gt;50,"yellow",M40&gt;0,"orange",M40=0,"red")</f>
        <v>yellow</v>
      </c>
      <c r="O40" s="12">
        <v>97.969000316902694</v>
      </c>
      <c r="P40" s="12" t="str" cm="1">
        <f t="array" ref="P40">_xlfn.IFS(O40=100,"green",O40&gt;50,"yellow",O40&gt;0,"orange",O40=0,"red")</f>
        <v>yellow</v>
      </c>
      <c r="Q40" s="12">
        <v>55.656619629716985</v>
      </c>
      <c r="R40" s="12" t="str" cm="1">
        <f t="array" ref="R40">_xlfn.IFS(Q40=100,"green",Q40&gt;50,"yellow",Q40&gt;0,"orange",Q40=0,"red")</f>
        <v>yellow</v>
      </c>
      <c r="S40" s="12">
        <v>94.46034863980465</v>
      </c>
      <c r="T40" s="12" t="str" cm="1">
        <f t="array" ref="T40">_xlfn.IFS(S40=100,"green",S40&gt;50,"yellow",S40&gt;0,"orange",S40=0,"red")</f>
        <v>yellow</v>
      </c>
      <c r="U40" s="12">
        <v>68.774104623580527</v>
      </c>
      <c r="V40" s="12" t="str" cm="1">
        <f t="array" ref="V40">_xlfn.IFS(U40=100,"green",U40&gt;50,"yellow",U40&gt;0,"orange",U40=0,"red")</f>
        <v>yellow</v>
      </c>
      <c r="W40" s="12">
        <v>0</v>
      </c>
      <c r="X40" s="12" t="str" cm="1">
        <f t="array" ref="X40">_xlfn.IFS(W40=100,"green",W40&gt;50,"yellow",W40&gt;0,"orange",W40=0,"red")</f>
        <v>red</v>
      </c>
      <c r="Y40" s="12">
        <v>76.121961092548489</v>
      </c>
      <c r="Z40" s="12" t="str" cm="1">
        <f t="array" ref="Z40">_xlfn.IFS(Y40=100,"green",Y40&gt;50,"yellow",Y40&gt;0,"orange",Y40=0,"red")</f>
        <v>yellow</v>
      </c>
      <c r="AA40" s="12">
        <v>23.406720710017971</v>
      </c>
      <c r="AB40" s="12" t="str" cm="1">
        <f t="array" ref="AB40">_xlfn.IFS(AA40=100,"green",AA40&gt;50,"yellow",AA40&gt;0,"orange",AA40=0,"red")</f>
        <v>orange</v>
      </c>
      <c r="AC40" s="12">
        <v>23.406720710017971</v>
      </c>
      <c r="AD40" s="12" t="str" cm="1">
        <f t="array" ref="AD40">_xlfn.IFS(AC40=100,"green",AC40&gt;50,"yellow",AC40&gt;0,"orange",AC40=0,"red")</f>
        <v>orange</v>
      </c>
      <c r="AE40" s="12">
        <v>23.406720710017971</v>
      </c>
      <c r="AF40" s="12" t="str" cm="1">
        <f t="array" ref="AF40">_xlfn.IFS(AE40=100,"green",AE40&gt;50,"yellow",AE40&gt;0,"orange",AE40=0,"red")</f>
        <v>orange</v>
      </c>
      <c r="AG40" s="12">
        <v>23.406720710017975</v>
      </c>
      <c r="AH40" s="12" t="str" cm="1">
        <f t="array" ref="AH40">_xlfn.IFS(AG40=100,"green",AG40&gt;50,"yellow",AG40&gt;0,"orange",AG40=0,"red")</f>
        <v>orange</v>
      </c>
      <c r="AI40" s="12">
        <v>39.961748085122245</v>
      </c>
      <c r="AJ40" s="12" t="str" cm="1">
        <f t="array" ref="AJ40">_xlfn.IFS(AI40=100,"green",AI40&gt;50,"yellow",AI40&gt;0,"orange",AI40=0,"red")</f>
        <v>orange</v>
      </c>
      <c r="AK40" s="12">
        <v>57.118279804693685</v>
      </c>
      <c r="AL40" s="12" t="str" cm="1">
        <f t="array" ref="AL40">_xlfn.IFS(AK40=100,"green",AK40&gt;50,"yellow",AK40&gt;0,"orange",AK40=0,"red")</f>
        <v>yellow</v>
      </c>
      <c r="AM40" s="12">
        <v>0</v>
      </c>
      <c r="AN40" s="12" t="str" cm="1">
        <f t="array" ref="AN40">_xlfn.IFS(AM40=100,"green",AM40&gt;50,"yellow",AM40&gt;0,"orange",AM40=0,"red")</f>
        <v>red</v>
      </c>
      <c r="AO40" s="12">
        <v>100</v>
      </c>
      <c r="AP40" s="12" t="str" cm="1">
        <f t="array" ref="AP40">_xlfn.IFS(AO40=100,"green",AO40&gt;50,"yellow",AO40&gt;0,"orange",AO40=0,"red")</f>
        <v>green</v>
      </c>
      <c r="AQ40" s="12">
        <v>90.254145800545984</v>
      </c>
      <c r="AR40" s="12" t="str" cm="1">
        <f t="array" ref="AR40">_xlfn.IFS(AQ40=100,"green",AQ40&gt;50,"yellow",AQ40&gt;0,"orange",AQ40=0,"red")</f>
        <v>yellow</v>
      </c>
      <c r="AS40" s="12">
        <v>67.748932549907153</v>
      </c>
      <c r="AT40" s="12" t="str" cm="1">
        <f t="array" ref="AT40">_xlfn.IFS(AS40=100,"green",AS40&gt;50,"yellow",AS40&gt;0,"orange",AS40=0,"red")</f>
        <v>yellow</v>
      </c>
      <c r="AU40" s="12">
        <v>55.953419629605563</v>
      </c>
      <c r="AV40" s="12" t="str" cm="1">
        <f t="array" ref="AV40">_xlfn.IFS(AU40=100,"green",AU40&gt;50,"yellow",AU40&gt;0,"orange",AU40=0,"red")</f>
        <v>yellow</v>
      </c>
      <c r="AW40" s="12">
        <v>58.719503695696382</v>
      </c>
      <c r="AX40" s="12" t="str" cm="1">
        <f t="array" ref="AX40">_xlfn.IFS(AW40=100,"green",AW40&gt;50,"yellow",AW40&gt;0,"orange",AW40=0,"red")</f>
        <v>yellow</v>
      </c>
      <c r="AY40" s="12">
        <v>100</v>
      </c>
      <c r="AZ40" s="12" t="str" cm="1">
        <f t="array" ref="AZ40">_xlfn.IFS(AY40=100,"green",AY40&gt;50,"yellow",AY40&gt;0,"orange",AY40=0,"red")</f>
        <v>green</v>
      </c>
      <c r="BA40" s="12">
        <v>80.440563556446349</v>
      </c>
      <c r="BB40" s="12" t="str" cm="1">
        <f t="array" ref="BB40">_xlfn.IFS(BA40=100,"green",BA40&gt;50,"yellow",BA40&gt;0,"orange",BA40=0,"red")</f>
        <v>yellow</v>
      </c>
      <c r="BC40" s="12">
        <v>100</v>
      </c>
      <c r="BD40" s="12" t="str" cm="1">
        <f t="array" ref="BD40">_xlfn.IFS(BC40=100,"green",BC40&gt;50,"yellow",BC40&gt;0,"orange",BC40=0,"red")</f>
        <v>green</v>
      </c>
      <c r="BE40" s="12">
        <v>69.652449736181637</v>
      </c>
      <c r="BF40" s="12" t="str" cm="1">
        <f t="array" ref="BF40">_xlfn.IFS(BE40=100,"green",BE40&gt;50,"yellow",BE40&gt;0,"orange",BE40=0,"red")</f>
        <v>yellow</v>
      </c>
      <c r="BG40" s="12">
        <v>100</v>
      </c>
      <c r="BH40" s="12" t="str" cm="1">
        <f t="array" ref="BH40">_xlfn.IFS(BG40=100,"green",BG40&gt;50,"yellow",BG40&gt;0,"orange",BG40=0,"red")</f>
        <v>green</v>
      </c>
      <c r="BI40" s="12">
        <v>95.938000633805359</v>
      </c>
      <c r="BJ40" s="12" t="str" cm="1">
        <f t="array" ref="BJ40">_xlfn.IFS(BI40=100,"green",BI40&gt;50,"yellow",BI40&gt;0,"orange",BI40=0,"red")</f>
        <v>yellow</v>
      </c>
      <c r="BK40" s="12">
        <v>91.005168987738898</v>
      </c>
      <c r="BL40" s="12" t="str" cm="1">
        <f t="array" ref="BL40">_xlfn.IFS(BK40=100,"green",BK40&gt;50,"yellow",BK40&gt;0,"orange",BK40=0,"red")</f>
        <v>yellow</v>
      </c>
      <c r="BM40" s="12">
        <v>83.368122958520885</v>
      </c>
      <c r="BN40" s="12" t="str" cm="1">
        <f t="array" ref="BN40">_xlfn.IFS(BM40=100,"green",BM40&gt;50,"yellow",BM40&gt;0,"orange",BM40=0,"red")</f>
        <v>yellow</v>
      </c>
      <c r="BO40" s="12">
        <v>57.883913801591824</v>
      </c>
      <c r="BP40" s="12" t="str" cm="1">
        <f t="array" ref="BP40">_xlfn.IFS(BO40=100,"green",BO40&gt;50,"yellow",BO40&gt;0,"orange",BO40=0,"red")</f>
        <v>yellow</v>
      </c>
      <c r="BQ40" s="12">
        <v>70.626018380056351</v>
      </c>
      <c r="BR40" s="12" t="str" cm="1">
        <f t="array" ref="BR40">_xlfn.IFS(BQ40=100,"green",BQ40&gt;50,"yellow",BQ40&gt;0,"orange",BQ40=0,"red")</f>
        <v>yellow</v>
      </c>
      <c r="BS40" s="12">
        <v>84.383375848229477</v>
      </c>
      <c r="BT40" s="12" t="str" cm="1">
        <f t="array" ref="BT40">_xlfn.IFS(BS40=100,"green",BS40&gt;50,"yellow",BS40&gt;0,"orange",BS40=0,"red")</f>
        <v>yellow</v>
      </c>
      <c r="BU40" s="12">
        <v>91.955214924710276</v>
      </c>
      <c r="BV40" s="12" t="str" cm="1">
        <f t="array" ref="BV40">_xlfn.IFS(BU40=100,"green",BU40&gt;50,"yellow",BU40&gt;0,"orange",BU40=0,"red")</f>
        <v>yellow</v>
      </c>
      <c r="BW40" s="12">
        <v>97.985175334144841</v>
      </c>
      <c r="BX40" s="12" t="str" cm="1">
        <f t="array" ref="BX40">_xlfn.IFS(BW40=100,"green",BW40&gt;50,"yellow",BW40&gt;0,"orange",BW40=0,"red")</f>
        <v>yellow</v>
      </c>
      <c r="BY40" s="12">
        <v>57.756191294406136</v>
      </c>
      <c r="BZ40" s="12" t="str" cm="1">
        <f t="array" ref="BZ40">_xlfn.IFS(BY40=100,"green",BY40&gt;50,"yellow",BY40&gt;0,"orange",BY40=0,"red")</f>
        <v>yellow</v>
      </c>
      <c r="CA40" s="12">
        <v>100</v>
      </c>
      <c r="CB40" s="12" t="str" cm="1">
        <f t="array" ref="CB40">_xlfn.IFS(CA40=100,"green",CA40&gt;50,"yellow",CA40&gt;0,"orange",CA40=0,"red")</f>
        <v>green</v>
      </c>
      <c r="CC40" s="12">
        <v>68.253876965862858</v>
      </c>
      <c r="CD40" s="12" t="str" cm="1">
        <f t="array" ref="CD40">_xlfn.IFS(CC40=100,"green",CC40&gt;50,"yellow",CC40&gt;0,"orange",CC40=0,"red")</f>
        <v>yellow</v>
      </c>
      <c r="CE40" s="12">
        <v>100</v>
      </c>
      <c r="CF40" s="12" t="str" cm="1">
        <f t="array" ref="CF40">_xlfn.IFS(CE40=100,"green",CE40&gt;50,"yellow",CE40&gt;0,"orange",CE40=0,"red")</f>
        <v>green</v>
      </c>
      <c r="CG40" s="12">
        <v>92.72598199279129</v>
      </c>
      <c r="CH40" s="12" t="str" cm="1">
        <f t="array" ref="CH40">_xlfn.IFS(CG40=100,"green",CG40&gt;50,"yellow",CG40&gt;0,"orange",CG40=0,"red")</f>
        <v>yellow</v>
      </c>
      <c r="CI40" s="12">
        <v>43.119422517124463</v>
      </c>
      <c r="CJ40" s="12" t="str" cm="1">
        <f t="array" ref="CJ40">_xlfn.IFS(CI40=100,"green",CI40&gt;50,"yellow",CI40&gt;0,"orange",CI40=0,"red")</f>
        <v>orange</v>
      </c>
      <c r="CK40" s="12">
        <v>29.610048084722209</v>
      </c>
      <c r="CL40" s="12" t="str" cm="1">
        <f t="array" ref="CL40">_xlfn.IFS(CK40=100,"green",CK40&gt;50,"yellow",CK40&gt;0,"orange",CK40=0,"red")</f>
        <v>orange</v>
      </c>
      <c r="CM40" s="12">
        <v>36.086646772986811</v>
      </c>
      <c r="CN40" s="12" t="str" cm="1">
        <f t="array" ref="CN40">_xlfn.IFS(CM40=100,"green",CM40&gt;50,"yellow",CM40&gt;0,"orange",CM40=0,"red")</f>
        <v>orange</v>
      </c>
      <c r="CO40" s="12">
        <v>92.186885535080705</v>
      </c>
      <c r="CP40" s="12" t="str" cm="1">
        <f t="array" ref="CP40">_xlfn.IFS(CO40=100,"green",CO40&gt;50,"yellow",CO40&gt;0,"orange",CO40=0,"red")</f>
        <v>yellow</v>
      </c>
      <c r="CQ40" s="12">
        <v>74.505234939171586</v>
      </c>
      <c r="CR40" s="12" t="str" cm="1">
        <f t="array" ref="CR40">_xlfn.IFS(CQ40=100,"green",CQ40&gt;50,"yellow",CQ40&gt;0,"orange",CQ40=0,"red")</f>
        <v>yellow</v>
      </c>
      <c r="CS40" s="12">
        <v>93.558344189523325</v>
      </c>
      <c r="CT40" s="12" t="str" cm="1">
        <f t="array" ref="CT40">_xlfn.IFS(CS40=100,"green",CS40&gt;50,"yellow",CS40&gt;0,"orange",CS40=0,"red")</f>
        <v>yellow</v>
      </c>
      <c r="CU40" s="12">
        <v>61.339108985579983</v>
      </c>
      <c r="CV40" s="12" t="str" cm="1">
        <f t="array" ref="CV40">_xlfn.IFS(CU40=100,"green",CU40&gt;50,"yellow",CU40&gt;0,"orange",CU40=0,"red")</f>
        <v>yellow</v>
      </c>
      <c r="CW40" s="12">
        <v>85.471748293872864</v>
      </c>
      <c r="CX40" s="12" t="str" cm="1">
        <f t="array" ref="CX40">_xlfn.IFS(CW40=100,"green",CW40&gt;50,"yellow",CW40&gt;0,"orange",CW40=0,"red")</f>
        <v>yellow</v>
      </c>
      <c r="CY40" s="12">
        <v>80.123067156325376</v>
      </c>
      <c r="CZ40" s="12" t="str" cm="1">
        <f t="array" ref="CZ40">_xlfn.IFS(CY40=100,"green",CY40&gt;50,"yellow",CY40&gt;0,"orange",CY40=0,"red")</f>
        <v>yellow</v>
      </c>
      <c r="DA40" s="12">
        <v>100</v>
      </c>
      <c r="DB40" s="12" t="str" cm="1">
        <f t="array" ref="DB40">_xlfn.IFS(DA40=100,"green",DA40&gt;50,"yellow",DA40&gt;0,"orange",DA40=0,"red")</f>
        <v>green</v>
      </c>
      <c r="DC40" s="12">
        <v>97.161882029345108</v>
      </c>
      <c r="DD40" s="12" t="str" cm="1">
        <f t="array" ref="DD40">_xlfn.IFS(DC40=100,"green",DC40&gt;50,"yellow",DC40&gt;0,"orange",DC40=0,"red")</f>
        <v>yellow</v>
      </c>
      <c r="DE40" s="12">
        <v>100</v>
      </c>
      <c r="DF40" s="12" t="str" cm="1">
        <f t="array" ref="DF40">_xlfn.IFS(DE40=100,"green",DE40&gt;50,"yellow",DE40&gt;0,"orange",DE40=0,"red")</f>
        <v>green</v>
      </c>
      <c r="DG40" s="12">
        <v>94.119313167266156</v>
      </c>
      <c r="DH40" s="12" t="str" cm="1">
        <f t="array" ref="DH40">_xlfn.IFS(DG40=100,"green",DG40&gt;50,"yellow",DG40&gt;0,"orange",DG40=0,"red")</f>
        <v>yellow</v>
      </c>
      <c r="DI40" s="12">
        <v>100</v>
      </c>
      <c r="DJ40" s="12" t="str" cm="1">
        <f t="array" ref="DJ40">_xlfn.IFS(DI40=100,"green",DI40&gt;50,"yellow",DI40&gt;0,"orange",DI40=0,"red")</f>
        <v>green</v>
      </c>
      <c r="DK40" s="12">
        <v>83.517607768342657</v>
      </c>
      <c r="DL40" s="12" t="str" cm="1">
        <f t="array" ref="DL40">_xlfn.IFS(DK40=100,"green",DK40&gt;50,"yellow",DK40&gt;0,"orange",DK40=0,"red")</f>
        <v>yellow</v>
      </c>
      <c r="DM40" s="12">
        <v>0.39815733467101777</v>
      </c>
      <c r="DN40" s="12" t="str" cm="1">
        <f t="array" ref="DN40">_xlfn.IFS(DM40=100,"green",DM40&gt;50,"yellow",DM40&gt;0,"orange",DM40=0,"red")</f>
        <v>orange</v>
      </c>
      <c r="DO40" s="12">
        <v>100</v>
      </c>
      <c r="DP40" s="12" t="str" cm="1">
        <f t="array" ref="DP40">_xlfn.IFS(DO40=100,"green",DO40&gt;50,"yellow",DO40&gt;0,"orange",DO40=0,"red")</f>
        <v>green</v>
      </c>
      <c r="DQ40" s="12">
        <v>84.399620037453118</v>
      </c>
      <c r="DR40" s="12" t="str" cm="1">
        <f t="array" ref="DR40">_xlfn.IFS(DQ40=100,"green",DQ40&gt;50,"yellow",DQ40&gt;0,"orange",DQ40=0,"red")</f>
        <v>yellow</v>
      </c>
    </row>
    <row r="41" spans="1:123" x14ac:dyDescent="0.3">
      <c r="A41" s="15">
        <v>19</v>
      </c>
      <c r="B41" s="13" t="s">
        <v>0</v>
      </c>
      <c r="C41" s="8">
        <v>80.73648605123924</v>
      </c>
      <c r="D41" s="12" t="str" cm="1">
        <f t="array" ref="D41">_xlfn.IFS(C41=100,"green",C41&gt;50,"yellow",C41&gt;0,"orange",C41=0,"red")</f>
        <v>yellow</v>
      </c>
      <c r="E41" s="12">
        <v>61.563046665418561</v>
      </c>
      <c r="F41" s="12" t="str" cm="1">
        <f t="array" ref="F41">_xlfn.IFS(E41=100,"green",E41&gt;50,"yellow",E41&gt;0,"orange",E41=0,"red")</f>
        <v>yellow</v>
      </c>
      <c r="G41" s="12">
        <v>100</v>
      </c>
      <c r="H41" s="12" t="str" cm="1">
        <f t="array" ref="H41">_xlfn.IFS(G41=100,"green",G41&gt;50,"yellow",G41&gt;0,"orange",G41=0,"red")</f>
        <v>green</v>
      </c>
      <c r="I41" s="12">
        <v>28.022960713446217</v>
      </c>
      <c r="J41" s="12" t="str" cm="1">
        <f t="array" ref="J41">_xlfn.IFS(I41=100,"green",I41&gt;50,"yellow",I41&gt;0,"orange",I41=0,"red")</f>
        <v>orange</v>
      </c>
      <c r="K41" s="12">
        <v>0.46844028101938284</v>
      </c>
      <c r="L41" s="12" t="str" cm="1">
        <f t="array" ref="L41">_xlfn.IFS(K41=100,"green",K41&gt;50,"yellow",K41&gt;0,"orange",K41=0,"red")</f>
        <v>orange</v>
      </c>
      <c r="M41" s="12">
        <v>15.594708423448939</v>
      </c>
      <c r="N41" s="12" t="str" cm="1">
        <f t="array" ref="N41">_xlfn.IFS(M41=100,"green",M41&gt;50,"yellow",M41&gt;0,"orange",M41=0,"red")</f>
        <v>orange</v>
      </c>
      <c r="O41" s="12">
        <v>99.850378850621723</v>
      </c>
      <c r="P41" s="12" t="str" cm="1">
        <f t="array" ref="P41">_xlfn.IFS(O41=100,"green",O41&gt;50,"yellow",O41&gt;0,"orange",O41=0,"red")</f>
        <v>yellow</v>
      </c>
      <c r="Q41" s="12">
        <v>73.663089017192419</v>
      </c>
      <c r="R41" s="12" t="str" cm="1">
        <f t="array" ref="R41">_xlfn.IFS(Q41=100,"green",Q41&gt;50,"yellow",Q41&gt;0,"orange",Q41=0,"red")</f>
        <v>yellow</v>
      </c>
      <c r="S41" s="12">
        <v>87.527453102489744</v>
      </c>
      <c r="T41" s="12" t="str" cm="1">
        <f t="array" ref="T41">_xlfn.IFS(S41=100,"green",S41&gt;50,"yellow",S41&gt;0,"orange",S41=0,"red")</f>
        <v>yellow</v>
      </c>
      <c r="U41" s="12">
        <v>68.650225711824703</v>
      </c>
      <c r="V41" s="12" t="str" cm="1">
        <f t="array" ref="V41">_xlfn.IFS(U41=100,"green",U41&gt;50,"yellow",U41&gt;0,"orange",U41=0,"red")</f>
        <v>yellow</v>
      </c>
      <c r="W41" s="12">
        <v>92.827844901373709</v>
      </c>
      <c r="X41" s="12" t="str" cm="1">
        <f t="array" ref="X41">_xlfn.IFS(W41=100,"green",W41&gt;50,"yellow",W41&gt;0,"orange",W41=0,"red")</f>
        <v>yellow</v>
      </c>
      <c r="Y41" s="12">
        <v>62.816814766683549</v>
      </c>
      <c r="Z41" s="12" t="str" cm="1">
        <f t="array" ref="Z41">_xlfn.IFS(Y41=100,"green",Y41&gt;50,"yellow",Y41&gt;0,"orange",Y41=0,"red")</f>
        <v>yellow</v>
      </c>
      <c r="AA41" s="12">
        <v>83.971038066202652</v>
      </c>
      <c r="AB41" s="12" t="str" cm="1">
        <f t="array" ref="AB41">_xlfn.IFS(AA41=100,"green",AA41&gt;50,"yellow",AA41&gt;0,"orange",AA41=0,"red")</f>
        <v>yellow</v>
      </c>
      <c r="AC41" s="12">
        <v>83.971038066202652</v>
      </c>
      <c r="AD41" s="12" t="str" cm="1">
        <f t="array" ref="AD41">_xlfn.IFS(AC41=100,"green",AC41&gt;50,"yellow",AC41&gt;0,"orange",AC41=0,"red")</f>
        <v>yellow</v>
      </c>
      <c r="AE41" s="12">
        <v>83.971038066202652</v>
      </c>
      <c r="AF41" s="12" t="str" cm="1">
        <f t="array" ref="AF41">_xlfn.IFS(AE41=100,"green",AE41&gt;50,"yellow",AE41&gt;0,"orange",AE41=0,"red")</f>
        <v>yellow</v>
      </c>
      <c r="AG41" s="12">
        <v>83.971038066202652</v>
      </c>
      <c r="AH41" s="12" t="str" cm="1">
        <f t="array" ref="AH41">_xlfn.IFS(AG41=100,"green",AG41&gt;50,"yellow",AG41&gt;0,"orange",AG41=0,"red")</f>
        <v>yellow</v>
      </c>
      <c r="AI41" s="12">
        <v>90.267647632419298</v>
      </c>
      <c r="AJ41" s="12" t="str" cm="1">
        <f t="array" ref="AJ41">_xlfn.IFS(AI41=100,"green",AI41&gt;50,"yellow",AI41&gt;0,"orange",AI41=0,"red")</f>
        <v>yellow</v>
      </c>
      <c r="AK41" s="12">
        <v>86.520635162527299</v>
      </c>
      <c r="AL41" s="12" t="str" cm="1">
        <f t="array" ref="AL41">_xlfn.IFS(AK41=100,"green",AK41&gt;50,"yellow",AK41&gt;0,"orange",AK41=0,"red")</f>
        <v>yellow</v>
      </c>
      <c r="AM41" s="12">
        <v>100</v>
      </c>
      <c r="AN41" s="12" t="str" cm="1">
        <f t="array" ref="AN41">_xlfn.IFS(AM41=100,"green",AM41&gt;50,"yellow",AM41&gt;0,"orange",AM41=0,"red")</f>
        <v>green</v>
      </c>
      <c r="AO41" s="12">
        <v>100</v>
      </c>
      <c r="AP41" s="12" t="str" cm="1">
        <f t="array" ref="AP41">_xlfn.IFS(AO41=100,"green",AO41&gt;50,"yellow",AO41&gt;0,"orange",AO41=0,"red")</f>
        <v>green</v>
      </c>
      <c r="AQ41" s="12">
        <v>100</v>
      </c>
      <c r="AR41" s="12" t="str" cm="1">
        <f t="array" ref="AR41">_xlfn.IFS(AQ41=100,"green",AQ41&gt;50,"yellow",AQ41&gt;0,"orange",AQ41=0,"red")</f>
        <v>green</v>
      </c>
      <c r="AS41" s="12">
        <v>25.111465079440293</v>
      </c>
      <c r="AT41" s="12" t="str" cm="1">
        <f t="array" ref="AT41">_xlfn.IFS(AS41=100,"green",AS41&gt;50,"yellow",AS41&gt;0,"orange",AS41=0,"red")</f>
        <v>orange</v>
      </c>
      <c r="AU41" s="12">
        <v>86.021866656811113</v>
      </c>
      <c r="AV41" s="12" t="str" cm="1">
        <f t="array" ref="AV41">_xlfn.IFS(AU41=100,"green",AU41&gt;50,"yellow",AU41&gt;0,"orange",AU41=0,"red")</f>
        <v>yellow</v>
      </c>
      <c r="AW41" s="12">
        <v>83.988802075885431</v>
      </c>
      <c r="AX41" s="12" t="str" cm="1">
        <f t="array" ref="AX41">_xlfn.IFS(AW41=100,"green",AW41&gt;50,"yellow",AW41&gt;0,"orange",AW41=0,"red")</f>
        <v>yellow</v>
      </c>
      <c r="AY41" s="12">
        <v>100</v>
      </c>
      <c r="AZ41" s="12" t="str" cm="1">
        <f t="array" ref="AZ41">_xlfn.IFS(AY41=100,"green",AY41&gt;50,"yellow",AY41&gt;0,"orange",AY41=0,"red")</f>
        <v>green</v>
      </c>
      <c r="BA41" s="12">
        <v>100</v>
      </c>
      <c r="BB41" s="12" t="str" cm="1">
        <f t="array" ref="BB41">_xlfn.IFS(BA41=100,"green",BA41&gt;50,"yellow",BA41&gt;0,"orange",BA41=0,"red")</f>
        <v>green</v>
      </c>
      <c r="BC41" s="12">
        <v>100</v>
      </c>
      <c r="BD41" s="12" t="str" cm="1">
        <f t="array" ref="BD41">_xlfn.IFS(BC41=100,"green",BC41&gt;50,"yellow",BC41&gt;0,"orange",BC41=0,"red")</f>
        <v>green</v>
      </c>
      <c r="BE41" s="12">
        <v>98.387741428610326</v>
      </c>
      <c r="BF41" s="12" t="str" cm="1">
        <f t="array" ref="BF41">_xlfn.IFS(BE41=100,"green",BE41&gt;50,"yellow",BE41&gt;0,"orange",BE41=0,"red")</f>
        <v>yellow</v>
      </c>
      <c r="BG41" s="12">
        <v>96.12090843617699</v>
      </c>
      <c r="BH41" s="12" t="str" cm="1">
        <f t="array" ref="BH41">_xlfn.IFS(BG41=100,"green",BG41&gt;50,"yellow",BG41&gt;0,"orange",BG41=0,"red")</f>
        <v>yellow</v>
      </c>
      <c r="BI41" s="12">
        <v>0</v>
      </c>
      <c r="BJ41" s="12" t="str" cm="1">
        <f t="array" ref="BJ41">_xlfn.IFS(BI41=100,"green",BI41&gt;50,"yellow",BI41&gt;0,"orange",BI41=0,"red")</f>
        <v>red</v>
      </c>
      <c r="BK41" s="12">
        <v>82.418108310797876</v>
      </c>
      <c r="BL41" s="12" t="str" cm="1">
        <f t="array" ref="BL41">_xlfn.IFS(BK41=100,"green",BK41&gt;50,"yellow",BK41&gt;0,"orange",BK41=0,"red")</f>
        <v>yellow</v>
      </c>
      <c r="BM41" s="12">
        <v>72.147570651021596</v>
      </c>
      <c r="BN41" s="12" t="str" cm="1">
        <f t="array" ref="BN41">_xlfn.IFS(BM41=100,"green",BM41&gt;50,"yellow",BM41&gt;0,"orange",BM41=0,"red")</f>
        <v>yellow</v>
      </c>
      <c r="BO41" s="12">
        <v>64.54257161381534</v>
      </c>
      <c r="BP41" s="12" t="str" cm="1">
        <f t="array" ref="BP41">_xlfn.IFS(BO41=100,"green",BO41&gt;50,"yellow",BO41&gt;0,"orange",BO41=0,"red")</f>
        <v>yellow</v>
      </c>
      <c r="BQ41" s="12">
        <v>68.345071132418468</v>
      </c>
      <c r="BR41" s="12" t="str" cm="1">
        <f t="array" ref="BR41">_xlfn.IFS(BQ41=100,"green",BQ41&gt;50,"yellow",BQ41&gt;0,"orange",BQ41=0,"red")</f>
        <v>yellow</v>
      </c>
      <c r="BS41" s="12">
        <v>99.424771634766259</v>
      </c>
      <c r="BT41" s="12" t="str" cm="1">
        <f t="array" ref="BT41">_xlfn.IFS(BS41=100,"green",BS41&gt;50,"yellow",BS41&gt;0,"orange",BS41=0,"red")</f>
        <v>yellow</v>
      </c>
      <c r="BU41" s="12">
        <v>100</v>
      </c>
      <c r="BV41" s="12" t="str" cm="1">
        <f t="array" ref="BV41">_xlfn.IFS(BU41=100,"green",BU41&gt;50,"yellow",BU41&gt;0,"orange",BU41=0,"red")</f>
        <v>green</v>
      </c>
      <c r="BW41" s="12">
        <v>77.220394003464676</v>
      </c>
      <c r="BX41" s="12" t="str" cm="1">
        <f t="array" ref="BX41">_xlfn.IFS(BW41=100,"green",BW41&gt;50,"yellow",BW41&gt;0,"orange",BW41=0,"red")</f>
        <v>yellow</v>
      </c>
      <c r="BY41" s="12">
        <v>69.26853226795771</v>
      </c>
      <c r="BZ41" s="12" t="str" cm="1">
        <f t="array" ref="BZ41">_xlfn.IFS(BY41=100,"green",BY41&gt;50,"yellow",BY41&gt;0,"orange",BY41=0,"red")</f>
        <v>yellow</v>
      </c>
      <c r="CA41" s="12">
        <v>98.166451977343641</v>
      </c>
      <c r="CB41" s="12" t="str" cm="1">
        <f t="array" ref="CB41">_xlfn.IFS(CA41=100,"green",CA41&gt;50,"yellow",CA41&gt;0,"orange",CA41=0,"red")</f>
        <v>yellow</v>
      </c>
      <c r="CC41" s="12">
        <v>90.214402380315832</v>
      </c>
      <c r="CD41" s="12" t="str" cm="1">
        <f t="array" ref="CD41">_xlfn.IFS(CC41=100,"green",CC41&gt;50,"yellow",CC41&gt;0,"orange",CC41=0,"red")</f>
        <v>yellow</v>
      </c>
      <c r="CE41" s="12">
        <v>70.940612225659578</v>
      </c>
      <c r="CF41" s="12" t="str" cm="1">
        <f t="array" ref="CF41">_xlfn.IFS(CE41=100,"green",CE41&gt;50,"yellow",CE41&gt;0,"orange",CE41=0,"red")</f>
        <v>yellow</v>
      </c>
      <c r="CG41" s="12">
        <v>84.491388379519378</v>
      </c>
      <c r="CH41" s="12" t="str" cm="1">
        <f t="array" ref="CH41">_xlfn.IFS(CG41=100,"green",CG41&gt;50,"yellow",CG41&gt;0,"orange",CG41=0,"red")</f>
        <v>yellow</v>
      </c>
      <c r="CI41" s="12">
        <v>58.804292236301549</v>
      </c>
      <c r="CJ41" s="12" t="str" cm="1">
        <f t="array" ref="CJ41">_xlfn.IFS(CI41=100,"green",CI41&gt;50,"yellow",CI41&gt;0,"orange",CI41=0,"red")</f>
        <v>yellow</v>
      </c>
      <c r="CK41" s="12">
        <v>99.662067078368864</v>
      </c>
      <c r="CL41" s="12" t="str" cm="1">
        <f t="array" ref="CL41">_xlfn.IFS(CK41=100,"green",CK41&gt;50,"yellow",CK41&gt;0,"orange",CK41=0,"red")</f>
        <v>yellow</v>
      </c>
      <c r="CM41" s="12">
        <v>52.391404952994456</v>
      </c>
      <c r="CN41" s="12" t="str" cm="1">
        <f t="array" ref="CN41">_xlfn.IFS(CM41=100,"green",CM41&gt;50,"yellow",CM41&gt;0,"orange",CM41=0,"red")</f>
        <v>yellow</v>
      </c>
      <c r="CO41" s="12">
        <v>98.8951937090835</v>
      </c>
      <c r="CP41" s="12" t="str" cm="1">
        <f t="array" ref="CP41">_xlfn.IFS(CO41=100,"green",CO41&gt;50,"yellow",CO41&gt;0,"orange",CO41=0,"red")</f>
        <v>yellow</v>
      </c>
      <c r="CQ41" s="12">
        <v>83.289959237147954</v>
      </c>
      <c r="CR41" s="12" t="str" cm="1">
        <f t="array" ref="CR41">_xlfn.IFS(CQ41=100,"green",CQ41&gt;50,"yellow",CQ41&gt;0,"orange",CQ41=0,"red")</f>
        <v>yellow</v>
      </c>
      <c r="CS41" s="12">
        <v>98.57635436240983</v>
      </c>
      <c r="CT41" s="12" t="str" cm="1">
        <f t="array" ref="CT41">_xlfn.IFS(CS41=100,"green",CS41&gt;50,"yellow",CS41&gt;0,"orange",CS41=0,"red")</f>
        <v>yellow</v>
      </c>
      <c r="CU41" s="12">
        <v>46.215838102359498</v>
      </c>
      <c r="CV41" s="12" t="str" cm="1">
        <f t="array" ref="CV41">_xlfn.IFS(CU41=100,"green",CU41&gt;50,"yellow",CU41&gt;0,"orange",CU41=0,"red")</f>
        <v>orange</v>
      </c>
      <c r="CW41" s="12">
        <v>99.464861137887311</v>
      </c>
      <c r="CX41" s="12" t="str" cm="1">
        <f t="array" ref="CX41">_xlfn.IFS(CW41=100,"green",CW41&gt;50,"yellow",CW41&gt;0,"orange",CW41=0,"red")</f>
        <v>yellow</v>
      </c>
      <c r="CY41" s="12">
        <v>81.419017867552213</v>
      </c>
      <c r="CZ41" s="12" t="str" cm="1">
        <f t="array" ref="CZ41">_xlfn.IFS(CY41=100,"green",CY41&gt;50,"yellow",CY41&gt;0,"orange",CY41=0,"red")</f>
        <v>yellow</v>
      </c>
      <c r="DA41" s="12">
        <v>100</v>
      </c>
      <c r="DB41" s="12" t="str" cm="1">
        <f t="array" ref="DB41">_xlfn.IFS(DA41=100,"green",DA41&gt;50,"yellow",DA41&gt;0,"orange",DA41=0,"red")</f>
        <v>green</v>
      </c>
      <c r="DC41" s="12">
        <v>97.179982439246871</v>
      </c>
      <c r="DD41" s="12" t="str" cm="1">
        <f t="array" ref="DD41">_xlfn.IFS(DC41=100,"green",DC41&gt;50,"yellow",DC41&gt;0,"orange",DC41=0,"red")</f>
        <v>yellow</v>
      </c>
      <c r="DE41" s="12">
        <v>95.819931696353905</v>
      </c>
      <c r="DF41" s="12" t="str" cm="1">
        <f t="array" ref="DF41">_xlfn.IFS(DE41=100,"green",DE41&gt;50,"yellow",DE41&gt;0,"orange",DE41=0,"red")</f>
        <v>yellow</v>
      </c>
      <c r="DG41" s="12">
        <v>99.35016598202597</v>
      </c>
      <c r="DH41" s="12" t="str" cm="1">
        <f t="array" ref="DH41">_xlfn.IFS(DG41=100,"green",DG41&gt;50,"yellow",DG41&gt;0,"orange",DG41=0,"red")</f>
        <v>yellow</v>
      </c>
      <c r="DI41" s="12">
        <v>96.134569723271397</v>
      </c>
      <c r="DJ41" s="12" t="str" cm="1">
        <f t="array" ref="DJ41">_xlfn.IFS(DI41=100,"green",DI41&gt;50,"yellow",DI41&gt;0,"orange",DI41=0,"red")</f>
        <v>yellow</v>
      </c>
      <c r="DK41" s="12">
        <v>94.837276509854235</v>
      </c>
      <c r="DL41" s="12" t="str" cm="1">
        <f t="array" ref="DL41">_xlfn.IFS(DK41=100,"green",DK41&gt;50,"yellow",DK41&gt;0,"orange",DK41=0,"red")</f>
        <v>yellow</v>
      </c>
      <c r="DM41" s="12">
        <v>94.531945635811766</v>
      </c>
      <c r="DN41" s="12" t="str" cm="1">
        <f t="array" ref="DN41">_xlfn.IFS(DM41=100,"green",DM41&gt;50,"yellow",DM41&gt;0,"orange",DM41=0,"red")</f>
        <v>yellow</v>
      </c>
      <c r="DO41" s="12">
        <v>96.768683651939881</v>
      </c>
      <c r="DP41" s="12" t="str" cm="1">
        <f t="array" ref="DP41">_xlfn.IFS(DO41=100,"green",DO41&gt;50,"yellow",DO41&gt;0,"orange",DO41=0,"red")</f>
        <v>yellow</v>
      </c>
      <c r="DQ41" s="12">
        <v>96.82781945481301</v>
      </c>
      <c r="DR41" s="12" t="str" cm="1">
        <f t="array" ref="DR41">_xlfn.IFS(DQ41=100,"green",DQ41&gt;50,"yellow",DQ41&gt;0,"orange",DQ41=0,"red")</f>
        <v>yellow</v>
      </c>
      <c r="DS41" s="12"/>
    </row>
    <row r="42" spans="1:123"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c r="AA42" s="26"/>
      <c r="AB42" s="26"/>
      <c r="AC42" s="26"/>
      <c r="AD42" s="26"/>
      <c r="AE42" s="26"/>
      <c r="AF42" s="26"/>
      <c r="AG42" s="26"/>
      <c r="AH42" s="26"/>
      <c r="AI42" s="26"/>
      <c r="AJ42" s="26"/>
      <c r="AK42" s="26"/>
      <c r="AL42" s="26"/>
      <c r="AM42" s="26"/>
      <c r="AN42" s="26"/>
      <c r="AO42" s="26"/>
      <c r="AP42" s="26"/>
      <c r="AQ42" s="26"/>
      <c r="AR42" s="26"/>
      <c r="AS42" s="26"/>
      <c r="AT42" s="26"/>
      <c r="AU42" s="26"/>
      <c r="AV42" s="26"/>
      <c r="AW42" s="26"/>
      <c r="AX42" s="26"/>
      <c r="AY42" s="26"/>
      <c r="AZ42" s="26"/>
      <c r="BA42" s="26"/>
      <c r="BB42" s="26"/>
      <c r="BC42" s="26"/>
      <c r="BD42" s="26"/>
      <c r="BE42" s="26"/>
      <c r="BF42" s="26"/>
      <c r="BG42" s="26"/>
      <c r="BH42" s="26"/>
      <c r="BI42" s="26"/>
      <c r="BJ42" s="26"/>
      <c r="BK42" s="26"/>
      <c r="BL42" s="26"/>
      <c r="BM42" s="26"/>
      <c r="BN42" s="26"/>
      <c r="BO42" s="26"/>
      <c r="BP42" s="26"/>
      <c r="BQ42" s="26"/>
      <c r="BR42" s="26"/>
      <c r="BS42" s="26"/>
      <c r="BT42" s="26"/>
      <c r="BU42" s="26"/>
      <c r="BV42" s="26"/>
      <c r="BW42" s="26"/>
      <c r="BX42" s="26"/>
      <c r="BY42" s="26"/>
      <c r="BZ42" s="26"/>
      <c r="CA42" s="26"/>
      <c r="CB42" s="26"/>
      <c r="CC42" s="26"/>
      <c r="CD42" s="26"/>
      <c r="CE42" s="26"/>
      <c r="CF42" s="26"/>
      <c r="CG42" s="26"/>
      <c r="CH42" s="26"/>
      <c r="CI42" s="26"/>
      <c r="CJ42" s="26"/>
      <c r="CK42" s="26"/>
      <c r="CL42" s="26"/>
      <c r="CM42" s="26"/>
      <c r="CN42" s="26"/>
      <c r="CO42" s="26"/>
      <c r="CP42" s="26"/>
      <c r="CQ42" s="26"/>
      <c r="CR42" s="26"/>
      <c r="CS42" s="26"/>
      <c r="CT42" s="26"/>
      <c r="CU42" s="26"/>
      <c r="CV42" s="26"/>
      <c r="CW42" s="26"/>
      <c r="CX42" s="26"/>
      <c r="CY42" s="26"/>
      <c r="CZ42" s="26"/>
      <c r="DA42" s="26"/>
      <c r="DB42" s="26"/>
      <c r="DC42" s="26"/>
      <c r="DD42" s="26"/>
      <c r="DE42" s="26"/>
      <c r="DF42" s="26"/>
      <c r="DG42" s="26"/>
      <c r="DH42" s="26"/>
      <c r="DI42" s="26"/>
      <c r="DJ42" s="26"/>
      <c r="DK42" s="26"/>
      <c r="DL42" s="26"/>
      <c r="DM42" s="26"/>
      <c r="DN42" s="26"/>
      <c r="DO42" s="26"/>
      <c r="DP42" s="26"/>
      <c r="DQ42" s="26"/>
      <c r="DR42" s="26"/>
    </row>
    <row r="54" spans="6:6" x14ac:dyDescent="0.3">
      <c r="F54" s="12"/>
    </row>
  </sheetData>
  <autoFilter ref="A4:DR4" xr:uid="{69E4E855-7D01-479D-BB75-071FAF55C319}">
    <sortState xmlns:xlrd2="http://schemas.microsoft.com/office/spreadsheetml/2017/richdata2" ref="A5:DR41">
      <sortCondition ref="B4"/>
    </sortState>
  </autoFilter>
  <mergeCells count="72">
    <mergeCell ref="Q2:R2"/>
    <mergeCell ref="S2:T2"/>
    <mergeCell ref="U2:V2"/>
    <mergeCell ref="W2:X2"/>
    <mergeCell ref="E1:Z1"/>
    <mergeCell ref="Y2:Z2"/>
    <mergeCell ref="E2:F2"/>
    <mergeCell ref="G2:H2"/>
    <mergeCell ref="I2:J2"/>
    <mergeCell ref="K2:L2"/>
    <mergeCell ref="M2:N2"/>
    <mergeCell ref="O2:P2"/>
    <mergeCell ref="AA2:AB2"/>
    <mergeCell ref="AC2:AD2"/>
    <mergeCell ref="AE2:AF2"/>
    <mergeCell ref="AG2:AH2"/>
    <mergeCell ref="AA1:AH1"/>
    <mergeCell ref="BS1:CR1"/>
    <mergeCell ref="CE2:CF2"/>
    <mergeCell ref="AK2:AL2"/>
    <mergeCell ref="AM2:AN2"/>
    <mergeCell ref="AI1:AX1"/>
    <mergeCell ref="AO2:AP2"/>
    <mergeCell ref="AQ2:AR2"/>
    <mergeCell ref="AS2:AT2"/>
    <mergeCell ref="AU2:AV2"/>
    <mergeCell ref="AW2:AX2"/>
    <mergeCell ref="AI2:AJ2"/>
    <mergeCell ref="CS1:CZ1"/>
    <mergeCell ref="CY2:CZ2"/>
    <mergeCell ref="CA2:CB2"/>
    <mergeCell ref="CC2:CD2"/>
    <mergeCell ref="AY1:BL1"/>
    <mergeCell ref="BK2:BL2"/>
    <mergeCell ref="BM2:BN2"/>
    <mergeCell ref="BO2:BP2"/>
    <mergeCell ref="BQ2:BR2"/>
    <mergeCell ref="BM1:BR1"/>
    <mergeCell ref="AY2:AZ2"/>
    <mergeCell ref="BA2:BB2"/>
    <mergeCell ref="BC2:BD2"/>
    <mergeCell ref="BE2:BF2"/>
    <mergeCell ref="BG2:BH2"/>
    <mergeCell ref="BI2:BJ2"/>
    <mergeCell ref="BU2:BV2"/>
    <mergeCell ref="BW2:BX2"/>
    <mergeCell ref="BY2:BZ2"/>
    <mergeCell ref="DM2:DN2"/>
    <mergeCell ref="CG2:CH2"/>
    <mergeCell ref="CI2:CJ2"/>
    <mergeCell ref="CK2:CL2"/>
    <mergeCell ref="CM2:CN2"/>
    <mergeCell ref="CO2:CP2"/>
    <mergeCell ref="CS2:CT2"/>
    <mergeCell ref="CU2:CV2"/>
    <mergeCell ref="CW2:CX2"/>
    <mergeCell ref="DO2:DP2"/>
    <mergeCell ref="DQ2:DR2"/>
    <mergeCell ref="DA1:DR1"/>
    <mergeCell ref="A1:D1"/>
    <mergeCell ref="A2:A3"/>
    <mergeCell ref="B2:B3"/>
    <mergeCell ref="C2:C3"/>
    <mergeCell ref="D2:D3"/>
    <mergeCell ref="DA2:DB2"/>
    <mergeCell ref="DC2:DD2"/>
    <mergeCell ref="DE2:DF2"/>
    <mergeCell ref="DG2:DH2"/>
    <mergeCell ref="DI2:DJ2"/>
    <mergeCell ref="DK2:DL2"/>
    <mergeCell ref="CQ2:CR2"/>
    <mergeCell ref="BS2:BT2"/>
  </mergeCells>
  <conditionalFormatting sqref="C5:D41 F5:F41 H5:H41 J5:J41 L5:L41 N5:N41 P5:P41 R5:R41 T5:T41 V5:V41 X5:X41 Z5:Z41 AB5:AB41 AD5:AD41 AF5:AF41 AH5:AH41 AJ5:AJ41 AL5:AL41 AN5:AN41 AP5:AP41 AR5:AR41 AT5:AT41 AV5:AV41 AX5:AX41 AZ5:AZ41 BB5:BB41 BD5:BD41 BF5:BF41 BH5:BH41 BJ5:BJ41 BL5:BL41 BN5:BN41 BP5:BP41 BR5:BR41 BT5:BT41 BV5:BV41 BX5:BX41 BZ5:BZ41 CB5:CB41 CD5:CD41 CF5:CF41 CH5:CH41 CJ5:CJ41 CL5:CL41 CN5:CN41 CP5:CP41 CR5:CR41 CT5:CT41 CV5:CV41 CX5:CX41 CZ5:CZ41 DB5:DB41 DD5:DD41 DF5:DF41 DH5:DH41 DJ5:DJ41 DL5:DL41 DN5:DN41 DP5:DP41 DR5:DR41 DS41 F54">
    <cfRule type="cellIs" dxfId="24" priority="46" operator="equal">
      <formula>"grey"</formula>
    </cfRule>
    <cfRule type="cellIs" dxfId="23" priority="47" operator="equal">
      <formula>"green"</formula>
    </cfRule>
    <cfRule type="cellIs" dxfId="22" priority="48" operator="equal">
      <formula>"yellow"</formula>
    </cfRule>
    <cfRule type="cellIs" dxfId="21" priority="49" operator="equal">
      <formula>"orange"</formula>
    </cfRule>
    <cfRule type="cellIs" dxfId="20" priority="50" operator="equal">
      <formula>"red"</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F63B-2CDE-41A6-8DBF-24502E867C78}">
  <dimension ref="A1:K1837"/>
  <sheetViews>
    <sheetView zoomScaleNormal="100" workbookViewId="0">
      <selection activeCell="E16" sqref="E16"/>
    </sheetView>
  </sheetViews>
  <sheetFormatPr defaultRowHeight="14.4" x14ac:dyDescent="0.3"/>
  <cols>
    <col min="1" max="1" width="13.33203125" customWidth="1"/>
    <col min="2" max="2" width="15.44140625" customWidth="1"/>
    <col min="3" max="3" width="26.77734375" customWidth="1"/>
    <col min="4" max="4" width="8" customWidth="1"/>
    <col min="5" max="5" width="37" customWidth="1"/>
    <col min="6" max="6" width="8.5546875" customWidth="1"/>
    <col min="7" max="7" width="14.77734375" customWidth="1"/>
    <col min="8" max="9" width="10.109375" customWidth="1"/>
    <col min="10" max="10" width="6.6640625" customWidth="1"/>
    <col min="11" max="11" width="40.109375" bestFit="1" customWidth="1"/>
  </cols>
  <sheetData>
    <row r="1" spans="1:11" x14ac:dyDescent="0.3">
      <c r="A1" s="7" t="s">
        <v>275</v>
      </c>
      <c r="B1" s="7" t="s">
        <v>276</v>
      </c>
      <c r="C1" s="7" t="s">
        <v>189</v>
      </c>
      <c r="D1" s="7" t="s">
        <v>246</v>
      </c>
      <c r="E1" s="7" t="s">
        <v>38</v>
      </c>
      <c r="F1" s="7" t="s">
        <v>187</v>
      </c>
      <c r="G1" s="7" t="s">
        <v>191</v>
      </c>
      <c r="H1" s="7" t="s">
        <v>192</v>
      </c>
      <c r="I1" s="7" t="s">
        <v>291</v>
      </c>
      <c r="J1" s="7" t="s">
        <v>194</v>
      </c>
      <c r="K1" s="7" t="s">
        <v>188</v>
      </c>
    </row>
    <row r="2" spans="1:11" x14ac:dyDescent="0.3">
      <c r="A2">
        <v>1</v>
      </c>
      <c r="B2">
        <v>1.01</v>
      </c>
      <c r="C2" t="s">
        <v>190</v>
      </c>
      <c r="D2">
        <v>35</v>
      </c>
      <c r="E2" t="s">
        <v>34</v>
      </c>
      <c r="F2" s="3">
        <v>1.8392930808421861</v>
      </c>
      <c r="G2" s="3">
        <v>69.218843499577901</v>
      </c>
      <c r="H2" s="3">
        <f>IF(G2&gt;100,100,IF(G2&lt;0,0,G2))</f>
        <v>69.218843499577901</v>
      </c>
      <c r="I2" s="3">
        <f>H2/100*3</f>
        <v>2.0765653049873372</v>
      </c>
      <c r="J2" s="8" t="str" cm="1">
        <f t="array" ref="J2">_xlfn.IFS(H2=100,"green",H2&gt;50,"yellow",H2&gt;0,"orange",H2=0,"red")</f>
        <v>yellow</v>
      </c>
      <c r="K2" t="s">
        <v>193</v>
      </c>
    </row>
    <row r="3" spans="1:11" x14ac:dyDescent="0.3">
      <c r="A3">
        <v>1</v>
      </c>
      <c r="B3">
        <v>1.01</v>
      </c>
      <c r="C3" t="s">
        <v>190</v>
      </c>
      <c r="D3">
        <v>37</v>
      </c>
      <c r="E3" t="s">
        <v>33</v>
      </c>
      <c r="F3" s="3">
        <v>1.8657806608829082</v>
      </c>
      <c r="G3" s="3">
        <v>68.417935125388595</v>
      </c>
      <c r="H3" s="3">
        <f t="shared" ref="H3:H66" si="0">IF(G3&gt;100,100,IF(G3&lt;0,0,G3))</f>
        <v>68.417935125388595</v>
      </c>
      <c r="I3" s="3">
        <f t="shared" ref="I3:I66" si="1">H3/100*3</f>
        <v>2.052538053761658</v>
      </c>
      <c r="J3" s="8" t="str" cm="1">
        <f t="array" ref="J3">_xlfn.IFS(H3=100,"green",H3&gt;50,"yellow",H3&gt;0,"orange",H3=0,"red")</f>
        <v>yellow</v>
      </c>
      <c r="K3" t="s">
        <v>193</v>
      </c>
    </row>
    <row r="4" spans="1:11" x14ac:dyDescent="0.3">
      <c r="A4">
        <v>1</v>
      </c>
      <c r="B4">
        <v>1.01</v>
      </c>
      <c r="C4" t="s">
        <v>190</v>
      </c>
      <c r="D4">
        <v>12</v>
      </c>
      <c r="E4" t="s">
        <v>32</v>
      </c>
      <c r="F4" s="3">
        <v>4.0470410709626972</v>
      </c>
      <c r="G4" s="3">
        <v>2.462882756140365</v>
      </c>
      <c r="H4" s="3">
        <f t="shared" si="0"/>
        <v>2.462882756140365</v>
      </c>
      <c r="I4" s="3">
        <f t="shared" si="1"/>
        <v>7.3886482684210955E-2</v>
      </c>
      <c r="J4" s="8" t="str" cm="1">
        <f t="array" ref="J4">_xlfn.IFS(H4=100,"green",H4&gt;50,"yellow",H4&gt;0,"orange",H4=0,"red")</f>
        <v>orange</v>
      </c>
      <c r="K4" t="s">
        <v>193</v>
      </c>
    </row>
    <row r="5" spans="1:11" x14ac:dyDescent="0.3">
      <c r="A5">
        <v>1</v>
      </c>
      <c r="B5">
        <v>1.01</v>
      </c>
      <c r="C5" t="s">
        <v>190</v>
      </c>
      <c r="D5">
        <v>18</v>
      </c>
      <c r="E5" t="s">
        <v>31</v>
      </c>
      <c r="F5" s="3">
        <v>3.4352834890790032</v>
      </c>
      <c r="G5" s="3">
        <v>20.960675667050889</v>
      </c>
      <c r="H5" s="3">
        <f t="shared" si="0"/>
        <v>20.960675667050889</v>
      </c>
      <c r="I5" s="3">
        <f t="shared" si="1"/>
        <v>0.62882027001152674</v>
      </c>
      <c r="J5" s="8" t="str" cm="1">
        <f t="array" ref="J5">_xlfn.IFS(H5=100,"green",H5&gt;50,"yellow",H5&gt;0,"orange",H5=0,"red")</f>
        <v>orange</v>
      </c>
      <c r="K5" t="s">
        <v>193</v>
      </c>
    </row>
    <row r="6" spans="1:11" x14ac:dyDescent="0.3">
      <c r="A6">
        <v>1</v>
      </c>
      <c r="B6">
        <v>1.01</v>
      </c>
      <c r="C6" t="s">
        <v>190</v>
      </c>
      <c r="D6">
        <v>10</v>
      </c>
      <c r="E6" t="s">
        <v>30</v>
      </c>
      <c r="F6" s="3">
        <v>2.8146161614760468</v>
      </c>
      <c r="G6" s="3">
        <v>39.727873708497455</v>
      </c>
      <c r="H6" s="3">
        <f t="shared" si="0"/>
        <v>39.727873708497455</v>
      </c>
      <c r="I6" s="3">
        <f t="shared" si="1"/>
        <v>1.1918362112549237</v>
      </c>
      <c r="J6" s="8" t="str" cm="1">
        <f t="array" ref="J6">_xlfn.IFS(H6=100,"green",H6&gt;50,"yellow",H6&gt;0,"orange",H6=0,"red")</f>
        <v>orange</v>
      </c>
      <c r="K6" t="s">
        <v>193</v>
      </c>
    </row>
    <row r="7" spans="1:11" x14ac:dyDescent="0.3">
      <c r="A7">
        <v>1</v>
      </c>
      <c r="B7">
        <v>1.01</v>
      </c>
      <c r="C7" t="s">
        <v>190</v>
      </c>
      <c r="D7">
        <v>4</v>
      </c>
      <c r="E7" t="s">
        <v>29</v>
      </c>
      <c r="F7" s="3">
        <v>1.7054337012648633</v>
      </c>
      <c r="G7" s="3">
        <v>73.266366825696693</v>
      </c>
      <c r="H7" s="3">
        <f t="shared" si="0"/>
        <v>73.266366825696693</v>
      </c>
      <c r="I7" s="3">
        <f t="shared" si="1"/>
        <v>2.197991004770901</v>
      </c>
      <c r="J7" s="8" t="str" cm="1">
        <f t="array" ref="J7">_xlfn.IFS(H7=100,"green",H7&gt;50,"yellow",H7&gt;0,"orange",H7=0,"red")</f>
        <v>yellow</v>
      </c>
      <c r="K7" t="s">
        <v>193</v>
      </c>
    </row>
    <row r="8" spans="1:11" x14ac:dyDescent="0.3">
      <c r="A8">
        <v>1</v>
      </c>
      <c r="B8">
        <v>1.01</v>
      </c>
      <c r="C8" t="s">
        <v>190</v>
      </c>
      <c r="D8">
        <v>22</v>
      </c>
      <c r="E8" t="s">
        <v>28</v>
      </c>
      <c r="F8" s="3">
        <v>3.9655202515948402</v>
      </c>
      <c r="G8" s="3">
        <v>4.9278382863213546</v>
      </c>
      <c r="H8" s="3">
        <f t="shared" si="0"/>
        <v>4.9278382863213546</v>
      </c>
      <c r="I8" s="3">
        <f t="shared" si="1"/>
        <v>0.14783514858964064</v>
      </c>
      <c r="J8" s="8" t="str" cm="1">
        <f t="array" ref="J8">_xlfn.IFS(H8=100,"green",H8&gt;50,"yellow",H8&gt;0,"orange",H8=0,"red")</f>
        <v>orange</v>
      </c>
      <c r="K8" t="s">
        <v>193</v>
      </c>
    </row>
    <row r="9" spans="1:11" x14ac:dyDescent="0.3">
      <c r="A9">
        <v>1</v>
      </c>
      <c r="B9">
        <v>1.01</v>
      </c>
      <c r="C9" t="s">
        <v>190</v>
      </c>
      <c r="D9">
        <v>25</v>
      </c>
      <c r="E9" t="s">
        <v>244</v>
      </c>
      <c r="F9" s="3">
        <v>2.7314754747645811</v>
      </c>
      <c r="G9" s="3">
        <v>42.24180937648557</v>
      </c>
      <c r="H9" s="3">
        <f t="shared" si="0"/>
        <v>42.24180937648557</v>
      </c>
      <c r="I9" s="3">
        <f t="shared" si="1"/>
        <v>1.2672542812945671</v>
      </c>
      <c r="J9" s="8" t="str" cm="1">
        <f t="array" ref="J9">_xlfn.IFS(H9=100,"green",H9&gt;50,"yellow",H9&gt;0,"orange",H9=0,"red")</f>
        <v>orange</v>
      </c>
      <c r="K9" t="s">
        <v>193</v>
      </c>
    </row>
    <row r="10" spans="1:11" x14ac:dyDescent="0.3">
      <c r="A10">
        <v>1</v>
      </c>
      <c r="B10">
        <v>1.01</v>
      </c>
      <c r="C10" t="s">
        <v>190</v>
      </c>
      <c r="D10">
        <v>7</v>
      </c>
      <c r="E10" t="s">
        <v>27</v>
      </c>
      <c r="F10" s="3">
        <v>3.0319382227993299</v>
      </c>
      <c r="G10" s="3">
        <v>33.156678509000017</v>
      </c>
      <c r="H10" s="3">
        <f t="shared" si="0"/>
        <v>33.156678509000017</v>
      </c>
      <c r="I10" s="3">
        <f t="shared" si="1"/>
        <v>0.99470035527000045</v>
      </c>
      <c r="J10" s="8" t="str" cm="1">
        <f t="array" ref="J10">_xlfn.IFS(H10=100,"green",H10&gt;50,"yellow",H10&gt;0,"orange",H10=0,"red")</f>
        <v>orange</v>
      </c>
      <c r="K10" t="s">
        <v>193</v>
      </c>
    </row>
    <row r="11" spans="1:11" x14ac:dyDescent="0.3">
      <c r="A11">
        <v>1</v>
      </c>
      <c r="B11">
        <v>1.01</v>
      </c>
      <c r="C11" t="s">
        <v>190</v>
      </c>
      <c r="D11">
        <v>30</v>
      </c>
      <c r="E11" t="s">
        <v>26</v>
      </c>
      <c r="F11" s="3">
        <v>3.0167050039594256</v>
      </c>
      <c r="G11" s="3">
        <v>33.61728731191748</v>
      </c>
      <c r="H11" s="3">
        <f t="shared" si="0"/>
        <v>33.61728731191748</v>
      </c>
      <c r="I11" s="3">
        <f t="shared" si="1"/>
        <v>1.0085186193575244</v>
      </c>
      <c r="J11" s="8" t="str" cm="1">
        <f t="array" ref="J11">_xlfn.IFS(H11=100,"green",H11&gt;50,"yellow",H11&gt;0,"orange",H11=0,"red")</f>
        <v>orange</v>
      </c>
      <c r="K11" t="s">
        <v>193</v>
      </c>
    </row>
    <row r="12" spans="1:11" x14ac:dyDescent="0.3">
      <c r="A12">
        <v>1</v>
      </c>
      <c r="B12">
        <v>1.01</v>
      </c>
      <c r="C12" t="s">
        <v>190</v>
      </c>
      <c r="D12">
        <v>24</v>
      </c>
      <c r="E12" t="s">
        <v>25</v>
      </c>
      <c r="F12" s="3">
        <v>1.586705637083657</v>
      </c>
      <c r="G12" s="3">
        <v>76.856362616471841</v>
      </c>
      <c r="H12" s="3">
        <f t="shared" si="0"/>
        <v>76.856362616471841</v>
      </c>
      <c r="I12" s="3">
        <f t="shared" si="1"/>
        <v>2.305690878494155</v>
      </c>
      <c r="J12" s="8" t="str" cm="1">
        <f t="array" ref="J12">_xlfn.IFS(H12=100,"green",H12&gt;50,"yellow",H12&gt;0,"orange",H12=0,"red")</f>
        <v>yellow</v>
      </c>
      <c r="K12" t="s">
        <v>193</v>
      </c>
    </row>
    <row r="13" spans="1:11" x14ac:dyDescent="0.3">
      <c r="A13">
        <v>1</v>
      </c>
      <c r="B13">
        <v>1.01</v>
      </c>
      <c r="C13" t="s">
        <v>190</v>
      </c>
      <c r="D13">
        <v>6</v>
      </c>
      <c r="E13" t="s">
        <v>24</v>
      </c>
      <c r="F13" s="3">
        <v>4.023436597068839</v>
      </c>
      <c r="G13" s="3">
        <v>3.176614277889763</v>
      </c>
      <c r="H13" s="3">
        <f t="shared" si="0"/>
        <v>3.176614277889763</v>
      </c>
      <c r="I13" s="3">
        <f t="shared" si="1"/>
        <v>9.5298428336692886E-2</v>
      </c>
      <c r="J13" s="8" t="str" cm="1">
        <f t="array" ref="J13">_xlfn.IFS(H13=100,"green",H13&gt;50,"yellow",H13&gt;0,"orange",H13=0,"red")</f>
        <v>orange</v>
      </c>
      <c r="K13" t="s">
        <v>193</v>
      </c>
    </row>
    <row r="14" spans="1:11" x14ac:dyDescent="0.3">
      <c r="A14">
        <v>1</v>
      </c>
      <c r="B14">
        <v>1.01</v>
      </c>
      <c r="C14" t="s">
        <v>190</v>
      </c>
      <c r="D14">
        <v>2</v>
      </c>
      <c r="E14" t="s">
        <v>23</v>
      </c>
      <c r="F14" s="3">
        <v>1.2382363901068116</v>
      </c>
      <c r="G14" s="3">
        <v>87.393072184583261</v>
      </c>
      <c r="H14" s="3">
        <f t="shared" si="0"/>
        <v>87.393072184583261</v>
      </c>
      <c r="I14" s="3">
        <f t="shared" si="1"/>
        <v>2.6217921655374981</v>
      </c>
      <c r="J14" s="8" t="str" cm="1">
        <f t="array" ref="J14">_xlfn.IFS(H14=100,"green",H14&gt;50,"yellow",H14&gt;0,"orange",H14=0,"red")</f>
        <v>yellow</v>
      </c>
      <c r="K14" t="s">
        <v>193</v>
      </c>
    </row>
    <row r="15" spans="1:11" x14ac:dyDescent="0.3">
      <c r="A15">
        <v>1</v>
      </c>
      <c r="B15">
        <v>1.01</v>
      </c>
      <c r="C15" t="s">
        <v>190</v>
      </c>
      <c r="D15">
        <v>1</v>
      </c>
      <c r="E15" t="s">
        <v>22</v>
      </c>
      <c r="F15" s="3">
        <v>0.80704118159959148</v>
      </c>
      <c r="G15" s="3">
        <v>100.43117732188887</v>
      </c>
      <c r="H15" s="3">
        <f t="shared" si="0"/>
        <v>100</v>
      </c>
      <c r="I15" s="3">
        <f t="shared" si="1"/>
        <v>3</v>
      </c>
      <c r="J15" s="8" t="str" cm="1">
        <f t="array" ref="J15">_xlfn.IFS(H15=100,"green",H15&gt;50,"yellow",H15&gt;0,"orange",H15=0,"red")</f>
        <v>green</v>
      </c>
      <c r="K15" t="s">
        <v>193</v>
      </c>
    </row>
    <row r="16" spans="1:11" x14ac:dyDescent="0.3">
      <c r="A16">
        <v>1</v>
      </c>
      <c r="B16">
        <v>1.01</v>
      </c>
      <c r="C16" t="s">
        <v>190</v>
      </c>
      <c r="D16">
        <v>20</v>
      </c>
      <c r="E16" t="s">
        <v>21</v>
      </c>
      <c r="F16" s="3">
        <v>4.6986592209186488</v>
      </c>
      <c r="G16" s="3">
        <v>-17.240179292982578</v>
      </c>
      <c r="H16" s="3">
        <f t="shared" si="0"/>
        <v>0</v>
      </c>
      <c r="I16" s="3">
        <f t="shared" si="1"/>
        <v>0</v>
      </c>
      <c r="J16" s="8" t="str" cm="1">
        <f t="array" ref="J16">_xlfn.IFS(H16=100,"green",H16&gt;50,"yellow",H16&gt;0,"orange",H16=0,"red")</f>
        <v>red</v>
      </c>
      <c r="K16" t="s">
        <v>193</v>
      </c>
    </row>
    <row r="17" spans="1:11" x14ac:dyDescent="0.3">
      <c r="A17">
        <v>1</v>
      </c>
      <c r="B17">
        <v>1.01</v>
      </c>
      <c r="C17" t="s">
        <v>190</v>
      </c>
      <c r="D17">
        <v>29</v>
      </c>
      <c r="E17" t="s">
        <v>20</v>
      </c>
      <c r="F17" s="3">
        <v>2.2980492262767789</v>
      </c>
      <c r="G17" s="3">
        <v>55.347374757454517</v>
      </c>
      <c r="H17" s="3">
        <f t="shared" si="0"/>
        <v>55.347374757454517</v>
      </c>
      <c r="I17" s="3">
        <f t="shared" si="1"/>
        <v>1.6604212427236353</v>
      </c>
      <c r="J17" s="8" t="str" cm="1">
        <f t="array" ref="J17">_xlfn.IFS(H17=100,"green",H17&gt;50,"yellow",H17&gt;0,"orange",H17=0,"red")</f>
        <v>yellow</v>
      </c>
      <c r="K17" t="s">
        <v>193</v>
      </c>
    </row>
    <row r="18" spans="1:11" x14ac:dyDescent="0.3">
      <c r="A18">
        <v>1</v>
      </c>
      <c r="B18">
        <v>1.01</v>
      </c>
      <c r="C18" t="s">
        <v>190</v>
      </c>
      <c r="D18">
        <v>32</v>
      </c>
      <c r="E18" t="s">
        <v>19</v>
      </c>
      <c r="F18" s="3">
        <v>0.99981856585845308</v>
      </c>
      <c r="G18" s="3">
        <v>94.60214268868117</v>
      </c>
      <c r="H18" s="3">
        <f t="shared" si="0"/>
        <v>94.60214268868117</v>
      </c>
      <c r="I18" s="3">
        <f t="shared" si="1"/>
        <v>2.838064280660435</v>
      </c>
      <c r="J18" s="8" t="str" cm="1">
        <f t="array" ref="J18">_xlfn.IFS(H18=100,"green",H18&gt;50,"yellow",H18&gt;0,"orange",H18=0,"red")</f>
        <v>yellow</v>
      </c>
      <c r="K18" t="s">
        <v>193</v>
      </c>
    </row>
    <row r="19" spans="1:11" x14ac:dyDescent="0.3">
      <c r="A19">
        <v>1</v>
      </c>
      <c r="B19">
        <v>1.01</v>
      </c>
      <c r="C19" t="s">
        <v>190</v>
      </c>
      <c r="D19">
        <v>35</v>
      </c>
      <c r="E19" t="s">
        <v>18</v>
      </c>
      <c r="F19" s="3">
        <v>1.8248175182481754</v>
      </c>
      <c r="G19" s="3">
        <v>69.656542952862054</v>
      </c>
      <c r="H19" s="3">
        <f t="shared" si="0"/>
        <v>69.656542952862054</v>
      </c>
      <c r="I19" s="3">
        <f t="shared" si="1"/>
        <v>2.0896962885858619</v>
      </c>
      <c r="J19" s="8" t="str" cm="1">
        <f t="array" ref="J19">_xlfn.IFS(H19=100,"green",H19&gt;50,"yellow",H19&gt;0,"orange",H19=0,"red")</f>
        <v>yellow</v>
      </c>
      <c r="K19" t="s">
        <v>193</v>
      </c>
    </row>
    <row r="20" spans="1:11" x14ac:dyDescent="0.3">
      <c r="A20">
        <v>1</v>
      </c>
      <c r="B20">
        <v>1.01</v>
      </c>
      <c r="C20" t="s">
        <v>190</v>
      </c>
      <c r="D20">
        <v>31</v>
      </c>
      <c r="E20" t="s">
        <v>17</v>
      </c>
      <c r="F20" s="3">
        <v>0</v>
      </c>
      <c r="G20" s="3">
        <v>124.83378562604544</v>
      </c>
      <c r="H20" s="3">
        <f t="shared" si="0"/>
        <v>100</v>
      </c>
      <c r="I20" s="3">
        <f t="shared" si="1"/>
        <v>3</v>
      </c>
      <c r="J20" s="8" t="str" cm="1">
        <f t="array" ref="J20">_xlfn.IFS(H20=100,"green",H20&gt;50,"yellow",H20&gt;0,"orange",H20=0,"red")</f>
        <v>green</v>
      </c>
      <c r="K20" t="s">
        <v>193</v>
      </c>
    </row>
    <row r="21" spans="1:11" x14ac:dyDescent="0.3">
      <c r="A21">
        <v>1</v>
      </c>
      <c r="B21">
        <v>1.01</v>
      </c>
      <c r="C21" t="s">
        <v>190</v>
      </c>
      <c r="D21">
        <v>23</v>
      </c>
      <c r="E21" t="s">
        <v>16</v>
      </c>
      <c r="F21" s="3">
        <v>2.7235121950628454</v>
      </c>
      <c r="G21" s="3">
        <v>42.482596091969825</v>
      </c>
      <c r="H21" s="3">
        <f t="shared" si="0"/>
        <v>42.482596091969825</v>
      </c>
      <c r="I21" s="3">
        <f t="shared" si="1"/>
        <v>1.2744778827590948</v>
      </c>
      <c r="J21" s="8" t="str" cm="1">
        <f t="array" ref="J21">_xlfn.IFS(H21=100,"green",H21&gt;50,"yellow",H21&gt;0,"orange",H21=0,"red")</f>
        <v>orange</v>
      </c>
      <c r="K21" t="s">
        <v>193</v>
      </c>
    </row>
    <row r="22" spans="1:11" x14ac:dyDescent="0.3">
      <c r="A22">
        <v>1</v>
      </c>
      <c r="B22">
        <v>1.01</v>
      </c>
      <c r="C22" t="s">
        <v>190</v>
      </c>
      <c r="D22">
        <v>27</v>
      </c>
      <c r="E22" t="s">
        <v>15</v>
      </c>
      <c r="F22" s="3">
        <v>2.0422813099144266</v>
      </c>
      <c r="G22" s="3">
        <v>63.081062234703225</v>
      </c>
      <c r="H22" s="3">
        <f t="shared" si="0"/>
        <v>63.081062234703225</v>
      </c>
      <c r="I22" s="3">
        <f t="shared" si="1"/>
        <v>1.8924318670410967</v>
      </c>
      <c r="J22" s="8" t="str" cm="1">
        <f t="array" ref="J22">_xlfn.IFS(H22=100,"green",H22&gt;50,"yellow",H22&gt;0,"orange",H22=0,"red")</f>
        <v>yellow</v>
      </c>
      <c r="K22" t="s">
        <v>193</v>
      </c>
    </row>
    <row r="23" spans="1:11" x14ac:dyDescent="0.3">
      <c r="A23">
        <v>1</v>
      </c>
      <c r="B23">
        <v>1.01</v>
      </c>
      <c r="C23" t="s">
        <v>190</v>
      </c>
      <c r="D23">
        <v>14</v>
      </c>
      <c r="E23" t="s">
        <v>14</v>
      </c>
      <c r="F23" s="3">
        <v>1.8285162951925582</v>
      </c>
      <c r="G23" s="3">
        <v>69.544702557308369</v>
      </c>
      <c r="H23" s="3">
        <f t="shared" si="0"/>
        <v>69.544702557308369</v>
      </c>
      <c r="I23" s="3">
        <f t="shared" si="1"/>
        <v>2.086341076719251</v>
      </c>
      <c r="J23" s="8" t="str" cm="1">
        <f t="array" ref="J23">_xlfn.IFS(H23=100,"green",H23&gt;50,"yellow",H23&gt;0,"orange",H23=0,"red")</f>
        <v>yellow</v>
      </c>
      <c r="K23" t="s">
        <v>193</v>
      </c>
    </row>
    <row r="24" spans="1:11" x14ac:dyDescent="0.3">
      <c r="A24">
        <v>1</v>
      </c>
      <c r="B24">
        <v>1.01</v>
      </c>
      <c r="C24" t="s">
        <v>190</v>
      </c>
      <c r="D24">
        <v>17</v>
      </c>
      <c r="E24" t="s">
        <v>13</v>
      </c>
      <c r="F24" s="3">
        <v>2.4267844196395618</v>
      </c>
      <c r="G24" s="3">
        <v>51.454792110847421</v>
      </c>
      <c r="H24" s="3">
        <f t="shared" si="0"/>
        <v>51.454792110847421</v>
      </c>
      <c r="I24" s="3">
        <f t="shared" si="1"/>
        <v>1.5436437633254227</v>
      </c>
      <c r="J24" s="8" t="str" cm="1">
        <f t="array" ref="J24">_xlfn.IFS(H24=100,"green",H24&gt;50,"yellow",H24&gt;0,"orange",H24=0,"red")</f>
        <v>yellow</v>
      </c>
      <c r="K24" t="s">
        <v>193</v>
      </c>
    </row>
    <row r="25" spans="1:11" x14ac:dyDescent="0.3">
      <c r="A25">
        <v>1</v>
      </c>
      <c r="B25">
        <v>1.01</v>
      </c>
      <c r="C25" t="s">
        <v>190</v>
      </c>
      <c r="D25">
        <v>15</v>
      </c>
      <c r="E25" t="s">
        <v>12</v>
      </c>
      <c r="F25" s="3">
        <v>2.8253582280811442</v>
      </c>
      <c r="G25" s="3">
        <v>39.403064454994684</v>
      </c>
      <c r="H25" s="3">
        <f t="shared" si="0"/>
        <v>39.403064454994684</v>
      </c>
      <c r="I25" s="3">
        <f t="shared" si="1"/>
        <v>1.1820919336498406</v>
      </c>
      <c r="J25" s="8" t="str" cm="1">
        <f t="array" ref="J25">_xlfn.IFS(H25=100,"green",H25&gt;50,"yellow",H25&gt;0,"orange",H25=0,"red")</f>
        <v>orange</v>
      </c>
      <c r="K25" t="s">
        <v>193</v>
      </c>
    </row>
    <row r="26" spans="1:11" x14ac:dyDescent="0.3">
      <c r="A26">
        <v>1</v>
      </c>
      <c r="B26">
        <v>1.01</v>
      </c>
      <c r="C26" t="s">
        <v>190</v>
      </c>
      <c r="D26">
        <v>13</v>
      </c>
      <c r="E26" t="s">
        <v>11</v>
      </c>
      <c r="F26" s="3">
        <v>1.0614090862682979</v>
      </c>
      <c r="G26" s="3">
        <v>92.739822178801305</v>
      </c>
      <c r="H26" s="3">
        <f t="shared" si="0"/>
        <v>92.739822178801305</v>
      </c>
      <c r="I26" s="3">
        <f t="shared" si="1"/>
        <v>2.782194665364039</v>
      </c>
      <c r="J26" s="8" t="str" cm="1">
        <f t="array" ref="J26">_xlfn.IFS(H26=100,"green",H26&gt;50,"yellow",H26&gt;0,"orange",H26=0,"red")</f>
        <v>yellow</v>
      </c>
      <c r="K26" t="s">
        <v>193</v>
      </c>
    </row>
    <row r="27" spans="1:11" x14ac:dyDescent="0.3">
      <c r="A27">
        <v>1</v>
      </c>
      <c r="B27">
        <v>1.01</v>
      </c>
      <c r="C27" t="s">
        <v>190</v>
      </c>
      <c r="D27">
        <v>21</v>
      </c>
      <c r="E27" t="s">
        <v>10</v>
      </c>
      <c r="F27" s="3">
        <v>3.2853499906692729</v>
      </c>
      <c r="G27" s="3">
        <v>25.494234197623872</v>
      </c>
      <c r="H27" s="3">
        <f t="shared" si="0"/>
        <v>25.494234197623872</v>
      </c>
      <c r="I27" s="3">
        <f t="shared" si="1"/>
        <v>0.76482702592871621</v>
      </c>
      <c r="J27" s="8" t="str" cm="1">
        <f t="array" ref="J27">_xlfn.IFS(H27=100,"green",H27&gt;50,"yellow",H27&gt;0,"orange",H27=0,"red")</f>
        <v>orange</v>
      </c>
      <c r="K27" t="s">
        <v>193</v>
      </c>
    </row>
    <row r="28" spans="1:11" x14ac:dyDescent="0.3">
      <c r="A28">
        <v>1</v>
      </c>
      <c r="B28">
        <v>1.01</v>
      </c>
      <c r="C28" t="s">
        <v>190</v>
      </c>
      <c r="D28">
        <v>34</v>
      </c>
      <c r="E28" t="s">
        <v>9</v>
      </c>
      <c r="F28" s="3">
        <v>2.4039366867181697</v>
      </c>
      <c r="G28" s="3">
        <v>52.145641958204202</v>
      </c>
      <c r="H28" s="3">
        <f t="shared" si="0"/>
        <v>52.145641958204202</v>
      </c>
      <c r="I28" s="3">
        <f t="shared" si="1"/>
        <v>1.564369258746126</v>
      </c>
      <c r="J28" s="8" t="str" cm="1">
        <f t="array" ref="J28">_xlfn.IFS(H28=100,"green",H28&gt;50,"yellow",H28&gt;0,"orange",H28=0,"red")</f>
        <v>yellow</v>
      </c>
      <c r="K28" t="s">
        <v>193</v>
      </c>
    </row>
    <row r="29" spans="1:11" x14ac:dyDescent="0.3">
      <c r="A29">
        <v>1</v>
      </c>
      <c r="B29">
        <v>1.01</v>
      </c>
      <c r="C29" t="s">
        <v>190</v>
      </c>
      <c r="D29">
        <v>3</v>
      </c>
      <c r="E29" t="s">
        <v>8</v>
      </c>
      <c r="F29" s="3">
        <v>2.414994187072947</v>
      </c>
      <c r="G29" s="3">
        <v>51.811294893726178</v>
      </c>
      <c r="H29" s="3">
        <f t="shared" si="0"/>
        <v>51.811294893726178</v>
      </c>
      <c r="I29" s="3">
        <f t="shared" si="1"/>
        <v>1.5543388468117854</v>
      </c>
      <c r="J29" s="8" t="str" cm="1">
        <f t="array" ref="J29">_xlfn.IFS(H29=100,"green",H29&gt;50,"yellow",H29&gt;0,"orange",H29=0,"red")</f>
        <v>yellow</v>
      </c>
      <c r="K29" t="s">
        <v>193</v>
      </c>
    </row>
    <row r="30" spans="1:11" x14ac:dyDescent="0.3">
      <c r="A30">
        <v>1</v>
      </c>
      <c r="B30">
        <v>1.01</v>
      </c>
      <c r="C30" t="s">
        <v>190</v>
      </c>
      <c r="D30">
        <v>8</v>
      </c>
      <c r="E30" t="s">
        <v>7</v>
      </c>
      <c r="F30" s="3">
        <v>2.6754804051914416</v>
      </c>
      <c r="G30" s="3">
        <v>43.93493951768729</v>
      </c>
      <c r="H30" s="3">
        <f t="shared" si="0"/>
        <v>43.93493951768729</v>
      </c>
      <c r="I30" s="3">
        <f t="shared" si="1"/>
        <v>1.3180481855306185</v>
      </c>
      <c r="J30" s="8" t="str" cm="1">
        <f t="array" ref="J30">_xlfn.IFS(H30=100,"green",H30&gt;50,"yellow",H30&gt;0,"orange",H30=0,"red")</f>
        <v>orange</v>
      </c>
      <c r="K30" t="s">
        <v>193</v>
      </c>
    </row>
    <row r="31" spans="1:11" x14ac:dyDescent="0.3">
      <c r="A31">
        <v>1</v>
      </c>
      <c r="B31">
        <v>1.01</v>
      </c>
      <c r="C31" t="s">
        <v>190</v>
      </c>
      <c r="D31">
        <v>11</v>
      </c>
      <c r="E31" t="s">
        <v>6</v>
      </c>
      <c r="F31" s="3">
        <v>1.4740155623287481</v>
      </c>
      <c r="G31" s="3">
        <v>80.263786942154553</v>
      </c>
      <c r="H31" s="3">
        <f t="shared" si="0"/>
        <v>80.263786942154553</v>
      </c>
      <c r="I31" s="3">
        <f t="shared" si="1"/>
        <v>2.4079136082646366</v>
      </c>
      <c r="J31" s="8" t="str" cm="1">
        <f t="array" ref="J31">_xlfn.IFS(H31=100,"green",H31&gt;50,"yellow",H31&gt;0,"orange",H31=0,"red")</f>
        <v>yellow</v>
      </c>
      <c r="K31" t="s">
        <v>193</v>
      </c>
    </row>
    <row r="32" spans="1:11" x14ac:dyDescent="0.3">
      <c r="A32">
        <v>1</v>
      </c>
      <c r="B32">
        <v>1.01</v>
      </c>
      <c r="C32" t="s">
        <v>190</v>
      </c>
      <c r="D32">
        <v>33</v>
      </c>
      <c r="E32" t="s">
        <v>5</v>
      </c>
      <c r="F32" s="3">
        <v>2.3424387670566618</v>
      </c>
      <c r="G32" s="3">
        <v>54.005162487312518</v>
      </c>
      <c r="H32" s="3">
        <f t="shared" si="0"/>
        <v>54.005162487312518</v>
      </c>
      <c r="I32" s="3">
        <f t="shared" si="1"/>
        <v>1.6201548746193755</v>
      </c>
      <c r="J32" s="8" t="str" cm="1">
        <f t="array" ref="J32">_xlfn.IFS(H32=100,"green",H32&gt;50,"yellow",H32&gt;0,"orange",H32=0,"red")</f>
        <v>yellow</v>
      </c>
      <c r="K32" t="s">
        <v>193</v>
      </c>
    </row>
    <row r="33" spans="1:11" x14ac:dyDescent="0.3">
      <c r="A33">
        <v>1</v>
      </c>
      <c r="B33">
        <v>1.01</v>
      </c>
      <c r="C33" t="s">
        <v>190</v>
      </c>
      <c r="D33">
        <v>36</v>
      </c>
      <c r="E33" t="s">
        <v>4</v>
      </c>
      <c r="F33" s="3">
        <v>2.676861863128996</v>
      </c>
      <c r="G33" s="3">
        <v>43.893168195842243</v>
      </c>
      <c r="H33" s="3">
        <f t="shared" si="0"/>
        <v>43.893168195842243</v>
      </c>
      <c r="I33" s="3">
        <f t="shared" si="1"/>
        <v>1.3167950458752673</v>
      </c>
      <c r="J33" s="8" t="str" cm="1">
        <f t="array" ref="J33">_xlfn.IFS(H33=100,"green",H33&gt;50,"yellow",H33&gt;0,"orange",H33=0,"red")</f>
        <v>orange</v>
      </c>
      <c r="K33" t="s">
        <v>193</v>
      </c>
    </row>
    <row r="34" spans="1:11" x14ac:dyDescent="0.3">
      <c r="A34">
        <v>1</v>
      </c>
      <c r="B34">
        <v>1.01</v>
      </c>
      <c r="C34" t="s">
        <v>190</v>
      </c>
      <c r="D34">
        <v>16</v>
      </c>
      <c r="E34" t="s">
        <v>3</v>
      </c>
      <c r="F34" s="3">
        <v>2.9668607102446791</v>
      </c>
      <c r="G34" s="3">
        <v>35.12443565013173</v>
      </c>
      <c r="H34" s="3">
        <f t="shared" si="0"/>
        <v>35.12443565013173</v>
      </c>
      <c r="I34" s="3">
        <f t="shared" si="1"/>
        <v>1.053733069503952</v>
      </c>
      <c r="J34" s="8" t="str" cm="1">
        <f t="array" ref="J34">_xlfn.IFS(H34=100,"green",H34&gt;50,"yellow",H34&gt;0,"orange",H34=0,"red")</f>
        <v>orange</v>
      </c>
      <c r="K34" t="s">
        <v>193</v>
      </c>
    </row>
    <row r="35" spans="1:11" x14ac:dyDescent="0.3">
      <c r="A35">
        <v>1</v>
      </c>
      <c r="B35">
        <v>1.01</v>
      </c>
      <c r="C35" t="s">
        <v>190</v>
      </c>
      <c r="D35">
        <v>9</v>
      </c>
      <c r="E35" t="s">
        <v>2</v>
      </c>
      <c r="F35" s="3">
        <v>1.7471393320996123</v>
      </c>
      <c r="G35" s="3">
        <v>72.005308286749568</v>
      </c>
      <c r="H35" s="3">
        <f t="shared" si="0"/>
        <v>72.005308286749568</v>
      </c>
      <c r="I35" s="3">
        <f t="shared" si="1"/>
        <v>2.1601592486024872</v>
      </c>
      <c r="J35" s="8" t="str" cm="1">
        <f t="array" ref="J35">_xlfn.IFS(H35=100,"green",H35&gt;50,"yellow",H35&gt;0,"orange",H35=0,"red")</f>
        <v>yellow</v>
      </c>
      <c r="K35" t="s">
        <v>193</v>
      </c>
    </row>
    <row r="36" spans="1:11" x14ac:dyDescent="0.3">
      <c r="A36">
        <v>1</v>
      </c>
      <c r="B36">
        <v>1.01</v>
      </c>
      <c r="C36" t="s">
        <v>190</v>
      </c>
      <c r="D36">
        <v>5</v>
      </c>
      <c r="E36" t="s">
        <v>1</v>
      </c>
      <c r="F36" s="3">
        <v>1.8540014506817766</v>
      </c>
      <c r="G36" s="3">
        <v>68.774104623580527</v>
      </c>
      <c r="H36" s="3">
        <f t="shared" si="0"/>
        <v>68.774104623580527</v>
      </c>
      <c r="I36" s="3">
        <f t="shared" si="1"/>
        <v>2.0632231387074156</v>
      </c>
      <c r="J36" s="8" t="str" cm="1">
        <f t="array" ref="J36">_xlfn.IFS(H36=100,"green",H36&gt;50,"yellow",H36&gt;0,"orange",H36=0,"red")</f>
        <v>yellow</v>
      </c>
      <c r="K36" t="s">
        <v>193</v>
      </c>
    </row>
    <row r="37" spans="1:11" x14ac:dyDescent="0.3">
      <c r="A37">
        <v>1</v>
      </c>
      <c r="B37">
        <v>1.01</v>
      </c>
      <c r="C37" t="s">
        <v>190</v>
      </c>
      <c r="D37">
        <v>19</v>
      </c>
      <c r="E37" t="s">
        <v>0</v>
      </c>
      <c r="F37" s="3">
        <v>1.8580983645064211</v>
      </c>
      <c r="G37" s="3">
        <v>68.650225711824703</v>
      </c>
      <c r="H37" s="3">
        <f t="shared" si="0"/>
        <v>68.650225711824703</v>
      </c>
      <c r="I37" s="3">
        <f t="shared" si="1"/>
        <v>2.0595067713547413</v>
      </c>
      <c r="J37" s="8" t="str" cm="1">
        <f t="array" ref="J37">_xlfn.IFS(H37=100,"green",H37&gt;50,"yellow",H37&gt;0,"orange",H37=0,"red")</f>
        <v>yellow</v>
      </c>
      <c r="K37" t="s">
        <v>193</v>
      </c>
    </row>
    <row r="38" spans="1:11" x14ac:dyDescent="0.3">
      <c r="A38">
        <v>1</v>
      </c>
      <c r="B38">
        <v>1.03</v>
      </c>
      <c r="C38" t="s">
        <v>195</v>
      </c>
      <c r="D38">
        <v>35</v>
      </c>
      <c r="E38" t="s">
        <v>34</v>
      </c>
      <c r="F38" s="3">
        <v>0.78826846321807964</v>
      </c>
      <c r="G38" s="3">
        <v>17.309137098438686</v>
      </c>
      <c r="H38" s="3">
        <f t="shared" si="0"/>
        <v>17.309137098438686</v>
      </c>
      <c r="I38" s="3">
        <f t="shared" si="1"/>
        <v>0.51927411295316062</v>
      </c>
      <c r="J38" s="8" t="str" cm="1">
        <f t="array" ref="J38">_xlfn.IFS(H38=100,"green",H38&gt;50,"yellow",H38&gt;0,"orange",H38=0,"red")</f>
        <v>orange</v>
      </c>
      <c r="K38" t="s">
        <v>193</v>
      </c>
    </row>
    <row r="39" spans="1:11" x14ac:dyDescent="0.3">
      <c r="A39">
        <v>1</v>
      </c>
      <c r="B39">
        <v>1.03</v>
      </c>
      <c r="C39" t="s">
        <v>195</v>
      </c>
      <c r="D39">
        <v>37</v>
      </c>
      <c r="E39" t="s">
        <v>33</v>
      </c>
      <c r="F39" s="3">
        <v>0.25818370226271592</v>
      </c>
      <c r="G39" s="3">
        <v>73.470400270410622</v>
      </c>
      <c r="H39" s="3">
        <f t="shared" si="0"/>
        <v>73.470400270410622</v>
      </c>
      <c r="I39" s="3">
        <f t="shared" si="1"/>
        <v>2.2041120081123187</v>
      </c>
      <c r="J39" s="8" t="str" cm="1">
        <f t="array" ref="J39">_xlfn.IFS(H39=100,"green",H39&gt;50,"yellow",H39&gt;0,"orange",H39=0,"red")</f>
        <v>yellow</v>
      </c>
      <c r="K39" t="s">
        <v>193</v>
      </c>
    </row>
    <row r="40" spans="1:11" x14ac:dyDescent="0.3">
      <c r="A40">
        <v>1</v>
      </c>
      <c r="B40">
        <v>1.03</v>
      </c>
      <c r="C40" t="s">
        <v>195</v>
      </c>
      <c r="D40">
        <v>12</v>
      </c>
      <c r="E40" t="s">
        <v>32</v>
      </c>
      <c r="F40" s="3">
        <v>0.14453718110581062</v>
      </c>
      <c r="G40" s="3">
        <v>85.510988216702259</v>
      </c>
      <c r="H40" s="3">
        <f t="shared" si="0"/>
        <v>85.510988216702259</v>
      </c>
      <c r="I40" s="3">
        <f t="shared" si="1"/>
        <v>2.5653296465010675</v>
      </c>
      <c r="J40" s="8" t="str" cm="1">
        <f t="array" ref="J40">_xlfn.IFS(H40=100,"green",H40&gt;50,"yellow",H40&gt;0,"orange",H40=0,"red")</f>
        <v>yellow</v>
      </c>
      <c r="K40" t="s">
        <v>193</v>
      </c>
    </row>
    <row r="41" spans="1:11" x14ac:dyDescent="0.3">
      <c r="A41">
        <v>1</v>
      </c>
      <c r="B41">
        <v>1.03</v>
      </c>
      <c r="C41" t="s">
        <v>195</v>
      </c>
      <c r="D41">
        <v>18</v>
      </c>
      <c r="E41" t="s">
        <v>31</v>
      </c>
      <c r="F41" s="3">
        <v>0.18586421862554309</v>
      </c>
      <c r="G41" s="3">
        <v>81.132483492135975</v>
      </c>
      <c r="H41" s="3">
        <f t="shared" si="0"/>
        <v>81.132483492135975</v>
      </c>
      <c r="I41" s="3">
        <f t="shared" si="1"/>
        <v>2.4339745047640795</v>
      </c>
      <c r="J41" s="8" t="str" cm="1">
        <f t="array" ref="J41">_xlfn.IFS(H41=100,"green",H41&gt;50,"yellow",H41&gt;0,"orange",H41=0,"red")</f>
        <v>yellow</v>
      </c>
      <c r="K41" t="s">
        <v>193</v>
      </c>
    </row>
    <row r="42" spans="1:11" x14ac:dyDescent="0.3">
      <c r="A42">
        <v>1</v>
      </c>
      <c r="B42">
        <v>1.03</v>
      </c>
      <c r="C42" t="s">
        <v>195</v>
      </c>
      <c r="D42">
        <v>10</v>
      </c>
      <c r="E42" t="s">
        <v>30</v>
      </c>
      <c r="F42" s="3">
        <v>0.10662880338697651</v>
      </c>
      <c r="G42" s="3">
        <v>89.527293785745456</v>
      </c>
      <c r="H42" s="3">
        <f t="shared" si="0"/>
        <v>89.527293785745456</v>
      </c>
      <c r="I42" s="3">
        <f t="shared" si="1"/>
        <v>2.6858188135723635</v>
      </c>
      <c r="J42" s="8" t="str" cm="1">
        <f t="array" ref="J42">_xlfn.IFS(H42=100,"green",H42&gt;50,"yellow",H42&gt;0,"orange",H42=0,"red")</f>
        <v>yellow</v>
      </c>
      <c r="K42" t="s">
        <v>193</v>
      </c>
    </row>
    <row r="43" spans="1:11" x14ac:dyDescent="0.3">
      <c r="A43">
        <v>1</v>
      </c>
      <c r="B43">
        <v>1.03</v>
      </c>
      <c r="C43" t="s">
        <v>195</v>
      </c>
      <c r="D43">
        <v>4</v>
      </c>
      <c r="E43" t="s">
        <v>29</v>
      </c>
      <c r="F43" s="3">
        <v>0.56847790042162105</v>
      </c>
      <c r="G43" s="3">
        <v>40.595442514351497</v>
      </c>
      <c r="H43" s="3">
        <f t="shared" si="0"/>
        <v>40.595442514351497</v>
      </c>
      <c r="I43" s="3">
        <f t="shared" si="1"/>
        <v>1.217863275430545</v>
      </c>
      <c r="J43" s="8" t="str" cm="1">
        <f t="array" ref="J43">_xlfn.IFS(H43=100,"green",H43&gt;50,"yellow",H43&gt;0,"orange",H43=0,"red")</f>
        <v>orange</v>
      </c>
      <c r="K43" t="s">
        <v>193</v>
      </c>
    </row>
    <row r="44" spans="1:11" x14ac:dyDescent="0.3">
      <c r="A44">
        <v>1</v>
      </c>
      <c r="B44">
        <v>1.03</v>
      </c>
      <c r="C44" t="s">
        <v>195</v>
      </c>
      <c r="D44">
        <v>22</v>
      </c>
      <c r="E44" t="s">
        <v>28</v>
      </c>
      <c r="F44" s="3">
        <v>0.19573150304021916</v>
      </c>
      <c r="G44" s="3">
        <v>80.087067366974082</v>
      </c>
      <c r="H44" s="3">
        <f t="shared" si="0"/>
        <v>80.087067366974082</v>
      </c>
      <c r="I44" s="3">
        <f t="shared" si="1"/>
        <v>2.4026120210092223</v>
      </c>
      <c r="J44" s="8" t="str" cm="1">
        <f t="array" ref="J44">_xlfn.IFS(H44=100,"green",H44&gt;50,"yellow",H44&gt;0,"orange",H44=0,"red")</f>
        <v>yellow</v>
      </c>
      <c r="K44" t="s">
        <v>193</v>
      </c>
    </row>
    <row r="45" spans="1:11" x14ac:dyDescent="0.3">
      <c r="A45">
        <v>1</v>
      </c>
      <c r="B45">
        <v>1.03</v>
      </c>
      <c r="C45" t="s">
        <v>195</v>
      </c>
      <c r="D45">
        <v>25</v>
      </c>
      <c r="E45" t="s">
        <v>244</v>
      </c>
      <c r="F45" s="3">
        <v>0.17071721717278632</v>
      </c>
      <c r="G45" s="3">
        <v>82.737273513492852</v>
      </c>
      <c r="H45" s="3">
        <f t="shared" si="0"/>
        <v>82.737273513492852</v>
      </c>
      <c r="I45" s="3">
        <f t="shared" si="1"/>
        <v>2.4821182054047854</v>
      </c>
      <c r="J45" s="8" t="str" cm="1">
        <f t="array" ref="J45">_xlfn.IFS(H45=100,"green",H45&gt;50,"yellow",H45&gt;0,"orange",H45=0,"red")</f>
        <v>yellow</v>
      </c>
      <c r="K45" t="s">
        <v>193</v>
      </c>
    </row>
    <row r="46" spans="1:11" x14ac:dyDescent="0.3">
      <c r="A46">
        <v>1</v>
      </c>
      <c r="B46">
        <v>1.03</v>
      </c>
      <c r="C46" t="s">
        <v>195</v>
      </c>
      <c r="D46">
        <v>7</v>
      </c>
      <c r="E46" t="s">
        <v>27</v>
      </c>
      <c r="F46" s="3">
        <v>0.53609909636923314</v>
      </c>
      <c r="G46" s="3">
        <v>44.025902451178453</v>
      </c>
      <c r="H46" s="3">
        <f t="shared" si="0"/>
        <v>44.025902451178453</v>
      </c>
      <c r="I46" s="3">
        <f t="shared" si="1"/>
        <v>1.3207770735353537</v>
      </c>
      <c r="J46" s="8" t="str" cm="1">
        <f t="array" ref="J46">_xlfn.IFS(H46=100,"green",H46&gt;50,"yellow",H46&gt;0,"orange",H46=0,"red")</f>
        <v>orange</v>
      </c>
      <c r="K46" t="s">
        <v>193</v>
      </c>
    </row>
    <row r="47" spans="1:11" x14ac:dyDescent="0.3">
      <c r="A47">
        <v>1</v>
      </c>
      <c r="B47">
        <v>1.03</v>
      </c>
      <c r="C47" t="s">
        <v>195</v>
      </c>
      <c r="D47">
        <v>30</v>
      </c>
      <c r="E47" t="s">
        <v>26</v>
      </c>
      <c r="F47" s="3">
        <v>0.27424590945085686</v>
      </c>
      <c r="G47" s="3">
        <v>71.768646303007117</v>
      </c>
      <c r="H47" s="3">
        <f t="shared" si="0"/>
        <v>71.768646303007117</v>
      </c>
      <c r="I47" s="3">
        <f t="shared" si="1"/>
        <v>2.1530593890902137</v>
      </c>
      <c r="J47" s="8" t="str" cm="1">
        <f t="array" ref="J47">_xlfn.IFS(H47=100,"green",H47&gt;50,"yellow",H47&gt;0,"orange",H47=0,"red")</f>
        <v>yellow</v>
      </c>
      <c r="K47" t="s">
        <v>193</v>
      </c>
    </row>
    <row r="48" spans="1:11" x14ac:dyDescent="0.3">
      <c r="A48">
        <v>1</v>
      </c>
      <c r="B48">
        <v>1.03</v>
      </c>
      <c r="C48" t="s">
        <v>195</v>
      </c>
      <c r="D48">
        <v>24</v>
      </c>
      <c r="E48" t="s">
        <v>25</v>
      </c>
      <c r="F48" s="3">
        <v>0.2068177316323849</v>
      </c>
      <c r="G48" s="3">
        <v>78.912506905309172</v>
      </c>
      <c r="H48" s="3">
        <f t="shared" si="0"/>
        <v>78.912506905309172</v>
      </c>
      <c r="I48" s="3">
        <f t="shared" si="1"/>
        <v>2.3673752071592755</v>
      </c>
      <c r="J48" s="8" t="str" cm="1">
        <f t="array" ref="J48">_xlfn.IFS(H48=100,"green",H48&gt;50,"yellow",H48&gt;0,"orange",H48=0,"red")</f>
        <v>yellow</v>
      </c>
      <c r="K48" t="s">
        <v>193</v>
      </c>
    </row>
    <row r="49" spans="1:11" x14ac:dyDescent="0.3">
      <c r="A49">
        <v>1</v>
      </c>
      <c r="B49">
        <v>1.03</v>
      </c>
      <c r="C49" t="s">
        <v>195</v>
      </c>
      <c r="D49">
        <v>6</v>
      </c>
      <c r="E49" t="s">
        <v>24</v>
      </c>
      <c r="F49" s="3">
        <v>0.30767456330526421</v>
      </c>
      <c r="G49" s="3">
        <v>68.226957190461206</v>
      </c>
      <c r="H49" s="3">
        <f t="shared" si="0"/>
        <v>68.226957190461206</v>
      </c>
      <c r="I49" s="3">
        <f t="shared" si="1"/>
        <v>2.0468087157138362</v>
      </c>
      <c r="J49" s="8" t="str" cm="1">
        <f t="array" ref="J49">_xlfn.IFS(H49=100,"green",H49&gt;50,"yellow",H49&gt;0,"orange",H49=0,"red")</f>
        <v>yellow</v>
      </c>
      <c r="K49" t="s">
        <v>193</v>
      </c>
    </row>
    <row r="50" spans="1:11" x14ac:dyDescent="0.3">
      <c r="A50">
        <v>1</v>
      </c>
      <c r="B50">
        <v>1.03</v>
      </c>
      <c r="C50" t="s">
        <v>195</v>
      </c>
      <c r="D50">
        <v>2</v>
      </c>
      <c r="E50" t="s">
        <v>23</v>
      </c>
      <c r="F50" s="3">
        <v>0.16024235636676387</v>
      </c>
      <c r="G50" s="3">
        <v>83.847060962120025</v>
      </c>
      <c r="H50" s="3">
        <f t="shared" si="0"/>
        <v>83.847060962120025</v>
      </c>
      <c r="I50" s="3">
        <f t="shared" si="1"/>
        <v>2.5154118288636007</v>
      </c>
      <c r="J50" s="8" t="str" cm="1">
        <f t="array" ref="J50">_xlfn.IFS(H50=100,"green",H50&gt;50,"yellow",H50&gt;0,"orange",H50=0,"red")</f>
        <v>yellow</v>
      </c>
      <c r="K50" t="s">
        <v>193</v>
      </c>
    </row>
    <row r="51" spans="1:11" x14ac:dyDescent="0.3">
      <c r="A51">
        <v>1</v>
      </c>
      <c r="B51">
        <v>1.03</v>
      </c>
      <c r="C51" t="s">
        <v>195</v>
      </c>
      <c r="D51">
        <v>1</v>
      </c>
      <c r="E51" t="s">
        <v>22</v>
      </c>
      <c r="F51" s="3">
        <v>0.20379827818171503</v>
      </c>
      <c r="G51" s="3">
        <v>79.232411064736368</v>
      </c>
      <c r="H51" s="3">
        <f t="shared" si="0"/>
        <v>79.232411064736368</v>
      </c>
      <c r="I51" s="3">
        <f t="shared" si="1"/>
        <v>2.376972331942091</v>
      </c>
      <c r="J51" s="8" t="str" cm="1">
        <f t="array" ref="J51">_xlfn.IFS(H51=100,"green",H51&gt;50,"yellow",H51&gt;0,"orange",H51=0,"red")</f>
        <v>yellow</v>
      </c>
      <c r="K51" t="s">
        <v>193</v>
      </c>
    </row>
    <row r="52" spans="1:11" x14ac:dyDescent="0.3">
      <c r="A52">
        <v>1</v>
      </c>
      <c r="B52">
        <v>1.03</v>
      </c>
      <c r="C52" t="s">
        <v>195</v>
      </c>
      <c r="D52">
        <v>20</v>
      </c>
      <c r="E52" t="s">
        <v>21</v>
      </c>
      <c r="F52" s="3">
        <v>0.17278940360797612</v>
      </c>
      <c r="G52" s="3">
        <v>82.517730119115043</v>
      </c>
      <c r="H52" s="3">
        <f t="shared" si="0"/>
        <v>82.517730119115043</v>
      </c>
      <c r="I52" s="3">
        <f t="shared" si="1"/>
        <v>2.4755319035734513</v>
      </c>
      <c r="J52" s="8" t="str" cm="1">
        <f t="array" ref="J52">_xlfn.IFS(H52=100,"green",H52&gt;50,"yellow",H52&gt;0,"orange",H52=0,"red")</f>
        <v>yellow</v>
      </c>
      <c r="K52" t="s">
        <v>193</v>
      </c>
    </row>
    <row r="53" spans="1:11" x14ac:dyDescent="0.3">
      <c r="A53">
        <v>1</v>
      </c>
      <c r="B53">
        <v>1.03</v>
      </c>
      <c r="C53" t="s">
        <v>195</v>
      </c>
      <c r="D53">
        <v>29</v>
      </c>
      <c r="E53" t="s">
        <v>20</v>
      </c>
      <c r="F53" s="3">
        <v>0.14403727344184938</v>
      </c>
      <c r="G53" s="3">
        <v>85.563952285744378</v>
      </c>
      <c r="H53" s="3">
        <f t="shared" si="0"/>
        <v>85.563952285744378</v>
      </c>
      <c r="I53" s="3">
        <f t="shared" si="1"/>
        <v>2.5669185685723317</v>
      </c>
      <c r="J53" s="8" t="str" cm="1">
        <f t="array" ref="J53">_xlfn.IFS(H53=100,"green",H53&gt;50,"yellow",H53&gt;0,"orange",H53=0,"red")</f>
        <v>yellow</v>
      </c>
      <c r="K53" t="s">
        <v>193</v>
      </c>
    </row>
    <row r="54" spans="1:11" x14ac:dyDescent="0.3">
      <c r="A54">
        <v>1</v>
      </c>
      <c r="B54">
        <v>1.03</v>
      </c>
      <c r="C54" t="s">
        <v>195</v>
      </c>
      <c r="D54">
        <v>32</v>
      </c>
      <c r="E54" t="s">
        <v>19</v>
      </c>
      <c r="F54" s="3">
        <v>0.28138606344519335</v>
      </c>
      <c r="G54" s="3">
        <v>71.012163383480029</v>
      </c>
      <c r="H54" s="3">
        <f t="shared" si="0"/>
        <v>71.012163383480029</v>
      </c>
      <c r="I54" s="3">
        <f t="shared" si="1"/>
        <v>2.1303649015044011</v>
      </c>
      <c r="J54" s="8" t="str" cm="1">
        <f t="array" ref="J54">_xlfn.IFS(H54=100,"green",H54&gt;50,"yellow",H54&gt;0,"orange",H54=0,"red")</f>
        <v>yellow</v>
      </c>
      <c r="K54" t="s">
        <v>193</v>
      </c>
    </row>
    <row r="55" spans="1:11" x14ac:dyDescent="0.3">
      <c r="A55">
        <v>1</v>
      </c>
      <c r="B55">
        <v>1.03</v>
      </c>
      <c r="C55" t="s">
        <v>195</v>
      </c>
      <c r="D55">
        <v>35</v>
      </c>
      <c r="E55" t="s">
        <v>18</v>
      </c>
      <c r="F55" s="3">
        <v>0</v>
      </c>
      <c r="G55" s="3">
        <v>100.82437064933161</v>
      </c>
      <c r="H55" s="3">
        <f t="shared" si="0"/>
        <v>100</v>
      </c>
      <c r="I55" s="3">
        <f t="shared" si="1"/>
        <v>3</v>
      </c>
      <c r="J55" s="8" t="str" cm="1">
        <f t="array" ref="J55">_xlfn.IFS(H55=100,"green",H55&gt;50,"yellow",H55&gt;0,"orange",H55=0,"red")</f>
        <v>green</v>
      </c>
      <c r="K55" t="s">
        <v>193</v>
      </c>
    </row>
    <row r="56" spans="1:11" x14ac:dyDescent="0.3">
      <c r="A56">
        <v>1</v>
      </c>
      <c r="B56">
        <v>1.03</v>
      </c>
      <c r="C56" t="s">
        <v>195</v>
      </c>
      <c r="D56">
        <v>31</v>
      </c>
      <c r="E56" t="s">
        <v>17</v>
      </c>
      <c r="F56" s="3">
        <v>0</v>
      </c>
      <c r="G56" s="3">
        <v>100.82437064933161</v>
      </c>
      <c r="H56" s="3">
        <f t="shared" si="0"/>
        <v>100</v>
      </c>
      <c r="I56" s="3">
        <f t="shared" si="1"/>
        <v>3</v>
      </c>
      <c r="J56" s="8" t="str" cm="1">
        <f t="array" ref="J56">_xlfn.IFS(H56=100,"green",H56&gt;50,"yellow",H56&gt;0,"orange",H56=0,"red")</f>
        <v>green</v>
      </c>
      <c r="K56" t="s">
        <v>193</v>
      </c>
    </row>
    <row r="57" spans="1:11" x14ac:dyDescent="0.3">
      <c r="A57">
        <v>1</v>
      </c>
      <c r="B57">
        <v>1.03</v>
      </c>
      <c r="C57" t="s">
        <v>195</v>
      </c>
      <c r="D57">
        <v>23</v>
      </c>
      <c r="E57" t="s">
        <v>16</v>
      </c>
      <c r="F57" s="3">
        <v>0.25472687365350172</v>
      </c>
      <c r="G57" s="3">
        <v>73.836643323526474</v>
      </c>
      <c r="H57" s="3">
        <f t="shared" si="0"/>
        <v>73.836643323526474</v>
      </c>
      <c r="I57" s="3">
        <f t="shared" si="1"/>
        <v>2.2150992997057943</v>
      </c>
      <c r="J57" s="8" t="str" cm="1">
        <f t="array" ref="J57">_xlfn.IFS(H57=100,"green",H57&gt;50,"yellow",H57&gt;0,"orange",H57=0,"red")</f>
        <v>yellow</v>
      </c>
      <c r="K57" t="s">
        <v>193</v>
      </c>
    </row>
    <row r="58" spans="1:11" x14ac:dyDescent="0.3">
      <c r="A58">
        <v>1</v>
      </c>
      <c r="B58">
        <v>1.03</v>
      </c>
      <c r="C58" t="s">
        <v>195</v>
      </c>
      <c r="D58">
        <v>27</v>
      </c>
      <c r="E58" t="s">
        <v>15</v>
      </c>
      <c r="F58" s="3">
        <v>0.21802131630894753</v>
      </c>
      <c r="G58" s="3">
        <v>77.725512835991111</v>
      </c>
      <c r="H58" s="3">
        <f t="shared" si="0"/>
        <v>77.725512835991111</v>
      </c>
      <c r="I58" s="3">
        <f t="shared" si="1"/>
        <v>2.3317653850797333</v>
      </c>
      <c r="J58" s="8" t="str" cm="1">
        <f t="array" ref="J58">_xlfn.IFS(H58=100,"green",H58&gt;50,"yellow",H58&gt;0,"orange",H58=0,"red")</f>
        <v>yellow</v>
      </c>
      <c r="K58" t="s">
        <v>193</v>
      </c>
    </row>
    <row r="59" spans="1:11" x14ac:dyDescent="0.3">
      <c r="A59">
        <v>1</v>
      </c>
      <c r="B59">
        <v>1.03</v>
      </c>
      <c r="C59" t="s">
        <v>195</v>
      </c>
      <c r="D59">
        <v>14</v>
      </c>
      <c r="E59" t="s">
        <v>14</v>
      </c>
      <c r="F59" s="3">
        <v>3.8904602025373582E-2</v>
      </c>
      <c r="G59" s="3">
        <v>96.702517402673536</v>
      </c>
      <c r="H59" s="3">
        <f t="shared" si="0"/>
        <v>96.702517402673536</v>
      </c>
      <c r="I59" s="3">
        <f t="shared" si="1"/>
        <v>2.9010755220802062</v>
      </c>
      <c r="J59" s="8" t="str" cm="1">
        <f t="array" ref="J59">_xlfn.IFS(H59=100,"green",H59&gt;50,"yellow",H59&gt;0,"orange",H59=0,"red")</f>
        <v>yellow</v>
      </c>
      <c r="K59" t="s">
        <v>193</v>
      </c>
    </row>
    <row r="60" spans="1:11" x14ac:dyDescent="0.3">
      <c r="A60">
        <v>1</v>
      </c>
      <c r="B60">
        <v>1.03</v>
      </c>
      <c r="C60" t="s">
        <v>195</v>
      </c>
      <c r="D60">
        <v>17</v>
      </c>
      <c r="E60" t="s">
        <v>13</v>
      </c>
      <c r="F60" s="3">
        <v>0.10111601748498175</v>
      </c>
      <c r="G60" s="3">
        <v>90.111360792868368</v>
      </c>
      <c r="H60" s="3">
        <f t="shared" si="0"/>
        <v>90.111360792868368</v>
      </c>
      <c r="I60" s="3">
        <f t="shared" si="1"/>
        <v>2.7033408237860508</v>
      </c>
      <c r="J60" s="8" t="str" cm="1">
        <f t="array" ref="J60">_xlfn.IFS(H60=100,"green",H60&gt;50,"yellow",H60&gt;0,"orange",H60=0,"red")</f>
        <v>yellow</v>
      </c>
      <c r="K60" t="s">
        <v>193</v>
      </c>
    </row>
    <row r="61" spans="1:11" x14ac:dyDescent="0.3">
      <c r="A61">
        <v>1</v>
      </c>
      <c r="B61">
        <v>1.03</v>
      </c>
      <c r="C61" t="s">
        <v>195</v>
      </c>
      <c r="D61">
        <v>15</v>
      </c>
      <c r="E61" t="s">
        <v>12</v>
      </c>
      <c r="F61" s="3">
        <v>1.002546468028793</v>
      </c>
      <c r="G61" s="3">
        <v>-5.3931254575544756</v>
      </c>
      <c r="H61" s="3">
        <f t="shared" si="0"/>
        <v>0</v>
      </c>
      <c r="I61" s="3">
        <f t="shared" si="1"/>
        <v>0</v>
      </c>
      <c r="J61" s="8" t="str" cm="1">
        <f t="array" ref="J61">_xlfn.IFS(H61=100,"green",H61&gt;50,"yellow",H61&gt;0,"orange",H61=0,"red")</f>
        <v>red</v>
      </c>
      <c r="K61" t="s">
        <v>193</v>
      </c>
    </row>
    <row r="62" spans="1:11" x14ac:dyDescent="0.3">
      <c r="A62">
        <v>1</v>
      </c>
      <c r="B62">
        <v>1.03</v>
      </c>
      <c r="C62" t="s">
        <v>195</v>
      </c>
      <c r="D62">
        <v>13</v>
      </c>
      <c r="E62" t="s">
        <v>11</v>
      </c>
      <c r="F62" s="3">
        <v>0.30325973893379943</v>
      </c>
      <c r="G62" s="3">
        <v>68.694697694710001</v>
      </c>
      <c r="H62" s="3">
        <f t="shared" si="0"/>
        <v>68.694697694710001</v>
      </c>
      <c r="I62" s="3">
        <f t="shared" si="1"/>
        <v>2.0608409308413003</v>
      </c>
      <c r="J62" s="8" t="str" cm="1">
        <f t="array" ref="J62">_xlfn.IFS(H62=100,"green",H62&gt;50,"yellow",H62&gt;0,"orange",H62=0,"red")</f>
        <v>yellow</v>
      </c>
      <c r="K62" t="s">
        <v>193</v>
      </c>
    </row>
    <row r="63" spans="1:11" x14ac:dyDescent="0.3">
      <c r="A63">
        <v>1</v>
      </c>
      <c r="B63">
        <v>1.03</v>
      </c>
      <c r="C63" t="s">
        <v>195</v>
      </c>
      <c r="D63">
        <v>21</v>
      </c>
      <c r="E63" t="s">
        <v>10</v>
      </c>
      <c r="F63" s="3">
        <v>9.0531761889363557E-2</v>
      </c>
      <c r="G63" s="3">
        <v>91.232738368246331</v>
      </c>
      <c r="H63" s="3">
        <f t="shared" si="0"/>
        <v>91.232738368246331</v>
      </c>
      <c r="I63" s="3">
        <f t="shared" si="1"/>
        <v>2.73698215104739</v>
      </c>
      <c r="J63" s="8" t="str" cm="1">
        <f t="array" ref="J63">_xlfn.IFS(H63=100,"green",H63&gt;50,"yellow",H63&gt;0,"orange",H63=0,"red")</f>
        <v>yellow</v>
      </c>
      <c r="K63" t="s">
        <v>193</v>
      </c>
    </row>
    <row r="64" spans="1:11" x14ac:dyDescent="0.3">
      <c r="A64">
        <v>1</v>
      </c>
      <c r="B64">
        <v>1.03</v>
      </c>
      <c r="C64" t="s">
        <v>195</v>
      </c>
      <c r="D64">
        <v>34</v>
      </c>
      <c r="E64" t="s">
        <v>9</v>
      </c>
      <c r="F64" s="3">
        <v>8.0131222890605661E-2</v>
      </c>
      <c r="G64" s="3">
        <v>92.334651592061462</v>
      </c>
      <c r="H64" s="3">
        <f t="shared" si="0"/>
        <v>92.334651592061462</v>
      </c>
      <c r="I64" s="3">
        <f t="shared" si="1"/>
        <v>2.770039547761844</v>
      </c>
      <c r="J64" s="8" t="str" cm="1">
        <f t="array" ref="J64">_xlfn.IFS(H64=100,"green",H64&gt;50,"yellow",H64&gt;0,"orange",H64=0,"red")</f>
        <v>yellow</v>
      </c>
      <c r="K64" t="s">
        <v>193</v>
      </c>
    </row>
    <row r="65" spans="1:11" x14ac:dyDescent="0.3">
      <c r="A65">
        <v>1</v>
      </c>
      <c r="B65">
        <v>1.03</v>
      </c>
      <c r="C65" t="s">
        <v>195</v>
      </c>
      <c r="D65">
        <v>3</v>
      </c>
      <c r="E65" t="s">
        <v>8</v>
      </c>
      <c r="F65" s="3">
        <v>0.94437086121360025</v>
      </c>
      <c r="G65" s="3">
        <v>0.77044649393635867</v>
      </c>
      <c r="H65" s="3">
        <f t="shared" si="0"/>
        <v>0.77044649393635867</v>
      </c>
      <c r="I65" s="3">
        <f t="shared" si="1"/>
        <v>2.3113394818090757E-2</v>
      </c>
      <c r="J65" s="8" t="str" cm="1">
        <f t="array" ref="J65">_xlfn.IFS(H65=100,"green",H65&gt;50,"yellow",H65&gt;0,"orange",H65=0,"red")</f>
        <v>orange</v>
      </c>
      <c r="K65" t="s">
        <v>193</v>
      </c>
    </row>
    <row r="66" spans="1:11" x14ac:dyDescent="0.3">
      <c r="A66">
        <v>1</v>
      </c>
      <c r="B66">
        <v>1.03</v>
      </c>
      <c r="C66" t="s">
        <v>195</v>
      </c>
      <c r="D66">
        <v>8</v>
      </c>
      <c r="E66" t="s">
        <v>7</v>
      </c>
      <c r="F66" s="3">
        <v>0.11524697492373166</v>
      </c>
      <c r="G66" s="3">
        <v>88.614218301619886</v>
      </c>
      <c r="H66" s="3">
        <f t="shared" si="0"/>
        <v>88.614218301619886</v>
      </c>
      <c r="I66" s="3">
        <f t="shared" si="1"/>
        <v>2.6584265490485963</v>
      </c>
      <c r="J66" s="8" t="str" cm="1">
        <f t="array" ref="J66">_xlfn.IFS(H66=100,"green",H66&gt;50,"yellow",H66&gt;0,"orange",H66=0,"red")</f>
        <v>yellow</v>
      </c>
      <c r="K66" t="s">
        <v>193</v>
      </c>
    </row>
    <row r="67" spans="1:11" x14ac:dyDescent="0.3">
      <c r="A67">
        <v>1</v>
      </c>
      <c r="B67">
        <v>1.03</v>
      </c>
      <c r="C67" t="s">
        <v>195</v>
      </c>
      <c r="D67">
        <v>11</v>
      </c>
      <c r="E67" t="s">
        <v>6</v>
      </c>
      <c r="F67" s="3">
        <v>0</v>
      </c>
      <c r="G67" s="3">
        <v>100.82437064933161</v>
      </c>
      <c r="H67" s="3">
        <f t="shared" ref="H67:H130" si="2">IF(G67&gt;100,100,IF(G67&lt;0,0,G67))</f>
        <v>100</v>
      </c>
      <c r="I67" s="3">
        <f t="shared" ref="I67:I130" si="3">H67/100*3</f>
        <v>3</v>
      </c>
      <c r="J67" s="8" t="str" cm="1">
        <f t="array" ref="J67">_xlfn.IFS(H67=100,"green",H67&gt;50,"yellow",H67&gt;0,"orange",H67=0,"red")</f>
        <v>green</v>
      </c>
      <c r="K67" t="s">
        <v>193</v>
      </c>
    </row>
    <row r="68" spans="1:11" x14ac:dyDescent="0.3">
      <c r="A68">
        <v>1</v>
      </c>
      <c r="B68">
        <v>1.03</v>
      </c>
      <c r="C68" t="s">
        <v>195</v>
      </c>
      <c r="D68">
        <v>33</v>
      </c>
      <c r="E68" t="s">
        <v>5</v>
      </c>
      <c r="F68" s="3">
        <v>0.11920102601590113</v>
      </c>
      <c r="G68" s="3">
        <v>88.195295668223437</v>
      </c>
      <c r="H68" s="3">
        <f t="shared" si="2"/>
        <v>88.195295668223437</v>
      </c>
      <c r="I68" s="3">
        <f t="shared" si="3"/>
        <v>2.6458588700467032</v>
      </c>
      <c r="J68" s="8" t="str" cm="1">
        <f t="array" ref="J68">_xlfn.IFS(H68=100,"green",H68&gt;50,"yellow",H68&gt;0,"orange",H68=0,"red")</f>
        <v>yellow</v>
      </c>
      <c r="K68" t="s">
        <v>193</v>
      </c>
    </row>
    <row r="69" spans="1:11" x14ac:dyDescent="0.3">
      <c r="A69">
        <v>1</v>
      </c>
      <c r="B69">
        <v>1.03</v>
      </c>
      <c r="C69" t="s">
        <v>195</v>
      </c>
      <c r="D69">
        <v>36</v>
      </c>
      <c r="E69" t="s">
        <v>4</v>
      </c>
      <c r="F69" s="3">
        <v>0.73135180038529668</v>
      </c>
      <c r="G69" s="3">
        <v>23.339326825948103</v>
      </c>
      <c r="H69" s="3">
        <f t="shared" si="2"/>
        <v>23.339326825948103</v>
      </c>
      <c r="I69" s="3">
        <f t="shared" si="3"/>
        <v>0.7001798047784431</v>
      </c>
      <c r="J69" s="8" t="str" cm="1">
        <f t="array" ref="J69">_xlfn.IFS(H69=100,"green",H69&gt;50,"yellow",H69&gt;0,"orange",H69=0,"red")</f>
        <v>orange</v>
      </c>
      <c r="K69" t="s">
        <v>193</v>
      </c>
    </row>
    <row r="70" spans="1:11" x14ac:dyDescent="0.3">
      <c r="A70">
        <v>1</v>
      </c>
      <c r="B70">
        <v>1.03</v>
      </c>
      <c r="C70" t="s">
        <v>195</v>
      </c>
      <c r="D70">
        <v>16</v>
      </c>
      <c r="E70" t="s">
        <v>3</v>
      </c>
      <c r="F70" s="3">
        <v>0</v>
      </c>
      <c r="G70" s="3">
        <v>100.82437064933161</v>
      </c>
      <c r="H70" s="3">
        <f t="shared" si="2"/>
        <v>100</v>
      </c>
      <c r="I70" s="3">
        <f t="shared" si="3"/>
        <v>3</v>
      </c>
      <c r="J70" s="8" t="str" cm="1">
        <f t="array" ref="J70">_xlfn.IFS(H70=100,"green",H70&gt;50,"yellow",H70&gt;0,"orange",H70=0,"red")</f>
        <v>green</v>
      </c>
      <c r="K70" t="s">
        <v>193</v>
      </c>
    </row>
    <row r="71" spans="1:11" x14ac:dyDescent="0.3">
      <c r="A71">
        <v>1</v>
      </c>
      <c r="B71">
        <v>1.03</v>
      </c>
      <c r="C71" t="s">
        <v>195</v>
      </c>
      <c r="D71">
        <v>9</v>
      </c>
      <c r="E71" t="s">
        <v>2</v>
      </c>
      <c r="F71" s="3">
        <v>0.62058228925910042</v>
      </c>
      <c r="G71" s="3">
        <v>35.075102166059835</v>
      </c>
      <c r="H71" s="3">
        <f t="shared" si="2"/>
        <v>35.075102166059835</v>
      </c>
      <c r="I71" s="3">
        <f t="shared" si="3"/>
        <v>1.0522530649817949</v>
      </c>
      <c r="J71" s="8" t="str" cm="1">
        <f t="array" ref="J71">_xlfn.IFS(H71=100,"green",H71&gt;50,"yellow",H71&gt;0,"orange",H71=0,"red")</f>
        <v>orange</v>
      </c>
      <c r="K71" t="s">
        <v>193</v>
      </c>
    </row>
    <row r="72" spans="1:11" x14ac:dyDescent="0.3">
      <c r="A72">
        <v>1</v>
      </c>
      <c r="B72">
        <v>1.03</v>
      </c>
      <c r="C72" t="s">
        <v>195</v>
      </c>
      <c r="D72">
        <v>5</v>
      </c>
      <c r="E72" t="s">
        <v>1</v>
      </c>
      <c r="F72" s="3">
        <v>0.42632118919420531</v>
      </c>
      <c r="G72" s="3">
        <v>55.656619629716985</v>
      </c>
      <c r="H72" s="3">
        <f t="shared" si="2"/>
        <v>55.656619629716985</v>
      </c>
      <c r="I72" s="3">
        <f t="shared" si="3"/>
        <v>1.6696985888915097</v>
      </c>
      <c r="J72" s="8" t="str" cm="1">
        <f t="array" ref="J72">_xlfn.IFS(H72=100,"green",H72&gt;50,"yellow",H72&gt;0,"orange",H72=0,"red")</f>
        <v>yellow</v>
      </c>
      <c r="K72" t="s">
        <v>193</v>
      </c>
    </row>
    <row r="73" spans="1:11" x14ac:dyDescent="0.3">
      <c r="A73">
        <v>1</v>
      </c>
      <c r="B73">
        <v>1.03</v>
      </c>
      <c r="C73" t="s">
        <v>195</v>
      </c>
      <c r="D73">
        <v>19</v>
      </c>
      <c r="E73" t="s">
        <v>0</v>
      </c>
      <c r="F73" s="3">
        <v>0.2563649866123246</v>
      </c>
      <c r="G73" s="3">
        <v>73.663089017192419</v>
      </c>
      <c r="H73" s="3">
        <f t="shared" si="2"/>
        <v>73.663089017192419</v>
      </c>
      <c r="I73" s="3">
        <f t="shared" si="3"/>
        <v>2.2098926705157727</v>
      </c>
      <c r="J73" s="8" t="str" cm="1">
        <f t="array" ref="J73">_xlfn.IFS(H73=100,"green",H73&gt;50,"yellow",H73&gt;0,"orange",H73=0,"red")</f>
        <v>yellow</v>
      </c>
      <c r="K73" t="s">
        <v>193</v>
      </c>
    </row>
    <row r="74" spans="1:11" x14ac:dyDescent="0.3">
      <c r="A74">
        <v>1</v>
      </c>
      <c r="B74">
        <v>1.07</v>
      </c>
      <c r="C74" t="s">
        <v>196</v>
      </c>
      <c r="D74">
        <v>35</v>
      </c>
      <c r="E74" t="s">
        <v>34</v>
      </c>
      <c r="F74" s="3">
        <v>8.145440786586823</v>
      </c>
      <c r="G74" s="3">
        <v>73.754915146437583</v>
      </c>
      <c r="H74" s="3">
        <f t="shared" si="2"/>
        <v>73.754915146437583</v>
      </c>
      <c r="I74" s="3">
        <f t="shared" si="3"/>
        <v>2.2126474543931276</v>
      </c>
      <c r="J74" s="8" t="str" cm="1">
        <f t="array" ref="J74">_xlfn.IFS(H74=100,"green",H74&gt;50,"yellow",H74&gt;0,"orange",H74=0,"red")</f>
        <v>yellow</v>
      </c>
      <c r="K74" t="s">
        <v>193</v>
      </c>
    </row>
    <row r="75" spans="1:11" x14ac:dyDescent="0.3">
      <c r="A75">
        <v>1</v>
      </c>
      <c r="B75">
        <v>1.07</v>
      </c>
      <c r="C75" t="s">
        <v>196</v>
      </c>
      <c r="D75">
        <v>37</v>
      </c>
      <c r="E75" t="s">
        <v>33</v>
      </c>
      <c r="F75" s="3">
        <v>15.977133637679476</v>
      </c>
      <c r="G75" s="3">
        <v>35.944437795511661</v>
      </c>
      <c r="H75" s="3">
        <f t="shared" si="2"/>
        <v>35.944437795511661</v>
      </c>
      <c r="I75" s="3">
        <f t="shared" si="3"/>
        <v>1.0783331338653499</v>
      </c>
      <c r="J75" s="8" t="str" cm="1">
        <f t="array" ref="J75">_xlfn.IFS(H75=100,"green",H75&gt;50,"yellow",H75&gt;0,"orange",H75=0,"red")</f>
        <v>orange</v>
      </c>
      <c r="K75" t="s">
        <v>193</v>
      </c>
    </row>
    <row r="76" spans="1:11" x14ac:dyDescent="0.3">
      <c r="A76">
        <v>1</v>
      </c>
      <c r="B76">
        <v>1.07</v>
      </c>
      <c r="C76" t="s">
        <v>196</v>
      </c>
      <c r="D76">
        <v>12</v>
      </c>
      <c r="E76" t="s">
        <v>32</v>
      </c>
      <c r="F76" s="3">
        <v>8.5276936852428271</v>
      </c>
      <c r="G76" s="3">
        <v>71.909443823472955</v>
      </c>
      <c r="H76" s="3">
        <f t="shared" si="2"/>
        <v>71.909443823472955</v>
      </c>
      <c r="I76" s="3">
        <f t="shared" si="3"/>
        <v>2.1572833147041885</v>
      </c>
      <c r="J76" s="8" t="str" cm="1">
        <f t="array" ref="J76">_xlfn.IFS(H76=100,"green",H76&gt;50,"yellow",H76&gt;0,"orange",H76=0,"red")</f>
        <v>yellow</v>
      </c>
      <c r="K76" t="s">
        <v>193</v>
      </c>
    </row>
    <row r="77" spans="1:11" x14ac:dyDescent="0.3">
      <c r="A77">
        <v>1</v>
      </c>
      <c r="B77">
        <v>1.07</v>
      </c>
      <c r="C77" t="s">
        <v>196</v>
      </c>
      <c r="D77">
        <v>18</v>
      </c>
      <c r="E77" t="s">
        <v>31</v>
      </c>
      <c r="F77" s="3">
        <v>9.1874605999902066</v>
      </c>
      <c r="G77" s="3">
        <v>68.724167988317376</v>
      </c>
      <c r="H77" s="3">
        <f t="shared" si="2"/>
        <v>68.724167988317376</v>
      </c>
      <c r="I77" s="3">
        <f t="shared" si="3"/>
        <v>2.061725039649521</v>
      </c>
      <c r="J77" s="8" t="str" cm="1">
        <f t="array" ref="J77">_xlfn.IFS(H77=100,"green",H77&gt;50,"yellow",H77&gt;0,"orange",H77=0,"red")</f>
        <v>yellow</v>
      </c>
      <c r="K77" t="s">
        <v>193</v>
      </c>
    </row>
    <row r="78" spans="1:11" x14ac:dyDescent="0.3">
      <c r="A78">
        <v>1</v>
      </c>
      <c r="B78">
        <v>1.07</v>
      </c>
      <c r="C78" t="s">
        <v>196</v>
      </c>
      <c r="D78">
        <v>10</v>
      </c>
      <c r="E78" t="s">
        <v>30</v>
      </c>
      <c r="F78" s="3">
        <v>7.9174288064455896</v>
      </c>
      <c r="G78" s="3">
        <v>74.855729743586537</v>
      </c>
      <c r="H78" s="3">
        <f t="shared" si="2"/>
        <v>74.855729743586537</v>
      </c>
      <c r="I78" s="3">
        <f t="shared" si="3"/>
        <v>2.2456718923075965</v>
      </c>
      <c r="J78" s="8" t="str" cm="1">
        <f t="array" ref="J78">_xlfn.IFS(H78=100,"green",H78&gt;50,"yellow",H78&gt;0,"orange",H78=0,"red")</f>
        <v>yellow</v>
      </c>
      <c r="K78" t="s">
        <v>193</v>
      </c>
    </row>
    <row r="79" spans="1:11" x14ac:dyDescent="0.3">
      <c r="A79">
        <v>1</v>
      </c>
      <c r="B79">
        <v>1.07</v>
      </c>
      <c r="C79" t="s">
        <v>196</v>
      </c>
      <c r="D79">
        <v>4</v>
      </c>
      <c r="E79" t="s">
        <v>29</v>
      </c>
      <c r="F79" s="3">
        <v>7.2954663887441376</v>
      </c>
      <c r="G79" s="3">
        <v>77.858489983902501</v>
      </c>
      <c r="H79" s="3">
        <f t="shared" si="2"/>
        <v>77.858489983902501</v>
      </c>
      <c r="I79" s="3">
        <f t="shared" si="3"/>
        <v>2.335754699517075</v>
      </c>
      <c r="J79" s="8" t="str" cm="1">
        <f t="array" ref="J79">_xlfn.IFS(H79=100,"green",H79&gt;50,"yellow",H79&gt;0,"orange",H79=0,"red")</f>
        <v>yellow</v>
      </c>
      <c r="K79" t="s">
        <v>193</v>
      </c>
    </row>
    <row r="80" spans="1:11" x14ac:dyDescent="0.3">
      <c r="A80">
        <v>1</v>
      </c>
      <c r="B80">
        <v>1.07</v>
      </c>
      <c r="C80" t="s">
        <v>196</v>
      </c>
      <c r="D80">
        <v>22</v>
      </c>
      <c r="E80" t="s">
        <v>28</v>
      </c>
      <c r="F80" s="3">
        <v>22.48172043919957</v>
      </c>
      <c r="G80" s="3">
        <v>4.541069888700263</v>
      </c>
      <c r="H80" s="3">
        <f t="shared" si="2"/>
        <v>4.541069888700263</v>
      </c>
      <c r="I80" s="3">
        <f t="shared" si="3"/>
        <v>0.13623209666100788</v>
      </c>
      <c r="J80" s="8" t="str" cm="1">
        <f t="array" ref="J80">_xlfn.IFS(H80=100,"green",H80&gt;50,"yellow",H80&gt;0,"orange",H80=0,"red")</f>
        <v>orange</v>
      </c>
      <c r="K80" t="s">
        <v>193</v>
      </c>
    </row>
    <row r="81" spans="1:11" x14ac:dyDescent="0.3">
      <c r="A81">
        <v>1</v>
      </c>
      <c r="B81">
        <v>1.07</v>
      </c>
      <c r="C81" t="s">
        <v>196</v>
      </c>
      <c r="D81">
        <v>25</v>
      </c>
      <c r="E81" t="s">
        <v>244</v>
      </c>
      <c r="F81" s="3">
        <v>19.291045540524852</v>
      </c>
      <c r="G81" s="3">
        <v>19.945267076244061</v>
      </c>
      <c r="H81" s="3">
        <f t="shared" si="2"/>
        <v>19.945267076244061</v>
      </c>
      <c r="I81" s="3">
        <f t="shared" si="3"/>
        <v>0.59835801228732177</v>
      </c>
      <c r="J81" s="8" t="str" cm="1">
        <f t="array" ref="J81">_xlfn.IFS(H81=100,"green",H81&gt;50,"yellow",H81&gt;0,"orange",H81=0,"red")</f>
        <v>orange</v>
      </c>
      <c r="K81" t="s">
        <v>193</v>
      </c>
    </row>
    <row r="82" spans="1:11" x14ac:dyDescent="0.3">
      <c r="A82">
        <v>1</v>
      </c>
      <c r="B82">
        <v>1.07</v>
      </c>
      <c r="C82" t="s">
        <v>196</v>
      </c>
      <c r="D82">
        <v>7</v>
      </c>
      <c r="E82" t="s">
        <v>27</v>
      </c>
      <c r="F82" s="3">
        <v>10.042923071983633</v>
      </c>
      <c r="G82" s="3">
        <v>64.594097384570219</v>
      </c>
      <c r="H82" s="3">
        <f t="shared" si="2"/>
        <v>64.594097384570219</v>
      </c>
      <c r="I82" s="3">
        <f t="shared" si="3"/>
        <v>1.9378229215371063</v>
      </c>
      <c r="J82" s="8" t="str" cm="1">
        <f t="array" ref="J82">_xlfn.IFS(H82=100,"green",H82&gt;50,"yellow",H82&gt;0,"orange",H82=0,"red")</f>
        <v>yellow</v>
      </c>
      <c r="K82" t="s">
        <v>193</v>
      </c>
    </row>
    <row r="83" spans="1:11" x14ac:dyDescent="0.3">
      <c r="A83">
        <v>1</v>
      </c>
      <c r="B83">
        <v>1.07</v>
      </c>
      <c r="C83" t="s">
        <v>196</v>
      </c>
      <c r="D83">
        <v>30</v>
      </c>
      <c r="E83" t="s">
        <v>26</v>
      </c>
      <c r="F83" s="3">
        <v>12.341065925288559</v>
      </c>
      <c r="G83" s="3">
        <v>53.498938271945541</v>
      </c>
      <c r="H83" s="3">
        <f t="shared" si="2"/>
        <v>53.498938271945541</v>
      </c>
      <c r="I83" s="3">
        <f t="shared" si="3"/>
        <v>1.6049681481583662</v>
      </c>
      <c r="J83" s="8" t="str" cm="1">
        <f t="array" ref="J83">_xlfn.IFS(H83=100,"green",H83&gt;50,"yellow",H83&gt;0,"orange",H83=0,"red")</f>
        <v>yellow</v>
      </c>
      <c r="K83" t="s">
        <v>193</v>
      </c>
    </row>
    <row r="84" spans="1:11" x14ac:dyDescent="0.3">
      <c r="A84">
        <v>1</v>
      </c>
      <c r="B84">
        <v>1.07</v>
      </c>
      <c r="C84" t="s">
        <v>196</v>
      </c>
      <c r="D84">
        <v>24</v>
      </c>
      <c r="E84" t="s">
        <v>25</v>
      </c>
      <c r="F84" s="3">
        <v>11.618192892180854</v>
      </c>
      <c r="G84" s="3">
        <v>56.988882906597638</v>
      </c>
      <c r="H84" s="3">
        <f t="shared" si="2"/>
        <v>56.988882906597638</v>
      </c>
      <c r="I84" s="3">
        <f t="shared" si="3"/>
        <v>1.709666487197929</v>
      </c>
      <c r="J84" s="8" t="str" cm="1">
        <f t="array" ref="J84">_xlfn.IFS(H84=100,"green",H84&gt;50,"yellow",H84&gt;0,"orange",H84=0,"red")</f>
        <v>yellow</v>
      </c>
      <c r="K84" t="s">
        <v>193</v>
      </c>
    </row>
    <row r="85" spans="1:11" x14ac:dyDescent="0.3">
      <c r="A85">
        <v>1</v>
      </c>
      <c r="B85">
        <v>1.07</v>
      </c>
      <c r="C85" t="s">
        <v>196</v>
      </c>
      <c r="D85">
        <v>6</v>
      </c>
      <c r="E85" t="s">
        <v>24</v>
      </c>
      <c r="F85" s="3">
        <v>19.667504777436505</v>
      </c>
      <c r="G85" s="3">
        <v>18.127766859951866</v>
      </c>
      <c r="H85" s="3">
        <f t="shared" si="2"/>
        <v>18.127766859951866</v>
      </c>
      <c r="I85" s="3">
        <f t="shared" si="3"/>
        <v>0.54383300579855598</v>
      </c>
      <c r="J85" s="8" t="str" cm="1">
        <f t="array" ref="J85">_xlfn.IFS(H85=100,"green",H85&gt;50,"yellow",H85&gt;0,"orange",H85=0,"red")</f>
        <v>orange</v>
      </c>
      <c r="K85" t="s">
        <v>193</v>
      </c>
    </row>
    <row r="86" spans="1:11" x14ac:dyDescent="0.3">
      <c r="A86">
        <v>1</v>
      </c>
      <c r="B86">
        <v>1.07</v>
      </c>
      <c r="C86" t="s">
        <v>196</v>
      </c>
      <c r="D86">
        <v>2</v>
      </c>
      <c r="E86" t="s">
        <v>23</v>
      </c>
      <c r="F86" s="3">
        <v>10.372050703012352</v>
      </c>
      <c r="G86" s="3">
        <v>63.005108506279484</v>
      </c>
      <c r="H86" s="3">
        <f t="shared" si="2"/>
        <v>63.005108506279484</v>
      </c>
      <c r="I86" s="3">
        <f t="shared" si="3"/>
        <v>1.8901532551883844</v>
      </c>
      <c r="J86" s="8" t="str" cm="1">
        <f t="array" ref="J86">_xlfn.IFS(H86=100,"green",H86&gt;50,"yellow",H86&gt;0,"orange",H86=0,"red")</f>
        <v>yellow</v>
      </c>
      <c r="K86" t="s">
        <v>193</v>
      </c>
    </row>
    <row r="87" spans="1:11" x14ac:dyDescent="0.3">
      <c r="A87">
        <v>1</v>
      </c>
      <c r="B87">
        <v>1.07</v>
      </c>
      <c r="C87" t="s">
        <v>196</v>
      </c>
      <c r="D87">
        <v>1</v>
      </c>
      <c r="E87" t="s">
        <v>22</v>
      </c>
      <c r="F87" s="3">
        <v>5.1601724035610248</v>
      </c>
      <c r="G87" s="3">
        <v>88.167434218490357</v>
      </c>
      <c r="H87" s="3">
        <f t="shared" si="2"/>
        <v>88.167434218490357</v>
      </c>
      <c r="I87" s="3">
        <f t="shared" si="3"/>
        <v>2.6450230265547106</v>
      </c>
      <c r="J87" s="8" t="str" cm="1">
        <f t="array" ref="J87">_xlfn.IFS(H87=100,"green",H87&gt;50,"yellow",H87&gt;0,"orange",H87=0,"red")</f>
        <v>yellow</v>
      </c>
      <c r="K87" t="s">
        <v>193</v>
      </c>
    </row>
    <row r="88" spans="1:11" x14ac:dyDescent="0.3">
      <c r="A88">
        <v>1</v>
      </c>
      <c r="B88">
        <v>1.07</v>
      </c>
      <c r="C88" t="s">
        <v>196</v>
      </c>
      <c r="D88">
        <v>20</v>
      </c>
      <c r="E88" t="s">
        <v>21</v>
      </c>
      <c r="F88" s="3">
        <v>11.513230787773567</v>
      </c>
      <c r="G88" s="3">
        <v>57.495627405757041</v>
      </c>
      <c r="H88" s="3">
        <f t="shared" si="2"/>
        <v>57.495627405757041</v>
      </c>
      <c r="I88" s="3">
        <f t="shared" si="3"/>
        <v>1.7248688221727113</v>
      </c>
      <c r="J88" s="8" t="str" cm="1">
        <f t="array" ref="J88">_xlfn.IFS(H88=100,"green",H88&gt;50,"yellow",H88&gt;0,"orange",H88=0,"red")</f>
        <v>yellow</v>
      </c>
      <c r="K88" t="s">
        <v>193</v>
      </c>
    </row>
    <row r="89" spans="1:11" x14ac:dyDescent="0.3">
      <c r="A89">
        <v>1</v>
      </c>
      <c r="B89">
        <v>1.07</v>
      </c>
      <c r="C89" t="s">
        <v>196</v>
      </c>
      <c r="D89">
        <v>29</v>
      </c>
      <c r="E89" t="s">
        <v>20</v>
      </c>
      <c r="F89" s="3">
        <v>18.372936299826808</v>
      </c>
      <c r="G89" s="3">
        <v>24.377788794233293</v>
      </c>
      <c r="H89" s="3">
        <f t="shared" si="2"/>
        <v>24.377788794233293</v>
      </c>
      <c r="I89" s="3">
        <f t="shared" si="3"/>
        <v>0.73133366382699883</v>
      </c>
      <c r="J89" s="8" t="str" cm="1">
        <f t="array" ref="J89">_xlfn.IFS(H89=100,"green",H89&gt;50,"yellow",H89&gt;0,"orange",H89=0,"red")</f>
        <v>orange</v>
      </c>
      <c r="K89" t="s">
        <v>193</v>
      </c>
    </row>
    <row r="90" spans="1:11" x14ac:dyDescent="0.3">
      <c r="A90">
        <v>1</v>
      </c>
      <c r="B90">
        <v>1.07</v>
      </c>
      <c r="C90" t="s">
        <v>196</v>
      </c>
      <c r="D90">
        <v>32</v>
      </c>
      <c r="E90" t="s">
        <v>19</v>
      </c>
      <c r="F90" s="3">
        <v>10.686683473397238</v>
      </c>
      <c r="G90" s="3">
        <v>61.48609908332476</v>
      </c>
      <c r="H90" s="3">
        <f t="shared" si="2"/>
        <v>61.48609908332476</v>
      </c>
      <c r="I90" s="3">
        <f t="shared" si="3"/>
        <v>1.8445829724997429</v>
      </c>
      <c r="J90" s="8" t="str" cm="1">
        <f t="array" ref="J90">_xlfn.IFS(H90=100,"green",H90&gt;50,"yellow",H90&gt;0,"orange",H90=0,"red")</f>
        <v>yellow</v>
      </c>
      <c r="K90" t="s">
        <v>193</v>
      </c>
    </row>
    <row r="91" spans="1:11" x14ac:dyDescent="0.3">
      <c r="A91">
        <v>1</v>
      </c>
      <c r="B91">
        <v>1.07</v>
      </c>
      <c r="C91" t="s">
        <v>196</v>
      </c>
      <c r="D91">
        <v>35</v>
      </c>
      <c r="E91" t="s">
        <v>18</v>
      </c>
      <c r="F91" s="3">
        <v>23.357664233576642</v>
      </c>
      <c r="G91" s="3">
        <v>0.31211790760238073</v>
      </c>
      <c r="H91" s="3">
        <f t="shared" si="2"/>
        <v>0.31211790760238073</v>
      </c>
      <c r="I91" s="3">
        <f t="shared" si="3"/>
        <v>9.3635372280714228E-3</v>
      </c>
      <c r="J91" s="8" t="str" cm="1">
        <f t="array" ref="J91">_xlfn.IFS(H91=100,"green",H91&gt;50,"yellow",H91&gt;0,"orange",H91=0,"red")</f>
        <v>orange</v>
      </c>
      <c r="K91" t="s">
        <v>193</v>
      </c>
    </row>
    <row r="92" spans="1:11" x14ac:dyDescent="0.3">
      <c r="A92">
        <v>1</v>
      </c>
      <c r="B92">
        <v>1.07</v>
      </c>
      <c r="C92" t="s">
        <v>196</v>
      </c>
      <c r="D92">
        <v>31</v>
      </c>
      <c r="E92" t="s">
        <v>17</v>
      </c>
      <c r="F92" s="3">
        <v>0</v>
      </c>
      <c r="G92" s="3">
        <v>113.08013004318632</v>
      </c>
      <c r="H92" s="3">
        <f t="shared" si="2"/>
        <v>100</v>
      </c>
      <c r="I92" s="3">
        <f t="shared" si="3"/>
        <v>3</v>
      </c>
      <c r="J92" s="8" t="str" cm="1">
        <f t="array" ref="J92">_xlfn.IFS(H92=100,"green",H92&gt;50,"yellow",H92&gt;0,"orange",H92=0,"red")</f>
        <v>green</v>
      </c>
      <c r="K92" t="s">
        <v>193</v>
      </c>
    </row>
    <row r="93" spans="1:11" x14ac:dyDescent="0.3">
      <c r="A93">
        <v>1</v>
      </c>
      <c r="B93">
        <v>1.07</v>
      </c>
      <c r="C93" t="s">
        <v>196</v>
      </c>
      <c r="D93">
        <v>23</v>
      </c>
      <c r="E93" t="s">
        <v>16</v>
      </c>
      <c r="F93" s="3">
        <v>18.286635724281922</v>
      </c>
      <c r="G93" s="3">
        <v>24.794437661732804</v>
      </c>
      <c r="H93" s="3">
        <f t="shared" si="2"/>
        <v>24.794437661732804</v>
      </c>
      <c r="I93" s="3">
        <f t="shared" si="3"/>
        <v>0.74383312985198413</v>
      </c>
      <c r="J93" s="8" t="str" cm="1">
        <f t="array" ref="J93">_xlfn.IFS(H93=100,"green",H93&gt;50,"yellow",H93&gt;0,"orange",H93=0,"red")</f>
        <v>orange</v>
      </c>
      <c r="K93" t="s">
        <v>193</v>
      </c>
    </row>
    <row r="94" spans="1:11" x14ac:dyDescent="0.3">
      <c r="A94">
        <v>1</v>
      </c>
      <c r="B94">
        <v>1.07</v>
      </c>
      <c r="C94" t="s">
        <v>196</v>
      </c>
      <c r="D94">
        <v>27</v>
      </c>
      <c r="E94" t="s">
        <v>15</v>
      </c>
      <c r="F94" s="3">
        <v>13.339345026412749</v>
      </c>
      <c r="G94" s="3">
        <v>48.679366046549497</v>
      </c>
      <c r="H94" s="3">
        <f t="shared" si="2"/>
        <v>48.679366046549497</v>
      </c>
      <c r="I94" s="3">
        <f t="shared" si="3"/>
        <v>1.460380981396485</v>
      </c>
      <c r="J94" s="8" t="str" cm="1">
        <f t="array" ref="J94">_xlfn.IFS(H94=100,"green",H94&gt;50,"yellow",H94&gt;0,"orange",H94=0,"red")</f>
        <v>orange</v>
      </c>
      <c r="K94" t="s">
        <v>193</v>
      </c>
    </row>
    <row r="95" spans="1:11" x14ac:dyDescent="0.3">
      <c r="A95">
        <v>1</v>
      </c>
      <c r="B95">
        <v>1.07</v>
      </c>
      <c r="C95" t="s">
        <v>196</v>
      </c>
      <c r="D95">
        <v>14</v>
      </c>
      <c r="E95" t="s">
        <v>14</v>
      </c>
      <c r="F95" s="3">
        <v>4.1627924167149732</v>
      </c>
      <c r="G95" s="3">
        <v>92.982665627578115</v>
      </c>
      <c r="H95" s="3">
        <f t="shared" si="2"/>
        <v>92.982665627578115</v>
      </c>
      <c r="I95" s="3">
        <f t="shared" si="3"/>
        <v>2.7894799688273433</v>
      </c>
      <c r="J95" s="8" t="str" cm="1">
        <f t="array" ref="J95">_xlfn.IFS(H95=100,"green",H95&gt;50,"yellow",H95&gt;0,"orange",H95=0,"red")</f>
        <v>yellow</v>
      </c>
      <c r="K95" t="s">
        <v>193</v>
      </c>
    </row>
    <row r="96" spans="1:11" x14ac:dyDescent="0.3">
      <c r="A96">
        <v>1</v>
      </c>
      <c r="B96">
        <v>1.07</v>
      </c>
      <c r="C96" t="s">
        <v>196</v>
      </c>
      <c r="D96">
        <v>17</v>
      </c>
      <c r="E96" t="s">
        <v>13</v>
      </c>
      <c r="F96" s="3">
        <v>2.9997751853877919</v>
      </c>
      <c r="G96" s="3">
        <v>98.597573862609039</v>
      </c>
      <c r="H96" s="3">
        <f t="shared" si="2"/>
        <v>98.597573862609039</v>
      </c>
      <c r="I96" s="3">
        <f t="shared" si="3"/>
        <v>2.957927215878271</v>
      </c>
      <c r="J96" s="8" t="str" cm="1">
        <f t="array" ref="J96">_xlfn.IFS(H96=100,"green",H96&gt;50,"yellow",H96&gt;0,"orange",H96=0,"red")</f>
        <v>yellow</v>
      </c>
      <c r="K96" t="s">
        <v>193</v>
      </c>
    </row>
    <row r="97" spans="1:11" x14ac:dyDescent="0.3">
      <c r="A97">
        <v>1</v>
      </c>
      <c r="B97">
        <v>1.07</v>
      </c>
      <c r="C97" t="s">
        <v>196</v>
      </c>
      <c r="D97">
        <v>15</v>
      </c>
      <c r="E97" t="s">
        <v>12</v>
      </c>
      <c r="F97" s="3">
        <v>7.9292311562277282</v>
      </c>
      <c r="G97" s="3">
        <v>74.798749408988371</v>
      </c>
      <c r="H97" s="3">
        <f t="shared" si="2"/>
        <v>74.798749408988371</v>
      </c>
      <c r="I97" s="3">
        <f t="shared" si="3"/>
        <v>2.2439624822696511</v>
      </c>
      <c r="J97" s="8" t="str" cm="1">
        <f t="array" ref="J97">_xlfn.IFS(H97=100,"green",H97&gt;50,"yellow",H97&gt;0,"orange",H97=0,"red")</f>
        <v>yellow</v>
      </c>
      <c r="K97" t="s">
        <v>193</v>
      </c>
    </row>
    <row r="98" spans="1:11" x14ac:dyDescent="0.3">
      <c r="A98">
        <v>1</v>
      </c>
      <c r="B98">
        <v>1.07</v>
      </c>
      <c r="C98" t="s">
        <v>196</v>
      </c>
      <c r="D98">
        <v>13</v>
      </c>
      <c r="E98" t="s">
        <v>11</v>
      </c>
      <c r="F98" s="3">
        <v>2.5271644911149949</v>
      </c>
      <c r="G98" s="3">
        <v>100.87928182682188</v>
      </c>
      <c r="H98" s="3">
        <f t="shared" si="2"/>
        <v>100</v>
      </c>
      <c r="I98" s="3">
        <f t="shared" si="3"/>
        <v>3</v>
      </c>
      <c r="J98" s="8" t="str" cm="1">
        <f t="array" ref="J98">_xlfn.IFS(H98=100,"green",H98&gt;50,"yellow",H98&gt;0,"orange",H98=0,"red")</f>
        <v>green</v>
      </c>
      <c r="K98" t="s">
        <v>193</v>
      </c>
    </row>
    <row r="99" spans="1:11" x14ac:dyDescent="0.3">
      <c r="A99">
        <v>1</v>
      </c>
      <c r="B99">
        <v>1.07</v>
      </c>
      <c r="C99" t="s">
        <v>196</v>
      </c>
      <c r="D99">
        <v>21</v>
      </c>
      <c r="E99" t="s">
        <v>10</v>
      </c>
      <c r="F99" s="3">
        <v>12.269436150795325</v>
      </c>
      <c r="G99" s="3">
        <v>53.844758264841516</v>
      </c>
      <c r="H99" s="3">
        <f t="shared" si="2"/>
        <v>53.844758264841516</v>
      </c>
      <c r="I99" s="3">
        <f t="shared" si="3"/>
        <v>1.6153427479452456</v>
      </c>
      <c r="J99" s="8" t="str" cm="1">
        <f t="array" ref="J99">_xlfn.IFS(H99=100,"green",H99&gt;50,"yellow",H99&gt;0,"orange",H99=0,"red")</f>
        <v>yellow</v>
      </c>
      <c r="K99" t="s">
        <v>193</v>
      </c>
    </row>
    <row r="100" spans="1:11" x14ac:dyDescent="0.3">
      <c r="A100">
        <v>1</v>
      </c>
      <c r="B100">
        <v>1.07</v>
      </c>
      <c r="C100" t="s">
        <v>196</v>
      </c>
      <c r="D100">
        <v>34</v>
      </c>
      <c r="E100" t="s">
        <v>9</v>
      </c>
      <c r="F100" s="3">
        <v>10.737583867341158</v>
      </c>
      <c r="G100" s="3">
        <v>61.240358062965264</v>
      </c>
      <c r="H100" s="3">
        <f t="shared" si="2"/>
        <v>61.240358062965264</v>
      </c>
      <c r="I100" s="3">
        <f t="shared" si="3"/>
        <v>1.8372107418889578</v>
      </c>
      <c r="J100" s="8" t="str" cm="1">
        <f t="array" ref="J100">_xlfn.IFS(H100=100,"green",H100&gt;50,"yellow",H100&gt;0,"orange",H100=0,"red")</f>
        <v>yellow</v>
      </c>
      <c r="K100" t="s">
        <v>193</v>
      </c>
    </row>
    <row r="101" spans="1:11" x14ac:dyDescent="0.3">
      <c r="A101">
        <v>1</v>
      </c>
      <c r="B101">
        <v>1.07</v>
      </c>
      <c r="C101" t="s">
        <v>196</v>
      </c>
      <c r="D101">
        <v>3</v>
      </c>
      <c r="E101" t="s">
        <v>8</v>
      </c>
      <c r="F101" s="3">
        <v>11.245943080100888</v>
      </c>
      <c r="G101" s="3">
        <v>58.786060522746396</v>
      </c>
      <c r="H101" s="3">
        <f t="shared" si="2"/>
        <v>58.786060522746396</v>
      </c>
      <c r="I101" s="3">
        <f t="shared" si="3"/>
        <v>1.7635818156823919</v>
      </c>
      <c r="J101" s="8" t="str" cm="1">
        <f t="array" ref="J101">_xlfn.IFS(H101=100,"green",H101&gt;50,"yellow",H101&gt;0,"orange",H101=0,"red")</f>
        <v>yellow</v>
      </c>
      <c r="K101" t="s">
        <v>193</v>
      </c>
    </row>
    <row r="102" spans="1:11" x14ac:dyDescent="0.3">
      <c r="A102">
        <v>1</v>
      </c>
      <c r="B102">
        <v>1.07</v>
      </c>
      <c r="C102" t="s">
        <v>196</v>
      </c>
      <c r="D102">
        <v>8</v>
      </c>
      <c r="E102" t="s">
        <v>7</v>
      </c>
      <c r="F102" s="3">
        <v>15.065259620726291</v>
      </c>
      <c r="G102" s="3">
        <v>40.346856598248024</v>
      </c>
      <c r="H102" s="3">
        <f t="shared" si="2"/>
        <v>40.346856598248024</v>
      </c>
      <c r="I102" s="3">
        <f t="shared" si="3"/>
        <v>1.2104056979474409</v>
      </c>
      <c r="J102" s="8" t="str" cm="1">
        <f t="array" ref="J102">_xlfn.IFS(H102=100,"green",H102&gt;50,"yellow",H102&gt;0,"orange",H102=0,"red")</f>
        <v>orange</v>
      </c>
      <c r="K102" t="s">
        <v>193</v>
      </c>
    </row>
    <row r="103" spans="1:11" x14ac:dyDescent="0.3">
      <c r="A103">
        <v>1</v>
      </c>
      <c r="B103">
        <v>1.07</v>
      </c>
      <c r="C103" t="s">
        <v>196</v>
      </c>
      <c r="D103">
        <v>11</v>
      </c>
      <c r="E103" t="s">
        <v>6</v>
      </c>
      <c r="F103" s="3">
        <v>9.6629909085995696</v>
      </c>
      <c r="G103" s="3">
        <v>66.428364474924408</v>
      </c>
      <c r="H103" s="3">
        <f t="shared" si="2"/>
        <v>66.428364474924408</v>
      </c>
      <c r="I103" s="3">
        <f t="shared" si="3"/>
        <v>1.9928509342477323</v>
      </c>
      <c r="J103" s="8" t="str" cm="1">
        <f t="array" ref="J103">_xlfn.IFS(H103=100,"green",H103&gt;50,"yellow",H103&gt;0,"orange",H103=0,"red")</f>
        <v>yellow</v>
      </c>
      <c r="K103" t="s">
        <v>193</v>
      </c>
    </row>
    <row r="104" spans="1:11" x14ac:dyDescent="0.3">
      <c r="A104">
        <v>1</v>
      </c>
      <c r="B104">
        <v>1.07</v>
      </c>
      <c r="C104" t="s">
        <v>196</v>
      </c>
      <c r="D104">
        <v>33</v>
      </c>
      <c r="E104" t="s">
        <v>5</v>
      </c>
      <c r="F104" s="3">
        <v>23.874856664231359</v>
      </c>
      <c r="G104" s="3">
        <v>-2.1848253532166653</v>
      </c>
      <c r="H104" s="3">
        <f t="shared" si="2"/>
        <v>0</v>
      </c>
      <c r="I104" s="3">
        <f t="shared" si="3"/>
        <v>0</v>
      </c>
      <c r="J104" s="8" t="str" cm="1">
        <f t="array" ref="J104">_xlfn.IFS(H104=100,"green",H104&gt;50,"yellow",H104&gt;0,"orange",H104=0,"red")</f>
        <v>red</v>
      </c>
      <c r="K104" t="s">
        <v>193</v>
      </c>
    </row>
    <row r="105" spans="1:11" x14ac:dyDescent="0.3">
      <c r="A105">
        <v>1</v>
      </c>
      <c r="B105">
        <v>1.07</v>
      </c>
      <c r="C105" t="s">
        <v>196</v>
      </c>
      <c r="D105">
        <v>36</v>
      </c>
      <c r="E105" t="s">
        <v>4</v>
      </c>
      <c r="F105" s="3">
        <v>20.663545203854888</v>
      </c>
      <c r="G105" s="3">
        <v>13.319002688557616</v>
      </c>
      <c r="H105" s="3">
        <f t="shared" si="2"/>
        <v>13.319002688557616</v>
      </c>
      <c r="I105" s="3">
        <f t="shared" si="3"/>
        <v>0.3995700806567285</v>
      </c>
      <c r="J105" s="8" t="str" cm="1">
        <f t="array" ref="J105">_xlfn.IFS(H105=100,"green",H105&gt;50,"yellow",H105&gt;0,"orange",H105=0,"red")</f>
        <v>orange</v>
      </c>
      <c r="K105" t="s">
        <v>193</v>
      </c>
    </row>
    <row r="106" spans="1:11" x14ac:dyDescent="0.3">
      <c r="A106">
        <v>1</v>
      </c>
      <c r="B106">
        <v>1.07</v>
      </c>
      <c r="C106" t="s">
        <v>196</v>
      </c>
      <c r="D106">
        <v>16</v>
      </c>
      <c r="E106" t="s">
        <v>3</v>
      </c>
      <c r="F106" s="3">
        <v>6.5325373436580083</v>
      </c>
      <c r="G106" s="3">
        <v>81.541820258476278</v>
      </c>
      <c r="H106" s="3">
        <f t="shared" si="2"/>
        <v>81.541820258476278</v>
      </c>
      <c r="I106" s="3">
        <f t="shared" si="3"/>
        <v>2.4462546077542884</v>
      </c>
      <c r="J106" s="8" t="str" cm="1">
        <f t="array" ref="J106">_xlfn.IFS(H106=100,"green",H106&gt;50,"yellow",H106&gt;0,"orange",H106=0,"red")</f>
        <v>yellow</v>
      </c>
      <c r="K106" t="s">
        <v>193</v>
      </c>
    </row>
    <row r="107" spans="1:11" x14ac:dyDescent="0.3">
      <c r="A107">
        <v>1</v>
      </c>
      <c r="B107">
        <v>1.07</v>
      </c>
      <c r="C107" t="s">
        <v>196</v>
      </c>
      <c r="D107">
        <v>9</v>
      </c>
      <c r="E107" t="s">
        <v>2</v>
      </c>
      <c r="F107" s="3">
        <v>11.408704730605203</v>
      </c>
      <c r="G107" s="3">
        <v>58.000266720946044</v>
      </c>
      <c r="H107" s="3">
        <f t="shared" si="2"/>
        <v>58.000266720946044</v>
      </c>
      <c r="I107" s="3">
        <f t="shared" si="3"/>
        <v>1.7400080016283814</v>
      </c>
      <c r="J107" s="8" t="str" cm="1">
        <f t="array" ref="J107">_xlfn.IFS(H107=100,"green",H107&gt;50,"yellow",H107&gt;0,"orange",H107=0,"red")</f>
        <v>yellow</v>
      </c>
      <c r="K107" t="s">
        <v>193</v>
      </c>
    </row>
    <row r="108" spans="1:11" x14ac:dyDescent="0.3">
      <c r="A108">
        <v>1</v>
      </c>
      <c r="B108">
        <v>1.07</v>
      </c>
      <c r="C108" t="s">
        <v>196</v>
      </c>
      <c r="D108">
        <v>5</v>
      </c>
      <c r="E108" t="s">
        <v>1</v>
      </c>
      <c r="F108" s="3">
        <v>3.8567195952685087</v>
      </c>
      <c r="G108" s="3">
        <v>94.46034863980465</v>
      </c>
      <c r="H108" s="3">
        <f t="shared" si="2"/>
        <v>94.46034863980465</v>
      </c>
      <c r="I108" s="3">
        <f t="shared" si="3"/>
        <v>2.8338104591941393</v>
      </c>
      <c r="J108" s="8" t="str" cm="1">
        <f t="array" ref="J108">_xlfn.IFS(H108=100,"green",H108&gt;50,"yellow",H108&gt;0,"orange",H108=0,"red")</f>
        <v>yellow</v>
      </c>
      <c r="K108" t="s">
        <v>193</v>
      </c>
    </row>
    <row r="109" spans="1:11" x14ac:dyDescent="0.3">
      <c r="A109">
        <v>1</v>
      </c>
      <c r="B109">
        <v>1.07</v>
      </c>
      <c r="C109" t="s">
        <v>196</v>
      </c>
      <c r="D109">
        <v>19</v>
      </c>
      <c r="E109" t="s">
        <v>0</v>
      </c>
      <c r="F109" s="3">
        <v>5.2927318389920517</v>
      </c>
      <c r="G109" s="3">
        <v>87.527453102489744</v>
      </c>
      <c r="H109" s="3">
        <f t="shared" si="2"/>
        <v>87.527453102489744</v>
      </c>
      <c r="I109" s="3">
        <f t="shared" si="3"/>
        <v>2.6258235930746925</v>
      </c>
      <c r="J109" s="8" t="str" cm="1">
        <f t="array" ref="J109">_xlfn.IFS(H109=100,"green",H109&gt;50,"yellow",H109&gt;0,"orange",H109=0,"red")</f>
        <v>yellow</v>
      </c>
      <c r="K109" t="s">
        <v>193</v>
      </c>
    </row>
    <row r="110" spans="1:11" x14ac:dyDescent="0.3">
      <c r="A110">
        <v>1</v>
      </c>
      <c r="B110">
        <v>1.05</v>
      </c>
      <c r="C110" t="s">
        <v>197</v>
      </c>
      <c r="D110">
        <v>35</v>
      </c>
      <c r="E110" t="s">
        <v>34</v>
      </c>
      <c r="F110" s="3">
        <v>1.3137807720301329</v>
      </c>
      <c r="G110" s="3">
        <v>36.496431490874592</v>
      </c>
      <c r="H110" s="3">
        <f t="shared" si="2"/>
        <v>36.496431490874592</v>
      </c>
      <c r="I110" s="3">
        <f t="shared" si="3"/>
        <v>1.0948929447262379</v>
      </c>
      <c r="J110" s="8" t="str" cm="1">
        <f t="array" ref="J110">_xlfn.IFS(H110=100,"green",H110&gt;50,"yellow",H110&gt;0,"orange",H110=0,"red")</f>
        <v>orange</v>
      </c>
      <c r="K110" t="s">
        <v>193</v>
      </c>
    </row>
    <row r="111" spans="1:11" x14ac:dyDescent="0.3">
      <c r="A111">
        <v>1</v>
      </c>
      <c r="B111">
        <v>1.05</v>
      </c>
      <c r="C111" t="s">
        <v>197</v>
      </c>
      <c r="D111">
        <v>37</v>
      </c>
      <c r="E111" t="s">
        <v>33</v>
      </c>
      <c r="F111" s="3">
        <v>1.0750930727033405</v>
      </c>
      <c r="G111" s="3">
        <v>48.062513944302495</v>
      </c>
      <c r="H111" s="3">
        <f t="shared" si="2"/>
        <v>48.062513944302495</v>
      </c>
      <c r="I111" s="3">
        <f t="shared" si="3"/>
        <v>1.4418754183290747</v>
      </c>
      <c r="J111" s="8" t="str" cm="1">
        <f t="array" ref="J111">_xlfn.IFS(H111=100,"green",H111&gt;50,"yellow",H111&gt;0,"orange",H111=0,"red")</f>
        <v>orange</v>
      </c>
      <c r="K111" t="s">
        <v>193</v>
      </c>
    </row>
    <row r="112" spans="1:11" x14ac:dyDescent="0.3">
      <c r="A112">
        <v>1</v>
      </c>
      <c r="B112">
        <v>1.05</v>
      </c>
      <c r="C112" t="s">
        <v>197</v>
      </c>
      <c r="D112">
        <v>12</v>
      </c>
      <c r="E112" t="s">
        <v>32</v>
      </c>
      <c r="F112" s="3">
        <v>0.2168057716587159</v>
      </c>
      <c r="G112" s="3">
        <v>89.652515107374271</v>
      </c>
      <c r="H112" s="3">
        <f t="shared" si="2"/>
        <v>89.652515107374271</v>
      </c>
      <c r="I112" s="3">
        <f t="shared" si="3"/>
        <v>2.6895754532212282</v>
      </c>
      <c r="J112" s="8" t="str" cm="1">
        <f t="array" ref="J112">_xlfn.IFS(H112=100,"green",H112&gt;50,"yellow",H112&gt;0,"orange",H112=0,"red")</f>
        <v>yellow</v>
      </c>
      <c r="K112" t="s">
        <v>193</v>
      </c>
    </row>
    <row r="113" spans="1:11" x14ac:dyDescent="0.3">
      <c r="A113">
        <v>1</v>
      </c>
      <c r="B113">
        <v>1.05</v>
      </c>
      <c r="C113" t="s">
        <v>197</v>
      </c>
      <c r="D113">
        <v>18</v>
      </c>
      <c r="E113" t="s">
        <v>31</v>
      </c>
      <c r="F113" s="3">
        <v>0.49670610149929612</v>
      </c>
      <c r="G113" s="3">
        <v>76.089393493614494</v>
      </c>
      <c r="H113" s="3">
        <f t="shared" si="2"/>
        <v>76.089393493614494</v>
      </c>
      <c r="I113" s="3">
        <f t="shared" si="3"/>
        <v>2.2826818048084352</v>
      </c>
      <c r="J113" s="8" t="str" cm="1">
        <f t="array" ref="J113">_xlfn.IFS(H113=100,"green",H113&gt;50,"yellow",H113&gt;0,"orange",H113=0,"red")</f>
        <v>yellow</v>
      </c>
      <c r="K113" t="s">
        <v>193</v>
      </c>
    </row>
    <row r="114" spans="1:11" x14ac:dyDescent="0.3">
      <c r="A114">
        <v>1</v>
      </c>
      <c r="B114">
        <v>1.05</v>
      </c>
      <c r="C114" t="s">
        <v>197</v>
      </c>
      <c r="D114">
        <v>10</v>
      </c>
      <c r="E114" t="s">
        <v>30</v>
      </c>
      <c r="F114" s="3">
        <v>1.6330537455663072E-2</v>
      </c>
      <c r="G114" s="3">
        <v>99.366937321852035</v>
      </c>
      <c r="H114" s="3">
        <f t="shared" si="2"/>
        <v>99.366937321852035</v>
      </c>
      <c r="I114" s="3">
        <f t="shared" si="3"/>
        <v>2.9810081196555611</v>
      </c>
      <c r="J114" s="8" t="str" cm="1">
        <f t="array" ref="J114">_xlfn.IFS(H114=100,"green",H114&gt;50,"yellow",H114&gt;0,"orange",H114=0,"red")</f>
        <v>yellow</v>
      </c>
      <c r="K114" t="s">
        <v>193</v>
      </c>
    </row>
    <row r="115" spans="1:11" x14ac:dyDescent="0.3">
      <c r="A115">
        <v>1</v>
      </c>
      <c r="B115">
        <v>1.05</v>
      </c>
      <c r="C115" t="s">
        <v>197</v>
      </c>
      <c r="D115">
        <v>4</v>
      </c>
      <c r="E115" t="s">
        <v>29</v>
      </c>
      <c r="F115" s="3">
        <v>0.75797053389549485</v>
      </c>
      <c r="G115" s="3">
        <v>63.429310985109289</v>
      </c>
      <c r="H115" s="3">
        <f t="shared" si="2"/>
        <v>63.429310985109289</v>
      </c>
      <c r="I115" s="3">
        <f t="shared" si="3"/>
        <v>1.9028793295532787</v>
      </c>
      <c r="J115" s="8" t="str" cm="1">
        <f t="array" ref="J115">_xlfn.IFS(H115=100,"green",H115&gt;50,"yellow",H115&gt;0,"orange",H115=0,"red")</f>
        <v>yellow</v>
      </c>
      <c r="K115" t="s">
        <v>193</v>
      </c>
    </row>
    <row r="116" spans="1:11" x14ac:dyDescent="0.3">
      <c r="A116">
        <v>1</v>
      </c>
      <c r="B116">
        <v>1.05</v>
      </c>
      <c r="C116" t="s">
        <v>197</v>
      </c>
      <c r="D116">
        <v>22</v>
      </c>
      <c r="E116" t="s">
        <v>28</v>
      </c>
      <c r="F116" s="3">
        <v>0.86904787349857304</v>
      </c>
      <c r="G116" s="3">
        <v>58.046839780350354</v>
      </c>
      <c r="H116" s="3">
        <f t="shared" si="2"/>
        <v>58.046839780350354</v>
      </c>
      <c r="I116" s="3">
        <f t="shared" si="3"/>
        <v>1.7414051934105106</v>
      </c>
      <c r="J116" s="8" t="str" cm="1">
        <f t="array" ref="J116">_xlfn.IFS(H116=100,"green",H116&gt;50,"yellow",H116&gt;0,"orange",H116=0,"red")</f>
        <v>yellow</v>
      </c>
      <c r="K116" t="s">
        <v>193</v>
      </c>
    </row>
    <row r="117" spans="1:11" x14ac:dyDescent="0.3">
      <c r="A117">
        <v>1</v>
      </c>
      <c r="B117">
        <v>1.05</v>
      </c>
      <c r="C117" t="s">
        <v>197</v>
      </c>
      <c r="D117">
        <v>25</v>
      </c>
      <c r="E117" t="s">
        <v>244</v>
      </c>
      <c r="F117" s="3">
        <v>0.17071721717278632</v>
      </c>
      <c r="G117" s="3">
        <v>91.88582676460274</v>
      </c>
      <c r="H117" s="3">
        <f t="shared" si="2"/>
        <v>91.88582676460274</v>
      </c>
      <c r="I117" s="3">
        <f t="shared" si="3"/>
        <v>2.7565748029380823</v>
      </c>
      <c r="J117" s="8" t="str" cm="1">
        <f t="array" ref="J117">_xlfn.IFS(H117=100,"green",H117&gt;50,"yellow",H117&gt;0,"orange",H117=0,"red")</f>
        <v>yellow</v>
      </c>
      <c r="K117" t="s">
        <v>193</v>
      </c>
    </row>
    <row r="118" spans="1:11" x14ac:dyDescent="0.3">
      <c r="A118">
        <v>1</v>
      </c>
      <c r="B118">
        <v>1.05</v>
      </c>
      <c r="C118" t="s">
        <v>197</v>
      </c>
      <c r="D118">
        <v>7</v>
      </c>
      <c r="E118" t="s">
        <v>27</v>
      </c>
      <c r="F118" s="3">
        <v>0.43483593372171131</v>
      </c>
      <c r="G118" s="3">
        <v>79.087434297314331</v>
      </c>
      <c r="H118" s="3">
        <f t="shared" si="2"/>
        <v>79.087434297314331</v>
      </c>
      <c r="I118" s="3">
        <f t="shared" si="3"/>
        <v>2.3726230289194299</v>
      </c>
      <c r="J118" s="8" t="str" cm="1">
        <f t="array" ref="J118">_xlfn.IFS(H118=100,"green",H118&gt;50,"yellow",H118&gt;0,"orange",H118=0,"red")</f>
        <v>yellow</v>
      </c>
      <c r="K118" t="s">
        <v>193</v>
      </c>
    </row>
    <row r="119" spans="1:11" x14ac:dyDescent="0.3">
      <c r="A119">
        <v>1</v>
      </c>
      <c r="B119">
        <v>1.05</v>
      </c>
      <c r="C119" t="s">
        <v>197</v>
      </c>
      <c r="D119">
        <v>30</v>
      </c>
      <c r="E119" t="s">
        <v>26</v>
      </c>
      <c r="F119" s="3">
        <v>0.20568443208814266</v>
      </c>
      <c r="G119" s="3">
        <v>90.191421514485398</v>
      </c>
      <c r="H119" s="3">
        <f t="shared" si="2"/>
        <v>90.191421514485398</v>
      </c>
      <c r="I119" s="3">
        <f t="shared" si="3"/>
        <v>2.7057426454345621</v>
      </c>
      <c r="J119" s="8" t="str" cm="1">
        <f t="array" ref="J119">_xlfn.IFS(H119=100,"green",H119&gt;50,"yellow",H119&gt;0,"orange",H119=0,"red")</f>
        <v>yellow</v>
      </c>
      <c r="K119" t="s">
        <v>193</v>
      </c>
    </row>
    <row r="120" spans="1:11" x14ac:dyDescent="0.3">
      <c r="A120">
        <v>1</v>
      </c>
      <c r="B120">
        <v>1.05</v>
      </c>
      <c r="C120" t="s">
        <v>197</v>
      </c>
      <c r="D120">
        <v>24</v>
      </c>
      <c r="E120" t="s">
        <v>25</v>
      </c>
      <c r="F120" s="3">
        <v>0.82065275911730329</v>
      </c>
      <c r="G120" s="3">
        <v>60.391920338986473</v>
      </c>
      <c r="H120" s="3">
        <f t="shared" si="2"/>
        <v>60.391920338986473</v>
      </c>
      <c r="I120" s="3">
        <f t="shared" si="3"/>
        <v>1.811757610169594</v>
      </c>
      <c r="J120" s="8" t="str" cm="1">
        <f t="array" ref="J120">_xlfn.IFS(H120=100,"green",H120&gt;50,"yellow",H120&gt;0,"orange",H120=0,"red")</f>
        <v>yellow</v>
      </c>
      <c r="K120" t="s">
        <v>193</v>
      </c>
    </row>
    <row r="121" spans="1:11" x14ac:dyDescent="0.3">
      <c r="A121">
        <v>1</v>
      </c>
      <c r="B121">
        <v>1.05</v>
      </c>
      <c r="C121" t="s">
        <v>197</v>
      </c>
      <c r="D121">
        <v>6</v>
      </c>
      <c r="E121" t="s">
        <v>24</v>
      </c>
      <c r="F121" s="3">
        <v>2.2799474050056756</v>
      </c>
      <c r="G121" s="3">
        <v>-10.321075118237829</v>
      </c>
      <c r="H121" s="3">
        <f t="shared" si="2"/>
        <v>0</v>
      </c>
      <c r="I121" s="3">
        <f t="shared" si="3"/>
        <v>0</v>
      </c>
      <c r="J121" s="8" t="str" cm="1">
        <f t="array" ref="J121">_xlfn.IFS(H121=100,"green",H121&gt;50,"yellow",H121&gt;0,"orange",H121=0,"red")</f>
        <v>red</v>
      </c>
      <c r="K121" t="s">
        <v>193</v>
      </c>
    </row>
    <row r="122" spans="1:11" x14ac:dyDescent="0.3">
      <c r="A122">
        <v>1</v>
      </c>
      <c r="B122">
        <v>1.05</v>
      </c>
      <c r="C122" t="s">
        <v>197</v>
      </c>
      <c r="D122">
        <v>2</v>
      </c>
      <c r="E122" t="s">
        <v>23</v>
      </c>
      <c r="F122" s="3">
        <v>1.0634265467976147</v>
      </c>
      <c r="G122" s="3">
        <v>48.627838428770097</v>
      </c>
      <c r="H122" s="3">
        <f t="shared" si="2"/>
        <v>48.627838428770097</v>
      </c>
      <c r="I122" s="3">
        <f t="shared" si="3"/>
        <v>1.4588351528631029</v>
      </c>
      <c r="J122" s="8" t="str" cm="1">
        <f t="array" ref="J122">_xlfn.IFS(H122=100,"green",H122&gt;50,"yellow",H122&gt;0,"orange",H122=0,"red")</f>
        <v>orange</v>
      </c>
      <c r="K122" t="s">
        <v>193</v>
      </c>
    </row>
    <row r="123" spans="1:11" x14ac:dyDescent="0.3">
      <c r="A123">
        <v>1</v>
      </c>
      <c r="B123">
        <v>1.05</v>
      </c>
      <c r="C123" t="s">
        <v>197</v>
      </c>
      <c r="D123">
        <v>1</v>
      </c>
      <c r="E123" t="s">
        <v>22</v>
      </c>
      <c r="F123" s="3">
        <v>0.35868496959981844</v>
      </c>
      <c r="G123" s="3">
        <v>82.777479207152624</v>
      </c>
      <c r="H123" s="3">
        <f t="shared" si="2"/>
        <v>82.777479207152624</v>
      </c>
      <c r="I123" s="3">
        <f t="shared" si="3"/>
        <v>2.4833243762145787</v>
      </c>
      <c r="J123" s="8" t="str" cm="1">
        <f t="array" ref="J123">_xlfn.IFS(H123=100,"green",H123&gt;50,"yellow",H123&gt;0,"orange",H123=0,"red")</f>
        <v>yellow</v>
      </c>
      <c r="K123" t="s">
        <v>193</v>
      </c>
    </row>
    <row r="124" spans="1:11" x14ac:dyDescent="0.3">
      <c r="A124">
        <v>1</v>
      </c>
      <c r="B124">
        <v>1.05</v>
      </c>
      <c r="C124" t="s">
        <v>197</v>
      </c>
      <c r="D124">
        <v>20</v>
      </c>
      <c r="E124" t="s">
        <v>21</v>
      </c>
      <c r="F124" s="3">
        <v>0.40014388203952367</v>
      </c>
      <c r="G124" s="3">
        <v>80.768505971164629</v>
      </c>
      <c r="H124" s="3">
        <f t="shared" si="2"/>
        <v>80.768505971164629</v>
      </c>
      <c r="I124" s="3">
        <f t="shared" si="3"/>
        <v>2.4230551791349386</v>
      </c>
      <c r="J124" s="8" t="str" cm="1">
        <f t="array" ref="J124">_xlfn.IFS(H124=100,"green",H124&gt;50,"yellow",H124&gt;0,"orange",H124=0,"red")</f>
        <v>yellow</v>
      </c>
      <c r="K124" t="s">
        <v>193</v>
      </c>
    </row>
    <row r="125" spans="1:11" x14ac:dyDescent="0.3">
      <c r="A125">
        <v>1</v>
      </c>
      <c r="B125">
        <v>1.05</v>
      </c>
      <c r="C125" t="s">
        <v>197</v>
      </c>
      <c r="D125">
        <v>29</v>
      </c>
      <c r="E125" t="s">
        <v>20</v>
      </c>
      <c r="F125" s="3">
        <v>1.1162888691743327</v>
      </c>
      <c r="G125" s="3">
        <v>46.066290510660949</v>
      </c>
      <c r="H125" s="3">
        <f t="shared" si="2"/>
        <v>46.066290510660949</v>
      </c>
      <c r="I125" s="3">
        <f t="shared" si="3"/>
        <v>1.3819887153198285</v>
      </c>
      <c r="J125" s="8" t="str" cm="1">
        <f t="array" ref="J125">_xlfn.IFS(H125=100,"green",H125&gt;50,"yellow",H125&gt;0,"orange",H125=0,"red")</f>
        <v>orange</v>
      </c>
      <c r="K125" t="s">
        <v>193</v>
      </c>
    </row>
    <row r="126" spans="1:11" x14ac:dyDescent="0.3">
      <c r="A126">
        <v>1</v>
      </c>
      <c r="B126">
        <v>1.05</v>
      </c>
      <c r="C126" t="s">
        <v>197</v>
      </c>
      <c r="D126">
        <v>32</v>
      </c>
      <c r="E126" t="s">
        <v>19</v>
      </c>
      <c r="F126" s="3">
        <v>0.24546443832453041</v>
      </c>
      <c r="G126" s="3">
        <v>88.263802984390964</v>
      </c>
      <c r="H126" s="3">
        <f t="shared" si="2"/>
        <v>88.263802984390964</v>
      </c>
      <c r="I126" s="3">
        <f t="shared" si="3"/>
        <v>2.6479140895317288</v>
      </c>
      <c r="J126" s="8" t="str" cm="1">
        <f t="array" ref="J126">_xlfn.IFS(H126=100,"green",H126&gt;50,"yellow",H126&gt;0,"orange",H126=0,"red")</f>
        <v>yellow</v>
      </c>
      <c r="K126" t="s">
        <v>193</v>
      </c>
    </row>
    <row r="127" spans="1:11" x14ac:dyDescent="0.3">
      <c r="A127">
        <v>1</v>
      </c>
      <c r="B127">
        <v>1.05</v>
      </c>
      <c r="C127" t="s">
        <v>197</v>
      </c>
      <c r="D127">
        <v>35</v>
      </c>
      <c r="E127" t="s">
        <v>18</v>
      </c>
      <c r="F127" s="3">
        <v>0</v>
      </c>
      <c r="G127" s="3">
        <v>100.15826566953699</v>
      </c>
      <c r="H127" s="3">
        <f t="shared" si="2"/>
        <v>100</v>
      </c>
      <c r="I127" s="3">
        <f t="shared" si="3"/>
        <v>3</v>
      </c>
      <c r="J127" s="8" t="str" cm="1">
        <f t="array" ref="J127">_xlfn.IFS(H127=100,"green",H127&gt;50,"yellow",H127&gt;0,"orange",H127=0,"red")</f>
        <v>green</v>
      </c>
      <c r="K127" t="s">
        <v>193</v>
      </c>
    </row>
    <row r="128" spans="1:11" x14ac:dyDescent="0.3">
      <c r="A128">
        <v>1</v>
      </c>
      <c r="B128">
        <v>1.05</v>
      </c>
      <c r="C128" t="s">
        <v>197</v>
      </c>
      <c r="D128">
        <v>31</v>
      </c>
      <c r="E128" t="s">
        <v>17</v>
      </c>
      <c r="F128" s="3">
        <v>0</v>
      </c>
      <c r="G128" s="3">
        <v>100.15826566953699</v>
      </c>
      <c r="H128" s="3">
        <f t="shared" si="2"/>
        <v>100</v>
      </c>
      <c r="I128" s="3">
        <f t="shared" si="3"/>
        <v>3</v>
      </c>
      <c r="J128" s="8" t="str" cm="1">
        <f t="array" ref="J128">_xlfn.IFS(H128=100,"green",H128&gt;50,"yellow",H128&gt;0,"orange",H128=0,"red")</f>
        <v>green</v>
      </c>
      <c r="K128" t="s">
        <v>193</v>
      </c>
    </row>
    <row r="129" spans="1:11" x14ac:dyDescent="0.3">
      <c r="A129">
        <v>1</v>
      </c>
      <c r="B129">
        <v>1.05</v>
      </c>
      <c r="C129" t="s">
        <v>197</v>
      </c>
      <c r="D129">
        <v>23</v>
      </c>
      <c r="E129" t="s">
        <v>16</v>
      </c>
      <c r="F129" s="3">
        <v>1.6261212853231648</v>
      </c>
      <c r="G129" s="3">
        <v>21.361356912325935</v>
      </c>
      <c r="H129" s="3">
        <f t="shared" si="2"/>
        <v>21.361356912325935</v>
      </c>
      <c r="I129" s="3">
        <f t="shared" si="3"/>
        <v>0.64084070736977805</v>
      </c>
      <c r="J129" s="8" t="str" cm="1">
        <f t="array" ref="J129">_xlfn.IFS(H129=100,"green",H129&gt;50,"yellow",H129&gt;0,"orange",H129=0,"red")</f>
        <v>orange</v>
      </c>
      <c r="K129" t="s">
        <v>193</v>
      </c>
    </row>
    <row r="130" spans="1:11" x14ac:dyDescent="0.3">
      <c r="A130">
        <v>1</v>
      </c>
      <c r="B130">
        <v>1.05</v>
      </c>
      <c r="C130" t="s">
        <v>197</v>
      </c>
      <c r="D130">
        <v>27</v>
      </c>
      <c r="E130" t="s">
        <v>15</v>
      </c>
      <c r="F130" s="3">
        <v>1.223589020101236</v>
      </c>
      <c r="G130" s="3">
        <v>40.866850420592939</v>
      </c>
      <c r="H130" s="3">
        <f t="shared" si="2"/>
        <v>40.866850420592939</v>
      </c>
      <c r="I130" s="3">
        <f t="shared" si="3"/>
        <v>1.226005512617788</v>
      </c>
      <c r="J130" s="8" t="str" cm="1">
        <f t="array" ref="J130">_xlfn.IFS(H130=100,"green",H130&gt;50,"yellow",H130&gt;0,"orange",H130=0,"red")</f>
        <v>orange</v>
      </c>
      <c r="K130" t="s">
        <v>193</v>
      </c>
    </row>
    <row r="131" spans="1:11" x14ac:dyDescent="0.3">
      <c r="A131">
        <v>1</v>
      </c>
      <c r="B131">
        <v>1.05</v>
      </c>
      <c r="C131" t="s">
        <v>197</v>
      </c>
      <c r="D131">
        <v>14</v>
      </c>
      <c r="E131" t="s">
        <v>14</v>
      </c>
      <c r="F131" s="3">
        <v>0.23342761215224148</v>
      </c>
      <c r="G131" s="3">
        <v>88.847071097406143</v>
      </c>
      <c r="H131" s="3">
        <f t="shared" ref="H131:H194" si="4">IF(G131&gt;100,100,IF(G131&lt;0,0,G131))</f>
        <v>88.847071097406143</v>
      </c>
      <c r="I131" s="3">
        <f t="shared" ref="I131:I194" si="5">H131/100*3</f>
        <v>2.6654121329221843</v>
      </c>
      <c r="J131" s="8" t="str" cm="1">
        <f t="array" ref="J131">_xlfn.IFS(H131=100,"green",H131&gt;50,"yellow",H131&gt;0,"orange",H131=0,"red")</f>
        <v>yellow</v>
      </c>
      <c r="K131" t="s">
        <v>193</v>
      </c>
    </row>
    <row r="132" spans="1:11" x14ac:dyDescent="0.3">
      <c r="A132">
        <v>1</v>
      </c>
      <c r="B132">
        <v>1.05</v>
      </c>
      <c r="C132" t="s">
        <v>197</v>
      </c>
      <c r="D132">
        <v>17</v>
      </c>
      <c r="E132" t="s">
        <v>13</v>
      </c>
      <c r="F132" s="3">
        <v>0.2022320349699635</v>
      </c>
      <c r="G132" s="3">
        <v>90.358714214710247</v>
      </c>
      <c r="H132" s="3">
        <f t="shared" si="4"/>
        <v>90.358714214710247</v>
      </c>
      <c r="I132" s="3">
        <f t="shared" si="5"/>
        <v>2.7107614264413074</v>
      </c>
      <c r="J132" s="8" t="str" cm="1">
        <f t="array" ref="J132">_xlfn.IFS(H132=100,"green",H132&gt;50,"yellow",H132&gt;0,"orange",H132=0,"red")</f>
        <v>yellow</v>
      </c>
      <c r="K132" t="s">
        <v>193</v>
      </c>
    </row>
    <row r="133" spans="1:11" x14ac:dyDescent="0.3">
      <c r="A133">
        <v>1</v>
      </c>
      <c r="B133">
        <v>1.05</v>
      </c>
      <c r="C133" t="s">
        <v>197</v>
      </c>
      <c r="D133">
        <v>15</v>
      </c>
      <c r="E133" t="s">
        <v>12</v>
      </c>
      <c r="F133" s="3">
        <v>0</v>
      </c>
      <c r="G133" s="3">
        <v>100.15826566953699</v>
      </c>
      <c r="H133" s="3">
        <f t="shared" si="4"/>
        <v>100</v>
      </c>
      <c r="I133" s="3">
        <f t="shared" si="5"/>
        <v>3</v>
      </c>
      <c r="J133" s="8" t="str" cm="1">
        <f t="array" ref="J133">_xlfn.IFS(H133=100,"green",H133&gt;50,"yellow",H133&gt;0,"orange",H133=0,"red")</f>
        <v>green</v>
      </c>
      <c r="K133" t="s">
        <v>193</v>
      </c>
    </row>
    <row r="134" spans="1:11" x14ac:dyDescent="0.3">
      <c r="A134">
        <v>1</v>
      </c>
      <c r="B134">
        <v>1.05</v>
      </c>
      <c r="C134" t="s">
        <v>197</v>
      </c>
      <c r="D134">
        <v>13</v>
      </c>
      <c r="E134" t="s">
        <v>11</v>
      </c>
      <c r="F134" s="3">
        <v>0</v>
      </c>
      <c r="G134" s="3">
        <v>100.15826566953699</v>
      </c>
      <c r="H134" s="3">
        <f t="shared" si="4"/>
        <v>100</v>
      </c>
      <c r="I134" s="3">
        <f t="shared" si="5"/>
        <v>3</v>
      </c>
      <c r="J134" s="8" t="str" cm="1">
        <f t="array" ref="J134">_xlfn.IFS(H134=100,"green",H134&gt;50,"yellow",H134&gt;0,"orange",H134=0,"red")</f>
        <v>green</v>
      </c>
      <c r="K134" t="s">
        <v>193</v>
      </c>
    </row>
    <row r="135" spans="1:11" x14ac:dyDescent="0.3">
      <c r="A135">
        <v>1</v>
      </c>
      <c r="B135">
        <v>1.05</v>
      </c>
      <c r="C135" t="s">
        <v>197</v>
      </c>
      <c r="D135">
        <v>21</v>
      </c>
      <c r="E135" t="s">
        <v>10</v>
      </c>
      <c r="F135" s="3">
        <v>0.16915144984591615</v>
      </c>
      <c r="G135" s="3">
        <v>91.961699103464539</v>
      </c>
      <c r="H135" s="3">
        <f t="shared" si="4"/>
        <v>91.961699103464539</v>
      </c>
      <c r="I135" s="3">
        <f t="shared" si="5"/>
        <v>2.7588509731039363</v>
      </c>
      <c r="J135" s="8" t="str" cm="1">
        <f t="array" ref="J135">_xlfn.IFS(H135=100,"green",H135&gt;50,"yellow",H135&gt;0,"orange",H135=0,"red")</f>
        <v>yellow</v>
      </c>
      <c r="K135" t="s">
        <v>193</v>
      </c>
    </row>
    <row r="136" spans="1:11" x14ac:dyDescent="0.3">
      <c r="A136">
        <v>1</v>
      </c>
      <c r="B136">
        <v>1.05</v>
      </c>
      <c r="C136" t="s">
        <v>197</v>
      </c>
      <c r="D136">
        <v>34</v>
      </c>
      <c r="E136" t="s">
        <v>9</v>
      </c>
      <c r="F136" s="3">
        <v>0.48078733734363399</v>
      </c>
      <c r="G136" s="3">
        <v>76.860768555255106</v>
      </c>
      <c r="H136" s="3">
        <f t="shared" si="4"/>
        <v>76.860768555255106</v>
      </c>
      <c r="I136" s="3">
        <f t="shared" si="5"/>
        <v>2.3058230566576534</v>
      </c>
      <c r="J136" s="8" t="str" cm="1">
        <f t="array" ref="J136">_xlfn.IFS(H136=100,"green",H136&gt;50,"yellow",H136&gt;0,"orange",H136=0,"red")</f>
        <v>yellow</v>
      </c>
      <c r="K136" t="s">
        <v>193</v>
      </c>
    </row>
    <row r="137" spans="1:11" x14ac:dyDescent="0.3">
      <c r="A137">
        <v>1</v>
      </c>
      <c r="B137">
        <v>1.05</v>
      </c>
      <c r="C137" t="s">
        <v>197</v>
      </c>
      <c r="D137">
        <v>3</v>
      </c>
      <c r="E137" t="s">
        <v>8</v>
      </c>
      <c r="F137" s="3">
        <v>2.036524948800321</v>
      </c>
      <c r="G137" s="3">
        <v>1.4744393026054075</v>
      </c>
      <c r="H137" s="3">
        <f t="shared" si="4"/>
        <v>1.4744393026054075</v>
      </c>
      <c r="I137" s="3">
        <f t="shared" si="5"/>
        <v>4.4233179078162224E-2</v>
      </c>
      <c r="J137" s="8" t="str" cm="1">
        <f t="array" ref="J137">_xlfn.IFS(H137=100,"green",H137&gt;50,"yellow",H137&gt;0,"orange",H137=0,"red")</f>
        <v>orange</v>
      </c>
      <c r="K137" t="s">
        <v>193</v>
      </c>
    </row>
    <row r="138" spans="1:11" x14ac:dyDescent="0.3">
      <c r="A138">
        <v>1</v>
      </c>
      <c r="B138">
        <v>1.05</v>
      </c>
      <c r="C138" t="s">
        <v>197</v>
      </c>
      <c r="D138">
        <v>8</v>
      </c>
      <c r="E138" t="s">
        <v>7</v>
      </c>
      <c r="F138" s="3">
        <v>0.50621139618398592</v>
      </c>
      <c r="G138" s="3">
        <v>75.628795723485027</v>
      </c>
      <c r="H138" s="3">
        <f t="shared" si="4"/>
        <v>75.628795723485027</v>
      </c>
      <c r="I138" s="3">
        <f t="shared" si="5"/>
        <v>2.2688638717045508</v>
      </c>
      <c r="J138" s="8" t="str" cm="1">
        <f t="array" ref="J138">_xlfn.IFS(H138=100,"green",H138&gt;50,"yellow",H138&gt;0,"orange",H138=0,"red")</f>
        <v>yellow</v>
      </c>
      <c r="K138" t="s">
        <v>193</v>
      </c>
    </row>
    <row r="139" spans="1:11" x14ac:dyDescent="0.3">
      <c r="A139">
        <v>1</v>
      </c>
      <c r="B139">
        <v>1.05</v>
      </c>
      <c r="C139" t="s">
        <v>197</v>
      </c>
      <c r="D139">
        <v>11</v>
      </c>
      <c r="E139" t="s">
        <v>6</v>
      </c>
      <c r="F139" s="3">
        <v>0.32755901385083291</v>
      </c>
      <c r="G139" s="3">
        <v>84.285748680820078</v>
      </c>
      <c r="H139" s="3">
        <f t="shared" si="4"/>
        <v>84.285748680820078</v>
      </c>
      <c r="I139" s="3">
        <f t="shared" si="5"/>
        <v>2.5285724604246025</v>
      </c>
      <c r="J139" s="8" t="str" cm="1">
        <f t="array" ref="J139">_xlfn.IFS(H139=100,"green",H139&gt;50,"yellow",H139&gt;0,"orange",H139=0,"red")</f>
        <v>yellow</v>
      </c>
      <c r="K139" t="s">
        <v>193</v>
      </c>
    </row>
    <row r="140" spans="1:11" x14ac:dyDescent="0.3">
      <c r="A140">
        <v>1</v>
      </c>
      <c r="B140">
        <v>1.05</v>
      </c>
      <c r="C140" t="s">
        <v>197</v>
      </c>
      <c r="D140">
        <v>33</v>
      </c>
      <c r="E140" t="s">
        <v>5</v>
      </c>
      <c r="F140" s="3">
        <v>0.4005708897511096</v>
      </c>
      <c r="G140" s="3">
        <v>80.747814471709972</v>
      </c>
      <c r="H140" s="3">
        <f t="shared" si="4"/>
        <v>80.747814471709972</v>
      </c>
      <c r="I140" s="3">
        <f t="shared" si="5"/>
        <v>2.4224344341512993</v>
      </c>
      <c r="J140" s="8" t="str" cm="1">
        <f t="array" ref="J140">_xlfn.IFS(H140=100,"green",H140&gt;50,"yellow",H140&gt;0,"orange",H140=0,"red")</f>
        <v>yellow</v>
      </c>
      <c r="K140" t="s">
        <v>193</v>
      </c>
    </row>
    <row r="141" spans="1:11" x14ac:dyDescent="0.3">
      <c r="A141">
        <v>1</v>
      </c>
      <c r="B141">
        <v>1.05</v>
      </c>
      <c r="C141" t="s">
        <v>197</v>
      </c>
      <c r="D141">
        <v>36</v>
      </c>
      <c r="E141" t="s">
        <v>4</v>
      </c>
      <c r="F141" s="3">
        <v>1.8169521290822213</v>
      </c>
      <c r="G141" s="3">
        <v>12.114272626878163</v>
      </c>
      <c r="H141" s="3">
        <f t="shared" si="4"/>
        <v>12.114272626878163</v>
      </c>
      <c r="I141" s="3">
        <f t="shared" si="5"/>
        <v>0.36342817880634487</v>
      </c>
      <c r="J141" s="8" t="str" cm="1">
        <f t="array" ref="J141">_xlfn.IFS(H141=100,"green",H141&gt;50,"yellow",H141&gt;0,"orange",H141=0,"red")</f>
        <v>orange</v>
      </c>
      <c r="K141" t="s">
        <v>193</v>
      </c>
    </row>
    <row r="142" spans="1:11" x14ac:dyDescent="0.3">
      <c r="A142">
        <v>1</v>
      </c>
      <c r="B142">
        <v>1.05</v>
      </c>
      <c r="C142" t="s">
        <v>197</v>
      </c>
      <c r="D142">
        <v>16</v>
      </c>
      <c r="E142" t="s">
        <v>3</v>
      </c>
      <c r="F142" s="3">
        <v>0.40828358397862552</v>
      </c>
      <c r="G142" s="3">
        <v>80.374080686411745</v>
      </c>
      <c r="H142" s="3">
        <f t="shared" si="4"/>
        <v>80.374080686411745</v>
      </c>
      <c r="I142" s="3">
        <f t="shared" si="5"/>
        <v>2.4112224205923525</v>
      </c>
      <c r="J142" s="8" t="str" cm="1">
        <f t="array" ref="J142">_xlfn.IFS(H142=100,"green",H142&gt;50,"yellow",H142&gt;0,"orange",H142=0,"red")</f>
        <v>yellow</v>
      </c>
      <c r="K142" t="s">
        <v>193</v>
      </c>
    </row>
    <row r="143" spans="1:11" x14ac:dyDescent="0.3">
      <c r="A143">
        <v>1</v>
      </c>
      <c r="B143">
        <v>1.05</v>
      </c>
      <c r="C143" t="s">
        <v>197</v>
      </c>
      <c r="D143">
        <v>9</v>
      </c>
      <c r="E143" t="s">
        <v>2</v>
      </c>
      <c r="F143" s="3">
        <v>0.50597475358141164</v>
      </c>
      <c r="G143" s="3">
        <v>75.640262706748459</v>
      </c>
      <c r="H143" s="3">
        <f t="shared" si="4"/>
        <v>75.640262706748459</v>
      </c>
      <c r="I143" s="3">
        <f t="shared" si="5"/>
        <v>2.2692078812024539</v>
      </c>
      <c r="J143" s="8" t="str" cm="1">
        <f t="array" ref="J143">_xlfn.IFS(H143=100,"green",H143&gt;50,"yellow",H143&gt;0,"orange",H143=0,"red")</f>
        <v>yellow</v>
      </c>
      <c r="K143" t="s">
        <v>193</v>
      </c>
    </row>
    <row r="144" spans="1:11" x14ac:dyDescent="0.3">
      <c r="A144">
        <v>1</v>
      </c>
      <c r="B144">
        <v>1.05</v>
      </c>
      <c r="C144" t="s">
        <v>197</v>
      </c>
      <c r="D144">
        <v>5</v>
      </c>
      <c r="E144" t="s">
        <v>1</v>
      </c>
      <c r="F144" s="3">
        <v>0.55520899057850004</v>
      </c>
      <c r="G144" s="3">
        <v>73.254520809507696</v>
      </c>
      <c r="H144" s="3">
        <f t="shared" si="4"/>
        <v>73.254520809507696</v>
      </c>
      <c r="I144" s="3">
        <f t="shared" si="5"/>
        <v>2.1976356242852306</v>
      </c>
      <c r="J144" s="8" t="str" cm="1">
        <f t="array" ref="J144">_xlfn.IFS(H144=100,"green",H144&gt;50,"yellow",H144&gt;0,"orange",H144=0,"red")</f>
        <v>yellow</v>
      </c>
      <c r="K144" t="s">
        <v>193</v>
      </c>
    </row>
    <row r="145" spans="1:11" x14ac:dyDescent="0.3">
      <c r="A145">
        <v>1</v>
      </c>
      <c r="B145">
        <v>1.05</v>
      </c>
      <c r="C145" t="s">
        <v>197</v>
      </c>
      <c r="D145">
        <v>19</v>
      </c>
      <c r="E145" t="s">
        <v>0</v>
      </c>
      <c r="F145" s="3">
        <v>0.79648438148358969</v>
      </c>
      <c r="G145" s="3">
        <v>61.563046665418561</v>
      </c>
      <c r="H145" s="3">
        <f t="shared" si="4"/>
        <v>61.563046665418561</v>
      </c>
      <c r="I145" s="3">
        <f t="shared" si="5"/>
        <v>1.8468913999625569</v>
      </c>
      <c r="J145" s="8" t="str" cm="1">
        <f t="array" ref="J145">_xlfn.IFS(H145=100,"green",H145&gt;50,"yellow",H145&gt;0,"orange",H145=0,"red")</f>
        <v>yellow</v>
      </c>
      <c r="K145" t="s">
        <v>193</v>
      </c>
    </row>
    <row r="146" spans="1:11" x14ac:dyDescent="0.3">
      <c r="A146">
        <v>1</v>
      </c>
      <c r="B146">
        <v>1.02</v>
      </c>
      <c r="C146" t="s">
        <v>198</v>
      </c>
      <c r="D146">
        <v>35</v>
      </c>
      <c r="E146" t="s">
        <v>34</v>
      </c>
      <c r="F146" s="3">
        <v>2.1020492352482125</v>
      </c>
      <c r="G146" s="3">
        <v>90.468545169564649</v>
      </c>
      <c r="H146" s="3">
        <f t="shared" si="4"/>
        <v>90.468545169564649</v>
      </c>
      <c r="I146" s="3">
        <f t="shared" si="5"/>
        <v>2.7140563550869397</v>
      </c>
      <c r="J146" s="8" t="str" cm="1">
        <f t="array" ref="J146">_xlfn.IFS(H146=100,"green",H146&gt;50,"yellow",H146&gt;0,"orange",H146=0,"red")</f>
        <v>yellow</v>
      </c>
      <c r="K146" t="s">
        <v>193</v>
      </c>
    </row>
    <row r="147" spans="1:11" x14ac:dyDescent="0.3">
      <c r="A147">
        <v>1</v>
      </c>
      <c r="B147">
        <v>1.02</v>
      </c>
      <c r="C147" t="s">
        <v>198</v>
      </c>
      <c r="D147">
        <v>37</v>
      </c>
      <c r="E147" t="s">
        <v>33</v>
      </c>
      <c r="F147" s="3">
        <v>3.2575521808928611</v>
      </c>
      <c r="G147" s="3">
        <v>81.3063912503209</v>
      </c>
      <c r="H147" s="3">
        <f t="shared" si="4"/>
        <v>81.3063912503209</v>
      </c>
      <c r="I147" s="3">
        <f t="shared" si="5"/>
        <v>2.4391917375096268</v>
      </c>
      <c r="J147" s="8" t="str" cm="1">
        <f t="array" ref="J147">_xlfn.IFS(H147=100,"green",H147&gt;50,"yellow",H147&gt;0,"orange",H147=0,"red")</f>
        <v>yellow</v>
      </c>
      <c r="K147" t="s">
        <v>193</v>
      </c>
    </row>
    <row r="148" spans="1:11" x14ac:dyDescent="0.3">
      <c r="A148">
        <v>1</v>
      </c>
      <c r="B148">
        <v>1.02</v>
      </c>
      <c r="C148" t="s">
        <v>198</v>
      </c>
      <c r="D148">
        <v>12</v>
      </c>
      <c r="E148" t="s">
        <v>32</v>
      </c>
      <c r="F148" s="3">
        <v>1.8789833543755381</v>
      </c>
      <c r="G148" s="3">
        <v>92.237267562173457</v>
      </c>
      <c r="H148" s="3">
        <f t="shared" si="4"/>
        <v>92.237267562173457</v>
      </c>
      <c r="I148" s="3">
        <f t="shared" si="5"/>
        <v>2.7671180268652034</v>
      </c>
      <c r="J148" s="8" t="str" cm="1">
        <f t="array" ref="J148">_xlfn.IFS(H148=100,"green",H148&gt;50,"yellow",H148&gt;0,"orange",H148=0,"red")</f>
        <v>yellow</v>
      </c>
      <c r="K148" t="s">
        <v>193</v>
      </c>
    </row>
    <row r="149" spans="1:11" x14ac:dyDescent="0.3">
      <c r="A149">
        <v>1</v>
      </c>
      <c r="B149">
        <v>1.02</v>
      </c>
      <c r="C149" t="s">
        <v>198</v>
      </c>
      <c r="D149">
        <v>18</v>
      </c>
      <c r="E149" t="s">
        <v>31</v>
      </c>
      <c r="F149" s="3">
        <v>2.4034166201578846</v>
      </c>
      <c r="G149" s="3">
        <v>88.078958559517588</v>
      </c>
      <c r="H149" s="3">
        <f t="shared" si="4"/>
        <v>88.078958559517588</v>
      </c>
      <c r="I149" s="3">
        <f t="shared" si="5"/>
        <v>2.6423687567855274</v>
      </c>
      <c r="J149" s="8" t="str" cm="1">
        <f t="array" ref="J149">_xlfn.IFS(H149=100,"green",H149&gt;50,"yellow",H149&gt;0,"orange",H149=0,"red")</f>
        <v>yellow</v>
      </c>
      <c r="K149" t="s">
        <v>193</v>
      </c>
    </row>
    <row r="150" spans="1:11" x14ac:dyDescent="0.3">
      <c r="A150">
        <v>1</v>
      </c>
      <c r="B150">
        <v>1.02</v>
      </c>
      <c r="C150" t="s">
        <v>198</v>
      </c>
      <c r="D150">
        <v>10</v>
      </c>
      <c r="E150" t="s">
        <v>30</v>
      </c>
      <c r="F150" s="3">
        <v>8.3256922428371674</v>
      </c>
      <c r="G150" s="3">
        <v>41.120358400431911</v>
      </c>
      <c r="H150" s="3">
        <f t="shared" si="4"/>
        <v>41.120358400431911</v>
      </c>
      <c r="I150" s="3">
        <f t="shared" si="5"/>
        <v>1.2336107520129573</v>
      </c>
      <c r="J150" s="8" t="str" cm="1">
        <f t="array" ref="J150">_xlfn.IFS(H150=100,"green",H150&gt;50,"yellow",H150&gt;0,"orange",H150=0,"red")</f>
        <v>orange</v>
      </c>
      <c r="K150" t="s">
        <v>193</v>
      </c>
    </row>
    <row r="151" spans="1:11" x14ac:dyDescent="0.3">
      <c r="A151">
        <v>1</v>
      </c>
      <c r="B151">
        <v>1.02</v>
      </c>
      <c r="C151" t="s">
        <v>198</v>
      </c>
      <c r="D151">
        <v>4</v>
      </c>
      <c r="E151" t="s">
        <v>29</v>
      </c>
      <c r="F151" s="3">
        <v>1.9896726514756737</v>
      </c>
      <c r="G151" s="3">
        <v>91.359595738776648</v>
      </c>
      <c r="H151" s="3">
        <f t="shared" si="4"/>
        <v>91.359595738776648</v>
      </c>
      <c r="I151" s="3">
        <f t="shared" si="5"/>
        <v>2.7407878721632994</v>
      </c>
      <c r="J151" s="8" t="str" cm="1">
        <f t="array" ref="J151">_xlfn.IFS(H151=100,"green",H151&gt;50,"yellow",H151&gt;0,"orange",H151=0,"red")</f>
        <v>yellow</v>
      </c>
      <c r="K151" t="s">
        <v>193</v>
      </c>
    </row>
    <row r="152" spans="1:11" x14ac:dyDescent="0.3">
      <c r="A152">
        <v>1</v>
      </c>
      <c r="B152">
        <v>1.02</v>
      </c>
      <c r="C152" t="s">
        <v>198</v>
      </c>
      <c r="D152">
        <v>22</v>
      </c>
      <c r="E152" t="s">
        <v>28</v>
      </c>
      <c r="F152" s="3">
        <v>2.9477164357857002</v>
      </c>
      <c r="G152" s="3">
        <v>83.763124742048731</v>
      </c>
      <c r="H152" s="3">
        <f t="shared" si="4"/>
        <v>83.763124742048731</v>
      </c>
      <c r="I152" s="3">
        <f t="shared" si="5"/>
        <v>2.5128937422614621</v>
      </c>
      <c r="J152" s="8" t="str" cm="1">
        <f t="array" ref="J152">_xlfn.IFS(H152=100,"green",H152&gt;50,"yellow",H152&gt;0,"orange",H152=0,"red")</f>
        <v>yellow</v>
      </c>
      <c r="K152" t="s">
        <v>193</v>
      </c>
    </row>
    <row r="153" spans="1:11" x14ac:dyDescent="0.3">
      <c r="A153">
        <v>1</v>
      </c>
      <c r="B153">
        <v>1.02</v>
      </c>
      <c r="C153" t="s">
        <v>198</v>
      </c>
      <c r="D153">
        <v>25</v>
      </c>
      <c r="E153" t="s">
        <v>244</v>
      </c>
      <c r="F153" s="3">
        <v>1.0243033030367179</v>
      </c>
      <c r="G153" s="3">
        <v>99.014152217975649</v>
      </c>
      <c r="H153" s="3">
        <f t="shared" si="4"/>
        <v>99.014152217975649</v>
      </c>
      <c r="I153" s="3">
        <f t="shared" si="5"/>
        <v>2.9704245665392692</v>
      </c>
      <c r="J153" s="8" t="str" cm="1">
        <f t="array" ref="J153">_xlfn.IFS(H153=100,"green",H153&gt;50,"yellow",H153&gt;0,"orange",H153=0,"red")</f>
        <v>yellow</v>
      </c>
      <c r="K153" t="s">
        <v>193</v>
      </c>
    </row>
    <row r="154" spans="1:11" x14ac:dyDescent="0.3">
      <c r="A154">
        <v>1</v>
      </c>
      <c r="B154">
        <v>1.02</v>
      </c>
      <c r="C154" t="s">
        <v>198</v>
      </c>
      <c r="D154">
        <v>7</v>
      </c>
      <c r="E154" t="s">
        <v>27</v>
      </c>
      <c r="F154" s="3">
        <v>4.6759754516649776</v>
      </c>
      <c r="G154" s="3">
        <v>70.059503149831457</v>
      </c>
      <c r="H154" s="3">
        <f t="shared" si="4"/>
        <v>70.059503149831457</v>
      </c>
      <c r="I154" s="3">
        <f t="shared" si="5"/>
        <v>2.1017850944949439</v>
      </c>
      <c r="J154" s="8" t="str" cm="1">
        <f t="array" ref="J154">_xlfn.IFS(H154=100,"green",H154&gt;50,"yellow",H154&gt;0,"orange",H154=0,"red")</f>
        <v>yellow</v>
      </c>
      <c r="K154" t="s">
        <v>193</v>
      </c>
    </row>
    <row r="155" spans="1:11" x14ac:dyDescent="0.3">
      <c r="A155">
        <v>1</v>
      </c>
      <c r="B155">
        <v>1.02</v>
      </c>
      <c r="C155" t="s">
        <v>198</v>
      </c>
      <c r="D155">
        <v>30</v>
      </c>
      <c r="E155" t="s">
        <v>26</v>
      </c>
      <c r="F155" s="3">
        <v>1.30266806989157</v>
      </c>
      <c r="G155" s="3">
        <v>96.806956771844</v>
      </c>
      <c r="H155" s="3">
        <f t="shared" si="4"/>
        <v>96.806956771844</v>
      </c>
      <c r="I155" s="3">
        <f t="shared" si="5"/>
        <v>2.9042087031553199</v>
      </c>
      <c r="J155" s="8" t="str" cm="1">
        <f t="array" ref="J155">_xlfn.IFS(H155=100,"green",H155&gt;50,"yellow",H155&gt;0,"orange",H155=0,"red")</f>
        <v>yellow</v>
      </c>
      <c r="K155" t="s">
        <v>193</v>
      </c>
    </row>
    <row r="156" spans="1:11" x14ac:dyDescent="0.3">
      <c r="A156">
        <v>1</v>
      </c>
      <c r="B156">
        <v>1.02</v>
      </c>
      <c r="C156" t="s">
        <v>198</v>
      </c>
      <c r="D156">
        <v>24</v>
      </c>
      <c r="E156" t="s">
        <v>25</v>
      </c>
      <c r="F156" s="3">
        <v>1.5651965929938889</v>
      </c>
      <c r="G156" s="3">
        <v>94.725329246858962</v>
      </c>
      <c r="H156" s="3">
        <f t="shared" si="4"/>
        <v>94.725329246858962</v>
      </c>
      <c r="I156" s="3">
        <f t="shared" si="5"/>
        <v>2.8417598774057686</v>
      </c>
      <c r="J156" s="8" t="str" cm="1">
        <f t="array" ref="J156">_xlfn.IFS(H156=100,"green",H156&gt;50,"yellow",H156&gt;0,"orange",H156=0,"red")</f>
        <v>yellow</v>
      </c>
      <c r="K156" t="s">
        <v>193</v>
      </c>
    </row>
    <row r="157" spans="1:11" x14ac:dyDescent="0.3">
      <c r="A157">
        <v>1</v>
      </c>
      <c r="B157">
        <v>1.02</v>
      </c>
      <c r="C157" t="s">
        <v>198</v>
      </c>
      <c r="D157">
        <v>6</v>
      </c>
      <c r="E157" t="s">
        <v>24</v>
      </c>
      <c r="F157" s="3">
        <v>3.8498765869992035</v>
      </c>
      <c r="G157" s="3">
        <v>76.60976334528057</v>
      </c>
      <c r="H157" s="3">
        <f t="shared" si="4"/>
        <v>76.60976334528057</v>
      </c>
      <c r="I157" s="3">
        <f t="shared" si="5"/>
        <v>2.2982929003584172</v>
      </c>
      <c r="J157" s="8" t="str" cm="1">
        <f t="array" ref="J157">_xlfn.IFS(H157=100,"green",H157&gt;50,"yellow",H157&gt;0,"orange",H157=0,"red")</f>
        <v>yellow</v>
      </c>
      <c r="K157" t="s">
        <v>193</v>
      </c>
    </row>
    <row r="158" spans="1:11" x14ac:dyDescent="0.3">
      <c r="A158">
        <v>1</v>
      </c>
      <c r="B158">
        <v>1.02</v>
      </c>
      <c r="C158" t="s">
        <v>198</v>
      </c>
      <c r="D158">
        <v>2</v>
      </c>
      <c r="E158" t="s">
        <v>23</v>
      </c>
      <c r="F158" s="3">
        <v>1.0779940337400478</v>
      </c>
      <c r="G158" s="3">
        <v>98.588430465733694</v>
      </c>
      <c r="H158" s="3">
        <f t="shared" si="4"/>
        <v>98.588430465733694</v>
      </c>
      <c r="I158" s="3">
        <f t="shared" si="5"/>
        <v>2.9576529139720105</v>
      </c>
      <c r="J158" s="8" t="str" cm="1">
        <f t="array" ref="J158">_xlfn.IFS(H158=100,"green",H158&gt;50,"yellow",H158&gt;0,"orange",H158=0,"red")</f>
        <v>yellow</v>
      </c>
      <c r="K158" t="s">
        <v>193</v>
      </c>
    </row>
    <row r="159" spans="1:11" x14ac:dyDescent="0.3">
      <c r="A159">
        <v>1</v>
      </c>
      <c r="B159">
        <v>1.02</v>
      </c>
      <c r="C159" t="s">
        <v>198</v>
      </c>
      <c r="D159">
        <v>1</v>
      </c>
      <c r="E159" t="s">
        <v>22</v>
      </c>
      <c r="F159" s="3">
        <v>3.7009767317799445</v>
      </c>
      <c r="G159" s="3">
        <v>77.79041234077998</v>
      </c>
      <c r="H159" s="3">
        <f t="shared" si="4"/>
        <v>77.79041234077998</v>
      </c>
      <c r="I159" s="3">
        <f t="shared" si="5"/>
        <v>2.3337123702233993</v>
      </c>
      <c r="J159" s="8" t="str" cm="1">
        <f t="array" ref="J159">_xlfn.IFS(H159=100,"green",H159&gt;50,"yellow",H159&gt;0,"orange",H159=0,"red")</f>
        <v>yellow</v>
      </c>
      <c r="K159" t="s">
        <v>193</v>
      </c>
    </row>
    <row r="160" spans="1:11" x14ac:dyDescent="0.3">
      <c r="A160">
        <v>1</v>
      </c>
      <c r="B160">
        <v>1.02</v>
      </c>
      <c r="C160" t="s">
        <v>198</v>
      </c>
      <c r="D160">
        <v>20</v>
      </c>
      <c r="E160" t="s">
        <v>21</v>
      </c>
      <c r="F160" s="3">
        <v>8.6758468969478546</v>
      </c>
      <c r="G160" s="3">
        <v>38.3439303103141</v>
      </c>
      <c r="H160" s="3">
        <f t="shared" si="4"/>
        <v>38.3439303103141</v>
      </c>
      <c r="I160" s="3">
        <f t="shared" si="5"/>
        <v>1.1503179093094231</v>
      </c>
      <c r="J160" s="8" t="str" cm="1">
        <f t="array" ref="J160">_xlfn.IFS(H160=100,"green",H160&gt;50,"yellow",H160&gt;0,"orange",H160=0,"red")</f>
        <v>orange</v>
      </c>
      <c r="K160" t="s">
        <v>193</v>
      </c>
    </row>
    <row r="161" spans="1:11" x14ac:dyDescent="0.3">
      <c r="A161">
        <v>1</v>
      </c>
      <c r="B161">
        <v>1.02</v>
      </c>
      <c r="C161" t="s">
        <v>198</v>
      </c>
      <c r="D161">
        <v>29</v>
      </c>
      <c r="E161" t="s">
        <v>20</v>
      </c>
      <c r="F161" s="3">
        <v>5.0805874632215966</v>
      </c>
      <c r="G161" s="3">
        <v>66.851274610536478</v>
      </c>
      <c r="H161" s="3">
        <f t="shared" si="4"/>
        <v>66.851274610536478</v>
      </c>
      <c r="I161" s="3">
        <f t="shared" si="5"/>
        <v>2.0055382383160945</v>
      </c>
      <c r="J161" s="8" t="str" cm="1">
        <f t="array" ref="J161">_xlfn.IFS(H161=100,"green",H161&gt;50,"yellow",H161&gt;0,"orange",H161=0,"red")</f>
        <v>yellow</v>
      </c>
      <c r="K161" t="s">
        <v>193</v>
      </c>
    </row>
    <row r="162" spans="1:11" x14ac:dyDescent="0.3">
      <c r="A162">
        <v>1</v>
      </c>
      <c r="B162">
        <v>1.02</v>
      </c>
      <c r="C162" t="s">
        <v>198</v>
      </c>
      <c r="D162">
        <v>32</v>
      </c>
      <c r="E162" t="s">
        <v>19</v>
      </c>
      <c r="F162" s="3">
        <v>2.0954281320386743</v>
      </c>
      <c r="G162" s="3">
        <v>90.521044877115926</v>
      </c>
      <c r="H162" s="3">
        <f t="shared" si="4"/>
        <v>90.521044877115926</v>
      </c>
      <c r="I162" s="3">
        <f t="shared" si="5"/>
        <v>2.715631346313478</v>
      </c>
      <c r="J162" s="8" t="str" cm="1">
        <f t="array" ref="J162">_xlfn.IFS(H162=100,"green",H162&gt;50,"yellow",H162&gt;0,"orange",H162=0,"red")</f>
        <v>yellow</v>
      </c>
      <c r="K162" t="s">
        <v>193</v>
      </c>
    </row>
    <row r="163" spans="1:11" x14ac:dyDescent="0.3">
      <c r="A163">
        <v>1</v>
      </c>
      <c r="B163">
        <v>1.02</v>
      </c>
      <c r="C163" t="s">
        <v>198</v>
      </c>
      <c r="D163">
        <v>35</v>
      </c>
      <c r="E163" t="s">
        <v>18</v>
      </c>
      <c r="F163" s="3">
        <v>1.0948905109489051</v>
      </c>
      <c r="G163" s="3">
        <v>98.45445579655258</v>
      </c>
      <c r="H163" s="3">
        <f t="shared" si="4"/>
        <v>98.45445579655258</v>
      </c>
      <c r="I163" s="3">
        <f t="shared" si="5"/>
        <v>2.9536336738965772</v>
      </c>
      <c r="J163" s="8" t="str" cm="1">
        <f t="array" ref="J163">_xlfn.IFS(H163=100,"green",H163&gt;50,"yellow",H163&gt;0,"orange",H163=0,"red")</f>
        <v>yellow</v>
      </c>
      <c r="K163" t="s">
        <v>193</v>
      </c>
    </row>
    <row r="164" spans="1:11" x14ac:dyDescent="0.3">
      <c r="A164">
        <v>1</v>
      </c>
      <c r="B164">
        <v>1.02</v>
      </c>
      <c r="C164" t="s">
        <v>198</v>
      </c>
      <c r="D164">
        <v>31</v>
      </c>
      <c r="E164" t="s">
        <v>17</v>
      </c>
      <c r="F164" s="3">
        <v>0</v>
      </c>
      <c r="G164" s="3">
        <v>107.13600474789406</v>
      </c>
      <c r="H164" s="3">
        <f t="shared" si="4"/>
        <v>100</v>
      </c>
      <c r="I164" s="3">
        <f t="shared" si="5"/>
        <v>3</v>
      </c>
      <c r="J164" s="8" t="str" cm="1">
        <f t="array" ref="J164">_xlfn.IFS(H164=100,"green",H164&gt;50,"yellow",H164&gt;0,"orange",H164=0,"red")</f>
        <v>green</v>
      </c>
      <c r="K164" t="s">
        <v>193</v>
      </c>
    </row>
    <row r="165" spans="1:11" x14ac:dyDescent="0.3">
      <c r="A165">
        <v>1</v>
      </c>
      <c r="B165">
        <v>1.02</v>
      </c>
      <c r="C165" t="s">
        <v>198</v>
      </c>
      <c r="D165">
        <v>23</v>
      </c>
      <c r="E165" t="s">
        <v>16</v>
      </c>
      <c r="F165" s="3">
        <v>2.5458918345152681</v>
      </c>
      <c r="G165" s="3">
        <v>86.949251492530124</v>
      </c>
      <c r="H165" s="3">
        <f t="shared" si="4"/>
        <v>86.949251492530124</v>
      </c>
      <c r="I165" s="3">
        <f t="shared" si="5"/>
        <v>2.6084775447759037</v>
      </c>
      <c r="J165" s="8" t="str" cm="1">
        <f t="array" ref="J165">_xlfn.IFS(H165=100,"green",H165&gt;50,"yellow",H165&gt;0,"orange",H165=0,"red")</f>
        <v>yellow</v>
      </c>
      <c r="K165" t="s">
        <v>193</v>
      </c>
    </row>
    <row r="166" spans="1:11" x14ac:dyDescent="0.3">
      <c r="A166">
        <v>1</v>
      </c>
      <c r="B166">
        <v>1.02</v>
      </c>
      <c r="C166" t="s">
        <v>198</v>
      </c>
      <c r="D166">
        <v>27</v>
      </c>
      <c r="E166" t="s">
        <v>15</v>
      </c>
      <c r="F166" s="3">
        <v>3.0959026915870544</v>
      </c>
      <c r="G166" s="3">
        <v>82.588133981976739</v>
      </c>
      <c r="H166" s="3">
        <f t="shared" si="4"/>
        <v>82.588133981976739</v>
      </c>
      <c r="I166" s="3">
        <f t="shared" si="5"/>
        <v>2.4776440194593023</v>
      </c>
      <c r="J166" s="8" t="str" cm="1">
        <f t="array" ref="J166">_xlfn.IFS(H166=100,"green",H166&gt;50,"yellow",H166&gt;0,"orange",H166=0,"red")</f>
        <v>yellow</v>
      </c>
      <c r="K166" t="s">
        <v>193</v>
      </c>
    </row>
    <row r="167" spans="1:11" x14ac:dyDescent="0.3">
      <c r="A167">
        <v>1</v>
      </c>
      <c r="B167">
        <v>1.02</v>
      </c>
      <c r="C167" t="s">
        <v>198</v>
      </c>
      <c r="D167">
        <v>14</v>
      </c>
      <c r="E167" t="s">
        <v>14</v>
      </c>
      <c r="F167" s="3">
        <v>5.9524041098821581</v>
      </c>
      <c r="G167" s="3">
        <v>59.938511353488508</v>
      </c>
      <c r="H167" s="3">
        <f t="shared" si="4"/>
        <v>59.938511353488508</v>
      </c>
      <c r="I167" s="3">
        <f t="shared" si="5"/>
        <v>1.7981553406046553</v>
      </c>
      <c r="J167" s="8" t="str" cm="1">
        <f t="array" ref="J167">_xlfn.IFS(H167=100,"green",H167&gt;50,"yellow",H167&gt;0,"orange",H167=0,"red")</f>
        <v>yellow</v>
      </c>
      <c r="K167" t="s">
        <v>193</v>
      </c>
    </row>
    <row r="168" spans="1:11" x14ac:dyDescent="0.3">
      <c r="A168">
        <v>1</v>
      </c>
      <c r="B168">
        <v>1.02</v>
      </c>
      <c r="C168" t="s">
        <v>198</v>
      </c>
      <c r="D168">
        <v>17</v>
      </c>
      <c r="E168" t="s">
        <v>13</v>
      </c>
      <c r="F168" s="3">
        <v>1.5504456014363865</v>
      </c>
      <c r="G168" s="3">
        <v>94.842292042688015</v>
      </c>
      <c r="H168" s="3">
        <f t="shared" si="4"/>
        <v>94.842292042688015</v>
      </c>
      <c r="I168" s="3">
        <f t="shared" si="5"/>
        <v>2.8452687612806402</v>
      </c>
      <c r="J168" s="8" t="str" cm="1">
        <f t="array" ref="J168">_xlfn.IFS(H168=100,"green",H168&gt;50,"yellow",H168&gt;0,"orange",H168=0,"red")</f>
        <v>yellow</v>
      </c>
      <c r="K168" t="s">
        <v>193</v>
      </c>
    </row>
    <row r="169" spans="1:11" x14ac:dyDescent="0.3">
      <c r="A169">
        <v>1</v>
      </c>
      <c r="B169">
        <v>1.02</v>
      </c>
      <c r="C169" t="s">
        <v>198</v>
      </c>
      <c r="D169">
        <v>15</v>
      </c>
      <c r="E169" t="s">
        <v>12</v>
      </c>
      <c r="F169" s="3">
        <v>1.7316711720497335</v>
      </c>
      <c r="G169" s="3">
        <v>93.405327664258053</v>
      </c>
      <c r="H169" s="3">
        <f t="shared" si="4"/>
        <v>93.405327664258053</v>
      </c>
      <c r="I169" s="3">
        <f t="shared" si="5"/>
        <v>2.8021598299277417</v>
      </c>
      <c r="J169" s="8" t="str" cm="1">
        <f t="array" ref="J169">_xlfn.IFS(H169=100,"green",H169&gt;50,"yellow",H169&gt;0,"orange",H169=0,"red")</f>
        <v>yellow</v>
      </c>
      <c r="K169" t="s">
        <v>193</v>
      </c>
    </row>
    <row r="170" spans="1:11" x14ac:dyDescent="0.3">
      <c r="A170">
        <v>1</v>
      </c>
      <c r="B170">
        <v>1.02</v>
      </c>
      <c r="C170" t="s">
        <v>198</v>
      </c>
      <c r="D170">
        <v>13</v>
      </c>
      <c r="E170" t="s">
        <v>11</v>
      </c>
      <c r="F170" s="3">
        <v>1.3141255353797974</v>
      </c>
      <c r="G170" s="3">
        <v>96.716108831799161</v>
      </c>
      <c r="H170" s="3">
        <f t="shared" si="4"/>
        <v>96.716108831799161</v>
      </c>
      <c r="I170" s="3">
        <f t="shared" si="5"/>
        <v>2.901483264953975</v>
      </c>
      <c r="J170" s="8" t="str" cm="1">
        <f t="array" ref="J170">_xlfn.IFS(H170=100,"green",H170&gt;50,"yellow",H170&gt;0,"orange",H170=0,"red")</f>
        <v>yellow</v>
      </c>
      <c r="K170" t="s">
        <v>193</v>
      </c>
    </row>
    <row r="171" spans="1:11" x14ac:dyDescent="0.3">
      <c r="A171">
        <v>1</v>
      </c>
      <c r="B171">
        <v>1.02</v>
      </c>
      <c r="C171" t="s">
        <v>198</v>
      </c>
      <c r="D171">
        <v>21</v>
      </c>
      <c r="E171" t="s">
        <v>10</v>
      </c>
      <c r="F171" s="3">
        <v>13.925214427456053</v>
      </c>
      <c r="G171" s="3">
        <v>-3.2790819671357081</v>
      </c>
      <c r="H171" s="3">
        <f t="shared" si="4"/>
        <v>0</v>
      </c>
      <c r="I171" s="3">
        <f t="shared" si="5"/>
        <v>0</v>
      </c>
      <c r="J171" s="8" t="str" cm="1">
        <f t="array" ref="J171">_xlfn.IFS(H171=100,"green",H171&gt;50,"yellow",H171&gt;0,"orange",H171=0,"red")</f>
        <v>red</v>
      </c>
      <c r="K171" t="s">
        <v>193</v>
      </c>
    </row>
    <row r="172" spans="1:11" x14ac:dyDescent="0.3">
      <c r="A172">
        <v>1</v>
      </c>
      <c r="B172">
        <v>1.02</v>
      </c>
      <c r="C172" t="s">
        <v>198</v>
      </c>
      <c r="D172">
        <v>34</v>
      </c>
      <c r="E172" t="s">
        <v>9</v>
      </c>
      <c r="F172" s="3">
        <v>1.7628869035933243</v>
      </c>
      <c r="G172" s="3">
        <v>93.157813507602555</v>
      </c>
      <c r="H172" s="3">
        <f t="shared" si="4"/>
        <v>93.157813507602555</v>
      </c>
      <c r="I172" s="3">
        <f t="shared" si="5"/>
        <v>2.7947344052280765</v>
      </c>
      <c r="J172" s="8" t="str" cm="1">
        <f t="array" ref="J172">_xlfn.IFS(H172=100,"green",H172&gt;50,"yellow",H172&gt;0,"orange",H172=0,"red")</f>
        <v>yellow</v>
      </c>
      <c r="K172" t="s">
        <v>193</v>
      </c>
    </row>
    <row r="173" spans="1:11" x14ac:dyDescent="0.3">
      <c r="A173">
        <v>1</v>
      </c>
      <c r="B173">
        <v>1.02</v>
      </c>
      <c r="C173" t="s">
        <v>198</v>
      </c>
      <c r="D173">
        <v>3</v>
      </c>
      <c r="E173" t="s">
        <v>8</v>
      </c>
      <c r="F173" s="3">
        <v>3.2620443870164437</v>
      </c>
      <c r="G173" s="3">
        <v>81.270771882930831</v>
      </c>
      <c r="H173" s="3">
        <f t="shared" si="4"/>
        <v>81.270771882930831</v>
      </c>
      <c r="I173" s="3">
        <f t="shared" si="5"/>
        <v>2.4381231564879249</v>
      </c>
      <c r="J173" s="8" t="str" cm="1">
        <f t="array" ref="J173">_xlfn.IFS(H173=100,"green",H173&gt;50,"yellow",H173&gt;0,"orange",H173=0,"red")</f>
        <v>yellow</v>
      </c>
      <c r="K173" t="s">
        <v>193</v>
      </c>
    </row>
    <row r="174" spans="1:11" x14ac:dyDescent="0.3">
      <c r="A174">
        <v>1</v>
      </c>
      <c r="B174">
        <v>1.02</v>
      </c>
      <c r="C174" t="s">
        <v>198</v>
      </c>
      <c r="D174">
        <v>8</v>
      </c>
      <c r="E174" t="s">
        <v>7</v>
      </c>
      <c r="F174" s="3">
        <v>3.7345855165158617</v>
      </c>
      <c r="G174" s="3">
        <v>77.523923311089604</v>
      </c>
      <c r="H174" s="3">
        <f t="shared" si="4"/>
        <v>77.523923311089604</v>
      </c>
      <c r="I174" s="3">
        <f t="shared" si="5"/>
        <v>2.3257176993326882</v>
      </c>
      <c r="J174" s="8" t="str" cm="1">
        <f t="array" ref="J174">_xlfn.IFS(H174=100,"green",H174&gt;50,"yellow",H174&gt;0,"orange",H174=0,"red")</f>
        <v>yellow</v>
      </c>
      <c r="K174" t="s">
        <v>193</v>
      </c>
    </row>
    <row r="175" spans="1:11" x14ac:dyDescent="0.3">
      <c r="A175">
        <v>1</v>
      </c>
      <c r="B175">
        <v>1.02</v>
      </c>
      <c r="C175" t="s">
        <v>198</v>
      </c>
      <c r="D175">
        <v>11</v>
      </c>
      <c r="E175" t="s">
        <v>6</v>
      </c>
      <c r="F175" s="3">
        <v>1.6377950692541643</v>
      </c>
      <c r="G175" s="3">
        <v>94.14968518095128</v>
      </c>
      <c r="H175" s="3">
        <f t="shared" si="4"/>
        <v>94.14968518095128</v>
      </c>
      <c r="I175" s="3">
        <f t="shared" si="5"/>
        <v>2.8244905554285387</v>
      </c>
      <c r="J175" s="8" t="str" cm="1">
        <f t="array" ref="J175">_xlfn.IFS(H175=100,"green",H175&gt;50,"yellow",H175&gt;0,"orange",H175=0,"red")</f>
        <v>yellow</v>
      </c>
      <c r="K175" t="s">
        <v>193</v>
      </c>
    </row>
    <row r="176" spans="1:11" x14ac:dyDescent="0.3">
      <c r="A176">
        <v>1</v>
      </c>
      <c r="B176">
        <v>1.02</v>
      </c>
      <c r="C176" t="s">
        <v>198</v>
      </c>
      <c r="D176">
        <v>33</v>
      </c>
      <c r="E176" t="s">
        <v>5</v>
      </c>
      <c r="F176" s="3">
        <v>3.6356312934849848</v>
      </c>
      <c r="G176" s="3">
        <v>78.308545994904804</v>
      </c>
      <c r="H176" s="3">
        <f t="shared" si="4"/>
        <v>78.308545994904804</v>
      </c>
      <c r="I176" s="3">
        <f t="shared" si="5"/>
        <v>2.349256379847144</v>
      </c>
      <c r="J176" s="8" t="str" cm="1">
        <f t="array" ref="J176">_xlfn.IFS(H176=100,"green",H176&gt;50,"yellow",H176&gt;0,"orange",H176=0,"red")</f>
        <v>yellow</v>
      </c>
      <c r="K176" t="s">
        <v>193</v>
      </c>
    </row>
    <row r="177" spans="1:11" x14ac:dyDescent="0.3">
      <c r="A177">
        <v>1</v>
      </c>
      <c r="B177">
        <v>1.02</v>
      </c>
      <c r="C177" t="s">
        <v>198</v>
      </c>
      <c r="D177">
        <v>36</v>
      </c>
      <c r="E177" t="s">
        <v>4</v>
      </c>
      <c r="F177" s="3">
        <v>4.285264455382598</v>
      </c>
      <c r="G177" s="3">
        <v>73.157508481079759</v>
      </c>
      <c r="H177" s="3">
        <f t="shared" si="4"/>
        <v>73.157508481079759</v>
      </c>
      <c r="I177" s="3">
        <f t="shared" si="5"/>
        <v>2.1947252544323925</v>
      </c>
      <c r="J177" s="8" t="str" cm="1">
        <f t="array" ref="J177">_xlfn.IFS(H177=100,"green",H177&gt;50,"yellow",H177&gt;0,"orange",H177=0,"red")</f>
        <v>yellow</v>
      </c>
      <c r="K177" t="s">
        <v>193</v>
      </c>
    </row>
    <row r="178" spans="1:11" x14ac:dyDescent="0.3">
      <c r="A178">
        <v>1</v>
      </c>
      <c r="B178">
        <v>1.02</v>
      </c>
      <c r="C178" t="s">
        <v>198</v>
      </c>
      <c r="D178">
        <v>16</v>
      </c>
      <c r="E178" t="s">
        <v>3</v>
      </c>
      <c r="F178" s="3">
        <v>3.9467413117933803</v>
      </c>
      <c r="G178" s="3">
        <v>75.841708602318135</v>
      </c>
      <c r="H178" s="3">
        <f t="shared" si="4"/>
        <v>75.841708602318135</v>
      </c>
      <c r="I178" s="3">
        <f t="shared" si="5"/>
        <v>2.2752512580695443</v>
      </c>
      <c r="J178" s="8" t="str" cm="1">
        <f t="array" ref="J178">_xlfn.IFS(H178=100,"green",H178&gt;50,"yellow",H178&gt;0,"orange",H178=0,"red")</f>
        <v>yellow</v>
      </c>
      <c r="K178" t="s">
        <v>193</v>
      </c>
    </row>
    <row r="179" spans="1:11" x14ac:dyDescent="0.3">
      <c r="A179">
        <v>1</v>
      </c>
      <c r="B179">
        <v>1.02</v>
      </c>
      <c r="C179" t="s">
        <v>198</v>
      </c>
      <c r="D179">
        <v>9</v>
      </c>
      <c r="E179" t="s">
        <v>2</v>
      </c>
      <c r="F179" s="3">
        <v>1.895778799768929</v>
      </c>
      <c r="G179" s="3">
        <v>92.104093989214164</v>
      </c>
      <c r="H179" s="3">
        <f t="shared" si="4"/>
        <v>92.104093989214164</v>
      </c>
      <c r="I179" s="3">
        <f t="shared" si="5"/>
        <v>2.763122819676425</v>
      </c>
      <c r="J179" s="8" t="str" cm="1">
        <f t="array" ref="J179">_xlfn.IFS(H179=100,"green",H179&gt;50,"yellow",H179&gt;0,"orange",H179=0,"red")</f>
        <v>yellow</v>
      </c>
      <c r="K179" t="s">
        <v>193</v>
      </c>
    </row>
    <row r="180" spans="1:11" x14ac:dyDescent="0.3">
      <c r="A180">
        <v>1</v>
      </c>
      <c r="B180">
        <v>1.02</v>
      </c>
      <c r="C180" t="s">
        <v>198</v>
      </c>
      <c r="D180">
        <v>5</v>
      </c>
      <c r="E180" t="s">
        <v>1</v>
      </c>
      <c r="F180" s="3">
        <v>2.3596382099586251</v>
      </c>
      <c r="G180" s="3">
        <v>88.426084055040775</v>
      </c>
      <c r="H180" s="3">
        <f t="shared" si="4"/>
        <v>88.426084055040775</v>
      </c>
      <c r="I180" s="3">
        <f t="shared" si="5"/>
        <v>2.6527825216512233</v>
      </c>
      <c r="J180" s="8" t="str" cm="1">
        <f t="array" ref="J180">_xlfn.IFS(H180=100,"green",H180&gt;50,"yellow",H180&gt;0,"orange",H180=0,"red")</f>
        <v>yellow</v>
      </c>
      <c r="K180" t="s">
        <v>193</v>
      </c>
    </row>
    <row r="181" spans="1:11" x14ac:dyDescent="0.3">
      <c r="A181">
        <v>1</v>
      </c>
      <c r="B181">
        <v>1.02</v>
      </c>
      <c r="C181" t="s">
        <v>198</v>
      </c>
      <c r="D181">
        <v>19</v>
      </c>
      <c r="E181" t="s">
        <v>0</v>
      </c>
      <c r="F181" s="3">
        <v>13.452588335951853</v>
      </c>
      <c r="G181" s="3">
        <v>0.46844028101938284</v>
      </c>
      <c r="H181" s="3">
        <f t="shared" si="4"/>
        <v>0.46844028101938284</v>
      </c>
      <c r="I181" s="3">
        <f t="shared" si="5"/>
        <v>1.4053208430581485E-2</v>
      </c>
      <c r="J181" s="8" t="str" cm="1">
        <f t="array" ref="J181">_xlfn.IFS(H181=100,"green",H181&gt;50,"yellow",H181&gt;0,"orange",H181=0,"red")</f>
        <v>orange</v>
      </c>
      <c r="K181" t="s">
        <v>193</v>
      </c>
    </row>
    <row r="182" spans="1:11" x14ac:dyDescent="0.3">
      <c r="A182">
        <v>1</v>
      </c>
      <c r="B182">
        <v>1.04</v>
      </c>
      <c r="C182" t="s">
        <v>199</v>
      </c>
      <c r="D182">
        <v>35</v>
      </c>
      <c r="E182" t="s">
        <v>34</v>
      </c>
      <c r="F182" s="3">
        <v>2.6275615440602658</v>
      </c>
      <c r="G182" s="3">
        <v>40.28878192628946</v>
      </c>
      <c r="H182" s="3">
        <f t="shared" si="4"/>
        <v>40.28878192628946</v>
      </c>
      <c r="I182" s="3">
        <f t="shared" si="5"/>
        <v>1.2086634577886837</v>
      </c>
      <c r="J182" s="8" t="str" cm="1">
        <f t="array" ref="J182">_xlfn.IFS(H182=100,"green",H182&gt;50,"yellow",H182&gt;0,"orange",H182=0,"red")</f>
        <v>orange</v>
      </c>
      <c r="K182" t="s">
        <v>193</v>
      </c>
    </row>
    <row r="183" spans="1:11" x14ac:dyDescent="0.3">
      <c r="A183">
        <v>1</v>
      </c>
      <c r="B183">
        <v>1.04</v>
      </c>
      <c r="C183" t="s">
        <v>199</v>
      </c>
      <c r="D183">
        <v>37</v>
      </c>
      <c r="E183" t="s">
        <v>33</v>
      </c>
      <c r="F183" s="3">
        <v>2.0170601739274681E-3</v>
      </c>
      <c r="G183" s="3">
        <v>99.954162398142316</v>
      </c>
      <c r="H183" s="3">
        <f t="shared" si="4"/>
        <v>99.954162398142316</v>
      </c>
      <c r="I183" s="3">
        <f t="shared" si="5"/>
        <v>2.9986248719442696</v>
      </c>
      <c r="J183" s="8" t="str" cm="1">
        <f t="array" ref="J183">_xlfn.IFS(H183=100,"green",H183&gt;50,"yellow",H183&gt;0,"orange",H183=0,"red")</f>
        <v>yellow</v>
      </c>
      <c r="K183" t="s">
        <v>193</v>
      </c>
    </row>
    <row r="184" spans="1:11" x14ac:dyDescent="0.3">
      <c r="A184">
        <v>1</v>
      </c>
      <c r="B184">
        <v>1.04</v>
      </c>
      <c r="C184" t="s">
        <v>199</v>
      </c>
      <c r="D184">
        <v>12</v>
      </c>
      <c r="E184" t="s">
        <v>32</v>
      </c>
      <c r="F184" s="3">
        <v>0</v>
      </c>
      <c r="G184" s="3">
        <v>100</v>
      </c>
      <c r="H184" s="3">
        <f t="shared" si="4"/>
        <v>100</v>
      </c>
      <c r="I184" s="3">
        <f t="shared" si="5"/>
        <v>3</v>
      </c>
      <c r="J184" s="8" t="str" cm="1">
        <f t="array" ref="J184">_xlfn.IFS(H184=100,"green",H184&gt;50,"yellow",H184&gt;0,"orange",H184=0,"red")</f>
        <v>green</v>
      </c>
      <c r="K184" t="s">
        <v>193</v>
      </c>
    </row>
    <row r="185" spans="1:11" x14ac:dyDescent="0.3">
      <c r="A185">
        <v>1</v>
      </c>
      <c r="B185">
        <v>1.04</v>
      </c>
      <c r="C185" t="s">
        <v>199</v>
      </c>
      <c r="D185">
        <v>18</v>
      </c>
      <c r="E185" t="s">
        <v>31</v>
      </c>
      <c r="F185" s="3">
        <v>9.6136664806315379E-3</v>
      </c>
      <c r="G185" s="3">
        <v>99.78152986101864</v>
      </c>
      <c r="H185" s="3">
        <f t="shared" si="4"/>
        <v>99.78152986101864</v>
      </c>
      <c r="I185" s="3">
        <f t="shared" si="5"/>
        <v>2.993445895830559</v>
      </c>
      <c r="J185" s="8" t="str" cm="1">
        <f t="array" ref="J185">_xlfn.IFS(H185=100,"green",H185&gt;50,"yellow",H185&gt;0,"orange",H185=0,"red")</f>
        <v>yellow</v>
      </c>
      <c r="K185" t="s">
        <v>193</v>
      </c>
    </row>
    <row r="186" spans="1:11" x14ac:dyDescent="0.3">
      <c r="A186">
        <v>1</v>
      </c>
      <c r="B186">
        <v>1.04</v>
      </c>
      <c r="C186" t="s">
        <v>199</v>
      </c>
      <c r="D186">
        <v>10</v>
      </c>
      <c r="E186" t="s">
        <v>30</v>
      </c>
      <c r="F186" s="3">
        <v>0.53602587648588196</v>
      </c>
      <c r="G186" s="3">
        <v>87.818836032079545</v>
      </c>
      <c r="H186" s="3">
        <f t="shared" si="4"/>
        <v>87.818836032079545</v>
      </c>
      <c r="I186" s="3">
        <f t="shared" si="5"/>
        <v>2.6345650809623864</v>
      </c>
      <c r="J186" s="8" t="str" cm="1">
        <f t="array" ref="J186">_xlfn.IFS(H186=100,"green",H186&gt;50,"yellow",H186&gt;0,"orange",H186=0,"red")</f>
        <v>yellow</v>
      </c>
      <c r="K186" t="s">
        <v>193</v>
      </c>
    </row>
    <row r="187" spans="1:11" x14ac:dyDescent="0.3">
      <c r="A187">
        <v>1</v>
      </c>
      <c r="B187">
        <v>1.04</v>
      </c>
      <c r="C187" t="s">
        <v>199</v>
      </c>
      <c r="D187">
        <v>4</v>
      </c>
      <c r="E187" t="s">
        <v>29</v>
      </c>
      <c r="F187" s="3">
        <v>0.18949263347387371</v>
      </c>
      <c r="G187" s="3">
        <v>95.693788415233143</v>
      </c>
      <c r="H187" s="3">
        <f t="shared" si="4"/>
        <v>95.693788415233143</v>
      </c>
      <c r="I187" s="3">
        <f t="shared" si="5"/>
        <v>2.8708136524569943</v>
      </c>
      <c r="J187" s="8" t="str" cm="1">
        <f t="array" ref="J187">_xlfn.IFS(H187=100,"green",H187&gt;50,"yellow",H187&gt;0,"orange",H187=0,"red")</f>
        <v>yellow</v>
      </c>
      <c r="K187" t="s">
        <v>193</v>
      </c>
    </row>
    <row r="188" spans="1:11" x14ac:dyDescent="0.3">
      <c r="A188">
        <v>1</v>
      </c>
      <c r="B188">
        <v>1.04</v>
      </c>
      <c r="C188" t="s">
        <v>199</v>
      </c>
      <c r="D188">
        <v>22</v>
      </c>
      <c r="E188" t="s">
        <v>28</v>
      </c>
      <c r="F188" s="3">
        <v>1.9573150304021916E-2</v>
      </c>
      <c r="G188" s="3">
        <v>99.555201038455237</v>
      </c>
      <c r="H188" s="3">
        <f t="shared" si="4"/>
        <v>99.555201038455237</v>
      </c>
      <c r="I188" s="3">
        <f t="shared" si="5"/>
        <v>2.986656031153657</v>
      </c>
      <c r="J188" s="8" t="str" cm="1">
        <f t="array" ref="J188">_xlfn.IFS(H188=100,"green",H188&gt;50,"yellow",H188&gt;0,"orange",H188=0,"red")</f>
        <v>yellow</v>
      </c>
      <c r="K188" t="s">
        <v>193</v>
      </c>
    </row>
    <row r="189" spans="1:11" x14ac:dyDescent="0.3">
      <c r="A189">
        <v>1</v>
      </c>
      <c r="B189">
        <v>1.04</v>
      </c>
      <c r="C189" t="s">
        <v>199</v>
      </c>
      <c r="D189">
        <v>25</v>
      </c>
      <c r="E189" t="s">
        <v>244</v>
      </c>
      <c r="F189" s="3">
        <v>0</v>
      </c>
      <c r="G189" s="3">
        <v>100</v>
      </c>
      <c r="H189" s="3">
        <f t="shared" si="4"/>
        <v>100</v>
      </c>
      <c r="I189" s="3">
        <f t="shared" si="5"/>
        <v>3</v>
      </c>
      <c r="J189" s="8" t="str" cm="1">
        <f t="array" ref="J189">_xlfn.IFS(H189=100,"green",H189&gt;50,"yellow",H189&gt;0,"orange",H189=0,"red")</f>
        <v>green</v>
      </c>
      <c r="K189" t="s">
        <v>193</v>
      </c>
    </row>
    <row r="190" spans="1:11" x14ac:dyDescent="0.3">
      <c r="A190">
        <v>1</v>
      </c>
      <c r="B190">
        <v>1.04</v>
      </c>
      <c r="C190" t="s">
        <v>199</v>
      </c>
      <c r="D190">
        <v>7</v>
      </c>
      <c r="E190" t="s">
        <v>27</v>
      </c>
      <c r="F190" s="3">
        <v>4.0266998793955739</v>
      </c>
      <c r="G190" s="3">
        <v>8.4934260970983608</v>
      </c>
      <c r="H190" s="3">
        <f t="shared" si="4"/>
        <v>8.4934260970983608</v>
      </c>
      <c r="I190" s="3">
        <f t="shared" si="5"/>
        <v>0.25480278291295083</v>
      </c>
      <c r="J190" s="8" t="str" cm="1">
        <f t="array" ref="J190">_xlfn.IFS(H190=100,"green",H190&gt;50,"yellow",H190&gt;0,"orange",H190=0,"red")</f>
        <v>orange</v>
      </c>
      <c r="K190" t="s">
        <v>193</v>
      </c>
    </row>
    <row r="191" spans="1:11" x14ac:dyDescent="0.3">
      <c r="A191">
        <v>1</v>
      </c>
      <c r="B191">
        <v>1.04</v>
      </c>
      <c r="C191" t="s">
        <v>199</v>
      </c>
      <c r="D191">
        <v>30</v>
      </c>
      <c r="E191" t="s">
        <v>26</v>
      </c>
      <c r="F191" s="3">
        <v>6.8561477362714215E-2</v>
      </c>
      <c r="G191" s="3">
        <v>98.441943506322332</v>
      </c>
      <c r="H191" s="3">
        <f t="shared" si="4"/>
        <v>98.441943506322332</v>
      </c>
      <c r="I191" s="3">
        <f t="shared" si="5"/>
        <v>2.9532583051896699</v>
      </c>
      <c r="J191" s="8" t="str" cm="1">
        <f t="array" ref="J191">_xlfn.IFS(H191=100,"green",H191&gt;50,"yellow",H191&gt;0,"orange",H191=0,"red")</f>
        <v>yellow</v>
      </c>
      <c r="K191" t="s">
        <v>193</v>
      </c>
    </row>
    <row r="192" spans="1:11" x14ac:dyDescent="0.3">
      <c r="A192">
        <v>1</v>
      </c>
      <c r="B192">
        <v>1.04</v>
      </c>
      <c r="C192" t="s">
        <v>199</v>
      </c>
      <c r="D192">
        <v>24</v>
      </c>
      <c r="E192" t="s">
        <v>25</v>
      </c>
      <c r="F192" s="3">
        <v>0.10092705303660383</v>
      </c>
      <c r="G192" s="3">
        <v>97.706437252810019</v>
      </c>
      <c r="H192" s="3">
        <f t="shared" si="4"/>
        <v>97.706437252810019</v>
      </c>
      <c r="I192" s="3">
        <f t="shared" si="5"/>
        <v>2.9311931175843005</v>
      </c>
      <c r="J192" s="8" t="str" cm="1">
        <f t="array" ref="J192">_xlfn.IFS(H192=100,"green",H192&gt;50,"yellow",H192&gt;0,"orange",H192=0,"red")</f>
        <v>yellow</v>
      </c>
      <c r="K192" t="s">
        <v>193</v>
      </c>
    </row>
    <row r="193" spans="1:11" x14ac:dyDescent="0.3">
      <c r="A193">
        <v>1</v>
      </c>
      <c r="B193">
        <v>1.04</v>
      </c>
      <c r="C193" t="s">
        <v>199</v>
      </c>
      <c r="D193">
        <v>6</v>
      </c>
      <c r="E193" t="s">
        <v>24</v>
      </c>
      <c r="F193" s="3">
        <v>0.63112730934413175</v>
      </c>
      <c r="G193" s="3">
        <v>85.657660241789074</v>
      </c>
      <c r="H193" s="3">
        <f t="shared" si="4"/>
        <v>85.657660241789074</v>
      </c>
      <c r="I193" s="3">
        <f t="shared" si="5"/>
        <v>2.5697298072536721</v>
      </c>
      <c r="J193" s="8" t="str" cm="1">
        <f t="array" ref="J193">_xlfn.IFS(H193=100,"green",H193&gt;50,"yellow",H193&gt;0,"orange",H193=0,"red")</f>
        <v>yellow</v>
      </c>
      <c r="K193" t="s">
        <v>193</v>
      </c>
    </row>
    <row r="194" spans="1:11" x14ac:dyDescent="0.3">
      <c r="A194">
        <v>1</v>
      </c>
      <c r="B194">
        <v>1.04</v>
      </c>
      <c r="C194" t="s">
        <v>199</v>
      </c>
      <c r="D194">
        <v>2</v>
      </c>
      <c r="E194" t="s">
        <v>23</v>
      </c>
      <c r="F194" s="3">
        <v>0</v>
      </c>
      <c r="G194" s="3">
        <v>100</v>
      </c>
      <c r="H194" s="3">
        <f t="shared" si="4"/>
        <v>100</v>
      </c>
      <c r="I194" s="3">
        <f t="shared" si="5"/>
        <v>3</v>
      </c>
      <c r="J194" s="8" t="str" cm="1">
        <f t="array" ref="J194">_xlfn.IFS(H194=100,"green",H194&gt;50,"yellow",H194&gt;0,"orange",H194=0,"red")</f>
        <v>green</v>
      </c>
      <c r="K194" t="s">
        <v>193</v>
      </c>
    </row>
    <row r="195" spans="1:11" x14ac:dyDescent="0.3">
      <c r="A195">
        <v>1</v>
      </c>
      <c r="B195">
        <v>1.04</v>
      </c>
      <c r="C195" t="s">
        <v>199</v>
      </c>
      <c r="D195">
        <v>1</v>
      </c>
      <c r="E195" t="s">
        <v>22</v>
      </c>
      <c r="F195" s="3">
        <v>0</v>
      </c>
      <c r="G195" s="3">
        <v>100</v>
      </c>
      <c r="H195" s="3">
        <f t="shared" ref="H195:H258" si="6">IF(G195&gt;100,100,IF(G195&lt;0,0,G195))</f>
        <v>100</v>
      </c>
      <c r="I195" s="3">
        <f t="shared" ref="I195:I258" si="7">H195/100*3</f>
        <v>3</v>
      </c>
      <c r="J195" s="8" t="str" cm="1">
        <f t="array" ref="J195">_xlfn.IFS(H195=100,"green",H195&gt;50,"yellow",H195&gt;0,"orange",H195=0,"red")</f>
        <v>green</v>
      </c>
      <c r="K195" t="s">
        <v>193</v>
      </c>
    </row>
    <row r="196" spans="1:11" x14ac:dyDescent="0.3">
      <c r="A196">
        <v>1</v>
      </c>
      <c r="B196">
        <v>1.04</v>
      </c>
      <c r="C196" t="s">
        <v>199</v>
      </c>
      <c r="D196">
        <v>20</v>
      </c>
      <c r="E196" t="s">
        <v>21</v>
      </c>
      <c r="F196" s="3">
        <v>3.0313930457539669E-3</v>
      </c>
      <c r="G196" s="3">
        <v>99.931111729188103</v>
      </c>
      <c r="H196" s="3">
        <f t="shared" si="6"/>
        <v>99.931111729188103</v>
      </c>
      <c r="I196" s="3">
        <f t="shared" si="7"/>
        <v>2.997933351875643</v>
      </c>
      <c r="J196" s="8" t="str" cm="1">
        <f t="array" ref="J196">_xlfn.IFS(H196=100,"green",H196&gt;50,"yellow",H196&gt;0,"orange",H196=0,"red")</f>
        <v>yellow</v>
      </c>
      <c r="K196" t="s">
        <v>193</v>
      </c>
    </row>
    <row r="197" spans="1:11" x14ac:dyDescent="0.3">
      <c r="A197">
        <v>1</v>
      </c>
      <c r="B197">
        <v>1.04</v>
      </c>
      <c r="C197" t="s">
        <v>199</v>
      </c>
      <c r="D197">
        <v>29</v>
      </c>
      <c r="E197" t="s">
        <v>20</v>
      </c>
      <c r="F197" s="3">
        <v>5.8924339135302019E-2</v>
      </c>
      <c r="G197" s="3">
        <v>98.660947039695074</v>
      </c>
      <c r="H197" s="3">
        <f t="shared" si="6"/>
        <v>98.660947039695074</v>
      </c>
      <c r="I197" s="3">
        <f t="shared" si="7"/>
        <v>2.9598284111908524</v>
      </c>
      <c r="J197" s="8" t="str" cm="1">
        <f t="array" ref="J197">_xlfn.IFS(H197=100,"green",H197&gt;50,"yellow",H197&gt;0,"orange",H197=0,"red")</f>
        <v>yellow</v>
      </c>
      <c r="K197" t="s">
        <v>193</v>
      </c>
    </row>
    <row r="198" spans="1:11" x14ac:dyDescent="0.3">
      <c r="A198">
        <v>1</v>
      </c>
      <c r="B198">
        <v>1.04</v>
      </c>
      <c r="C198" t="s">
        <v>199</v>
      </c>
      <c r="D198">
        <v>32</v>
      </c>
      <c r="E198" t="s">
        <v>19</v>
      </c>
      <c r="F198" s="3">
        <v>7.0166907735695032</v>
      </c>
      <c r="G198" s="3">
        <v>-59.453982679688544</v>
      </c>
      <c r="H198" s="3">
        <f t="shared" si="6"/>
        <v>0</v>
      </c>
      <c r="I198" s="3">
        <f t="shared" si="7"/>
        <v>0</v>
      </c>
      <c r="J198" s="8" t="str" cm="1">
        <f t="array" ref="J198">_xlfn.IFS(H198=100,"green",H198&gt;50,"yellow",H198&gt;0,"orange",H198=0,"red")</f>
        <v>red</v>
      </c>
      <c r="K198" t="s">
        <v>193</v>
      </c>
    </row>
    <row r="199" spans="1:11" x14ac:dyDescent="0.3">
      <c r="A199">
        <v>1</v>
      </c>
      <c r="B199">
        <v>1.04</v>
      </c>
      <c r="C199" t="s">
        <v>199</v>
      </c>
      <c r="D199">
        <v>35</v>
      </c>
      <c r="E199" t="s">
        <v>18</v>
      </c>
      <c r="F199" s="3">
        <v>0</v>
      </c>
      <c r="G199" s="3">
        <v>100</v>
      </c>
      <c r="H199" s="3">
        <f t="shared" si="6"/>
        <v>100</v>
      </c>
      <c r="I199" s="3">
        <f t="shared" si="7"/>
        <v>3</v>
      </c>
      <c r="J199" s="8" t="str" cm="1">
        <f t="array" ref="J199">_xlfn.IFS(H199=100,"green",H199&gt;50,"yellow",H199&gt;0,"orange",H199=0,"red")</f>
        <v>green</v>
      </c>
      <c r="K199" t="s">
        <v>193</v>
      </c>
    </row>
    <row r="200" spans="1:11" x14ac:dyDescent="0.3">
      <c r="A200">
        <v>1</v>
      </c>
      <c r="B200">
        <v>1.04</v>
      </c>
      <c r="C200" t="s">
        <v>199</v>
      </c>
      <c r="D200">
        <v>31</v>
      </c>
      <c r="E200" t="s">
        <v>17</v>
      </c>
      <c r="F200" s="3">
        <v>0</v>
      </c>
      <c r="G200" s="3">
        <v>100</v>
      </c>
      <c r="H200" s="3">
        <f t="shared" si="6"/>
        <v>100</v>
      </c>
      <c r="I200" s="3">
        <f t="shared" si="7"/>
        <v>3</v>
      </c>
      <c r="J200" s="8" t="str" cm="1">
        <f t="array" ref="J200">_xlfn.IFS(H200=100,"green",H200&gt;50,"yellow",H200&gt;0,"orange",H200=0,"red")</f>
        <v>green</v>
      </c>
      <c r="K200" t="s">
        <v>193</v>
      </c>
    </row>
    <row r="201" spans="1:11" x14ac:dyDescent="0.3">
      <c r="A201">
        <v>1</v>
      </c>
      <c r="B201">
        <v>1.04</v>
      </c>
      <c r="C201" t="s">
        <v>199</v>
      </c>
      <c r="D201">
        <v>23</v>
      </c>
      <c r="E201" t="s">
        <v>16</v>
      </c>
      <c r="F201" s="3">
        <v>0.11979047571813324</v>
      </c>
      <c r="G201" s="3">
        <v>97.277766819609496</v>
      </c>
      <c r="H201" s="3">
        <f t="shared" si="6"/>
        <v>97.277766819609496</v>
      </c>
      <c r="I201" s="3">
        <f t="shared" si="7"/>
        <v>2.9183330045882849</v>
      </c>
      <c r="J201" s="8" t="str" cm="1">
        <f t="array" ref="J201">_xlfn.IFS(H201=100,"green",H201&gt;50,"yellow",H201&gt;0,"orange",H201=0,"red")</f>
        <v>yellow</v>
      </c>
      <c r="K201" t="s">
        <v>193</v>
      </c>
    </row>
    <row r="202" spans="1:11" x14ac:dyDescent="0.3">
      <c r="A202">
        <v>1</v>
      </c>
      <c r="B202">
        <v>1.04</v>
      </c>
      <c r="C202" t="s">
        <v>199</v>
      </c>
      <c r="D202">
        <v>27</v>
      </c>
      <c r="E202" t="s">
        <v>15</v>
      </c>
      <c r="F202" s="3">
        <v>5.9622155888569318E-2</v>
      </c>
      <c r="G202" s="3">
        <v>98.645089185318994</v>
      </c>
      <c r="H202" s="3">
        <f t="shared" si="6"/>
        <v>98.645089185318994</v>
      </c>
      <c r="I202" s="3">
        <f t="shared" si="7"/>
        <v>2.9593526755595696</v>
      </c>
      <c r="J202" s="8" t="str" cm="1">
        <f t="array" ref="J202">_xlfn.IFS(H202=100,"green",H202&gt;50,"yellow",H202&gt;0,"orange",H202=0,"red")</f>
        <v>yellow</v>
      </c>
      <c r="K202" t="s">
        <v>193</v>
      </c>
    </row>
    <row r="203" spans="1:11" x14ac:dyDescent="0.3">
      <c r="A203">
        <v>1</v>
      </c>
      <c r="B203">
        <v>1.04</v>
      </c>
      <c r="C203" t="s">
        <v>199</v>
      </c>
      <c r="D203">
        <v>14</v>
      </c>
      <c r="E203" t="s">
        <v>14</v>
      </c>
      <c r="F203" s="3">
        <v>0</v>
      </c>
      <c r="G203" s="3">
        <v>100</v>
      </c>
      <c r="H203" s="3">
        <f t="shared" si="6"/>
        <v>100</v>
      </c>
      <c r="I203" s="3">
        <f t="shared" si="7"/>
        <v>3</v>
      </c>
      <c r="J203" s="8" t="str" cm="1">
        <f t="array" ref="J203">_xlfn.IFS(H203=100,"green",H203&gt;50,"yellow",H203&gt;0,"orange",H203=0,"red")</f>
        <v>green</v>
      </c>
      <c r="K203" t="s">
        <v>193</v>
      </c>
    </row>
    <row r="204" spans="1:11" x14ac:dyDescent="0.3">
      <c r="A204">
        <v>1</v>
      </c>
      <c r="B204">
        <v>1.04</v>
      </c>
      <c r="C204" t="s">
        <v>199</v>
      </c>
      <c r="D204">
        <v>17</v>
      </c>
      <c r="E204" t="s">
        <v>13</v>
      </c>
      <c r="F204" s="3">
        <v>0</v>
      </c>
      <c r="G204" s="3">
        <v>100</v>
      </c>
      <c r="H204" s="3">
        <f t="shared" si="6"/>
        <v>100</v>
      </c>
      <c r="I204" s="3">
        <f t="shared" si="7"/>
        <v>3</v>
      </c>
      <c r="J204" s="8" t="str" cm="1">
        <f t="array" ref="J204">_xlfn.IFS(H204=100,"green",H204&gt;50,"yellow",H204&gt;0,"orange",H204=0,"red")</f>
        <v>green</v>
      </c>
      <c r="K204" t="s">
        <v>193</v>
      </c>
    </row>
    <row r="205" spans="1:11" x14ac:dyDescent="0.3">
      <c r="A205">
        <v>1</v>
      </c>
      <c r="B205">
        <v>1.04</v>
      </c>
      <c r="C205" t="s">
        <v>199</v>
      </c>
      <c r="D205">
        <v>15</v>
      </c>
      <c r="E205" t="s">
        <v>12</v>
      </c>
      <c r="F205" s="3">
        <v>1.2759682320366459</v>
      </c>
      <c r="G205" s="3">
        <v>71.003679236173369</v>
      </c>
      <c r="H205" s="3">
        <f t="shared" si="6"/>
        <v>71.003679236173369</v>
      </c>
      <c r="I205" s="3">
        <f t="shared" si="7"/>
        <v>2.130110377085201</v>
      </c>
      <c r="J205" s="8" t="str" cm="1">
        <f t="array" ref="J205">_xlfn.IFS(H205=100,"green",H205&gt;50,"yellow",H205&gt;0,"orange",H205=0,"red")</f>
        <v>yellow</v>
      </c>
      <c r="K205" t="s">
        <v>193</v>
      </c>
    </row>
    <row r="206" spans="1:11" x14ac:dyDescent="0.3">
      <c r="A206">
        <v>1</v>
      </c>
      <c r="B206">
        <v>1.04</v>
      </c>
      <c r="C206" t="s">
        <v>199</v>
      </c>
      <c r="D206">
        <v>13</v>
      </c>
      <c r="E206" t="s">
        <v>11</v>
      </c>
      <c r="F206" s="3">
        <v>0</v>
      </c>
      <c r="G206" s="3">
        <v>100</v>
      </c>
      <c r="H206" s="3">
        <f t="shared" si="6"/>
        <v>100</v>
      </c>
      <c r="I206" s="3">
        <f t="shared" si="7"/>
        <v>3</v>
      </c>
      <c r="J206" s="8" t="str" cm="1">
        <f t="array" ref="J206">_xlfn.IFS(H206=100,"green",H206&gt;50,"yellow",H206&gt;0,"orange",H206=0,"red")</f>
        <v>green</v>
      </c>
      <c r="K206" t="s">
        <v>193</v>
      </c>
    </row>
    <row r="207" spans="1:11" x14ac:dyDescent="0.3">
      <c r="A207">
        <v>1</v>
      </c>
      <c r="B207">
        <v>1.04</v>
      </c>
      <c r="C207" t="s">
        <v>199</v>
      </c>
      <c r="D207">
        <v>21</v>
      </c>
      <c r="E207" t="s">
        <v>10</v>
      </c>
      <c r="F207" s="3">
        <v>0</v>
      </c>
      <c r="G207" s="3">
        <v>100</v>
      </c>
      <c r="H207" s="3">
        <f t="shared" si="6"/>
        <v>100</v>
      </c>
      <c r="I207" s="3">
        <f t="shared" si="7"/>
        <v>3</v>
      </c>
      <c r="J207" s="8" t="str" cm="1">
        <f t="array" ref="J207">_xlfn.IFS(H207=100,"green",H207&gt;50,"yellow",H207&gt;0,"orange",H207=0,"red")</f>
        <v>green</v>
      </c>
      <c r="K207" t="s">
        <v>193</v>
      </c>
    </row>
    <row r="208" spans="1:11" x14ac:dyDescent="0.3">
      <c r="A208">
        <v>1</v>
      </c>
      <c r="B208">
        <v>1.04</v>
      </c>
      <c r="C208" t="s">
        <v>199</v>
      </c>
      <c r="D208">
        <v>34</v>
      </c>
      <c r="E208" t="s">
        <v>9</v>
      </c>
      <c r="F208" s="3">
        <v>8.0131222890605661E-2</v>
      </c>
      <c r="G208" s="3">
        <v>98.179021558847907</v>
      </c>
      <c r="H208" s="3">
        <f t="shared" si="6"/>
        <v>98.179021558847907</v>
      </c>
      <c r="I208" s="3">
        <f t="shared" si="7"/>
        <v>2.9453706467654373</v>
      </c>
      <c r="J208" s="8" t="str" cm="1">
        <f t="array" ref="J208">_xlfn.IFS(H208=100,"green",H208&gt;50,"yellow",H208&gt;0,"orange",H208=0,"red")</f>
        <v>yellow</v>
      </c>
      <c r="K208" t="s">
        <v>193</v>
      </c>
    </row>
    <row r="209" spans="1:11" x14ac:dyDescent="0.3">
      <c r="A209">
        <v>1</v>
      </c>
      <c r="B209">
        <v>1.04</v>
      </c>
      <c r="C209" t="s">
        <v>199</v>
      </c>
      <c r="D209">
        <v>3</v>
      </c>
      <c r="E209" t="s">
        <v>8</v>
      </c>
      <c r="F209" s="3">
        <v>0.24149941870729469</v>
      </c>
      <c r="G209" s="3">
        <v>94.511936556651449</v>
      </c>
      <c r="H209" s="3">
        <f t="shared" si="6"/>
        <v>94.511936556651449</v>
      </c>
      <c r="I209" s="3">
        <f t="shared" si="7"/>
        <v>2.8353580966995433</v>
      </c>
      <c r="J209" s="8" t="str" cm="1">
        <f t="array" ref="J209">_xlfn.IFS(H209=100,"green",H209&gt;50,"yellow",H209&gt;0,"orange",H209=0,"red")</f>
        <v>yellow</v>
      </c>
      <c r="K209" t="s">
        <v>193</v>
      </c>
    </row>
    <row r="210" spans="1:11" x14ac:dyDescent="0.3">
      <c r="A210">
        <v>1</v>
      </c>
      <c r="B210">
        <v>1.04</v>
      </c>
      <c r="C210" t="s">
        <v>199</v>
      </c>
      <c r="D210">
        <v>8</v>
      </c>
      <c r="E210" t="s">
        <v>7</v>
      </c>
      <c r="F210" s="3">
        <v>1.1583050391068728</v>
      </c>
      <c r="G210" s="3">
        <v>73.677570010743793</v>
      </c>
      <c r="H210" s="3">
        <f t="shared" si="6"/>
        <v>73.677570010743793</v>
      </c>
      <c r="I210" s="3">
        <f t="shared" si="7"/>
        <v>2.2103271003223139</v>
      </c>
      <c r="J210" s="8" t="str" cm="1">
        <f t="array" ref="J210">_xlfn.IFS(H210=100,"green",H210&gt;50,"yellow",H210&gt;0,"orange",H210=0,"red")</f>
        <v>yellow</v>
      </c>
      <c r="K210" t="s">
        <v>193</v>
      </c>
    </row>
    <row r="211" spans="1:11" x14ac:dyDescent="0.3">
      <c r="A211">
        <v>1</v>
      </c>
      <c r="B211">
        <v>1.04</v>
      </c>
      <c r="C211" t="s">
        <v>199</v>
      </c>
      <c r="D211">
        <v>11</v>
      </c>
      <c r="E211" t="s">
        <v>6</v>
      </c>
      <c r="F211" s="3">
        <v>0</v>
      </c>
      <c r="G211" s="3">
        <v>100</v>
      </c>
      <c r="H211" s="3">
        <f t="shared" si="6"/>
        <v>100</v>
      </c>
      <c r="I211" s="3">
        <f t="shared" si="7"/>
        <v>3</v>
      </c>
      <c r="J211" s="8" t="str" cm="1">
        <f t="array" ref="J211">_xlfn.IFS(H211=100,"green",H211&gt;50,"yellow",H211&gt;0,"orange",H211=0,"red")</f>
        <v>green</v>
      </c>
      <c r="K211" t="s">
        <v>193</v>
      </c>
    </row>
    <row r="212" spans="1:11" x14ac:dyDescent="0.3">
      <c r="A212">
        <v>1</v>
      </c>
      <c r="B212">
        <v>1.04</v>
      </c>
      <c r="C212" t="s">
        <v>199</v>
      </c>
      <c r="D212">
        <v>33</v>
      </c>
      <c r="E212" t="s">
        <v>5</v>
      </c>
      <c r="F212" s="3">
        <v>2.7721168840907241E-3</v>
      </c>
      <c r="G212" s="3">
        <v>99.937003768316686</v>
      </c>
      <c r="H212" s="3">
        <f t="shared" si="6"/>
        <v>99.937003768316686</v>
      </c>
      <c r="I212" s="3">
        <f t="shared" si="7"/>
        <v>2.9981101130495009</v>
      </c>
      <c r="J212" s="8" t="str" cm="1">
        <f t="array" ref="J212">_xlfn.IFS(H212=100,"green",H212&gt;50,"yellow",H212&gt;0,"orange",H212=0,"red")</f>
        <v>yellow</v>
      </c>
      <c r="K212" t="s">
        <v>193</v>
      </c>
    </row>
    <row r="213" spans="1:11" x14ac:dyDescent="0.3">
      <c r="A213">
        <v>1</v>
      </c>
      <c r="B213">
        <v>1.04</v>
      </c>
      <c r="C213" t="s">
        <v>199</v>
      </c>
      <c r="D213">
        <v>36</v>
      </c>
      <c r="E213" t="s">
        <v>4</v>
      </c>
      <c r="F213" s="3">
        <v>3.9995801583570911E-2</v>
      </c>
      <c r="G213" s="3">
        <v>99.091097205396338</v>
      </c>
      <c r="H213" s="3">
        <f t="shared" si="6"/>
        <v>99.091097205396338</v>
      </c>
      <c r="I213" s="3">
        <f t="shared" si="7"/>
        <v>2.9727329161618901</v>
      </c>
      <c r="J213" s="8" t="str" cm="1">
        <f t="array" ref="J213">_xlfn.IFS(H213=100,"green",H213&gt;50,"yellow",H213&gt;0,"orange",H213=0,"red")</f>
        <v>yellow</v>
      </c>
      <c r="K213" t="s">
        <v>193</v>
      </c>
    </row>
    <row r="214" spans="1:11" x14ac:dyDescent="0.3">
      <c r="A214">
        <v>1</v>
      </c>
      <c r="B214">
        <v>1.04</v>
      </c>
      <c r="C214" t="s">
        <v>199</v>
      </c>
      <c r="D214">
        <v>16</v>
      </c>
      <c r="E214" t="s">
        <v>3</v>
      </c>
      <c r="F214" s="3">
        <v>0</v>
      </c>
      <c r="G214" s="3">
        <v>100</v>
      </c>
      <c r="H214" s="3">
        <f t="shared" si="6"/>
        <v>100</v>
      </c>
      <c r="I214" s="3">
        <f t="shared" si="7"/>
        <v>3</v>
      </c>
      <c r="J214" s="8" t="str" cm="1">
        <f t="array" ref="J214">_xlfn.IFS(H214=100,"green",H214&gt;50,"yellow",H214&gt;0,"orange",H214=0,"red")</f>
        <v>green</v>
      </c>
      <c r="K214" t="s">
        <v>193</v>
      </c>
    </row>
    <row r="215" spans="1:11" x14ac:dyDescent="0.3">
      <c r="A215">
        <v>1</v>
      </c>
      <c r="B215">
        <v>1.04</v>
      </c>
      <c r="C215" t="s">
        <v>199</v>
      </c>
      <c r="D215">
        <v>9</v>
      </c>
      <c r="E215" t="s">
        <v>2</v>
      </c>
      <c r="F215" s="3">
        <v>1.1766040016517298</v>
      </c>
      <c r="G215" s="3">
        <v>73.261726908796803</v>
      </c>
      <c r="H215" s="3">
        <f t="shared" si="6"/>
        <v>73.261726908796803</v>
      </c>
      <c r="I215" s="3">
        <f t="shared" si="7"/>
        <v>2.1978518072639037</v>
      </c>
      <c r="J215" s="8" t="str" cm="1">
        <f t="array" ref="J215">_xlfn.IFS(H215=100,"green",H215&gt;50,"yellow",H215&gt;0,"orange",H215=0,"red")</f>
        <v>yellow</v>
      </c>
      <c r="K215" t="s">
        <v>193</v>
      </c>
    </row>
    <row r="216" spans="1:11" x14ac:dyDescent="0.3">
      <c r="A216">
        <v>1</v>
      </c>
      <c r="B216">
        <v>1.04</v>
      </c>
      <c r="C216" t="s">
        <v>199</v>
      </c>
      <c r="D216">
        <v>5</v>
      </c>
      <c r="E216" t="s">
        <v>1</v>
      </c>
      <c r="F216" s="3">
        <v>2.9743338780991072E-2</v>
      </c>
      <c r="G216" s="3">
        <v>99.324083962102904</v>
      </c>
      <c r="H216" s="3">
        <f t="shared" si="6"/>
        <v>99.324083962102904</v>
      </c>
      <c r="I216" s="3">
        <f t="shared" si="7"/>
        <v>2.9797225188630874</v>
      </c>
      <c r="J216" s="8" t="str" cm="1">
        <f t="array" ref="J216">_xlfn.IFS(H216=100,"green",H216&gt;50,"yellow",H216&gt;0,"orange",H216=0,"red")</f>
        <v>yellow</v>
      </c>
      <c r="K216" t="s">
        <v>193</v>
      </c>
    </row>
    <row r="217" spans="1:11" x14ac:dyDescent="0.3">
      <c r="A217">
        <v>1</v>
      </c>
      <c r="B217">
        <v>1.04</v>
      </c>
      <c r="C217" t="s">
        <v>199</v>
      </c>
      <c r="D217">
        <v>19</v>
      </c>
      <c r="E217" t="s">
        <v>0</v>
      </c>
      <c r="F217" s="3">
        <v>3.1673127192146597</v>
      </c>
      <c r="G217" s="3">
        <v>28.022960713446217</v>
      </c>
      <c r="H217" s="3">
        <f t="shared" si="6"/>
        <v>28.022960713446217</v>
      </c>
      <c r="I217" s="3">
        <f t="shared" si="7"/>
        <v>0.84068882140338652</v>
      </c>
      <c r="J217" s="8" t="str" cm="1">
        <f t="array" ref="J217">_xlfn.IFS(H217=100,"green",H217&gt;50,"yellow",H217&gt;0,"orange",H217=0,"red")</f>
        <v>orange</v>
      </c>
      <c r="K217" t="s">
        <v>193</v>
      </c>
    </row>
    <row r="218" spans="1:11" x14ac:dyDescent="0.3">
      <c r="A218">
        <v>1</v>
      </c>
      <c r="B218">
        <v>1.06</v>
      </c>
      <c r="C218" t="s">
        <v>200</v>
      </c>
      <c r="D218">
        <v>35</v>
      </c>
      <c r="E218" t="s">
        <v>34</v>
      </c>
      <c r="F218" s="3">
        <v>0</v>
      </c>
      <c r="G218" s="3">
        <v>100</v>
      </c>
      <c r="H218" s="3">
        <f t="shared" si="6"/>
        <v>100</v>
      </c>
      <c r="I218" s="3">
        <f t="shared" si="7"/>
        <v>3</v>
      </c>
      <c r="J218" s="8" t="str" cm="1">
        <f t="array" ref="J218">_xlfn.IFS(H218=100,"green",H218&gt;50,"yellow",H218&gt;0,"orange",H218=0,"red")</f>
        <v>green</v>
      </c>
      <c r="K218" t="s">
        <v>193</v>
      </c>
    </row>
    <row r="219" spans="1:11" x14ac:dyDescent="0.3">
      <c r="A219">
        <v>1</v>
      </c>
      <c r="B219">
        <v>1.06</v>
      </c>
      <c r="C219" t="s">
        <v>200</v>
      </c>
      <c r="D219">
        <v>37</v>
      </c>
      <c r="E219" t="s">
        <v>33</v>
      </c>
      <c r="F219" s="3">
        <v>0.73420990330959834</v>
      </c>
      <c r="G219" s="3">
        <v>49.865074263225807</v>
      </c>
      <c r="H219" s="3">
        <f t="shared" si="6"/>
        <v>49.865074263225807</v>
      </c>
      <c r="I219" s="3">
        <f t="shared" si="7"/>
        <v>1.4959522278967743</v>
      </c>
      <c r="J219" s="8" t="str" cm="1">
        <f t="array" ref="J219">_xlfn.IFS(H219=100,"green",H219&gt;50,"yellow",H219&gt;0,"orange",H219=0,"red")</f>
        <v>orange</v>
      </c>
      <c r="K219" t="s">
        <v>193</v>
      </c>
    </row>
    <row r="220" spans="1:11" x14ac:dyDescent="0.3">
      <c r="A220">
        <v>1</v>
      </c>
      <c r="B220">
        <v>1.06</v>
      </c>
      <c r="C220" t="s">
        <v>200</v>
      </c>
      <c r="D220">
        <v>12</v>
      </c>
      <c r="E220" t="s">
        <v>32</v>
      </c>
      <c r="F220" s="3">
        <v>0</v>
      </c>
      <c r="G220" s="3">
        <v>100</v>
      </c>
      <c r="H220" s="3">
        <f t="shared" si="6"/>
        <v>100</v>
      </c>
      <c r="I220" s="3">
        <f t="shared" si="7"/>
        <v>3</v>
      </c>
      <c r="J220" s="8" t="str" cm="1">
        <f t="array" ref="J220">_xlfn.IFS(H220=100,"green",H220&gt;50,"yellow",H220&gt;0,"orange",H220=0,"red")</f>
        <v>green</v>
      </c>
      <c r="K220" t="s">
        <v>193</v>
      </c>
    </row>
    <row r="221" spans="1:11" x14ac:dyDescent="0.3">
      <c r="A221">
        <v>1</v>
      </c>
      <c r="B221">
        <v>1.06</v>
      </c>
      <c r="C221" t="s">
        <v>200</v>
      </c>
      <c r="D221">
        <v>18</v>
      </c>
      <c r="E221" t="s">
        <v>31</v>
      </c>
      <c r="F221" s="3">
        <v>2.5636443948350771E-2</v>
      </c>
      <c r="G221" s="3">
        <v>98.249436288298654</v>
      </c>
      <c r="H221" s="3">
        <f t="shared" si="6"/>
        <v>98.249436288298654</v>
      </c>
      <c r="I221" s="3">
        <f t="shared" si="7"/>
        <v>2.9474830886489594</v>
      </c>
      <c r="J221" s="8" t="str" cm="1">
        <f t="array" ref="J221">_xlfn.IFS(H221=100,"green",H221&gt;50,"yellow",H221&gt;0,"orange",H221=0,"red")</f>
        <v>yellow</v>
      </c>
      <c r="K221" t="s">
        <v>193</v>
      </c>
    </row>
    <row r="222" spans="1:11" x14ac:dyDescent="0.3">
      <c r="A222">
        <v>1</v>
      </c>
      <c r="B222">
        <v>1.06</v>
      </c>
      <c r="C222" t="s">
        <v>200</v>
      </c>
      <c r="D222">
        <v>10</v>
      </c>
      <c r="E222" t="s">
        <v>30</v>
      </c>
      <c r="F222" s="3">
        <v>1.9212397006662437E-3</v>
      </c>
      <c r="G222" s="3">
        <v>99.868809710572876</v>
      </c>
      <c r="H222" s="3">
        <f t="shared" si="6"/>
        <v>99.868809710572876</v>
      </c>
      <c r="I222" s="3">
        <f t="shared" si="7"/>
        <v>2.9960642913171864</v>
      </c>
      <c r="J222" s="8" t="str" cm="1">
        <f t="array" ref="J222">_xlfn.IFS(H222=100,"green",H222&gt;50,"yellow",H222&gt;0,"orange",H222=0,"red")</f>
        <v>yellow</v>
      </c>
      <c r="K222" t="s">
        <v>193</v>
      </c>
    </row>
    <row r="223" spans="1:11" x14ac:dyDescent="0.3">
      <c r="A223">
        <v>1</v>
      </c>
      <c r="B223">
        <v>1.06</v>
      </c>
      <c r="C223" t="s">
        <v>200</v>
      </c>
      <c r="D223">
        <v>4</v>
      </c>
      <c r="E223" t="s">
        <v>29</v>
      </c>
      <c r="F223" s="3">
        <v>0.18949263347387371</v>
      </c>
      <c r="G223" s="3">
        <v>87.060649735103851</v>
      </c>
      <c r="H223" s="3">
        <f t="shared" si="6"/>
        <v>87.060649735103851</v>
      </c>
      <c r="I223" s="3">
        <f t="shared" si="7"/>
        <v>2.6118194920531157</v>
      </c>
      <c r="J223" s="8" t="str" cm="1">
        <f t="array" ref="J223">_xlfn.IFS(H223=100,"green",H223&gt;50,"yellow",H223&gt;0,"orange",H223=0,"red")</f>
        <v>yellow</v>
      </c>
      <c r="K223" t="s">
        <v>193</v>
      </c>
    </row>
    <row r="224" spans="1:11" x14ac:dyDescent="0.3">
      <c r="A224">
        <v>1</v>
      </c>
      <c r="B224">
        <v>1.06</v>
      </c>
      <c r="C224" t="s">
        <v>200</v>
      </c>
      <c r="D224">
        <v>22</v>
      </c>
      <c r="E224" t="s">
        <v>28</v>
      </c>
      <c r="F224" s="3">
        <v>0</v>
      </c>
      <c r="G224" s="3">
        <v>100</v>
      </c>
      <c r="H224" s="3">
        <f t="shared" si="6"/>
        <v>100</v>
      </c>
      <c r="I224" s="3">
        <f t="shared" si="7"/>
        <v>3</v>
      </c>
      <c r="J224" s="8" t="str" cm="1">
        <f t="array" ref="J224">_xlfn.IFS(H224=100,"green",H224&gt;50,"yellow",H224&gt;0,"orange",H224=0,"red")</f>
        <v>green</v>
      </c>
      <c r="K224" t="s">
        <v>193</v>
      </c>
    </row>
    <row r="225" spans="1:11" x14ac:dyDescent="0.3">
      <c r="A225">
        <v>1</v>
      </c>
      <c r="B225">
        <v>1.06</v>
      </c>
      <c r="C225" t="s">
        <v>200</v>
      </c>
      <c r="D225">
        <v>25</v>
      </c>
      <c r="E225" t="s">
        <v>244</v>
      </c>
      <c r="F225" s="3">
        <v>0</v>
      </c>
      <c r="G225" s="3">
        <v>100</v>
      </c>
      <c r="H225" s="3">
        <f t="shared" si="6"/>
        <v>100</v>
      </c>
      <c r="I225" s="3">
        <f t="shared" si="7"/>
        <v>3</v>
      </c>
      <c r="J225" s="8" t="str" cm="1">
        <f t="array" ref="J225">_xlfn.IFS(H225=100,"green",H225&gt;50,"yellow",H225&gt;0,"orange",H225=0,"red")</f>
        <v>green</v>
      </c>
      <c r="K225" t="s">
        <v>193</v>
      </c>
    </row>
    <row r="226" spans="1:11" x14ac:dyDescent="0.3">
      <c r="A226">
        <v>1</v>
      </c>
      <c r="B226">
        <v>1.06</v>
      </c>
      <c r="C226" t="s">
        <v>200</v>
      </c>
      <c r="D226">
        <v>7</v>
      </c>
      <c r="E226" t="s">
        <v>27</v>
      </c>
      <c r="F226" s="3">
        <v>3.5739939757948876E-2</v>
      </c>
      <c r="G226" s="3">
        <v>97.559527299312393</v>
      </c>
      <c r="H226" s="3">
        <f t="shared" si="6"/>
        <v>97.559527299312393</v>
      </c>
      <c r="I226" s="3">
        <f t="shared" si="7"/>
        <v>2.9267858189793716</v>
      </c>
      <c r="J226" s="8" t="str" cm="1">
        <f t="array" ref="J226">_xlfn.IFS(H226=100,"green",H226&gt;50,"yellow",H226&gt;0,"orange",H226=0,"red")</f>
        <v>yellow</v>
      </c>
      <c r="K226" t="s">
        <v>193</v>
      </c>
    </row>
    <row r="227" spans="1:11" x14ac:dyDescent="0.3">
      <c r="A227">
        <v>1</v>
      </c>
      <c r="B227">
        <v>1.06</v>
      </c>
      <c r="C227" t="s">
        <v>200</v>
      </c>
      <c r="D227">
        <v>30</v>
      </c>
      <c r="E227" t="s">
        <v>26</v>
      </c>
      <c r="F227" s="3">
        <v>0</v>
      </c>
      <c r="G227" s="3">
        <v>100</v>
      </c>
      <c r="H227" s="3">
        <f t="shared" si="6"/>
        <v>100</v>
      </c>
      <c r="I227" s="3">
        <f t="shared" si="7"/>
        <v>3</v>
      </c>
      <c r="J227" s="8" t="str" cm="1">
        <f t="array" ref="J227">_xlfn.IFS(H227=100,"green",H227&gt;50,"yellow",H227&gt;0,"orange",H227=0,"red")</f>
        <v>green</v>
      </c>
      <c r="K227" t="s">
        <v>193</v>
      </c>
    </row>
    <row r="228" spans="1:11" x14ac:dyDescent="0.3">
      <c r="A228">
        <v>1</v>
      </c>
      <c r="B228">
        <v>1.06</v>
      </c>
      <c r="C228" t="s">
        <v>200</v>
      </c>
      <c r="D228">
        <v>24</v>
      </c>
      <c r="E228" t="s">
        <v>25</v>
      </c>
      <c r="F228" s="3">
        <v>1.6545418530590789E-3</v>
      </c>
      <c r="G228" s="3">
        <v>99.887020956054144</v>
      </c>
      <c r="H228" s="3">
        <f t="shared" si="6"/>
        <v>99.887020956054144</v>
      </c>
      <c r="I228" s="3">
        <f t="shared" si="7"/>
        <v>2.9966106286816241</v>
      </c>
      <c r="J228" s="8" t="str" cm="1">
        <f t="array" ref="J228">_xlfn.IFS(H228=100,"green",H228&gt;50,"yellow",H228&gt;0,"orange",H228=0,"red")</f>
        <v>yellow</v>
      </c>
      <c r="K228" t="s">
        <v>193</v>
      </c>
    </row>
    <row r="229" spans="1:11" x14ac:dyDescent="0.3">
      <c r="A229">
        <v>1</v>
      </c>
      <c r="B229">
        <v>1.06</v>
      </c>
      <c r="C229" t="s">
        <v>200</v>
      </c>
      <c r="D229">
        <v>6</v>
      </c>
      <c r="E229" t="s">
        <v>24</v>
      </c>
      <c r="F229" s="3">
        <v>0.13017000755222718</v>
      </c>
      <c r="G229" s="3">
        <v>91.111446968545778</v>
      </c>
      <c r="H229" s="3">
        <f t="shared" si="6"/>
        <v>91.111446968545778</v>
      </c>
      <c r="I229" s="3">
        <f t="shared" si="7"/>
        <v>2.7333434090563733</v>
      </c>
      <c r="J229" s="8" t="str" cm="1">
        <f t="array" ref="J229">_xlfn.IFS(H229=100,"green",H229&gt;50,"yellow",H229&gt;0,"orange",H229=0,"red")</f>
        <v>yellow</v>
      </c>
      <c r="K229" t="s">
        <v>193</v>
      </c>
    </row>
    <row r="230" spans="1:11" x14ac:dyDescent="0.3">
      <c r="A230">
        <v>1</v>
      </c>
      <c r="B230">
        <v>1.06</v>
      </c>
      <c r="C230" t="s">
        <v>200</v>
      </c>
      <c r="D230">
        <v>2</v>
      </c>
      <c r="E230" t="s">
        <v>23</v>
      </c>
      <c r="F230" s="3">
        <v>5.8269947769732322E-2</v>
      </c>
      <c r="G230" s="3">
        <v>96.021084037476712</v>
      </c>
      <c r="H230" s="3">
        <f t="shared" si="6"/>
        <v>96.021084037476712</v>
      </c>
      <c r="I230" s="3">
        <f t="shared" si="7"/>
        <v>2.8806325211243013</v>
      </c>
      <c r="J230" s="8" t="str" cm="1">
        <f t="array" ref="J230">_xlfn.IFS(H230=100,"green",H230&gt;50,"yellow",H230&gt;0,"orange",H230=0,"red")</f>
        <v>yellow</v>
      </c>
      <c r="K230" t="s">
        <v>193</v>
      </c>
    </row>
    <row r="231" spans="1:11" x14ac:dyDescent="0.3">
      <c r="A231">
        <v>1</v>
      </c>
      <c r="B231">
        <v>1.06</v>
      </c>
      <c r="C231" t="s">
        <v>200</v>
      </c>
      <c r="D231">
        <v>1</v>
      </c>
      <c r="E231" t="s">
        <v>22</v>
      </c>
      <c r="F231" s="3">
        <v>4.0515097702524949</v>
      </c>
      <c r="G231" s="3">
        <v>-176.65404748398259</v>
      </c>
      <c r="H231" s="3">
        <f t="shared" si="6"/>
        <v>0</v>
      </c>
      <c r="I231" s="3">
        <f t="shared" si="7"/>
        <v>0</v>
      </c>
      <c r="J231" s="8" t="str" cm="1">
        <f t="array" ref="J231">_xlfn.IFS(H231=100,"green",H231&gt;50,"yellow",H231&gt;0,"orange",H231=0,"red")</f>
        <v>red</v>
      </c>
      <c r="K231" t="s">
        <v>193</v>
      </c>
    </row>
    <row r="232" spans="1:11" x14ac:dyDescent="0.3">
      <c r="A232">
        <v>1</v>
      </c>
      <c r="B232">
        <v>1.06</v>
      </c>
      <c r="C232" t="s">
        <v>200</v>
      </c>
      <c r="D232">
        <v>20</v>
      </c>
      <c r="E232" t="s">
        <v>21</v>
      </c>
      <c r="F232" s="3">
        <v>0.13338129401317456</v>
      </c>
      <c r="G232" s="3">
        <v>90.892166885951724</v>
      </c>
      <c r="H232" s="3">
        <f t="shared" si="6"/>
        <v>90.892166885951724</v>
      </c>
      <c r="I232" s="3">
        <f t="shared" si="7"/>
        <v>2.7267650065785514</v>
      </c>
      <c r="J232" s="8" t="str" cm="1">
        <f t="array" ref="J232">_xlfn.IFS(H232=100,"green",H232&gt;50,"yellow",H232&gt;0,"orange",H232=0,"red")</f>
        <v>yellow</v>
      </c>
      <c r="K232" t="s">
        <v>193</v>
      </c>
    </row>
    <row r="233" spans="1:11" x14ac:dyDescent="0.3">
      <c r="A233">
        <v>1</v>
      </c>
      <c r="B233">
        <v>1.06</v>
      </c>
      <c r="C233" t="s">
        <v>200</v>
      </c>
      <c r="D233">
        <v>29</v>
      </c>
      <c r="E233" t="s">
        <v>20</v>
      </c>
      <c r="F233" s="3">
        <v>0.16040514542387771</v>
      </c>
      <c r="G233" s="3">
        <v>89.046865184776053</v>
      </c>
      <c r="H233" s="3">
        <f t="shared" si="6"/>
        <v>89.046865184776053</v>
      </c>
      <c r="I233" s="3">
        <f t="shared" si="7"/>
        <v>2.6714059555432814</v>
      </c>
      <c r="J233" s="8" t="str" cm="1">
        <f t="array" ref="J233">_xlfn.IFS(H233=100,"green",H233&gt;50,"yellow",H233&gt;0,"orange",H233=0,"red")</f>
        <v>yellow</v>
      </c>
      <c r="K233" t="s">
        <v>193</v>
      </c>
    </row>
    <row r="234" spans="1:11" x14ac:dyDescent="0.3">
      <c r="A234">
        <v>1</v>
      </c>
      <c r="B234">
        <v>1.06</v>
      </c>
      <c r="C234" t="s">
        <v>200</v>
      </c>
      <c r="D234">
        <v>32</v>
      </c>
      <c r="E234" t="s">
        <v>19</v>
      </c>
      <c r="F234" s="3">
        <v>0.13769956296254143</v>
      </c>
      <c r="G234" s="3">
        <v>90.597297405014416</v>
      </c>
      <c r="H234" s="3">
        <f t="shared" si="6"/>
        <v>90.597297405014416</v>
      </c>
      <c r="I234" s="3">
        <f t="shared" si="7"/>
        <v>2.7179189221504325</v>
      </c>
      <c r="J234" s="8" t="str" cm="1">
        <f t="array" ref="J234">_xlfn.IFS(H234=100,"green",H234&gt;50,"yellow",H234&gt;0,"orange",H234=0,"red")</f>
        <v>yellow</v>
      </c>
      <c r="K234" t="s">
        <v>193</v>
      </c>
    </row>
    <row r="235" spans="1:11" x14ac:dyDescent="0.3">
      <c r="A235">
        <v>1</v>
      </c>
      <c r="B235">
        <v>1.06</v>
      </c>
      <c r="C235" t="s">
        <v>200</v>
      </c>
      <c r="D235">
        <v>35</v>
      </c>
      <c r="E235" t="s">
        <v>18</v>
      </c>
      <c r="F235" s="3">
        <v>1.0948905109489051</v>
      </c>
      <c r="G235" s="3">
        <v>25.236292497711805</v>
      </c>
      <c r="H235" s="3">
        <f t="shared" si="6"/>
        <v>25.236292497711805</v>
      </c>
      <c r="I235" s="3">
        <f t="shared" si="7"/>
        <v>0.75708877493135418</v>
      </c>
      <c r="J235" s="8" t="str" cm="1">
        <f t="array" ref="J235">_xlfn.IFS(H235=100,"green",H235&gt;50,"yellow",H235&gt;0,"orange",H235=0,"red")</f>
        <v>orange</v>
      </c>
      <c r="K235" t="s">
        <v>193</v>
      </c>
    </row>
    <row r="236" spans="1:11" x14ac:dyDescent="0.3">
      <c r="A236">
        <v>1</v>
      </c>
      <c r="B236">
        <v>1.06</v>
      </c>
      <c r="C236" t="s">
        <v>200</v>
      </c>
      <c r="D236">
        <v>31</v>
      </c>
      <c r="E236" t="s">
        <v>17</v>
      </c>
      <c r="F236" s="3">
        <v>0</v>
      </c>
      <c r="G236" s="3">
        <v>100</v>
      </c>
      <c r="H236" s="3">
        <f t="shared" si="6"/>
        <v>100</v>
      </c>
      <c r="I236" s="3">
        <f t="shared" si="7"/>
        <v>3</v>
      </c>
      <c r="J236" s="8" t="str" cm="1">
        <f t="array" ref="J236">_xlfn.IFS(H236=100,"green",H236&gt;50,"yellow",H236&gt;0,"orange",H236=0,"red")</f>
        <v>green</v>
      </c>
      <c r="K236" t="s">
        <v>193</v>
      </c>
    </row>
    <row r="237" spans="1:11" x14ac:dyDescent="0.3">
      <c r="A237">
        <v>1</v>
      </c>
      <c r="B237">
        <v>1.06</v>
      </c>
      <c r="C237" t="s">
        <v>200</v>
      </c>
      <c r="D237">
        <v>23</v>
      </c>
      <c r="E237" t="s">
        <v>16</v>
      </c>
      <c r="F237" s="3">
        <v>1.6522824236983893E-2</v>
      </c>
      <c r="G237" s="3">
        <v>98.871752393492756</v>
      </c>
      <c r="H237" s="3">
        <f t="shared" si="6"/>
        <v>98.871752393492756</v>
      </c>
      <c r="I237" s="3">
        <f t="shared" si="7"/>
        <v>2.9661525718047823</v>
      </c>
      <c r="J237" s="8" t="str" cm="1">
        <f t="array" ref="J237">_xlfn.IFS(H237=100,"green",H237&gt;50,"yellow",H237&gt;0,"orange",H237=0,"red")</f>
        <v>yellow</v>
      </c>
      <c r="K237" t="s">
        <v>193</v>
      </c>
    </row>
    <row r="238" spans="1:11" x14ac:dyDescent="0.3">
      <c r="A238">
        <v>1</v>
      </c>
      <c r="B238">
        <v>1.06</v>
      </c>
      <c r="C238" t="s">
        <v>200</v>
      </c>
      <c r="D238">
        <v>27</v>
      </c>
      <c r="E238" t="s">
        <v>15</v>
      </c>
      <c r="F238" s="3">
        <v>0.24649756986766719</v>
      </c>
      <c r="G238" s="3">
        <v>83.168114044901841</v>
      </c>
      <c r="H238" s="3">
        <f t="shared" si="6"/>
        <v>83.168114044901841</v>
      </c>
      <c r="I238" s="3">
        <f t="shared" si="7"/>
        <v>2.4950434213470554</v>
      </c>
      <c r="J238" s="8" t="str" cm="1">
        <f t="array" ref="J238">_xlfn.IFS(H238=100,"green",H238&gt;50,"yellow",H238&gt;0,"orange",H238=0,"red")</f>
        <v>yellow</v>
      </c>
      <c r="K238" t="s">
        <v>193</v>
      </c>
    </row>
    <row r="239" spans="1:11" x14ac:dyDescent="0.3">
      <c r="A239">
        <v>1</v>
      </c>
      <c r="B239">
        <v>1.06</v>
      </c>
      <c r="C239" t="s">
        <v>200</v>
      </c>
      <c r="D239">
        <v>14</v>
      </c>
      <c r="E239" t="s">
        <v>14</v>
      </c>
      <c r="F239" s="3">
        <v>3.8904602025373582E-2</v>
      </c>
      <c r="G239" s="3">
        <v>97.3434309118296</v>
      </c>
      <c r="H239" s="3">
        <f t="shared" si="6"/>
        <v>97.3434309118296</v>
      </c>
      <c r="I239" s="3">
        <f t="shared" si="7"/>
        <v>2.9203029273548879</v>
      </c>
      <c r="J239" s="8" t="str" cm="1">
        <f t="array" ref="J239">_xlfn.IFS(H239=100,"green",H239&gt;50,"yellow",H239&gt;0,"orange",H239=0,"red")</f>
        <v>yellow</v>
      </c>
      <c r="K239" t="s">
        <v>193</v>
      </c>
    </row>
    <row r="240" spans="1:11" x14ac:dyDescent="0.3">
      <c r="A240">
        <v>1</v>
      </c>
      <c r="B240">
        <v>1.06</v>
      </c>
      <c r="C240" t="s">
        <v>200</v>
      </c>
      <c r="D240">
        <v>17</v>
      </c>
      <c r="E240" t="s">
        <v>13</v>
      </c>
      <c r="F240" s="3">
        <v>3.3705339161660582E-2</v>
      </c>
      <c r="G240" s="3">
        <v>97.698458345242329</v>
      </c>
      <c r="H240" s="3">
        <f t="shared" si="6"/>
        <v>97.698458345242329</v>
      </c>
      <c r="I240" s="3">
        <f t="shared" si="7"/>
        <v>2.9309537503572702</v>
      </c>
      <c r="J240" s="8" t="str" cm="1">
        <f t="array" ref="J240">_xlfn.IFS(H240=100,"green",H240&gt;50,"yellow",H240&gt;0,"orange",H240=0,"red")</f>
        <v>yellow</v>
      </c>
      <c r="K240" t="s">
        <v>193</v>
      </c>
    </row>
    <row r="241" spans="1:11" x14ac:dyDescent="0.3">
      <c r="A241">
        <v>1</v>
      </c>
      <c r="B241">
        <v>1.06</v>
      </c>
      <c r="C241" t="s">
        <v>200</v>
      </c>
      <c r="D241">
        <v>15</v>
      </c>
      <c r="E241" t="s">
        <v>12</v>
      </c>
      <c r="F241" s="3">
        <v>0</v>
      </c>
      <c r="G241" s="3">
        <v>100</v>
      </c>
      <c r="H241" s="3">
        <f t="shared" si="6"/>
        <v>100</v>
      </c>
      <c r="I241" s="3">
        <f t="shared" si="7"/>
        <v>3</v>
      </c>
      <c r="J241" s="8" t="str" cm="1">
        <f t="array" ref="J241">_xlfn.IFS(H241=100,"green",H241&gt;50,"yellow",H241&gt;0,"orange",H241=0,"red")</f>
        <v>green</v>
      </c>
      <c r="K241" t="s">
        <v>193</v>
      </c>
    </row>
    <row r="242" spans="1:11" x14ac:dyDescent="0.3">
      <c r="A242">
        <v>1</v>
      </c>
      <c r="B242">
        <v>1.06</v>
      </c>
      <c r="C242" t="s">
        <v>200</v>
      </c>
      <c r="D242">
        <v>13</v>
      </c>
      <c r="E242" t="s">
        <v>11</v>
      </c>
      <c r="F242" s="3">
        <v>0</v>
      </c>
      <c r="G242" s="3">
        <v>100</v>
      </c>
      <c r="H242" s="3">
        <f t="shared" si="6"/>
        <v>100</v>
      </c>
      <c r="I242" s="3">
        <f t="shared" si="7"/>
        <v>3</v>
      </c>
      <c r="J242" s="8" t="str" cm="1">
        <f t="array" ref="J242">_xlfn.IFS(H242=100,"green",H242&gt;50,"yellow",H242&gt;0,"orange",H242=0,"red")</f>
        <v>green</v>
      </c>
      <c r="K242" t="s">
        <v>193</v>
      </c>
    </row>
    <row r="243" spans="1:11" x14ac:dyDescent="0.3">
      <c r="A243">
        <v>1</v>
      </c>
      <c r="B243">
        <v>1.06</v>
      </c>
      <c r="C243" t="s">
        <v>200</v>
      </c>
      <c r="D243">
        <v>21</v>
      </c>
      <c r="E243" t="s">
        <v>10</v>
      </c>
      <c r="F243" s="3">
        <v>7.147244359686597E-3</v>
      </c>
      <c r="G243" s="3">
        <v>99.511956235430461</v>
      </c>
      <c r="H243" s="3">
        <f t="shared" si="6"/>
        <v>99.511956235430461</v>
      </c>
      <c r="I243" s="3">
        <f t="shared" si="7"/>
        <v>2.9853586870629139</v>
      </c>
      <c r="J243" s="8" t="str" cm="1">
        <f t="array" ref="J243">_xlfn.IFS(H243=100,"green",H243&gt;50,"yellow",H243&gt;0,"orange",H243=0,"red")</f>
        <v>yellow</v>
      </c>
      <c r="K243" t="s">
        <v>193</v>
      </c>
    </row>
    <row r="244" spans="1:11" x14ac:dyDescent="0.3">
      <c r="A244">
        <v>1</v>
      </c>
      <c r="B244">
        <v>1.06</v>
      </c>
      <c r="C244" t="s">
        <v>200</v>
      </c>
      <c r="D244">
        <v>34</v>
      </c>
      <c r="E244" t="s">
        <v>9</v>
      </c>
      <c r="F244" s="3">
        <v>0.16026244578121132</v>
      </c>
      <c r="G244" s="3">
        <v>89.05660931374446</v>
      </c>
      <c r="H244" s="3">
        <f t="shared" si="6"/>
        <v>89.05660931374446</v>
      </c>
      <c r="I244" s="3">
        <f t="shared" si="7"/>
        <v>2.6716982794123338</v>
      </c>
      <c r="J244" s="8" t="str" cm="1">
        <f t="array" ref="J244">_xlfn.IFS(H244=100,"green",H244&gt;50,"yellow",H244&gt;0,"orange",H244=0,"red")</f>
        <v>yellow</v>
      </c>
      <c r="K244" t="s">
        <v>193</v>
      </c>
    </row>
    <row r="245" spans="1:11" x14ac:dyDescent="0.3">
      <c r="A245">
        <v>1</v>
      </c>
      <c r="B245">
        <v>1.06</v>
      </c>
      <c r="C245" t="s">
        <v>200</v>
      </c>
      <c r="D245">
        <v>3</v>
      </c>
      <c r="E245" t="s">
        <v>8</v>
      </c>
      <c r="F245" s="3">
        <v>7.929831659045497E-2</v>
      </c>
      <c r="G245" s="3">
        <v>94.585178985746737</v>
      </c>
      <c r="H245" s="3">
        <f t="shared" si="6"/>
        <v>94.585178985746737</v>
      </c>
      <c r="I245" s="3">
        <f t="shared" si="7"/>
        <v>2.8375553695724021</v>
      </c>
      <c r="J245" s="8" t="str" cm="1">
        <f t="array" ref="J245">_xlfn.IFS(H245=100,"green",H245&gt;50,"yellow",H245&gt;0,"orange",H245=0,"red")</f>
        <v>yellow</v>
      </c>
      <c r="K245" t="s">
        <v>193</v>
      </c>
    </row>
    <row r="246" spans="1:11" x14ac:dyDescent="0.3">
      <c r="A246">
        <v>1</v>
      </c>
      <c r="B246">
        <v>1.06</v>
      </c>
      <c r="C246" t="s">
        <v>200</v>
      </c>
      <c r="D246">
        <v>8</v>
      </c>
      <c r="E246" t="s">
        <v>7</v>
      </c>
      <c r="F246" s="3">
        <v>5.8352898695560335E-3</v>
      </c>
      <c r="G246" s="3">
        <v>99.601541980101331</v>
      </c>
      <c r="H246" s="3">
        <f t="shared" si="6"/>
        <v>99.601541980101331</v>
      </c>
      <c r="I246" s="3">
        <f t="shared" si="7"/>
        <v>2.9880462594030397</v>
      </c>
      <c r="J246" s="8" t="str" cm="1">
        <f t="array" ref="J246">_xlfn.IFS(H246=100,"green",H246&gt;50,"yellow",H246&gt;0,"orange",H246=0,"red")</f>
        <v>yellow</v>
      </c>
      <c r="K246" t="s">
        <v>193</v>
      </c>
    </row>
    <row r="247" spans="1:11" x14ac:dyDescent="0.3">
      <c r="A247">
        <v>1</v>
      </c>
      <c r="B247">
        <v>1.06</v>
      </c>
      <c r="C247" t="s">
        <v>200</v>
      </c>
      <c r="D247">
        <v>11</v>
      </c>
      <c r="E247" t="s">
        <v>6</v>
      </c>
      <c r="F247" s="3">
        <v>0</v>
      </c>
      <c r="G247" s="3">
        <v>100</v>
      </c>
      <c r="H247" s="3">
        <f t="shared" si="6"/>
        <v>100</v>
      </c>
      <c r="I247" s="3">
        <f t="shared" si="7"/>
        <v>3</v>
      </c>
      <c r="J247" s="8" t="str" cm="1">
        <f t="array" ref="J247">_xlfn.IFS(H247=100,"green",H247&gt;50,"yellow",H247&gt;0,"orange",H247=0,"red")</f>
        <v>green</v>
      </c>
      <c r="K247" t="s">
        <v>193</v>
      </c>
    </row>
    <row r="248" spans="1:11" x14ac:dyDescent="0.3">
      <c r="A248">
        <v>1</v>
      </c>
      <c r="B248">
        <v>1.06</v>
      </c>
      <c r="C248" t="s">
        <v>200</v>
      </c>
      <c r="D248">
        <v>33</v>
      </c>
      <c r="E248" t="s">
        <v>5</v>
      </c>
      <c r="F248" s="3">
        <v>0.3284958507647508</v>
      </c>
      <c r="G248" s="3">
        <v>77.568928165240749</v>
      </c>
      <c r="H248" s="3">
        <f t="shared" si="6"/>
        <v>77.568928165240749</v>
      </c>
      <c r="I248" s="3">
        <f t="shared" si="7"/>
        <v>2.3270678449572224</v>
      </c>
      <c r="J248" s="8" t="str" cm="1">
        <f t="array" ref="J248">_xlfn.IFS(H248=100,"green",H248&gt;50,"yellow",H248&gt;0,"orange",H248=0,"red")</f>
        <v>yellow</v>
      </c>
      <c r="K248" t="s">
        <v>193</v>
      </c>
    </row>
    <row r="249" spans="1:11" x14ac:dyDescent="0.3">
      <c r="A249">
        <v>1</v>
      </c>
      <c r="B249">
        <v>1.06</v>
      </c>
      <c r="C249" t="s">
        <v>200</v>
      </c>
      <c r="D249">
        <v>36</v>
      </c>
      <c r="E249" t="s">
        <v>4</v>
      </c>
      <c r="F249" s="3">
        <v>0.24568849544193563</v>
      </c>
      <c r="G249" s="3">
        <v>83.223361033626361</v>
      </c>
      <c r="H249" s="3">
        <f t="shared" si="6"/>
        <v>83.223361033626361</v>
      </c>
      <c r="I249" s="3">
        <f t="shared" si="7"/>
        <v>2.4967008310087908</v>
      </c>
      <c r="J249" s="8" t="str" cm="1">
        <f t="array" ref="J249">_xlfn.IFS(H249=100,"green",H249&gt;50,"yellow",H249&gt;0,"orange",H249=0,"red")</f>
        <v>yellow</v>
      </c>
      <c r="K249" t="s">
        <v>193</v>
      </c>
    </row>
    <row r="250" spans="1:11" x14ac:dyDescent="0.3">
      <c r="A250">
        <v>1</v>
      </c>
      <c r="B250">
        <v>1.06</v>
      </c>
      <c r="C250" t="s">
        <v>200</v>
      </c>
      <c r="D250">
        <v>16</v>
      </c>
      <c r="E250" t="s">
        <v>3</v>
      </c>
      <c r="F250" s="3">
        <v>0</v>
      </c>
      <c r="G250" s="3">
        <v>100</v>
      </c>
      <c r="H250" s="3">
        <f t="shared" si="6"/>
        <v>100</v>
      </c>
      <c r="I250" s="3">
        <f t="shared" si="7"/>
        <v>3</v>
      </c>
      <c r="J250" s="8" t="str" cm="1">
        <f t="array" ref="J250">_xlfn.IFS(H250=100,"green",H250&gt;50,"yellow",H250&gt;0,"orange",H250=0,"red")</f>
        <v>green</v>
      </c>
      <c r="K250" t="s">
        <v>193</v>
      </c>
    </row>
    <row r="251" spans="1:11" x14ac:dyDescent="0.3">
      <c r="A251">
        <v>1</v>
      </c>
      <c r="B251">
        <v>1.06</v>
      </c>
      <c r="C251" t="s">
        <v>200</v>
      </c>
      <c r="D251">
        <v>9</v>
      </c>
      <c r="E251" t="s">
        <v>2</v>
      </c>
      <c r="F251" s="3">
        <v>5.5051654692339549E-3</v>
      </c>
      <c r="G251" s="3">
        <v>99.624084256117257</v>
      </c>
      <c r="H251" s="3">
        <f t="shared" si="6"/>
        <v>99.624084256117257</v>
      </c>
      <c r="I251" s="3">
        <f t="shared" si="7"/>
        <v>2.9887225276835179</v>
      </c>
      <c r="J251" s="8" t="str" cm="1">
        <f t="array" ref="J251">_xlfn.IFS(H251=100,"green",H251&gt;50,"yellow",H251&gt;0,"orange",H251=0,"red")</f>
        <v>yellow</v>
      </c>
      <c r="K251" t="s">
        <v>193</v>
      </c>
    </row>
    <row r="252" spans="1:11" x14ac:dyDescent="0.3">
      <c r="A252">
        <v>1</v>
      </c>
      <c r="B252">
        <v>1.06</v>
      </c>
      <c r="C252" t="s">
        <v>200</v>
      </c>
      <c r="D252">
        <v>5</v>
      </c>
      <c r="E252" t="s">
        <v>1</v>
      </c>
      <c r="F252" s="3">
        <v>2.9743338780991072E-2</v>
      </c>
      <c r="G252" s="3">
        <v>97.969000316902694</v>
      </c>
      <c r="H252" s="3">
        <f t="shared" si="6"/>
        <v>97.969000316902694</v>
      </c>
      <c r="I252" s="3">
        <f t="shared" si="7"/>
        <v>2.939070009507081</v>
      </c>
      <c r="J252" s="8" t="str" cm="1">
        <f t="array" ref="J252">_xlfn.IFS(H252=100,"green",H252&gt;50,"yellow",H252&gt;0,"orange",H252=0,"red")</f>
        <v>yellow</v>
      </c>
      <c r="K252" t="s">
        <v>193</v>
      </c>
    </row>
    <row r="253" spans="1:11" x14ac:dyDescent="0.3">
      <c r="A253">
        <v>1</v>
      </c>
      <c r="B253">
        <v>1.06</v>
      </c>
      <c r="C253" t="s">
        <v>200</v>
      </c>
      <c r="D253">
        <v>19</v>
      </c>
      <c r="E253" t="s">
        <v>0</v>
      </c>
      <c r="F253" s="3">
        <v>2.19115373172927E-3</v>
      </c>
      <c r="G253" s="3">
        <v>99.850378850621723</v>
      </c>
      <c r="H253" s="3">
        <f t="shared" si="6"/>
        <v>99.850378850621723</v>
      </c>
      <c r="I253" s="3">
        <f t="shared" si="7"/>
        <v>2.9955113655186518</v>
      </c>
      <c r="J253" s="8" t="str" cm="1">
        <f t="array" ref="J253">_xlfn.IFS(H253=100,"green",H253&gt;50,"yellow",H253&gt;0,"orange",H253=0,"red")</f>
        <v>yellow</v>
      </c>
      <c r="K253" t="s">
        <v>193</v>
      </c>
    </row>
    <row r="254" spans="1:11" x14ac:dyDescent="0.3">
      <c r="A254">
        <v>4</v>
      </c>
      <c r="B254">
        <v>4.01</v>
      </c>
      <c r="C254" t="s">
        <v>208</v>
      </c>
      <c r="D254">
        <v>35</v>
      </c>
      <c r="E254" t="s">
        <v>34</v>
      </c>
      <c r="F254" s="3">
        <v>0.52551230881205313</v>
      </c>
      <c r="G254" s="3">
        <v>64.115819662346141</v>
      </c>
      <c r="H254" s="3">
        <f t="shared" si="6"/>
        <v>64.115819662346141</v>
      </c>
      <c r="I254" s="3">
        <f t="shared" si="7"/>
        <v>1.9234745898703842</v>
      </c>
      <c r="J254" s="8" t="str" cm="1">
        <f t="array" ref="J254">_xlfn.IFS(H254=100,"green",H254&gt;50,"yellow",H254&gt;0,"orange",H254=0,"red")</f>
        <v>yellow</v>
      </c>
      <c r="K254" t="s">
        <v>193</v>
      </c>
    </row>
    <row r="255" spans="1:11" x14ac:dyDescent="0.3">
      <c r="A255">
        <v>4</v>
      </c>
      <c r="B255">
        <v>4.01</v>
      </c>
      <c r="C255" t="s">
        <v>208</v>
      </c>
      <c r="D255">
        <v>37</v>
      </c>
      <c r="E255" t="s">
        <v>33</v>
      </c>
      <c r="F255" s="3">
        <v>3.6307083130694422</v>
      </c>
      <c r="G255" s="3">
        <v>-147.91996243459766</v>
      </c>
      <c r="H255" s="3">
        <f t="shared" si="6"/>
        <v>0</v>
      </c>
      <c r="I255" s="3">
        <f t="shared" si="7"/>
        <v>0</v>
      </c>
      <c r="J255" s="8" t="str" cm="1">
        <f t="array" ref="J255">_xlfn.IFS(H255=100,"green",H255&gt;50,"yellow",H255&gt;0,"orange",H255=0,"red")</f>
        <v>red</v>
      </c>
      <c r="K255" t="s">
        <v>193</v>
      </c>
    </row>
    <row r="256" spans="1:11" x14ac:dyDescent="0.3">
      <c r="A256">
        <v>4</v>
      </c>
      <c r="B256">
        <v>4.01</v>
      </c>
      <c r="C256" t="s">
        <v>208</v>
      </c>
      <c r="D256">
        <v>12</v>
      </c>
      <c r="E256" t="s">
        <v>32</v>
      </c>
      <c r="F256" s="3">
        <v>7.2268590552905312E-2</v>
      </c>
      <c r="G256" s="3">
        <v>95.065198107327291</v>
      </c>
      <c r="H256" s="3">
        <f t="shared" si="6"/>
        <v>95.065198107327291</v>
      </c>
      <c r="I256" s="3">
        <f t="shared" si="7"/>
        <v>2.8519559432198185</v>
      </c>
      <c r="J256" s="8" t="str" cm="1">
        <f t="array" ref="J256">_xlfn.IFS(H256=100,"green",H256&gt;50,"yellow",H256&gt;0,"orange",H256=0,"red")</f>
        <v>yellow</v>
      </c>
      <c r="K256" t="s">
        <v>193</v>
      </c>
    </row>
    <row r="257" spans="1:11" x14ac:dyDescent="0.3">
      <c r="A257">
        <v>4</v>
      </c>
      <c r="B257">
        <v>4.01</v>
      </c>
      <c r="C257" t="s">
        <v>208</v>
      </c>
      <c r="D257">
        <v>18</v>
      </c>
      <c r="E257" t="s">
        <v>31</v>
      </c>
      <c r="F257" s="3">
        <v>0.47427421304448925</v>
      </c>
      <c r="G257" s="3">
        <v>67.614571333525021</v>
      </c>
      <c r="H257" s="3">
        <f t="shared" si="6"/>
        <v>67.614571333525021</v>
      </c>
      <c r="I257" s="3">
        <f t="shared" si="7"/>
        <v>2.0284371400057504</v>
      </c>
      <c r="J257" s="8" t="str" cm="1">
        <f t="array" ref="J257">_xlfn.IFS(H257=100,"green",H257&gt;50,"yellow",H257&gt;0,"orange",H257=0,"red")</f>
        <v>yellow</v>
      </c>
      <c r="K257" t="s">
        <v>193</v>
      </c>
    </row>
    <row r="258" spans="1:11" x14ac:dyDescent="0.3">
      <c r="A258">
        <v>4</v>
      </c>
      <c r="B258">
        <v>4.01</v>
      </c>
      <c r="C258" t="s">
        <v>208</v>
      </c>
      <c r="D258">
        <v>10</v>
      </c>
      <c r="E258" t="s">
        <v>30</v>
      </c>
      <c r="F258" s="3">
        <v>0</v>
      </c>
      <c r="G258" s="3">
        <v>100</v>
      </c>
      <c r="H258" s="3">
        <f t="shared" si="6"/>
        <v>100</v>
      </c>
      <c r="I258" s="3">
        <f t="shared" si="7"/>
        <v>3</v>
      </c>
      <c r="J258" s="8" t="str" cm="1">
        <f t="array" ref="J258">_xlfn.IFS(H258=100,"green",H258&gt;50,"yellow",H258&gt;0,"orange",H258=0,"red")</f>
        <v>green</v>
      </c>
      <c r="K258" t="s">
        <v>193</v>
      </c>
    </row>
    <row r="259" spans="1:11" x14ac:dyDescent="0.3">
      <c r="A259">
        <v>4</v>
      </c>
      <c r="B259">
        <v>4.01</v>
      </c>
      <c r="C259" t="s">
        <v>208</v>
      </c>
      <c r="D259">
        <v>4</v>
      </c>
      <c r="E259" t="s">
        <v>29</v>
      </c>
      <c r="F259" s="3">
        <v>0.28423895021081053</v>
      </c>
      <c r="G259" s="3">
        <v>80.590974602655777</v>
      </c>
      <c r="H259" s="3">
        <f t="shared" ref="H259:H322" si="8">IF(G259&gt;100,100,IF(G259&lt;0,0,G259))</f>
        <v>80.590974602655777</v>
      </c>
      <c r="I259" s="3">
        <f t="shared" ref="I259:I322" si="9">H259/100*3</f>
        <v>2.4177292380796733</v>
      </c>
      <c r="J259" s="8" t="str" cm="1">
        <f t="array" ref="J259">_xlfn.IFS(H259=100,"green",H259&gt;50,"yellow",H259&gt;0,"orange",H259=0,"red")</f>
        <v>yellow</v>
      </c>
      <c r="K259" t="s">
        <v>193</v>
      </c>
    </row>
    <row r="260" spans="1:11" x14ac:dyDescent="0.3">
      <c r="A260">
        <v>4</v>
      </c>
      <c r="B260">
        <v>4.01</v>
      </c>
      <c r="C260" t="s">
        <v>208</v>
      </c>
      <c r="D260">
        <v>22</v>
      </c>
      <c r="E260" t="s">
        <v>28</v>
      </c>
      <c r="F260" s="3">
        <v>0.42669467662767774</v>
      </c>
      <c r="G260" s="3">
        <v>70.863501256826694</v>
      </c>
      <c r="H260" s="3">
        <f t="shared" si="8"/>
        <v>70.863501256826694</v>
      </c>
      <c r="I260" s="3">
        <f t="shared" si="9"/>
        <v>2.125905037704801</v>
      </c>
      <c r="J260" s="8" t="str" cm="1">
        <f t="array" ref="J260">_xlfn.IFS(H260=100,"green",H260&gt;50,"yellow",H260&gt;0,"orange",H260=0,"red")</f>
        <v>yellow</v>
      </c>
      <c r="K260" t="s">
        <v>193</v>
      </c>
    </row>
    <row r="261" spans="1:11" x14ac:dyDescent="0.3">
      <c r="A261">
        <v>4</v>
      </c>
      <c r="B261">
        <v>4.01</v>
      </c>
      <c r="C261" t="s">
        <v>208</v>
      </c>
      <c r="D261">
        <v>25</v>
      </c>
      <c r="E261" t="s">
        <v>244</v>
      </c>
      <c r="F261" s="3">
        <v>0.68286886869114527</v>
      </c>
      <c r="G261" s="3">
        <v>53.370855030064511</v>
      </c>
      <c r="H261" s="3">
        <f t="shared" si="8"/>
        <v>53.370855030064511</v>
      </c>
      <c r="I261" s="3">
        <f t="shared" si="9"/>
        <v>1.6011256509019354</v>
      </c>
      <c r="J261" s="8" t="str" cm="1">
        <f t="array" ref="J261">_xlfn.IFS(H261=100,"green",H261&gt;50,"yellow",H261&gt;0,"orange",H261=0,"red")</f>
        <v>yellow</v>
      </c>
      <c r="K261" t="s">
        <v>193</v>
      </c>
    </row>
    <row r="262" spans="1:11" x14ac:dyDescent="0.3">
      <c r="A262">
        <v>4</v>
      </c>
      <c r="B262">
        <v>4.01</v>
      </c>
      <c r="C262" t="s">
        <v>208</v>
      </c>
      <c r="D262">
        <v>7</v>
      </c>
      <c r="E262" t="s">
        <v>27</v>
      </c>
      <c r="F262" s="3">
        <v>0.20252632529504361</v>
      </c>
      <c r="G262" s="3">
        <v>86.170654696103654</v>
      </c>
      <c r="H262" s="3">
        <f t="shared" si="8"/>
        <v>86.170654696103654</v>
      </c>
      <c r="I262" s="3">
        <f t="shared" si="9"/>
        <v>2.5851196408831099</v>
      </c>
      <c r="J262" s="8" t="str" cm="1">
        <f t="array" ref="J262">_xlfn.IFS(H262=100,"green",H262&gt;50,"yellow",H262&gt;0,"orange",H262=0,"red")</f>
        <v>yellow</v>
      </c>
      <c r="K262" t="s">
        <v>193</v>
      </c>
    </row>
    <row r="263" spans="1:11" x14ac:dyDescent="0.3">
      <c r="A263">
        <v>4</v>
      </c>
      <c r="B263">
        <v>4.01</v>
      </c>
      <c r="C263" t="s">
        <v>208</v>
      </c>
      <c r="D263">
        <v>30</v>
      </c>
      <c r="E263" t="s">
        <v>26</v>
      </c>
      <c r="F263" s="3">
        <v>0.82273772835257064</v>
      </c>
      <c r="G263" s="3">
        <v>43.820023775400912</v>
      </c>
      <c r="H263" s="3">
        <f t="shared" si="8"/>
        <v>43.820023775400912</v>
      </c>
      <c r="I263" s="3">
        <f t="shared" si="9"/>
        <v>1.3146007132620274</v>
      </c>
      <c r="J263" s="8" t="str" cm="1">
        <f t="array" ref="J263">_xlfn.IFS(H263=100,"green",H263&gt;50,"yellow",H263&gt;0,"orange",H263=0,"red")</f>
        <v>orange</v>
      </c>
      <c r="K263" t="s">
        <v>193</v>
      </c>
    </row>
    <row r="264" spans="1:11" x14ac:dyDescent="0.3">
      <c r="A264">
        <v>4</v>
      </c>
      <c r="B264">
        <v>4.01</v>
      </c>
      <c r="C264" t="s">
        <v>208</v>
      </c>
      <c r="D264">
        <v>24</v>
      </c>
      <c r="E264" t="s">
        <v>25</v>
      </c>
      <c r="F264" s="3">
        <v>1.819996038364987E-2</v>
      </c>
      <c r="G264" s="3">
        <v>98.757230516595527</v>
      </c>
      <c r="H264" s="3">
        <f t="shared" si="8"/>
        <v>98.757230516595527</v>
      </c>
      <c r="I264" s="3">
        <f t="shared" si="9"/>
        <v>2.9627169154978659</v>
      </c>
      <c r="J264" s="8" t="str" cm="1">
        <f t="array" ref="J264">_xlfn.IFS(H264=100,"green",H264&gt;50,"yellow",H264&gt;0,"orange",H264=0,"red")</f>
        <v>yellow</v>
      </c>
      <c r="K264" t="s">
        <v>193</v>
      </c>
    </row>
    <row r="265" spans="1:11" x14ac:dyDescent="0.3">
      <c r="A265">
        <v>4</v>
      </c>
      <c r="B265">
        <v>4.01</v>
      </c>
      <c r="C265" t="s">
        <v>208</v>
      </c>
      <c r="D265">
        <v>6</v>
      </c>
      <c r="E265" t="s">
        <v>24</v>
      </c>
      <c r="F265" s="3">
        <v>52.068003020890863</v>
      </c>
      <c r="G265" s="3">
        <v>-3455.4212125816903</v>
      </c>
      <c r="H265" s="3">
        <f t="shared" si="8"/>
        <v>0</v>
      </c>
      <c r="I265" s="3">
        <f t="shared" si="9"/>
        <v>0</v>
      </c>
      <c r="J265" s="8" t="str" cm="1">
        <f t="array" ref="J265">_xlfn.IFS(H265=100,"green",H265&gt;50,"yellow",H265&gt;0,"orange",H265=0,"red")</f>
        <v>red</v>
      </c>
      <c r="K265" t="s">
        <v>193</v>
      </c>
    </row>
    <row r="266" spans="1:11" x14ac:dyDescent="0.3">
      <c r="A266">
        <v>4</v>
      </c>
      <c r="B266">
        <v>4.01</v>
      </c>
      <c r="C266" t="s">
        <v>208</v>
      </c>
      <c r="D266">
        <v>2</v>
      </c>
      <c r="E266" t="s">
        <v>23</v>
      </c>
      <c r="F266" s="3">
        <v>6.3659917938432562</v>
      </c>
      <c r="G266" s="3">
        <v>-334.69656890566927</v>
      </c>
      <c r="H266" s="3">
        <f t="shared" si="8"/>
        <v>0</v>
      </c>
      <c r="I266" s="3">
        <f t="shared" si="9"/>
        <v>0</v>
      </c>
      <c r="J266" s="8" t="str" cm="1">
        <f t="array" ref="J266">_xlfn.IFS(H266=100,"green",H266&gt;50,"yellow",H266&gt;0,"orange",H266=0,"red")</f>
        <v>red</v>
      </c>
      <c r="K266" t="s">
        <v>193</v>
      </c>
    </row>
    <row r="267" spans="1:11" x14ac:dyDescent="0.3">
      <c r="A267">
        <v>4</v>
      </c>
      <c r="B267">
        <v>4.01</v>
      </c>
      <c r="C267" t="s">
        <v>208</v>
      </c>
      <c r="D267">
        <v>1</v>
      </c>
      <c r="E267" t="s">
        <v>22</v>
      </c>
      <c r="F267" s="3">
        <v>9.8882924573768118</v>
      </c>
      <c r="G267" s="3">
        <v>-575.21400321543433</v>
      </c>
      <c r="H267" s="3">
        <f t="shared" si="8"/>
        <v>0</v>
      </c>
      <c r="I267" s="3">
        <f t="shared" si="9"/>
        <v>0</v>
      </c>
      <c r="J267" s="8" t="str" cm="1">
        <f t="array" ref="J267">_xlfn.IFS(H267=100,"green",H267&gt;50,"yellow",H267&gt;0,"orange",H267=0,"red")</f>
        <v>red</v>
      </c>
      <c r="K267" t="s">
        <v>193</v>
      </c>
    </row>
    <row r="268" spans="1:11" x14ac:dyDescent="0.3">
      <c r="A268">
        <v>4</v>
      </c>
      <c r="B268">
        <v>4.01</v>
      </c>
      <c r="C268" t="s">
        <v>208</v>
      </c>
      <c r="D268">
        <v>20</v>
      </c>
      <c r="E268" t="s">
        <v>21</v>
      </c>
      <c r="F268" s="3">
        <v>9.700457746412694E-2</v>
      </c>
      <c r="G268" s="3">
        <v>93.376121371601243</v>
      </c>
      <c r="H268" s="3">
        <f t="shared" si="8"/>
        <v>93.376121371601243</v>
      </c>
      <c r="I268" s="3">
        <f t="shared" si="9"/>
        <v>2.8012836411480371</v>
      </c>
      <c r="J268" s="8" t="str" cm="1">
        <f t="array" ref="J268">_xlfn.IFS(H268=100,"green",H268&gt;50,"yellow",H268&gt;0,"orange",H268=0,"red")</f>
        <v>yellow</v>
      </c>
      <c r="K268" t="s">
        <v>193</v>
      </c>
    </row>
    <row r="269" spans="1:11" x14ac:dyDescent="0.3">
      <c r="A269">
        <v>4</v>
      </c>
      <c r="B269">
        <v>4.01</v>
      </c>
      <c r="C269" t="s">
        <v>208</v>
      </c>
      <c r="D269">
        <v>29</v>
      </c>
      <c r="E269" t="s">
        <v>20</v>
      </c>
      <c r="F269" s="3">
        <v>0.66126202807394485</v>
      </c>
      <c r="G269" s="3">
        <v>54.846260557648193</v>
      </c>
      <c r="H269" s="3">
        <f t="shared" si="8"/>
        <v>54.846260557648193</v>
      </c>
      <c r="I269" s="3">
        <f t="shared" si="9"/>
        <v>1.6453878167294458</v>
      </c>
      <c r="J269" s="8" t="str" cm="1">
        <f t="array" ref="J269">_xlfn.IFS(H269=100,"green",H269&gt;50,"yellow",H269&gt;0,"orange",H269=0,"red")</f>
        <v>yellow</v>
      </c>
      <c r="K269" t="s">
        <v>193</v>
      </c>
    </row>
    <row r="270" spans="1:11" x14ac:dyDescent="0.3">
      <c r="A270">
        <v>4</v>
      </c>
      <c r="B270">
        <v>4.01</v>
      </c>
      <c r="C270" t="s">
        <v>208</v>
      </c>
      <c r="D270">
        <v>32</v>
      </c>
      <c r="E270" t="s">
        <v>19</v>
      </c>
      <c r="F270" s="3">
        <v>0.39813134508734804</v>
      </c>
      <c r="G270" s="3">
        <v>72.813925105802539</v>
      </c>
      <c r="H270" s="3">
        <f t="shared" si="8"/>
        <v>72.813925105802539</v>
      </c>
      <c r="I270" s="3">
        <f t="shared" si="9"/>
        <v>2.1844177531740758</v>
      </c>
      <c r="J270" s="8" t="str" cm="1">
        <f t="array" ref="J270">_xlfn.IFS(H270=100,"green",H270&gt;50,"yellow",H270&gt;0,"orange",H270=0,"red")</f>
        <v>yellow</v>
      </c>
      <c r="K270" t="s">
        <v>193</v>
      </c>
    </row>
    <row r="271" spans="1:11" x14ac:dyDescent="0.3">
      <c r="A271">
        <v>4</v>
      </c>
      <c r="B271">
        <v>4.01</v>
      </c>
      <c r="C271" t="s">
        <v>208</v>
      </c>
      <c r="D271">
        <v>35</v>
      </c>
      <c r="E271" t="s">
        <v>18</v>
      </c>
      <c r="F271" s="3">
        <v>0.72992700729927007</v>
      </c>
      <c r="G271" s="3">
        <v>50.157528331807868</v>
      </c>
      <c r="H271" s="3">
        <f t="shared" si="8"/>
        <v>50.157528331807868</v>
      </c>
      <c r="I271" s="3">
        <f t="shared" si="9"/>
        <v>1.504725849954236</v>
      </c>
      <c r="J271" s="8" t="str" cm="1">
        <f t="array" ref="J271">_xlfn.IFS(H271=100,"green",H271&gt;50,"yellow",H271&gt;0,"orange",H271=0,"red")</f>
        <v>yellow</v>
      </c>
      <c r="K271" t="s">
        <v>193</v>
      </c>
    </row>
    <row r="272" spans="1:11" x14ac:dyDescent="0.3">
      <c r="A272">
        <v>4</v>
      </c>
      <c r="B272">
        <v>4.01</v>
      </c>
      <c r="C272" t="s">
        <v>208</v>
      </c>
      <c r="D272">
        <v>31</v>
      </c>
      <c r="E272" t="s">
        <v>17</v>
      </c>
      <c r="F272" s="3">
        <v>0</v>
      </c>
      <c r="G272" s="3">
        <v>100</v>
      </c>
      <c r="H272" s="3">
        <f t="shared" si="8"/>
        <v>100</v>
      </c>
      <c r="I272" s="3">
        <f t="shared" si="9"/>
        <v>3</v>
      </c>
      <c r="J272" s="8" t="str" cm="1">
        <f t="array" ref="J272">_xlfn.IFS(H272=100,"green",H272&gt;50,"yellow",H272&gt;0,"orange",H272=0,"red")</f>
        <v>green</v>
      </c>
      <c r="K272" t="s">
        <v>193</v>
      </c>
    </row>
    <row r="273" spans="1:11" x14ac:dyDescent="0.3">
      <c r="A273">
        <v>4</v>
      </c>
      <c r="B273">
        <v>4.01</v>
      </c>
      <c r="C273" t="s">
        <v>208</v>
      </c>
      <c r="D273">
        <v>23</v>
      </c>
      <c r="E273" t="s">
        <v>16</v>
      </c>
      <c r="F273" s="3">
        <v>1.7252582307450681</v>
      </c>
      <c r="G273" s="3">
        <v>-17.807854246130088</v>
      </c>
      <c r="H273" s="3">
        <f t="shared" si="8"/>
        <v>0</v>
      </c>
      <c r="I273" s="3">
        <f t="shared" si="9"/>
        <v>0</v>
      </c>
      <c r="J273" s="8" t="str" cm="1">
        <f t="array" ref="J273">_xlfn.IFS(H273=100,"green",H273&gt;50,"yellow",H273&gt;0,"orange",H273=0,"red")</f>
        <v>red</v>
      </c>
      <c r="K273" t="s">
        <v>193</v>
      </c>
    </row>
    <row r="274" spans="1:11" x14ac:dyDescent="0.3">
      <c r="A274">
        <v>4</v>
      </c>
      <c r="B274">
        <v>4.01</v>
      </c>
      <c r="C274" t="s">
        <v>208</v>
      </c>
      <c r="D274">
        <v>27</v>
      </c>
      <c r="E274" t="s">
        <v>15</v>
      </c>
      <c r="F274" s="3">
        <v>0.88988292370998989</v>
      </c>
      <c r="G274" s="3">
        <v>39.235068754158284</v>
      </c>
      <c r="H274" s="3">
        <f t="shared" si="8"/>
        <v>39.235068754158284</v>
      </c>
      <c r="I274" s="3">
        <f t="shared" si="9"/>
        <v>1.1770520626247487</v>
      </c>
      <c r="J274" s="8" t="str" cm="1">
        <f t="array" ref="J274">_xlfn.IFS(H274=100,"green",H274&gt;50,"yellow",H274&gt;0,"orange",H274=0,"red")</f>
        <v>orange</v>
      </c>
      <c r="K274" t="s">
        <v>193</v>
      </c>
    </row>
    <row r="275" spans="1:11" x14ac:dyDescent="0.3">
      <c r="A275">
        <v>4</v>
      </c>
      <c r="B275">
        <v>4.01</v>
      </c>
      <c r="C275" t="s">
        <v>208</v>
      </c>
      <c r="D275">
        <v>14</v>
      </c>
      <c r="E275" t="s">
        <v>14</v>
      </c>
      <c r="F275" s="3">
        <v>0.11671380607612074</v>
      </c>
      <c r="G275" s="3">
        <v>92.030292735488786</v>
      </c>
      <c r="H275" s="3">
        <f t="shared" si="8"/>
        <v>92.030292735488786</v>
      </c>
      <c r="I275" s="3">
        <f t="shared" si="9"/>
        <v>2.7609087820646634</v>
      </c>
      <c r="J275" s="8" t="str" cm="1">
        <f t="array" ref="J275">_xlfn.IFS(H275=100,"green",H275&gt;50,"yellow",H275&gt;0,"orange",H275=0,"red")</f>
        <v>yellow</v>
      </c>
      <c r="K275" t="s">
        <v>193</v>
      </c>
    </row>
    <row r="276" spans="1:11" x14ac:dyDescent="0.3">
      <c r="A276">
        <v>4</v>
      </c>
      <c r="B276">
        <v>4.01</v>
      </c>
      <c r="C276" t="s">
        <v>208</v>
      </c>
      <c r="D276">
        <v>17</v>
      </c>
      <c r="E276" t="s">
        <v>13</v>
      </c>
      <c r="F276" s="3">
        <v>0.23593737413162408</v>
      </c>
      <c r="G276" s="3">
        <v>83.889208416696334</v>
      </c>
      <c r="H276" s="3">
        <f t="shared" si="8"/>
        <v>83.889208416696334</v>
      </c>
      <c r="I276" s="3">
        <f t="shared" si="9"/>
        <v>2.5166762525008899</v>
      </c>
      <c r="J276" s="8" t="str" cm="1">
        <f t="array" ref="J276">_xlfn.IFS(H276=100,"green",H276&gt;50,"yellow",H276&gt;0,"orange",H276=0,"red")</f>
        <v>yellow</v>
      </c>
      <c r="K276" t="s">
        <v>193</v>
      </c>
    </row>
    <row r="277" spans="1:11" x14ac:dyDescent="0.3">
      <c r="A277">
        <v>4</v>
      </c>
      <c r="B277">
        <v>4.01</v>
      </c>
      <c r="C277" t="s">
        <v>208</v>
      </c>
      <c r="D277">
        <v>15</v>
      </c>
      <c r="E277" t="s">
        <v>12</v>
      </c>
      <c r="F277" s="3">
        <v>1.3671088200392634</v>
      </c>
      <c r="G277" s="3">
        <v>6.6480867967046944</v>
      </c>
      <c r="H277" s="3">
        <f t="shared" si="8"/>
        <v>6.6480867967046944</v>
      </c>
      <c r="I277" s="3">
        <f t="shared" si="9"/>
        <v>0.19944260390114082</v>
      </c>
      <c r="J277" s="8" t="str" cm="1">
        <f t="array" ref="J277">_xlfn.IFS(H277=100,"green",H277&gt;50,"yellow",H277&gt;0,"orange",H277=0,"red")</f>
        <v>orange</v>
      </c>
      <c r="K277" t="s">
        <v>193</v>
      </c>
    </row>
    <row r="278" spans="1:11" x14ac:dyDescent="0.3">
      <c r="A278">
        <v>4</v>
      </c>
      <c r="B278">
        <v>4.01</v>
      </c>
      <c r="C278" t="s">
        <v>208</v>
      </c>
      <c r="D278">
        <v>13</v>
      </c>
      <c r="E278" t="s">
        <v>11</v>
      </c>
      <c r="F278" s="3">
        <v>0</v>
      </c>
      <c r="G278" s="3">
        <v>100</v>
      </c>
      <c r="H278" s="3">
        <f t="shared" si="8"/>
        <v>100</v>
      </c>
      <c r="I278" s="3">
        <f t="shared" si="9"/>
        <v>3</v>
      </c>
      <c r="J278" s="8" t="str" cm="1">
        <f t="array" ref="J278">_xlfn.IFS(H278=100,"green",H278&gt;50,"yellow",H278&gt;0,"orange",H278=0,"red")</f>
        <v>green</v>
      </c>
      <c r="K278" t="s">
        <v>193</v>
      </c>
    </row>
    <row r="279" spans="1:11" x14ac:dyDescent="0.3">
      <c r="A279">
        <v>4</v>
      </c>
      <c r="B279">
        <v>4.01</v>
      </c>
      <c r="C279" t="s">
        <v>208</v>
      </c>
      <c r="D279">
        <v>21</v>
      </c>
      <c r="E279" t="s">
        <v>10</v>
      </c>
      <c r="F279" s="3">
        <v>9.0531761889363557E-2</v>
      </c>
      <c r="G279" s="3">
        <v>93.818112315452296</v>
      </c>
      <c r="H279" s="3">
        <f t="shared" si="8"/>
        <v>93.818112315452296</v>
      </c>
      <c r="I279" s="3">
        <f t="shared" si="9"/>
        <v>2.8145433694635686</v>
      </c>
      <c r="J279" s="8" t="str" cm="1">
        <f t="array" ref="J279">_xlfn.IFS(H279=100,"green",H279&gt;50,"yellow",H279&gt;0,"orange",H279=0,"red")</f>
        <v>yellow</v>
      </c>
      <c r="K279" t="s">
        <v>193</v>
      </c>
    </row>
    <row r="280" spans="1:11" x14ac:dyDescent="0.3">
      <c r="A280">
        <v>4</v>
      </c>
      <c r="B280">
        <v>4.01</v>
      </c>
      <c r="C280" t="s">
        <v>208</v>
      </c>
      <c r="D280">
        <v>34</v>
      </c>
      <c r="E280" t="s">
        <v>9</v>
      </c>
      <c r="F280" s="3">
        <v>0</v>
      </c>
      <c r="G280" s="3">
        <v>100</v>
      </c>
      <c r="H280" s="3">
        <f t="shared" si="8"/>
        <v>100</v>
      </c>
      <c r="I280" s="3">
        <f t="shared" si="9"/>
        <v>3</v>
      </c>
      <c r="J280" s="8" t="str" cm="1">
        <f t="array" ref="J280">_xlfn.IFS(H280=100,"green",H280&gt;50,"yellow",H280&gt;0,"orange",H280=0,"red")</f>
        <v>green</v>
      </c>
      <c r="K280" t="s">
        <v>193</v>
      </c>
    </row>
    <row r="281" spans="1:11" x14ac:dyDescent="0.3">
      <c r="A281">
        <v>4</v>
      </c>
      <c r="B281">
        <v>4.01</v>
      </c>
      <c r="C281" t="s">
        <v>208</v>
      </c>
      <c r="D281">
        <v>3</v>
      </c>
      <c r="E281" t="s">
        <v>8</v>
      </c>
      <c r="F281" s="3">
        <v>1.438183105435979</v>
      </c>
      <c r="G281" s="3">
        <v>1.7948370596794545</v>
      </c>
      <c r="H281" s="3">
        <f t="shared" si="8"/>
        <v>1.7948370596794545</v>
      </c>
      <c r="I281" s="3">
        <f t="shared" si="9"/>
        <v>5.3845111790383635E-2</v>
      </c>
      <c r="J281" s="8" t="str" cm="1">
        <f t="array" ref="J281">_xlfn.IFS(H281=100,"green",H281&gt;50,"yellow",H281&gt;0,"orange",H281=0,"red")</f>
        <v>orange</v>
      </c>
      <c r="K281" t="s">
        <v>193</v>
      </c>
    </row>
    <row r="282" spans="1:11" x14ac:dyDescent="0.3">
      <c r="A282">
        <v>4</v>
      </c>
      <c r="B282">
        <v>4.01</v>
      </c>
      <c r="C282" t="s">
        <v>208</v>
      </c>
      <c r="D282">
        <v>8</v>
      </c>
      <c r="E282" t="s">
        <v>7</v>
      </c>
      <c r="F282" s="3">
        <v>2.3428688826267474</v>
      </c>
      <c r="G282" s="3">
        <v>-59.980894989319275</v>
      </c>
      <c r="H282" s="3">
        <f t="shared" si="8"/>
        <v>0</v>
      </c>
      <c r="I282" s="3">
        <f t="shared" si="9"/>
        <v>0</v>
      </c>
      <c r="J282" s="8" t="str" cm="1">
        <f t="array" ref="J282">_xlfn.IFS(H282=100,"green",H282&gt;50,"yellow",H282&gt;0,"orange",H282=0,"red")</f>
        <v>red</v>
      </c>
      <c r="K282" t="s">
        <v>193</v>
      </c>
    </row>
    <row r="283" spans="1:11" x14ac:dyDescent="0.3">
      <c r="A283">
        <v>4</v>
      </c>
      <c r="B283">
        <v>4.01</v>
      </c>
      <c r="C283" t="s">
        <v>208</v>
      </c>
      <c r="D283">
        <v>11</v>
      </c>
      <c r="E283" t="s">
        <v>6</v>
      </c>
      <c r="F283" s="3">
        <v>0.65511802770166583</v>
      </c>
      <c r="G283" s="3">
        <v>55.2657986229922</v>
      </c>
      <c r="H283" s="3">
        <f t="shared" si="8"/>
        <v>55.2657986229922</v>
      </c>
      <c r="I283" s="3">
        <f t="shared" si="9"/>
        <v>1.6579739586897659</v>
      </c>
      <c r="J283" s="8" t="str" cm="1">
        <f t="array" ref="J283">_xlfn.IFS(H283=100,"green",H283&gt;50,"yellow",H283&gt;0,"orange",H283=0,"red")</f>
        <v>yellow</v>
      </c>
      <c r="K283" t="s">
        <v>193</v>
      </c>
    </row>
    <row r="284" spans="1:11" x14ac:dyDescent="0.3">
      <c r="A284">
        <v>4</v>
      </c>
      <c r="B284">
        <v>4.01</v>
      </c>
      <c r="C284" t="s">
        <v>208</v>
      </c>
      <c r="D284">
        <v>33</v>
      </c>
      <c r="E284" t="s">
        <v>5</v>
      </c>
      <c r="F284" s="3">
        <v>0.75401579247267703</v>
      </c>
      <c r="G284" s="3">
        <v>48.51264524004629</v>
      </c>
      <c r="H284" s="3">
        <f t="shared" si="8"/>
        <v>48.51264524004629</v>
      </c>
      <c r="I284" s="3">
        <f t="shared" si="9"/>
        <v>1.4553793572013887</v>
      </c>
      <c r="J284" s="8" t="str" cm="1">
        <f t="array" ref="J284">_xlfn.IFS(H284=100,"green",H284&gt;50,"yellow",H284&gt;0,"orange",H284=0,"red")</f>
        <v>orange</v>
      </c>
      <c r="K284" t="s">
        <v>193</v>
      </c>
    </row>
    <row r="285" spans="1:11" x14ac:dyDescent="0.3">
      <c r="A285">
        <v>4</v>
      </c>
      <c r="B285">
        <v>4.01</v>
      </c>
      <c r="C285" t="s">
        <v>208</v>
      </c>
      <c r="D285">
        <v>36</v>
      </c>
      <c r="E285" t="s">
        <v>4</v>
      </c>
      <c r="F285" s="3">
        <v>3.6310474151941881</v>
      </c>
      <c r="G285" s="3">
        <v>-147.94311774721965</v>
      </c>
      <c r="H285" s="3">
        <f t="shared" si="8"/>
        <v>0</v>
      </c>
      <c r="I285" s="3">
        <f t="shared" si="9"/>
        <v>0</v>
      </c>
      <c r="J285" s="8" t="str" cm="1">
        <f t="array" ref="J285">_xlfn.IFS(H285=100,"green",H285&gt;50,"yellow",H285&gt;0,"orange",H285=0,"red")</f>
        <v>red</v>
      </c>
      <c r="K285" t="s">
        <v>193</v>
      </c>
    </row>
    <row r="286" spans="1:11" x14ac:dyDescent="0.3">
      <c r="A286">
        <v>4</v>
      </c>
      <c r="B286">
        <v>4.01</v>
      </c>
      <c r="C286" t="s">
        <v>208</v>
      </c>
      <c r="D286">
        <v>16</v>
      </c>
      <c r="E286" t="s">
        <v>3</v>
      </c>
      <c r="F286" s="3">
        <v>0</v>
      </c>
      <c r="G286" s="3">
        <v>100</v>
      </c>
      <c r="H286" s="3">
        <f t="shared" si="8"/>
        <v>100</v>
      </c>
      <c r="I286" s="3">
        <f t="shared" si="9"/>
        <v>3</v>
      </c>
      <c r="J286" s="8" t="str" cm="1">
        <f t="array" ref="J286">_xlfn.IFS(H286=100,"green",H286&gt;50,"yellow",H286&gt;0,"orange",H286=0,"red")</f>
        <v>green</v>
      </c>
      <c r="K286" t="s">
        <v>193</v>
      </c>
    </row>
    <row r="287" spans="1:11" x14ac:dyDescent="0.3">
      <c r="A287">
        <v>4</v>
      </c>
      <c r="B287">
        <v>4.01</v>
      </c>
      <c r="C287" t="s">
        <v>208</v>
      </c>
      <c r="D287">
        <v>9</v>
      </c>
      <c r="E287" t="s">
        <v>2</v>
      </c>
      <c r="F287" s="3">
        <v>0.20969675741900246</v>
      </c>
      <c r="G287" s="3">
        <v>85.681027573921313</v>
      </c>
      <c r="H287" s="3">
        <f t="shared" si="8"/>
        <v>85.681027573921313</v>
      </c>
      <c r="I287" s="3">
        <f t="shared" si="9"/>
        <v>2.5704308272176393</v>
      </c>
      <c r="J287" s="8" t="str" cm="1">
        <f t="array" ref="J287">_xlfn.IFS(H287=100,"green",H287&gt;50,"yellow",H287&gt;0,"orange",H287=0,"red")</f>
        <v>yellow</v>
      </c>
      <c r="K287" t="s">
        <v>193</v>
      </c>
    </row>
    <row r="288" spans="1:11" x14ac:dyDescent="0.3">
      <c r="A288">
        <v>4</v>
      </c>
      <c r="B288">
        <v>4.01</v>
      </c>
      <c r="C288" t="s">
        <v>208</v>
      </c>
      <c r="D288">
        <v>5</v>
      </c>
      <c r="E288" t="s">
        <v>1</v>
      </c>
      <c r="F288" s="3">
        <v>5.9486677561982143E-2</v>
      </c>
      <c r="G288" s="3">
        <v>95.938000633805359</v>
      </c>
      <c r="H288" s="3">
        <f t="shared" si="8"/>
        <v>95.938000633805359</v>
      </c>
      <c r="I288" s="3">
        <f t="shared" si="9"/>
        <v>2.8781400190141606</v>
      </c>
      <c r="J288" s="8" t="str" cm="1">
        <f t="array" ref="J288">_xlfn.IFS(H288=100,"green",H288&gt;50,"yellow",H288&gt;0,"orange",H288=0,"red")</f>
        <v>yellow</v>
      </c>
      <c r="K288" t="s">
        <v>193</v>
      </c>
    </row>
    <row r="289" spans="1:11" x14ac:dyDescent="0.3">
      <c r="A289">
        <v>4</v>
      </c>
      <c r="B289">
        <v>4.01</v>
      </c>
      <c r="C289" t="s">
        <v>208</v>
      </c>
      <c r="D289">
        <v>19</v>
      </c>
      <c r="E289" t="s">
        <v>0</v>
      </c>
      <c r="F289" s="3">
        <v>1.4669774233927462</v>
      </c>
      <c r="G289" s="3">
        <v>-0.17135950876270686</v>
      </c>
      <c r="H289" s="3">
        <f t="shared" si="8"/>
        <v>0</v>
      </c>
      <c r="I289" s="3">
        <f t="shared" si="9"/>
        <v>0</v>
      </c>
      <c r="J289" s="8" t="str" cm="1">
        <f t="array" ref="J289">_xlfn.IFS(H289=100,"green",H289&gt;50,"yellow",H289&gt;0,"orange",H289=0,"red")</f>
        <v>red</v>
      </c>
      <c r="K289" t="s">
        <v>193</v>
      </c>
    </row>
    <row r="290" spans="1:11" x14ac:dyDescent="0.3">
      <c r="A290">
        <v>3</v>
      </c>
      <c r="B290">
        <v>3.02</v>
      </c>
      <c r="C290" t="s">
        <v>209</v>
      </c>
      <c r="D290">
        <v>35</v>
      </c>
      <c r="E290" t="s">
        <v>34</v>
      </c>
      <c r="F290" s="3">
        <v>8.4081969409928501</v>
      </c>
      <c r="G290" s="3">
        <v>46.811834730250311</v>
      </c>
      <c r="H290" s="3">
        <f t="shared" si="8"/>
        <v>46.811834730250311</v>
      </c>
      <c r="I290" s="3">
        <f t="shared" si="9"/>
        <v>1.4043550419075093</v>
      </c>
      <c r="J290" s="8" t="str" cm="1">
        <f t="array" ref="J290">_xlfn.IFS(H290=100,"green",H290&gt;50,"yellow",H290&gt;0,"orange",H290=0,"red")</f>
        <v>orange</v>
      </c>
      <c r="K290" t="s">
        <v>193</v>
      </c>
    </row>
    <row r="291" spans="1:11" x14ac:dyDescent="0.3">
      <c r="A291">
        <v>3</v>
      </c>
      <c r="B291">
        <v>3.02</v>
      </c>
      <c r="C291" t="s">
        <v>209</v>
      </c>
      <c r="D291">
        <v>37</v>
      </c>
      <c r="E291" t="s">
        <v>33</v>
      </c>
      <c r="F291" s="3">
        <v>11.868382063389221</v>
      </c>
      <c r="G291" s="3">
        <v>22.683125718801982</v>
      </c>
      <c r="H291" s="3">
        <f t="shared" si="8"/>
        <v>22.683125718801982</v>
      </c>
      <c r="I291" s="3">
        <f t="shared" si="9"/>
        <v>0.68049377156405955</v>
      </c>
      <c r="J291" s="8" t="str" cm="1">
        <f t="array" ref="J291">_xlfn.IFS(H291=100,"green",H291&gt;50,"yellow",H291&gt;0,"orange",H291=0,"red")</f>
        <v>orange</v>
      </c>
      <c r="K291" t="s">
        <v>193</v>
      </c>
    </row>
    <row r="292" spans="1:11" x14ac:dyDescent="0.3">
      <c r="A292">
        <v>3</v>
      </c>
      <c r="B292">
        <v>3.02</v>
      </c>
      <c r="C292" t="s">
        <v>209</v>
      </c>
      <c r="D292">
        <v>12</v>
      </c>
      <c r="E292" t="s">
        <v>32</v>
      </c>
      <c r="F292" s="3">
        <v>4.8419955670446555</v>
      </c>
      <c r="G292" s="3">
        <v>71.679820743851309</v>
      </c>
      <c r="H292" s="3">
        <f t="shared" si="8"/>
        <v>71.679820743851309</v>
      </c>
      <c r="I292" s="3">
        <f t="shared" si="9"/>
        <v>2.150394622315539</v>
      </c>
      <c r="J292" s="8" t="str" cm="1">
        <f t="array" ref="J292">_xlfn.IFS(H292=100,"green",H292&gt;50,"yellow",H292&gt;0,"orange",H292=0,"red")</f>
        <v>yellow</v>
      </c>
      <c r="K292" t="s">
        <v>193</v>
      </c>
    </row>
    <row r="293" spans="1:11" x14ac:dyDescent="0.3">
      <c r="A293">
        <v>3</v>
      </c>
      <c r="B293">
        <v>3.02</v>
      </c>
      <c r="C293" t="s">
        <v>209</v>
      </c>
      <c r="D293">
        <v>18</v>
      </c>
      <c r="E293" t="s">
        <v>31</v>
      </c>
      <c r="F293" s="3">
        <v>6.3578380991909906</v>
      </c>
      <c r="G293" s="3">
        <v>61.109483588015699</v>
      </c>
      <c r="H293" s="3">
        <f t="shared" si="8"/>
        <v>61.109483588015699</v>
      </c>
      <c r="I293" s="3">
        <f t="shared" si="9"/>
        <v>1.8332845076404709</v>
      </c>
      <c r="J293" s="8" t="str" cm="1">
        <f t="array" ref="J293">_xlfn.IFS(H293=100,"green",H293&gt;50,"yellow",H293&gt;0,"orange",H293=0,"red")</f>
        <v>yellow</v>
      </c>
      <c r="K293" t="s">
        <v>193</v>
      </c>
    </row>
    <row r="294" spans="1:11" x14ac:dyDescent="0.3">
      <c r="A294">
        <v>3</v>
      </c>
      <c r="B294">
        <v>3.02</v>
      </c>
      <c r="C294" t="s">
        <v>209</v>
      </c>
      <c r="D294">
        <v>10</v>
      </c>
      <c r="E294" t="s">
        <v>30</v>
      </c>
      <c r="F294" s="3">
        <v>0.38616917983391491</v>
      </c>
      <c r="G294" s="3">
        <v>102.75137746682861</v>
      </c>
      <c r="H294" s="3">
        <f t="shared" si="8"/>
        <v>100</v>
      </c>
      <c r="I294" s="3">
        <f t="shared" si="9"/>
        <v>3</v>
      </c>
      <c r="J294" s="8" t="str" cm="1">
        <f t="array" ref="J294">_xlfn.IFS(H294=100,"green",H294&gt;50,"yellow",H294&gt;0,"orange",H294=0,"red")</f>
        <v>green</v>
      </c>
      <c r="K294" t="s">
        <v>193</v>
      </c>
    </row>
    <row r="295" spans="1:11" x14ac:dyDescent="0.3">
      <c r="A295">
        <v>3</v>
      </c>
      <c r="B295">
        <v>3.02</v>
      </c>
      <c r="C295" t="s">
        <v>209</v>
      </c>
      <c r="D295">
        <v>4</v>
      </c>
      <c r="E295" t="s">
        <v>29</v>
      </c>
      <c r="F295" s="3">
        <v>3.9793453029513475</v>
      </c>
      <c r="G295" s="3">
        <v>77.69528999323677</v>
      </c>
      <c r="H295" s="3">
        <f t="shared" si="8"/>
        <v>77.69528999323677</v>
      </c>
      <c r="I295" s="3">
        <f t="shared" si="9"/>
        <v>2.330858699797103</v>
      </c>
      <c r="J295" s="8" t="str" cm="1">
        <f t="array" ref="J295">_xlfn.IFS(H295=100,"green",H295&gt;50,"yellow",H295&gt;0,"orange",H295=0,"red")</f>
        <v>yellow</v>
      </c>
      <c r="K295" t="s">
        <v>193</v>
      </c>
    </row>
    <row r="296" spans="1:11" x14ac:dyDescent="0.3">
      <c r="A296">
        <v>3</v>
      </c>
      <c r="B296">
        <v>3.02</v>
      </c>
      <c r="C296" t="s">
        <v>209</v>
      </c>
      <c r="D296">
        <v>22</v>
      </c>
      <c r="E296" t="s">
        <v>28</v>
      </c>
      <c r="F296" s="3">
        <v>5.1751409403833941</v>
      </c>
      <c r="G296" s="3">
        <v>69.356717358494365</v>
      </c>
      <c r="H296" s="3">
        <f t="shared" si="8"/>
        <v>69.356717358494365</v>
      </c>
      <c r="I296" s="3">
        <f t="shared" si="9"/>
        <v>2.0807015207548312</v>
      </c>
      <c r="J296" s="8" t="str" cm="1">
        <f t="array" ref="J296">_xlfn.IFS(H296=100,"green",H296&gt;50,"yellow",H296&gt;0,"orange",H296=0,"red")</f>
        <v>yellow</v>
      </c>
      <c r="K296" t="s">
        <v>193</v>
      </c>
    </row>
    <row r="297" spans="1:11" x14ac:dyDescent="0.3">
      <c r="A297">
        <v>3</v>
      </c>
      <c r="B297">
        <v>3.02</v>
      </c>
      <c r="C297" t="s">
        <v>209</v>
      </c>
      <c r="D297">
        <v>25</v>
      </c>
      <c r="E297" t="s">
        <v>244</v>
      </c>
      <c r="F297" s="3">
        <v>1.8778893889006494</v>
      </c>
      <c r="G297" s="3">
        <v>92.349251112923952</v>
      </c>
      <c r="H297" s="3">
        <f t="shared" si="8"/>
        <v>92.349251112923952</v>
      </c>
      <c r="I297" s="3">
        <f t="shared" si="9"/>
        <v>2.7704775333877185</v>
      </c>
      <c r="J297" s="8" t="str" cm="1">
        <f t="array" ref="J297">_xlfn.IFS(H297=100,"green",H297&gt;50,"yellow",H297&gt;0,"orange",H297=0,"red")</f>
        <v>yellow</v>
      </c>
      <c r="K297" t="s">
        <v>193</v>
      </c>
    </row>
    <row r="298" spans="1:11" x14ac:dyDescent="0.3">
      <c r="A298">
        <v>3</v>
      </c>
      <c r="B298">
        <v>3.02</v>
      </c>
      <c r="C298" t="s">
        <v>209</v>
      </c>
      <c r="D298">
        <v>7</v>
      </c>
      <c r="E298" t="s">
        <v>27</v>
      </c>
      <c r="F298" s="3">
        <v>12.014576415297148</v>
      </c>
      <c r="G298" s="3">
        <v>21.663677090613948</v>
      </c>
      <c r="H298" s="3">
        <f t="shared" si="8"/>
        <v>21.663677090613948</v>
      </c>
      <c r="I298" s="3">
        <f t="shared" si="9"/>
        <v>0.64991031271841848</v>
      </c>
      <c r="J298" s="8" t="str" cm="1">
        <f t="array" ref="J298">_xlfn.IFS(H298=100,"green",H298&gt;50,"yellow",H298&gt;0,"orange",H298=0,"red")</f>
        <v>orange</v>
      </c>
      <c r="K298" t="s">
        <v>193</v>
      </c>
    </row>
    <row r="299" spans="1:11" x14ac:dyDescent="0.3">
      <c r="A299">
        <v>3</v>
      </c>
      <c r="B299">
        <v>3.02</v>
      </c>
      <c r="C299" t="s">
        <v>209</v>
      </c>
      <c r="D299">
        <v>30</v>
      </c>
      <c r="E299" t="s">
        <v>26</v>
      </c>
      <c r="F299" s="3">
        <v>5.9648485305561367</v>
      </c>
      <c r="G299" s="3">
        <v>63.849895043099345</v>
      </c>
      <c r="H299" s="3">
        <f t="shared" si="8"/>
        <v>63.849895043099345</v>
      </c>
      <c r="I299" s="3">
        <f t="shared" si="9"/>
        <v>1.9154968512929804</v>
      </c>
      <c r="J299" s="8" t="str" cm="1">
        <f t="array" ref="J299">_xlfn.IFS(H299=100,"green",H299&gt;50,"yellow",H299&gt;0,"orange",H299=0,"red")</f>
        <v>yellow</v>
      </c>
      <c r="K299" t="s">
        <v>193</v>
      </c>
    </row>
    <row r="300" spans="1:11" x14ac:dyDescent="0.3">
      <c r="A300">
        <v>3</v>
      </c>
      <c r="B300">
        <v>3.02</v>
      </c>
      <c r="C300" t="s">
        <v>209</v>
      </c>
      <c r="D300">
        <v>24</v>
      </c>
      <c r="E300" t="s">
        <v>25</v>
      </c>
      <c r="F300" s="3">
        <v>1.1465975041699419</v>
      </c>
      <c r="G300" s="3">
        <v>97.448726564364733</v>
      </c>
      <c r="H300" s="3">
        <f t="shared" si="8"/>
        <v>97.448726564364733</v>
      </c>
      <c r="I300" s="3">
        <f t="shared" si="9"/>
        <v>2.9234617969309418</v>
      </c>
      <c r="J300" s="8" t="str" cm="1">
        <f t="array" ref="J300">_xlfn.IFS(H300=100,"green",H300&gt;50,"yellow",H300&gt;0,"orange",H300=0,"red")</f>
        <v>yellow</v>
      </c>
      <c r="K300" t="s">
        <v>193</v>
      </c>
    </row>
    <row r="301" spans="1:11" x14ac:dyDescent="0.3">
      <c r="A301">
        <v>3</v>
      </c>
      <c r="B301">
        <v>3.02</v>
      </c>
      <c r="C301" t="s">
        <v>209</v>
      </c>
      <c r="D301">
        <v>6</v>
      </c>
      <c r="E301" t="s">
        <v>24</v>
      </c>
      <c r="F301" s="3">
        <v>10.804110626834856</v>
      </c>
      <c r="G301" s="3">
        <v>30.104548242008455</v>
      </c>
      <c r="H301" s="3">
        <f t="shared" si="8"/>
        <v>30.104548242008455</v>
      </c>
      <c r="I301" s="3">
        <f t="shared" si="9"/>
        <v>0.90313644726025366</v>
      </c>
      <c r="J301" s="8" t="str" cm="1">
        <f t="array" ref="J301">_xlfn.IFS(H301=100,"green",H301&gt;50,"yellow",H301&gt;0,"orange",H301=0,"red")</f>
        <v>orange</v>
      </c>
      <c r="K301" t="s">
        <v>193</v>
      </c>
    </row>
    <row r="302" spans="1:11" x14ac:dyDescent="0.3">
      <c r="A302">
        <v>3</v>
      </c>
      <c r="B302">
        <v>3.02</v>
      </c>
      <c r="C302" t="s">
        <v>209</v>
      </c>
      <c r="D302">
        <v>2</v>
      </c>
      <c r="E302" t="s">
        <v>23</v>
      </c>
      <c r="F302" s="3">
        <v>7.1672035756770756</v>
      </c>
      <c r="G302" s="3">
        <v>55.465582069671484</v>
      </c>
      <c r="H302" s="3">
        <f t="shared" si="8"/>
        <v>55.465582069671484</v>
      </c>
      <c r="I302" s="3">
        <f t="shared" si="9"/>
        <v>1.6639674620901443</v>
      </c>
      <c r="J302" s="8" t="str" cm="1">
        <f t="array" ref="J302">_xlfn.IFS(H302=100,"green",H302&gt;50,"yellow",H302&gt;0,"orange",H302=0,"red")</f>
        <v>yellow</v>
      </c>
      <c r="K302" t="s">
        <v>193</v>
      </c>
    </row>
    <row r="303" spans="1:11" x14ac:dyDescent="0.3">
      <c r="A303">
        <v>3</v>
      </c>
      <c r="B303">
        <v>3.02</v>
      </c>
      <c r="C303" t="s">
        <v>209</v>
      </c>
      <c r="D303">
        <v>1</v>
      </c>
      <c r="E303" t="s">
        <v>22</v>
      </c>
      <c r="F303" s="3">
        <v>13.092001390393373</v>
      </c>
      <c r="G303" s="3">
        <v>14.150531757002579</v>
      </c>
      <c r="H303" s="3">
        <f t="shared" si="8"/>
        <v>14.150531757002579</v>
      </c>
      <c r="I303" s="3">
        <f t="shared" si="9"/>
        <v>0.42451595271007736</v>
      </c>
      <c r="J303" s="8" t="str" cm="1">
        <f t="array" ref="J303">_xlfn.IFS(H303=100,"green",H303&gt;50,"yellow",H303&gt;0,"orange",H303=0,"red")</f>
        <v>orange</v>
      </c>
      <c r="K303" t="s">
        <v>193</v>
      </c>
    </row>
    <row r="304" spans="1:11" x14ac:dyDescent="0.3">
      <c r="A304">
        <v>3</v>
      </c>
      <c r="B304">
        <v>3.02</v>
      </c>
      <c r="C304" t="s">
        <v>209</v>
      </c>
      <c r="D304">
        <v>20</v>
      </c>
      <c r="E304" t="s">
        <v>21</v>
      </c>
      <c r="F304" s="3">
        <v>3.4679136443425382</v>
      </c>
      <c r="G304" s="3">
        <v>81.261626831673937</v>
      </c>
      <c r="H304" s="3">
        <f t="shared" si="8"/>
        <v>81.261626831673937</v>
      </c>
      <c r="I304" s="3">
        <f t="shared" si="9"/>
        <v>2.4378488049502183</v>
      </c>
      <c r="J304" s="8" t="str" cm="1">
        <f t="array" ref="J304">_xlfn.IFS(H304=100,"green",H304&gt;50,"yellow",H304&gt;0,"orange",H304=0,"red")</f>
        <v>yellow</v>
      </c>
      <c r="K304" t="s">
        <v>193</v>
      </c>
    </row>
    <row r="305" spans="1:11" x14ac:dyDescent="0.3">
      <c r="A305">
        <v>3</v>
      </c>
      <c r="B305">
        <v>3.02</v>
      </c>
      <c r="C305" t="s">
        <v>209</v>
      </c>
      <c r="D305">
        <v>29</v>
      </c>
      <c r="E305" t="s">
        <v>20</v>
      </c>
      <c r="F305" s="3">
        <v>10.149717416055772</v>
      </c>
      <c r="G305" s="3">
        <v>34.667790612989073</v>
      </c>
      <c r="H305" s="3">
        <f t="shared" si="8"/>
        <v>34.667790612989073</v>
      </c>
      <c r="I305" s="3">
        <f t="shared" si="9"/>
        <v>1.0400337183896722</v>
      </c>
      <c r="J305" s="8" t="str" cm="1">
        <f t="array" ref="J305">_xlfn.IFS(H305=100,"green",H305&gt;50,"yellow",H305&gt;0,"orange",H305=0,"red")</f>
        <v>orange</v>
      </c>
      <c r="K305" t="s">
        <v>193</v>
      </c>
    </row>
    <row r="306" spans="1:11" x14ac:dyDescent="0.3">
      <c r="A306">
        <v>3</v>
      </c>
      <c r="B306">
        <v>3.02</v>
      </c>
      <c r="C306" t="s">
        <v>209</v>
      </c>
      <c r="D306">
        <v>32</v>
      </c>
      <c r="E306" t="s">
        <v>19</v>
      </c>
      <c r="F306" s="3">
        <v>14.787735674672929</v>
      </c>
      <c r="G306" s="3">
        <v>2.3257658387613396</v>
      </c>
      <c r="H306" s="3">
        <f t="shared" si="8"/>
        <v>2.3257658387613396</v>
      </c>
      <c r="I306" s="3">
        <f t="shared" si="9"/>
        <v>6.9772975162840187E-2</v>
      </c>
      <c r="J306" s="8" t="str" cm="1">
        <f t="array" ref="J306">_xlfn.IFS(H306=100,"green",H306&gt;50,"yellow",H306&gt;0,"orange",H306=0,"red")</f>
        <v>orange</v>
      </c>
      <c r="K306" t="s">
        <v>193</v>
      </c>
    </row>
    <row r="307" spans="1:11" x14ac:dyDescent="0.3">
      <c r="A307">
        <v>3</v>
      </c>
      <c r="B307">
        <v>3.02</v>
      </c>
      <c r="C307" t="s">
        <v>209</v>
      </c>
      <c r="D307">
        <v>35</v>
      </c>
      <c r="E307" t="s">
        <v>18</v>
      </c>
      <c r="F307" s="3">
        <v>0.36496350364963503</v>
      </c>
      <c r="G307" s="3">
        <v>102.89924978346559</v>
      </c>
      <c r="H307" s="3">
        <f t="shared" si="8"/>
        <v>100</v>
      </c>
      <c r="I307" s="3">
        <f t="shared" si="9"/>
        <v>3</v>
      </c>
      <c r="J307" s="8" t="str" cm="1">
        <f t="array" ref="J307">_xlfn.IFS(H307=100,"green",H307&gt;50,"yellow",H307&gt;0,"orange",H307=0,"red")</f>
        <v>green</v>
      </c>
      <c r="K307" t="s">
        <v>193</v>
      </c>
    </row>
    <row r="308" spans="1:11" x14ac:dyDescent="0.3">
      <c r="A308">
        <v>3</v>
      </c>
      <c r="B308">
        <v>3.02</v>
      </c>
      <c r="C308" t="s">
        <v>209</v>
      </c>
      <c r="D308">
        <v>31</v>
      </c>
      <c r="E308" t="s">
        <v>17</v>
      </c>
      <c r="F308" s="3">
        <v>1.5510368681463558</v>
      </c>
      <c r="G308" s="3">
        <v>94.628472912905821</v>
      </c>
      <c r="H308" s="3">
        <f t="shared" si="8"/>
        <v>94.628472912905821</v>
      </c>
      <c r="I308" s="3">
        <f t="shared" si="9"/>
        <v>2.8388541873871747</v>
      </c>
      <c r="J308" s="8" t="str" cm="1">
        <f t="array" ref="J308">_xlfn.IFS(H308=100,"green",H308&gt;50,"yellow",H308&gt;0,"orange",H308=0,"red")</f>
        <v>yellow</v>
      </c>
      <c r="K308" t="s">
        <v>193</v>
      </c>
    </row>
    <row r="309" spans="1:11" x14ac:dyDescent="0.3">
      <c r="A309">
        <v>3</v>
      </c>
      <c r="B309">
        <v>3.02</v>
      </c>
      <c r="C309" t="s">
        <v>209</v>
      </c>
      <c r="D309">
        <v>23</v>
      </c>
      <c r="E309" t="s">
        <v>16</v>
      </c>
      <c r="F309" s="3">
        <v>7.6610828378815317</v>
      </c>
      <c r="G309" s="3">
        <v>52.021642343039986</v>
      </c>
      <c r="H309" s="3">
        <f t="shared" si="8"/>
        <v>52.021642343039986</v>
      </c>
      <c r="I309" s="3">
        <f t="shared" si="9"/>
        <v>1.5606492702911996</v>
      </c>
      <c r="J309" s="8" t="str" cm="1">
        <f t="array" ref="J309">_xlfn.IFS(H309=100,"green",H309&gt;50,"yellow",H309&gt;0,"orange",H309=0,"red")</f>
        <v>yellow</v>
      </c>
      <c r="K309" t="s">
        <v>193</v>
      </c>
    </row>
    <row r="310" spans="1:11" x14ac:dyDescent="0.3">
      <c r="A310">
        <v>3</v>
      </c>
      <c r="B310">
        <v>3.02</v>
      </c>
      <c r="C310" t="s">
        <v>209</v>
      </c>
      <c r="D310">
        <v>27</v>
      </c>
      <c r="E310" t="s">
        <v>15</v>
      </c>
      <c r="F310" s="3">
        <v>10.244332217749404</v>
      </c>
      <c r="G310" s="3">
        <v>34.008018682445524</v>
      </c>
      <c r="H310" s="3">
        <f t="shared" si="8"/>
        <v>34.008018682445524</v>
      </c>
      <c r="I310" s="3">
        <f t="shared" si="9"/>
        <v>1.0202405604733658</v>
      </c>
      <c r="J310" s="8" t="str" cm="1">
        <f t="array" ref="J310">_xlfn.IFS(H310=100,"green",H310&gt;50,"yellow",H310&gt;0,"orange",H310=0,"red")</f>
        <v>orange</v>
      </c>
      <c r="K310" t="s">
        <v>193</v>
      </c>
    </row>
    <row r="311" spans="1:11" x14ac:dyDescent="0.3">
      <c r="A311">
        <v>3</v>
      </c>
      <c r="B311">
        <v>3.02</v>
      </c>
      <c r="C311" t="s">
        <v>209</v>
      </c>
      <c r="D311">
        <v>14</v>
      </c>
      <c r="E311" t="s">
        <v>14</v>
      </c>
      <c r="F311" s="3">
        <v>2.60660833570003</v>
      </c>
      <c r="G311" s="3">
        <v>87.267717380915386</v>
      </c>
      <c r="H311" s="3">
        <f t="shared" si="8"/>
        <v>87.267717380915386</v>
      </c>
      <c r="I311" s="3">
        <f t="shared" si="9"/>
        <v>2.6180315214274614</v>
      </c>
      <c r="J311" s="8" t="str" cm="1">
        <f t="array" ref="J311">_xlfn.IFS(H311=100,"green",H311&gt;50,"yellow",H311&gt;0,"orange",H311=0,"red")</f>
        <v>yellow</v>
      </c>
      <c r="K311" t="s">
        <v>193</v>
      </c>
    </row>
    <row r="312" spans="1:11" x14ac:dyDescent="0.3">
      <c r="A312">
        <v>3</v>
      </c>
      <c r="B312">
        <v>3.02</v>
      </c>
      <c r="C312" t="s">
        <v>209</v>
      </c>
      <c r="D312">
        <v>17</v>
      </c>
      <c r="E312" t="s">
        <v>13</v>
      </c>
      <c r="F312" s="3">
        <v>2.1234363671846168</v>
      </c>
      <c r="G312" s="3">
        <v>90.636992555049162</v>
      </c>
      <c r="H312" s="3">
        <f t="shared" si="8"/>
        <v>90.636992555049162</v>
      </c>
      <c r="I312" s="3">
        <f t="shared" si="9"/>
        <v>2.7191097766514747</v>
      </c>
      <c r="J312" s="8" t="str" cm="1">
        <f t="array" ref="J312">_xlfn.IFS(H312=100,"green",H312&gt;50,"yellow",H312&gt;0,"orange",H312=0,"red")</f>
        <v>yellow</v>
      </c>
      <c r="K312" t="s">
        <v>193</v>
      </c>
    </row>
    <row r="313" spans="1:11" x14ac:dyDescent="0.3">
      <c r="A313">
        <v>3</v>
      </c>
      <c r="B313">
        <v>3.02</v>
      </c>
      <c r="C313" t="s">
        <v>209</v>
      </c>
      <c r="D313">
        <v>15</v>
      </c>
      <c r="E313" t="s">
        <v>12</v>
      </c>
      <c r="F313" s="3">
        <v>2.5519364640732918</v>
      </c>
      <c r="G313" s="3">
        <v>87.648957584815022</v>
      </c>
      <c r="H313" s="3">
        <f t="shared" si="8"/>
        <v>87.648957584815022</v>
      </c>
      <c r="I313" s="3">
        <f t="shared" si="9"/>
        <v>2.6294687275444506</v>
      </c>
      <c r="J313" s="8" t="str" cm="1">
        <f t="array" ref="J313">_xlfn.IFS(H313=100,"green",H313&gt;50,"yellow",H313&gt;0,"orange",H313=0,"red")</f>
        <v>yellow</v>
      </c>
      <c r="K313" t="s">
        <v>193</v>
      </c>
    </row>
    <row r="314" spans="1:11" x14ac:dyDescent="0.3">
      <c r="A314">
        <v>3</v>
      </c>
      <c r="B314">
        <v>3.02</v>
      </c>
      <c r="C314" t="s">
        <v>209</v>
      </c>
      <c r="D314">
        <v>13</v>
      </c>
      <c r="E314" t="s">
        <v>11</v>
      </c>
      <c r="F314" s="3">
        <v>0.45488960840069909</v>
      </c>
      <c r="G314" s="3">
        <v>102.27217327243523</v>
      </c>
      <c r="H314" s="3">
        <f t="shared" si="8"/>
        <v>100</v>
      </c>
      <c r="I314" s="3">
        <f t="shared" si="9"/>
        <v>3</v>
      </c>
      <c r="J314" s="8" t="str" cm="1">
        <f t="array" ref="J314">_xlfn.IFS(H314=100,"green",H314&gt;50,"yellow",H314&gt;0,"orange",H314=0,"red")</f>
        <v>green</v>
      </c>
      <c r="K314" t="s">
        <v>193</v>
      </c>
    </row>
    <row r="315" spans="1:11" x14ac:dyDescent="0.3">
      <c r="A315">
        <v>3</v>
      </c>
      <c r="B315">
        <v>3.02</v>
      </c>
      <c r="C315" t="s">
        <v>209</v>
      </c>
      <c r="D315">
        <v>21</v>
      </c>
      <c r="E315" t="s">
        <v>10</v>
      </c>
      <c r="F315" s="3">
        <v>17.455953141141233</v>
      </c>
      <c r="G315" s="3">
        <v>-16.280360871329368</v>
      </c>
      <c r="H315" s="3">
        <f t="shared" si="8"/>
        <v>0</v>
      </c>
      <c r="I315" s="3">
        <f t="shared" si="9"/>
        <v>0</v>
      </c>
      <c r="J315" s="8" t="str" cm="1">
        <f t="array" ref="J315">_xlfn.IFS(H315=100,"green",H315&gt;50,"yellow",H315&gt;0,"orange",H315=0,"red")</f>
        <v>red</v>
      </c>
      <c r="K315" t="s">
        <v>193</v>
      </c>
    </row>
    <row r="316" spans="1:11" x14ac:dyDescent="0.3">
      <c r="A316">
        <v>3</v>
      </c>
      <c r="B316">
        <v>3.02</v>
      </c>
      <c r="C316" t="s">
        <v>209</v>
      </c>
      <c r="D316">
        <v>34</v>
      </c>
      <c r="E316" t="s">
        <v>9</v>
      </c>
      <c r="F316" s="3">
        <v>2.8045928011711982</v>
      </c>
      <c r="G316" s="3">
        <v>85.887123745846367</v>
      </c>
      <c r="H316" s="3">
        <f t="shared" si="8"/>
        <v>85.887123745846367</v>
      </c>
      <c r="I316" s="3">
        <f t="shared" si="9"/>
        <v>2.5766137123753912</v>
      </c>
      <c r="J316" s="8" t="str" cm="1">
        <f t="array" ref="J316">_xlfn.IFS(H316=100,"green",H316&gt;50,"yellow",H316&gt;0,"orange",H316=0,"red")</f>
        <v>yellow</v>
      </c>
      <c r="K316" t="s">
        <v>193</v>
      </c>
    </row>
    <row r="317" spans="1:11" x14ac:dyDescent="0.3">
      <c r="A317">
        <v>3</v>
      </c>
      <c r="B317">
        <v>3.02</v>
      </c>
      <c r="C317" t="s">
        <v>209</v>
      </c>
      <c r="D317">
        <v>3</v>
      </c>
      <c r="E317" t="s">
        <v>8</v>
      </c>
      <c r="F317" s="3">
        <v>2.4005763113292278</v>
      </c>
      <c r="G317" s="3">
        <v>88.704428593533933</v>
      </c>
      <c r="H317" s="3">
        <f t="shared" si="8"/>
        <v>88.704428593533933</v>
      </c>
      <c r="I317" s="3">
        <f t="shared" si="9"/>
        <v>2.661132857806018</v>
      </c>
      <c r="J317" s="8" t="str" cm="1">
        <f t="array" ref="J317">_xlfn.IFS(H317=100,"green",H317&gt;50,"yellow",H317&gt;0,"orange",H317=0,"red")</f>
        <v>yellow</v>
      </c>
      <c r="K317" t="s">
        <v>193</v>
      </c>
    </row>
    <row r="318" spans="1:11" x14ac:dyDescent="0.3">
      <c r="A318">
        <v>3</v>
      </c>
      <c r="B318">
        <v>3.02</v>
      </c>
      <c r="C318" t="s">
        <v>209</v>
      </c>
      <c r="D318">
        <v>8</v>
      </c>
      <c r="E318" t="s">
        <v>7</v>
      </c>
      <c r="F318" s="3">
        <v>12.411661552545684</v>
      </c>
      <c r="G318" s="3">
        <v>18.894706243526585</v>
      </c>
      <c r="H318" s="3">
        <f t="shared" si="8"/>
        <v>18.894706243526585</v>
      </c>
      <c r="I318" s="3">
        <f t="shared" si="9"/>
        <v>0.56684118730579758</v>
      </c>
      <c r="J318" s="8" t="str" cm="1">
        <f t="array" ref="J318">_xlfn.IFS(H318=100,"green",H318&gt;50,"yellow",H318&gt;0,"orange",H318=0,"red")</f>
        <v>orange</v>
      </c>
      <c r="K318" t="s">
        <v>193</v>
      </c>
    </row>
    <row r="319" spans="1:11" x14ac:dyDescent="0.3">
      <c r="A319">
        <v>3</v>
      </c>
      <c r="B319">
        <v>3.02</v>
      </c>
      <c r="C319" t="s">
        <v>209</v>
      </c>
      <c r="D319">
        <v>11</v>
      </c>
      <c r="E319" t="s">
        <v>6</v>
      </c>
      <c r="F319" s="3">
        <v>3.7669286592845785</v>
      </c>
      <c r="G319" s="3">
        <v>79.176522702738282</v>
      </c>
      <c r="H319" s="3">
        <f t="shared" si="8"/>
        <v>79.176522702738282</v>
      </c>
      <c r="I319" s="3">
        <f t="shared" si="9"/>
        <v>2.3752956810821484</v>
      </c>
      <c r="J319" s="8" t="str" cm="1">
        <f t="array" ref="J319">_xlfn.IFS(H319=100,"green",H319&gt;50,"yellow",H319&gt;0,"orange",H319=0,"red")</f>
        <v>yellow</v>
      </c>
      <c r="K319" t="s">
        <v>193</v>
      </c>
    </row>
    <row r="320" spans="1:11" x14ac:dyDescent="0.3">
      <c r="A320">
        <v>3</v>
      </c>
      <c r="B320">
        <v>3.02</v>
      </c>
      <c r="C320" t="s">
        <v>209</v>
      </c>
      <c r="D320">
        <v>33</v>
      </c>
      <c r="E320" t="s">
        <v>5</v>
      </c>
      <c r="F320" s="3">
        <v>1.9598866370521419</v>
      </c>
      <c r="G320" s="3">
        <v>91.777464439551807</v>
      </c>
      <c r="H320" s="3">
        <f t="shared" si="8"/>
        <v>91.777464439551807</v>
      </c>
      <c r="I320" s="3">
        <f t="shared" si="9"/>
        <v>2.7533239331865542</v>
      </c>
      <c r="J320" s="8" t="str" cm="1">
        <f t="array" ref="J320">_xlfn.IFS(H320=100,"green",H320&gt;50,"yellow",H320&gt;0,"orange",H320=0,"red")</f>
        <v>yellow</v>
      </c>
      <c r="K320" t="s">
        <v>193</v>
      </c>
    </row>
    <row r="321" spans="1:11" x14ac:dyDescent="0.3">
      <c r="A321">
        <v>3</v>
      </c>
      <c r="B321">
        <v>3.02</v>
      </c>
      <c r="C321" t="s">
        <v>209</v>
      </c>
      <c r="D321">
        <v>36</v>
      </c>
      <c r="E321" t="s">
        <v>4</v>
      </c>
      <c r="F321" s="3">
        <v>13.290033497626565</v>
      </c>
      <c r="G321" s="3">
        <v>12.769605904386804</v>
      </c>
      <c r="H321" s="3">
        <f t="shared" si="8"/>
        <v>12.769605904386804</v>
      </c>
      <c r="I321" s="3">
        <f t="shared" si="9"/>
        <v>0.38308817713160415</v>
      </c>
      <c r="J321" s="8" t="str" cm="1">
        <f t="array" ref="J321">_xlfn.IFS(H321=100,"green",H321&gt;50,"yellow",H321&gt;0,"orange",H321=0,"red")</f>
        <v>orange</v>
      </c>
      <c r="K321" t="s">
        <v>193</v>
      </c>
    </row>
    <row r="322" spans="1:11" x14ac:dyDescent="0.3">
      <c r="A322">
        <v>3</v>
      </c>
      <c r="B322">
        <v>3.02</v>
      </c>
      <c r="C322" t="s">
        <v>209</v>
      </c>
      <c r="D322">
        <v>16</v>
      </c>
      <c r="E322" t="s">
        <v>3</v>
      </c>
      <c r="F322" s="3">
        <v>2.3680447870760282</v>
      </c>
      <c r="G322" s="3">
        <v>88.931278792190554</v>
      </c>
      <c r="H322" s="3">
        <f t="shared" si="8"/>
        <v>88.931278792190554</v>
      </c>
      <c r="I322" s="3">
        <f t="shared" si="9"/>
        <v>2.6679383637657166</v>
      </c>
      <c r="J322" s="8" t="str" cm="1">
        <f t="array" ref="J322">_xlfn.IFS(H322=100,"green",H322&gt;50,"yellow",H322&gt;0,"orange",H322=0,"red")</f>
        <v>yellow</v>
      </c>
      <c r="K322" t="s">
        <v>193</v>
      </c>
    </row>
    <row r="323" spans="1:11" x14ac:dyDescent="0.3">
      <c r="A323">
        <v>3</v>
      </c>
      <c r="B323">
        <v>3.02</v>
      </c>
      <c r="C323" t="s">
        <v>209</v>
      </c>
      <c r="D323">
        <v>9</v>
      </c>
      <c r="E323" t="s">
        <v>2</v>
      </c>
      <c r="F323" s="3">
        <v>5.2789532154072498</v>
      </c>
      <c r="G323" s="3">
        <v>68.63280921853557</v>
      </c>
      <c r="H323" s="3">
        <f t="shared" ref="H323:H386" si="10">IF(G323&gt;100,100,IF(G323&lt;0,0,G323))</f>
        <v>68.63280921853557</v>
      </c>
      <c r="I323" s="3">
        <f t="shared" ref="I323:I386" si="11">H323/100*3</f>
        <v>2.0589842765560671</v>
      </c>
      <c r="J323" s="8" t="str" cm="1">
        <f t="array" ref="J323">_xlfn.IFS(H323=100,"green",H323&gt;50,"yellow",H323&gt;0,"orange",H323=0,"red")</f>
        <v>yellow</v>
      </c>
      <c r="K323" t="s">
        <v>193</v>
      </c>
    </row>
    <row r="324" spans="1:11" x14ac:dyDescent="0.3">
      <c r="A324">
        <v>3</v>
      </c>
      <c r="B324">
        <v>3.02</v>
      </c>
      <c r="C324" t="s">
        <v>209</v>
      </c>
      <c r="D324">
        <v>5</v>
      </c>
      <c r="E324" t="s">
        <v>1</v>
      </c>
      <c r="F324" s="3">
        <v>6.9301979359709192</v>
      </c>
      <c r="G324" s="3">
        <v>57.118279804693685</v>
      </c>
      <c r="H324" s="3">
        <f t="shared" si="10"/>
        <v>57.118279804693685</v>
      </c>
      <c r="I324" s="3">
        <f t="shared" si="11"/>
        <v>1.7135483941408105</v>
      </c>
      <c r="J324" s="8" t="str" cm="1">
        <f t="array" ref="J324">_xlfn.IFS(H324=100,"green",H324&gt;50,"yellow",H324&gt;0,"orange",H324=0,"red")</f>
        <v>yellow</v>
      </c>
      <c r="K324" t="s">
        <v>193</v>
      </c>
    </row>
    <row r="325" spans="1:11" x14ac:dyDescent="0.3">
      <c r="A325">
        <v>3</v>
      </c>
      <c r="B325">
        <v>3.02</v>
      </c>
      <c r="C325" t="s">
        <v>209</v>
      </c>
      <c r="D325">
        <v>19</v>
      </c>
      <c r="E325" t="s">
        <v>0</v>
      </c>
      <c r="F325" s="3">
        <v>2.7137438967467009</v>
      </c>
      <c r="G325" s="3">
        <v>86.520635162527299</v>
      </c>
      <c r="H325" s="3">
        <f t="shared" si="10"/>
        <v>86.520635162527299</v>
      </c>
      <c r="I325" s="3">
        <f t="shared" si="11"/>
        <v>2.5956190548758191</v>
      </c>
      <c r="J325" s="8" t="str" cm="1">
        <f t="array" ref="J325">_xlfn.IFS(H325=100,"green",H325&gt;50,"yellow",H325&gt;0,"orange",H325=0,"red")</f>
        <v>yellow</v>
      </c>
      <c r="K325" t="s">
        <v>193</v>
      </c>
    </row>
    <row r="326" spans="1:11" x14ac:dyDescent="0.3">
      <c r="A326">
        <v>3</v>
      </c>
      <c r="B326">
        <v>3.01</v>
      </c>
      <c r="C326" t="s">
        <v>210</v>
      </c>
      <c r="D326">
        <v>35</v>
      </c>
      <c r="E326" t="s">
        <v>34</v>
      </c>
      <c r="F326" s="3">
        <v>3.9413423160903984</v>
      </c>
      <c r="G326" s="3">
        <v>64.576393762975144</v>
      </c>
      <c r="H326" s="3">
        <f t="shared" si="10"/>
        <v>64.576393762975144</v>
      </c>
      <c r="I326" s="3">
        <f t="shared" si="11"/>
        <v>1.9372918128892544</v>
      </c>
      <c r="J326" s="8" t="str" cm="1">
        <f t="array" ref="J326">_xlfn.IFS(H326=100,"green",H326&gt;50,"yellow",H326&gt;0,"orange",H326=0,"red")</f>
        <v>yellow</v>
      </c>
      <c r="K326" t="s">
        <v>193</v>
      </c>
    </row>
    <row r="327" spans="1:11" x14ac:dyDescent="0.3">
      <c r="A327">
        <v>3</v>
      </c>
      <c r="B327">
        <v>3.01</v>
      </c>
      <c r="C327" t="s">
        <v>210</v>
      </c>
      <c r="D327">
        <v>37</v>
      </c>
      <c r="E327" t="s">
        <v>33</v>
      </c>
      <c r="F327" s="3">
        <v>6.145982349956995</v>
      </c>
      <c r="G327" s="3">
        <v>43.066648776231162</v>
      </c>
      <c r="H327" s="3">
        <f t="shared" si="10"/>
        <v>43.066648776231162</v>
      </c>
      <c r="I327" s="3">
        <f t="shared" si="11"/>
        <v>1.2919994632869349</v>
      </c>
      <c r="J327" s="8" t="str" cm="1">
        <f t="array" ref="J327">_xlfn.IFS(H327=100,"green",H327&gt;50,"yellow",H327&gt;0,"orange",H327=0,"red")</f>
        <v>orange</v>
      </c>
      <c r="K327" t="s">
        <v>193</v>
      </c>
    </row>
    <row r="328" spans="1:11" x14ac:dyDescent="0.3">
      <c r="A328">
        <v>3</v>
      </c>
      <c r="B328">
        <v>3.01</v>
      </c>
      <c r="C328" t="s">
        <v>210</v>
      </c>
      <c r="D328">
        <v>12</v>
      </c>
      <c r="E328" t="s">
        <v>32</v>
      </c>
      <c r="F328" s="3">
        <v>3.6856981181981707</v>
      </c>
      <c r="G328" s="3">
        <v>67.07060661384061</v>
      </c>
      <c r="H328" s="3">
        <f t="shared" si="10"/>
        <v>67.07060661384061</v>
      </c>
      <c r="I328" s="3">
        <f t="shared" si="11"/>
        <v>2.0121181984152186</v>
      </c>
      <c r="J328" s="8" t="str" cm="1">
        <f t="array" ref="J328">_xlfn.IFS(H328=100,"green",H328&gt;50,"yellow",H328&gt;0,"orange",H328=0,"red")</f>
        <v>yellow</v>
      </c>
      <c r="K328" t="s">
        <v>193</v>
      </c>
    </row>
    <row r="329" spans="1:11" x14ac:dyDescent="0.3">
      <c r="A329">
        <v>3</v>
      </c>
      <c r="B329">
        <v>3.01</v>
      </c>
      <c r="C329" t="s">
        <v>210</v>
      </c>
      <c r="D329">
        <v>18</v>
      </c>
      <c r="E329" t="s">
        <v>31</v>
      </c>
      <c r="F329" s="3">
        <v>3.8775121471880536</v>
      </c>
      <c r="G329" s="3">
        <v>65.199157858001698</v>
      </c>
      <c r="H329" s="3">
        <f t="shared" si="10"/>
        <v>65.199157858001698</v>
      </c>
      <c r="I329" s="3">
        <f t="shared" si="11"/>
        <v>1.955974735740051</v>
      </c>
      <c r="J329" s="8" t="str" cm="1">
        <f t="array" ref="J329">_xlfn.IFS(H329=100,"green",H329&gt;50,"yellow",H329&gt;0,"orange",H329=0,"red")</f>
        <v>yellow</v>
      </c>
      <c r="K329" t="s">
        <v>193</v>
      </c>
    </row>
    <row r="330" spans="1:11" x14ac:dyDescent="0.3">
      <c r="A330">
        <v>3</v>
      </c>
      <c r="B330">
        <v>3.01</v>
      </c>
      <c r="C330" t="s">
        <v>210</v>
      </c>
      <c r="D330">
        <v>10</v>
      </c>
      <c r="E330" t="s">
        <v>30</v>
      </c>
      <c r="F330" s="3">
        <v>0.31988641016092961</v>
      </c>
      <c r="G330" s="3">
        <v>99.909414945876478</v>
      </c>
      <c r="H330" s="3">
        <f t="shared" si="10"/>
        <v>99.909414945876478</v>
      </c>
      <c r="I330" s="3">
        <f t="shared" si="11"/>
        <v>2.9972824483762941</v>
      </c>
      <c r="J330" s="8" t="str" cm="1">
        <f t="array" ref="J330">_xlfn.IFS(H330=100,"green",H330&gt;50,"yellow",H330&gt;0,"orange",H330=0,"red")</f>
        <v>yellow</v>
      </c>
      <c r="K330" t="s">
        <v>193</v>
      </c>
    </row>
    <row r="331" spans="1:11" x14ac:dyDescent="0.3">
      <c r="A331">
        <v>3</v>
      </c>
      <c r="B331">
        <v>3.01</v>
      </c>
      <c r="C331" t="s">
        <v>210</v>
      </c>
      <c r="D331">
        <v>4</v>
      </c>
      <c r="E331" t="s">
        <v>29</v>
      </c>
      <c r="F331" s="3">
        <v>1.4211947510540528</v>
      </c>
      <c r="G331" s="3">
        <v>89.164412949864186</v>
      </c>
      <c r="H331" s="3">
        <f t="shared" si="10"/>
        <v>89.164412949864186</v>
      </c>
      <c r="I331" s="3">
        <f t="shared" si="11"/>
        <v>2.6749323884959257</v>
      </c>
      <c r="J331" s="8" t="str" cm="1">
        <f t="array" ref="J331">_xlfn.IFS(H331=100,"green",H331&gt;50,"yellow",H331&gt;0,"orange",H331=0,"red")</f>
        <v>yellow</v>
      </c>
      <c r="K331" t="s">
        <v>193</v>
      </c>
    </row>
    <row r="332" spans="1:11" x14ac:dyDescent="0.3">
      <c r="A332">
        <v>3</v>
      </c>
      <c r="B332">
        <v>3.01</v>
      </c>
      <c r="C332" t="s">
        <v>210</v>
      </c>
      <c r="D332">
        <v>22</v>
      </c>
      <c r="E332" t="s">
        <v>28</v>
      </c>
      <c r="F332" s="3">
        <v>4.1690810147566673</v>
      </c>
      <c r="G332" s="3">
        <v>62.354443124016193</v>
      </c>
      <c r="H332" s="3">
        <f t="shared" si="10"/>
        <v>62.354443124016193</v>
      </c>
      <c r="I332" s="3">
        <f t="shared" si="11"/>
        <v>1.8706332937204857</v>
      </c>
      <c r="J332" s="8" t="str" cm="1">
        <f t="array" ref="J332">_xlfn.IFS(H332=100,"green",H332&gt;50,"yellow",H332&gt;0,"orange",H332=0,"red")</f>
        <v>yellow</v>
      </c>
      <c r="K332" t="s">
        <v>193</v>
      </c>
    </row>
    <row r="333" spans="1:11" x14ac:dyDescent="0.3">
      <c r="A333">
        <v>3</v>
      </c>
      <c r="B333">
        <v>3.01</v>
      </c>
      <c r="C333" t="s">
        <v>210</v>
      </c>
      <c r="D333">
        <v>25</v>
      </c>
      <c r="E333" t="s">
        <v>244</v>
      </c>
      <c r="F333" s="3">
        <v>0.34143443434557263</v>
      </c>
      <c r="G333" s="3">
        <v>99.699179942402026</v>
      </c>
      <c r="H333" s="3">
        <f t="shared" si="10"/>
        <v>99.699179942402026</v>
      </c>
      <c r="I333" s="3">
        <f t="shared" si="11"/>
        <v>2.9909753982720608</v>
      </c>
      <c r="J333" s="8" t="str" cm="1">
        <f t="array" ref="J333">_xlfn.IFS(H333=100,"green",H333&gt;50,"yellow",H333&gt;0,"orange",H333=0,"red")</f>
        <v>yellow</v>
      </c>
      <c r="K333" t="s">
        <v>193</v>
      </c>
    </row>
    <row r="334" spans="1:11" x14ac:dyDescent="0.3">
      <c r="A334">
        <v>3</v>
      </c>
      <c r="B334">
        <v>3.01</v>
      </c>
      <c r="C334" t="s">
        <v>210</v>
      </c>
      <c r="D334">
        <v>7</v>
      </c>
      <c r="E334" t="s">
        <v>27</v>
      </c>
      <c r="F334" s="3">
        <v>5.3133377106817328</v>
      </c>
      <c r="G334" s="3">
        <v>51.190412102790653</v>
      </c>
      <c r="H334" s="3">
        <f t="shared" si="10"/>
        <v>51.190412102790653</v>
      </c>
      <c r="I334" s="3">
        <f t="shared" si="11"/>
        <v>1.5357123630837195</v>
      </c>
      <c r="J334" s="8" t="str" cm="1">
        <f t="array" ref="J334">_xlfn.IFS(H334=100,"green",H334&gt;50,"yellow",H334&gt;0,"orange",H334=0,"red")</f>
        <v>yellow</v>
      </c>
      <c r="K334" t="s">
        <v>193</v>
      </c>
    </row>
    <row r="335" spans="1:11" x14ac:dyDescent="0.3">
      <c r="A335">
        <v>3</v>
      </c>
      <c r="B335">
        <v>3.01</v>
      </c>
      <c r="C335" t="s">
        <v>210</v>
      </c>
      <c r="D335">
        <v>30</v>
      </c>
      <c r="E335" t="s">
        <v>26</v>
      </c>
      <c r="F335" s="3">
        <v>2.5367746624204259</v>
      </c>
      <c r="G335" s="3">
        <v>78.280169246940872</v>
      </c>
      <c r="H335" s="3">
        <f t="shared" si="10"/>
        <v>78.280169246940872</v>
      </c>
      <c r="I335" s="3">
        <f t="shared" si="11"/>
        <v>2.3484050774082261</v>
      </c>
      <c r="J335" s="8" t="str" cm="1">
        <f t="array" ref="J335">_xlfn.IFS(H335=100,"green",H335&gt;50,"yellow",H335&gt;0,"orange",H335=0,"red")</f>
        <v>yellow</v>
      </c>
      <c r="K335" t="s">
        <v>193</v>
      </c>
    </row>
    <row r="336" spans="1:11" x14ac:dyDescent="0.3">
      <c r="A336">
        <v>3</v>
      </c>
      <c r="B336">
        <v>3.01</v>
      </c>
      <c r="C336" t="s">
        <v>210</v>
      </c>
      <c r="D336">
        <v>24</v>
      </c>
      <c r="E336" t="s">
        <v>25</v>
      </c>
      <c r="F336" s="3">
        <v>0.43679904920759688</v>
      </c>
      <c r="G336" s="3">
        <v>98.768747529431835</v>
      </c>
      <c r="H336" s="3">
        <f t="shared" si="10"/>
        <v>98.768747529431835</v>
      </c>
      <c r="I336" s="3">
        <f t="shared" si="11"/>
        <v>2.963062425882955</v>
      </c>
      <c r="J336" s="8" t="str" cm="1">
        <f t="array" ref="J336">_xlfn.IFS(H336=100,"green",H336&gt;50,"yellow",H336&gt;0,"orange",H336=0,"red")</f>
        <v>yellow</v>
      </c>
      <c r="K336" t="s">
        <v>193</v>
      </c>
    </row>
    <row r="337" spans="1:11" x14ac:dyDescent="0.3">
      <c r="A337">
        <v>3</v>
      </c>
      <c r="B337">
        <v>3.01</v>
      </c>
      <c r="C337" t="s">
        <v>210</v>
      </c>
      <c r="D337">
        <v>6</v>
      </c>
      <c r="E337" t="s">
        <v>24</v>
      </c>
      <c r="F337" s="3">
        <v>2.9584092625506173</v>
      </c>
      <c r="G337" s="3">
        <v>74.166457898570727</v>
      </c>
      <c r="H337" s="3">
        <f t="shared" si="10"/>
        <v>74.166457898570727</v>
      </c>
      <c r="I337" s="3">
        <f t="shared" si="11"/>
        <v>2.2249937369571215</v>
      </c>
      <c r="J337" s="8" t="str" cm="1">
        <f t="array" ref="J337">_xlfn.IFS(H337=100,"green",H337&gt;50,"yellow",H337&gt;0,"orange",H337=0,"red")</f>
        <v>yellow</v>
      </c>
      <c r="K337" t="s">
        <v>193</v>
      </c>
    </row>
    <row r="338" spans="1:11" x14ac:dyDescent="0.3">
      <c r="A338">
        <v>3</v>
      </c>
      <c r="B338">
        <v>3.01</v>
      </c>
      <c r="C338" t="s">
        <v>210</v>
      </c>
      <c r="D338">
        <v>2</v>
      </c>
      <c r="E338" t="s">
        <v>23</v>
      </c>
      <c r="F338" s="3">
        <v>3.2776845620474426</v>
      </c>
      <c r="G338" s="3">
        <v>71.051423168525275</v>
      </c>
      <c r="H338" s="3">
        <f t="shared" si="10"/>
        <v>71.051423168525275</v>
      </c>
      <c r="I338" s="3">
        <f t="shared" si="11"/>
        <v>2.1315426950557583</v>
      </c>
      <c r="J338" s="8" t="str" cm="1">
        <f t="array" ref="J338">_xlfn.IFS(H338=100,"green",H338&gt;50,"yellow",H338&gt;0,"orange",H338=0,"red")</f>
        <v>yellow</v>
      </c>
      <c r="K338" t="s">
        <v>193</v>
      </c>
    </row>
    <row r="339" spans="1:11" x14ac:dyDescent="0.3">
      <c r="A339">
        <v>3</v>
      </c>
      <c r="B339">
        <v>3.01</v>
      </c>
      <c r="C339" t="s">
        <v>210</v>
      </c>
      <c r="D339">
        <v>1</v>
      </c>
      <c r="E339" t="s">
        <v>22</v>
      </c>
      <c r="F339" s="3">
        <v>12.219744759775633</v>
      </c>
      <c r="G339" s="3">
        <v>-16.192494910885543</v>
      </c>
      <c r="H339" s="3">
        <f t="shared" si="10"/>
        <v>0</v>
      </c>
      <c r="I339" s="3">
        <f t="shared" si="11"/>
        <v>0</v>
      </c>
      <c r="J339" s="8" t="str" cm="1">
        <f t="array" ref="J339">_xlfn.IFS(H339=100,"green",H339&gt;50,"yellow",H339&gt;0,"orange",H339=0,"red")</f>
        <v>red</v>
      </c>
      <c r="K339" t="s">
        <v>193</v>
      </c>
    </row>
    <row r="340" spans="1:11" x14ac:dyDescent="0.3">
      <c r="A340">
        <v>3</v>
      </c>
      <c r="B340">
        <v>3.01</v>
      </c>
      <c r="C340" t="s">
        <v>210</v>
      </c>
      <c r="D340">
        <v>20</v>
      </c>
      <c r="E340" t="s">
        <v>21</v>
      </c>
      <c r="F340" s="3">
        <v>1.755176573491547</v>
      </c>
      <c r="G340" s="3">
        <v>85.905892864733062</v>
      </c>
      <c r="H340" s="3">
        <f t="shared" si="10"/>
        <v>85.905892864733062</v>
      </c>
      <c r="I340" s="3">
        <f t="shared" si="11"/>
        <v>2.5771767859419916</v>
      </c>
      <c r="J340" s="8" t="str" cm="1">
        <f t="array" ref="J340">_xlfn.IFS(H340=100,"green",H340&gt;50,"yellow",H340&gt;0,"orange",H340=0,"red")</f>
        <v>yellow</v>
      </c>
      <c r="K340" t="s">
        <v>193</v>
      </c>
    </row>
    <row r="341" spans="1:11" x14ac:dyDescent="0.3">
      <c r="A341">
        <v>3</v>
      </c>
      <c r="B341">
        <v>3.01</v>
      </c>
      <c r="C341" t="s">
        <v>210</v>
      </c>
      <c r="D341">
        <v>29</v>
      </c>
      <c r="E341" t="s">
        <v>20</v>
      </c>
      <c r="F341" s="3">
        <v>6.6322617271178821</v>
      </c>
      <c r="G341" s="3">
        <v>38.322225544154314</v>
      </c>
      <c r="H341" s="3">
        <f t="shared" si="10"/>
        <v>38.322225544154314</v>
      </c>
      <c r="I341" s="3">
        <f t="shared" si="11"/>
        <v>1.1496667663246294</v>
      </c>
      <c r="J341" s="8" t="str" cm="1">
        <f t="array" ref="J341">_xlfn.IFS(H341=100,"green",H341&gt;50,"yellow",H341&gt;0,"orange",H341=0,"red")</f>
        <v>orange</v>
      </c>
      <c r="K341" t="s">
        <v>193</v>
      </c>
    </row>
    <row r="342" spans="1:11" x14ac:dyDescent="0.3">
      <c r="A342">
        <v>3</v>
      </c>
      <c r="B342">
        <v>3.01</v>
      </c>
      <c r="C342" t="s">
        <v>210</v>
      </c>
      <c r="D342">
        <v>32</v>
      </c>
      <c r="E342" t="s">
        <v>19</v>
      </c>
      <c r="F342" s="3">
        <v>8.2140782775916019</v>
      </c>
      <c r="G342" s="3">
        <v>22.889107169347746</v>
      </c>
      <c r="H342" s="3">
        <f t="shared" si="10"/>
        <v>22.889107169347746</v>
      </c>
      <c r="I342" s="3">
        <f t="shared" si="11"/>
        <v>0.68667321508043233</v>
      </c>
      <c r="J342" s="8" t="str" cm="1">
        <f t="array" ref="J342">_xlfn.IFS(H342=100,"green",H342&gt;50,"yellow",H342&gt;0,"orange",H342=0,"red")</f>
        <v>orange</v>
      </c>
      <c r="K342" t="s">
        <v>193</v>
      </c>
    </row>
    <row r="343" spans="1:11" x14ac:dyDescent="0.3">
      <c r="A343">
        <v>3</v>
      </c>
      <c r="B343">
        <v>3.01</v>
      </c>
      <c r="C343" t="s">
        <v>210</v>
      </c>
      <c r="D343">
        <v>35</v>
      </c>
      <c r="E343" t="s">
        <v>18</v>
      </c>
      <c r="F343" s="3">
        <v>0</v>
      </c>
      <c r="G343" s="3">
        <v>103.03041202548542</v>
      </c>
      <c r="H343" s="3">
        <f t="shared" si="10"/>
        <v>100</v>
      </c>
      <c r="I343" s="3">
        <f t="shared" si="11"/>
        <v>3</v>
      </c>
      <c r="J343" s="8" t="str" cm="1">
        <f t="array" ref="J343">_xlfn.IFS(H343=100,"green",H343&gt;50,"yellow",H343&gt;0,"orange",H343=0,"red")</f>
        <v>green</v>
      </c>
      <c r="K343" t="s">
        <v>193</v>
      </c>
    </row>
    <row r="344" spans="1:11" x14ac:dyDescent="0.3">
      <c r="A344">
        <v>3</v>
      </c>
      <c r="B344">
        <v>3.01</v>
      </c>
      <c r="C344" t="s">
        <v>210</v>
      </c>
      <c r="D344">
        <v>31</v>
      </c>
      <c r="E344" t="s">
        <v>17</v>
      </c>
      <c r="F344" s="3">
        <v>1.5510368681463558</v>
      </c>
      <c r="G344" s="3">
        <v>87.897598057504581</v>
      </c>
      <c r="H344" s="3">
        <f t="shared" si="10"/>
        <v>87.897598057504581</v>
      </c>
      <c r="I344" s="3">
        <f t="shared" si="11"/>
        <v>2.6369279417251374</v>
      </c>
      <c r="J344" s="8" t="str" cm="1">
        <f t="array" ref="J344">_xlfn.IFS(H344=100,"green",H344&gt;50,"yellow",H344&gt;0,"orange",H344=0,"red")</f>
        <v>yellow</v>
      </c>
      <c r="K344" t="s">
        <v>193</v>
      </c>
    </row>
    <row r="345" spans="1:11" x14ac:dyDescent="0.3">
      <c r="A345">
        <v>3</v>
      </c>
      <c r="B345">
        <v>3.01</v>
      </c>
      <c r="C345" t="s">
        <v>210</v>
      </c>
      <c r="D345">
        <v>23</v>
      </c>
      <c r="E345" t="s">
        <v>16</v>
      </c>
      <c r="F345" s="3">
        <v>4.1981742582136583</v>
      </c>
      <c r="G345" s="3">
        <v>62.070592591510163</v>
      </c>
      <c r="H345" s="3">
        <f t="shared" si="10"/>
        <v>62.070592591510163</v>
      </c>
      <c r="I345" s="3">
        <f t="shared" si="11"/>
        <v>1.8621177777453051</v>
      </c>
      <c r="J345" s="8" t="str" cm="1">
        <f t="array" ref="J345">_xlfn.IFS(H345=100,"green",H345&gt;50,"yellow",H345&gt;0,"orange",H345=0,"red")</f>
        <v>yellow</v>
      </c>
      <c r="K345" t="s">
        <v>193</v>
      </c>
    </row>
    <row r="346" spans="1:11" x14ac:dyDescent="0.3">
      <c r="A346">
        <v>3</v>
      </c>
      <c r="B346">
        <v>3.01</v>
      </c>
      <c r="C346" t="s">
        <v>210</v>
      </c>
      <c r="D346">
        <v>27</v>
      </c>
      <c r="E346" t="s">
        <v>15</v>
      </c>
      <c r="F346" s="3">
        <v>4.6354001496053376</v>
      </c>
      <c r="G346" s="3">
        <v>57.804763575903209</v>
      </c>
      <c r="H346" s="3">
        <f t="shared" si="10"/>
        <v>57.804763575903209</v>
      </c>
      <c r="I346" s="3">
        <f t="shared" si="11"/>
        <v>1.7341429072770962</v>
      </c>
      <c r="J346" s="8" t="str" cm="1">
        <f t="array" ref="J346">_xlfn.IFS(H346=100,"green",H346&gt;50,"yellow",H346&gt;0,"orange",H346=0,"red")</f>
        <v>yellow</v>
      </c>
      <c r="K346" t="s">
        <v>193</v>
      </c>
    </row>
    <row r="347" spans="1:11" x14ac:dyDescent="0.3">
      <c r="A347">
        <v>3</v>
      </c>
      <c r="B347">
        <v>3.01</v>
      </c>
      <c r="C347" t="s">
        <v>210</v>
      </c>
      <c r="D347">
        <v>14</v>
      </c>
      <c r="E347" t="s">
        <v>14</v>
      </c>
      <c r="F347" s="3">
        <v>2.023039305319426</v>
      </c>
      <c r="G347" s="3">
        <v>83.292468920432626</v>
      </c>
      <c r="H347" s="3">
        <f t="shared" si="10"/>
        <v>83.292468920432626</v>
      </c>
      <c r="I347" s="3">
        <f t="shared" si="11"/>
        <v>2.4987740676129788</v>
      </c>
      <c r="J347" s="8" t="str" cm="1">
        <f t="array" ref="J347">_xlfn.IFS(H347=100,"green",H347&gt;50,"yellow",H347&gt;0,"orange",H347=0,"red")</f>
        <v>yellow</v>
      </c>
      <c r="K347" t="s">
        <v>193</v>
      </c>
    </row>
    <row r="348" spans="1:11" x14ac:dyDescent="0.3">
      <c r="A348">
        <v>3</v>
      </c>
      <c r="B348">
        <v>3.01</v>
      </c>
      <c r="C348" t="s">
        <v>210</v>
      </c>
      <c r="D348">
        <v>17</v>
      </c>
      <c r="E348" t="s">
        <v>13</v>
      </c>
      <c r="F348" s="3">
        <v>1.3482135664664232</v>
      </c>
      <c r="G348" s="3">
        <v>89.876459653723231</v>
      </c>
      <c r="H348" s="3">
        <f t="shared" si="10"/>
        <v>89.876459653723231</v>
      </c>
      <c r="I348" s="3">
        <f t="shared" si="11"/>
        <v>2.6962937896116967</v>
      </c>
      <c r="J348" s="8" t="str" cm="1">
        <f t="array" ref="J348">_xlfn.IFS(H348=100,"green",H348&gt;50,"yellow",H348&gt;0,"orange",H348=0,"red")</f>
        <v>yellow</v>
      </c>
      <c r="K348" t="s">
        <v>193</v>
      </c>
    </row>
    <row r="349" spans="1:11" x14ac:dyDescent="0.3">
      <c r="A349">
        <v>3</v>
      </c>
      <c r="B349">
        <v>3.01</v>
      </c>
      <c r="C349" t="s">
        <v>210</v>
      </c>
      <c r="D349">
        <v>15</v>
      </c>
      <c r="E349" t="s">
        <v>12</v>
      </c>
      <c r="F349" s="3">
        <v>1.1848276440340282</v>
      </c>
      <c r="G349" s="3">
        <v>91.470547337861433</v>
      </c>
      <c r="H349" s="3">
        <f t="shared" si="10"/>
        <v>91.470547337861433</v>
      </c>
      <c r="I349" s="3">
        <f t="shared" si="11"/>
        <v>2.744116420135843</v>
      </c>
      <c r="J349" s="8" t="str" cm="1">
        <f t="array" ref="J349">_xlfn.IFS(H349=100,"green",H349&gt;50,"yellow",H349&gt;0,"orange",H349=0,"red")</f>
        <v>yellow</v>
      </c>
      <c r="K349" t="s">
        <v>193</v>
      </c>
    </row>
    <row r="350" spans="1:11" x14ac:dyDescent="0.3">
      <c r="A350">
        <v>3</v>
      </c>
      <c r="B350">
        <v>3.01</v>
      </c>
      <c r="C350" t="s">
        <v>210</v>
      </c>
      <c r="D350">
        <v>13</v>
      </c>
      <c r="E350" t="s">
        <v>11</v>
      </c>
      <c r="F350" s="3">
        <v>0.45488960840069909</v>
      </c>
      <c r="G350" s="3">
        <v>98.592245556804244</v>
      </c>
      <c r="H350" s="3">
        <f t="shared" si="10"/>
        <v>98.592245556804244</v>
      </c>
      <c r="I350" s="3">
        <f t="shared" si="11"/>
        <v>2.9577673667041275</v>
      </c>
      <c r="J350" s="8" t="str" cm="1">
        <f t="array" ref="J350">_xlfn.IFS(H350=100,"green",H350&gt;50,"yellow",H350&gt;0,"orange",H350=0,"red")</f>
        <v>yellow</v>
      </c>
      <c r="K350" t="s">
        <v>193</v>
      </c>
    </row>
    <row r="351" spans="1:11" x14ac:dyDescent="0.3">
      <c r="A351">
        <v>3</v>
      </c>
      <c r="B351">
        <v>3.01</v>
      </c>
      <c r="C351" t="s">
        <v>210</v>
      </c>
      <c r="D351">
        <v>21</v>
      </c>
      <c r="E351" t="s">
        <v>10</v>
      </c>
      <c r="F351" s="3">
        <v>10.323003270174008</v>
      </c>
      <c r="G351" s="3">
        <v>2.3132135586979321</v>
      </c>
      <c r="H351" s="3">
        <f t="shared" si="10"/>
        <v>2.3132135586979321</v>
      </c>
      <c r="I351" s="3">
        <f t="shared" si="11"/>
        <v>6.9396406760937959E-2</v>
      </c>
      <c r="J351" s="8" t="str" cm="1">
        <f t="array" ref="J351">_xlfn.IFS(H351=100,"green",H351&gt;50,"yellow",H351&gt;0,"orange",H351=0,"red")</f>
        <v>orange</v>
      </c>
      <c r="K351" t="s">
        <v>193</v>
      </c>
    </row>
    <row r="352" spans="1:11" x14ac:dyDescent="0.3">
      <c r="A352">
        <v>3</v>
      </c>
      <c r="B352">
        <v>3.01</v>
      </c>
      <c r="C352" t="s">
        <v>210</v>
      </c>
      <c r="D352">
        <v>34</v>
      </c>
      <c r="E352" t="s">
        <v>9</v>
      </c>
      <c r="F352" s="3">
        <v>2.8045928011711982</v>
      </c>
      <c r="G352" s="3">
        <v>75.667180378526766</v>
      </c>
      <c r="H352" s="3">
        <f t="shared" si="10"/>
        <v>75.667180378526766</v>
      </c>
      <c r="I352" s="3">
        <f t="shared" si="11"/>
        <v>2.2700154113558031</v>
      </c>
      <c r="J352" s="8" t="str" cm="1">
        <f t="array" ref="J352">_xlfn.IFS(H352=100,"green",H352&gt;50,"yellow",H352&gt;0,"orange",H352=0,"red")</f>
        <v>yellow</v>
      </c>
      <c r="K352" t="s">
        <v>193</v>
      </c>
    </row>
    <row r="353" spans="1:11" x14ac:dyDescent="0.3">
      <c r="A353">
        <v>3</v>
      </c>
      <c r="B353">
        <v>3.01</v>
      </c>
      <c r="C353" t="s">
        <v>210</v>
      </c>
      <c r="D353">
        <v>3</v>
      </c>
      <c r="E353" t="s">
        <v>8</v>
      </c>
      <c r="F353" s="3">
        <v>1.056109398227423</v>
      </c>
      <c r="G353" s="3">
        <v>92.726397091068179</v>
      </c>
      <c r="H353" s="3">
        <f t="shared" si="10"/>
        <v>92.726397091068179</v>
      </c>
      <c r="I353" s="3">
        <f t="shared" si="11"/>
        <v>2.7817919127320456</v>
      </c>
      <c r="J353" s="8" t="str" cm="1">
        <f t="array" ref="J353">_xlfn.IFS(H353=100,"green",H353&gt;50,"yellow",H353&gt;0,"orange",H353=0,"red")</f>
        <v>yellow</v>
      </c>
      <c r="K353" t="s">
        <v>193</v>
      </c>
    </row>
    <row r="354" spans="1:11" x14ac:dyDescent="0.3">
      <c r="A354">
        <v>3</v>
      </c>
      <c r="B354">
        <v>3.01</v>
      </c>
      <c r="C354" t="s">
        <v>210</v>
      </c>
      <c r="D354">
        <v>8</v>
      </c>
      <c r="E354" t="s">
        <v>7</v>
      </c>
      <c r="F354" s="3">
        <v>9.2722756027245374</v>
      </c>
      <c r="G354" s="3">
        <v>12.564721210818352</v>
      </c>
      <c r="H354" s="3">
        <f t="shared" si="10"/>
        <v>12.564721210818352</v>
      </c>
      <c r="I354" s="3">
        <f t="shared" si="11"/>
        <v>0.37694163632455058</v>
      </c>
      <c r="J354" s="8" t="str" cm="1">
        <f t="array" ref="J354">_xlfn.IFS(H354=100,"green",H354&gt;50,"yellow",H354&gt;0,"orange",H354=0,"red")</f>
        <v>orange</v>
      </c>
      <c r="K354" t="s">
        <v>193</v>
      </c>
    </row>
    <row r="355" spans="1:11" x14ac:dyDescent="0.3">
      <c r="A355">
        <v>3</v>
      </c>
      <c r="B355">
        <v>3.01</v>
      </c>
      <c r="C355" t="s">
        <v>210</v>
      </c>
      <c r="D355">
        <v>11</v>
      </c>
      <c r="E355" t="s">
        <v>6</v>
      </c>
      <c r="F355" s="3">
        <v>2.29291309695583</v>
      </c>
      <c r="G355" s="3">
        <v>80.659423911935775</v>
      </c>
      <c r="H355" s="3">
        <f t="shared" si="10"/>
        <v>80.659423911935775</v>
      </c>
      <c r="I355" s="3">
        <f t="shared" si="11"/>
        <v>2.4197827173580735</v>
      </c>
      <c r="J355" s="8" t="str" cm="1">
        <f t="array" ref="J355">_xlfn.IFS(H355=100,"green",H355&gt;50,"yellow",H355&gt;0,"orange",H355=0,"red")</f>
        <v>yellow</v>
      </c>
      <c r="K355" t="s">
        <v>193</v>
      </c>
    </row>
    <row r="356" spans="1:11" x14ac:dyDescent="0.3">
      <c r="A356">
        <v>3</v>
      </c>
      <c r="B356">
        <v>3.01</v>
      </c>
      <c r="C356" t="s">
        <v>210</v>
      </c>
      <c r="D356">
        <v>33</v>
      </c>
      <c r="E356" t="s">
        <v>5</v>
      </c>
      <c r="F356" s="3">
        <v>1.4484310719374034</v>
      </c>
      <c r="G356" s="3">
        <v>88.898679629422531</v>
      </c>
      <c r="H356" s="3">
        <f t="shared" si="10"/>
        <v>88.898679629422531</v>
      </c>
      <c r="I356" s="3">
        <f t="shared" si="11"/>
        <v>2.6669603888826758</v>
      </c>
      <c r="J356" s="8" t="str" cm="1">
        <f t="array" ref="J356">_xlfn.IFS(H356=100,"green",H356&gt;50,"yellow",H356&gt;0,"orange",H356=0,"red")</f>
        <v>yellow</v>
      </c>
      <c r="K356" t="s">
        <v>193</v>
      </c>
    </row>
    <row r="357" spans="1:11" x14ac:dyDescent="0.3">
      <c r="A357">
        <v>3</v>
      </c>
      <c r="B357">
        <v>3.01</v>
      </c>
      <c r="C357" t="s">
        <v>210</v>
      </c>
      <c r="D357">
        <v>36</v>
      </c>
      <c r="E357" t="s">
        <v>4</v>
      </c>
      <c r="F357" s="3">
        <v>6.2050629313940018</v>
      </c>
      <c r="G357" s="3">
        <v>42.490224407238017</v>
      </c>
      <c r="H357" s="3">
        <f t="shared" si="10"/>
        <v>42.490224407238017</v>
      </c>
      <c r="I357" s="3">
        <f t="shared" si="11"/>
        <v>1.2747067322171406</v>
      </c>
      <c r="J357" s="8" t="str" cm="1">
        <f t="array" ref="J357">_xlfn.IFS(H357=100,"green",H357&gt;50,"yellow",H357&gt;0,"orange",H357=0,"red")</f>
        <v>orange</v>
      </c>
      <c r="K357" t="s">
        <v>193</v>
      </c>
    </row>
    <row r="358" spans="1:11" x14ac:dyDescent="0.3">
      <c r="A358">
        <v>3</v>
      </c>
      <c r="B358">
        <v>3.01</v>
      </c>
      <c r="C358" t="s">
        <v>210</v>
      </c>
      <c r="D358">
        <v>16</v>
      </c>
      <c r="E358" t="s">
        <v>3</v>
      </c>
      <c r="F358" s="3">
        <v>1.6603532415130771</v>
      </c>
      <c r="G358" s="3">
        <v>86.831044208407533</v>
      </c>
      <c r="H358" s="3">
        <f t="shared" si="10"/>
        <v>86.831044208407533</v>
      </c>
      <c r="I358" s="3">
        <f t="shared" si="11"/>
        <v>2.6049313262522262</v>
      </c>
      <c r="J358" s="8" t="str" cm="1">
        <f t="array" ref="J358">_xlfn.IFS(H358=100,"green",H358&gt;50,"yellow",H358&gt;0,"orange",H358=0,"red")</f>
        <v>yellow</v>
      </c>
      <c r="K358" t="s">
        <v>193</v>
      </c>
    </row>
    <row r="359" spans="1:11" x14ac:dyDescent="0.3">
      <c r="A359">
        <v>3</v>
      </c>
      <c r="B359">
        <v>3.01</v>
      </c>
      <c r="C359" t="s">
        <v>210</v>
      </c>
      <c r="D359">
        <v>9</v>
      </c>
      <c r="E359" t="s">
        <v>2</v>
      </c>
      <c r="F359" s="3">
        <v>1.7811712640912407</v>
      </c>
      <c r="G359" s="3">
        <v>85.652273608428402</v>
      </c>
      <c r="H359" s="3">
        <f t="shared" si="10"/>
        <v>85.652273608428402</v>
      </c>
      <c r="I359" s="3">
        <f t="shared" si="11"/>
        <v>2.5695682082528517</v>
      </c>
      <c r="J359" s="8" t="str" cm="1">
        <f t="array" ref="J359">_xlfn.IFS(H359=100,"green",H359&gt;50,"yellow",H359&gt;0,"orange",H359=0,"red")</f>
        <v>yellow</v>
      </c>
      <c r="K359" t="s">
        <v>193</v>
      </c>
    </row>
    <row r="360" spans="1:11" x14ac:dyDescent="0.3">
      <c r="A360">
        <v>3</v>
      </c>
      <c r="B360">
        <v>3.01</v>
      </c>
      <c r="C360" t="s">
        <v>210</v>
      </c>
      <c r="D360">
        <v>5</v>
      </c>
      <c r="E360" t="s">
        <v>1</v>
      </c>
      <c r="F360" s="3">
        <v>6.4642189617353933</v>
      </c>
      <c r="G360" s="3">
        <v>39.961748085122245</v>
      </c>
      <c r="H360" s="3">
        <f t="shared" si="10"/>
        <v>39.961748085122245</v>
      </c>
      <c r="I360" s="3">
        <f t="shared" si="11"/>
        <v>1.1988524425536673</v>
      </c>
      <c r="J360" s="8" t="str" cm="1">
        <f t="array" ref="J360">_xlfn.IFS(H360=100,"green",H360&gt;50,"yellow",H360&gt;0,"orange",H360=0,"red")</f>
        <v>orange</v>
      </c>
      <c r="K360" t="s">
        <v>193</v>
      </c>
    </row>
    <row r="361" spans="1:11" x14ac:dyDescent="0.3">
      <c r="A361">
        <v>3</v>
      </c>
      <c r="B361">
        <v>3.01</v>
      </c>
      <c r="C361" t="s">
        <v>210</v>
      </c>
      <c r="D361">
        <v>19</v>
      </c>
      <c r="E361" t="s">
        <v>0</v>
      </c>
      <c r="F361" s="3">
        <v>1.3081187778423742</v>
      </c>
      <c r="G361" s="3">
        <v>90.267647632419298</v>
      </c>
      <c r="H361" s="3">
        <f t="shared" si="10"/>
        <v>90.267647632419298</v>
      </c>
      <c r="I361" s="3">
        <f t="shared" si="11"/>
        <v>2.708029428972579</v>
      </c>
      <c r="J361" s="8" t="str" cm="1">
        <f t="array" ref="J361">_xlfn.IFS(H361=100,"green",H361&gt;50,"yellow",H361&gt;0,"orange",H361=0,"red")</f>
        <v>yellow</v>
      </c>
      <c r="K361" t="s">
        <v>193</v>
      </c>
    </row>
    <row r="362" spans="1:11" x14ac:dyDescent="0.3">
      <c r="A362">
        <v>6</v>
      </c>
      <c r="B362">
        <v>6.01</v>
      </c>
      <c r="C362" t="s">
        <v>211</v>
      </c>
      <c r="D362">
        <v>35</v>
      </c>
      <c r="E362" t="s">
        <v>34</v>
      </c>
      <c r="F362" s="3">
        <v>3.9413423160903984</v>
      </c>
      <c r="G362" s="3">
        <v>81.78508948499109</v>
      </c>
      <c r="H362" s="3">
        <f t="shared" si="10"/>
        <v>81.78508948499109</v>
      </c>
      <c r="I362" s="3">
        <f t="shared" si="11"/>
        <v>2.4535526845497326</v>
      </c>
      <c r="J362" s="8" t="str" cm="1">
        <f t="array" ref="J362">_xlfn.IFS(H362=100,"green",H362&gt;50,"yellow",H362&gt;0,"orange",H362=0,"red")</f>
        <v>yellow</v>
      </c>
      <c r="K362" t="s">
        <v>193</v>
      </c>
    </row>
    <row r="363" spans="1:11" x14ac:dyDescent="0.3">
      <c r="A363">
        <v>6</v>
      </c>
      <c r="B363">
        <v>6.01</v>
      </c>
      <c r="C363" t="s">
        <v>211</v>
      </c>
      <c r="D363">
        <v>37</v>
      </c>
      <c r="E363" t="s">
        <v>33</v>
      </c>
      <c r="F363" s="3">
        <v>1.8214053370565035</v>
      </c>
      <c r="G363" s="3">
        <v>94.451099477788219</v>
      </c>
      <c r="H363" s="3">
        <f t="shared" si="10"/>
        <v>94.451099477788219</v>
      </c>
      <c r="I363" s="3">
        <f t="shared" si="11"/>
        <v>2.8335329843336465</v>
      </c>
      <c r="J363" s="8" t="str" cm="1">
        <f t="array" ref="J363">_xlfn.IFS(H363=100,"green",H363&gt;50,"yellow",H363&gt;0,"orange",H363=0,"red")</f>
        <v>yellow</v>
      </c>
      <c r="K363" t="s">
        <v>193</v>
      </c>
    </row>
    <row r="364" spans="1:11" x14ac:dyDescent="0.3">
      <c r="A364">
        <v>6</v>
      </c>
      <c r="B364">
        <v>6.01</v>
      </c>
      <c r="C364" t="s">
        <v>211</v>
      </c>
      <c r="D364">
        <v>12</v>
      </c>
      <c r="E364" t="s">
        <v>32</v>
      </c>
      <c r="F364" s="3">
        <v>5.058801338703371</v>
      </c>
      <c r="G364" s="3">
        <v>75.10859518967132</v>
      </c>
      <c r="H364" s="3">
        <f t="shared" si="10"/>
        <v>75.10859518967132</v>
      </c>
      <c r="I364" s="3">
        <f t="shared" si="11"/>
        <v>2.2532578556901397</v>
      </c>
      <c r="J364" s="8" t="str" cm="1">
        <f t="array" ref="J364">_xlfn.IFS(H364=100,"green",H364&gt;50,"yellow",H364&gt;0,"orange",H364=0,"red")</f>
        <v>yellow</v>
      </c>
      <c r="K364" t="s">
        <v>193</v>
      </c>
    </row>
    <row r="365" spans="1:11" x14ac:dyDescent="0.3">
      <c r="A365">
        <v>6</v>
      </c>
      <c r="B365">
        <v>6.01</v>
      </c>
      <c r="C365" t="s">
        <v>211</v>
      </c>
      <c r="D365">
        <v>18</v>
      </c>
      <c r="E365" t="s">
        <v>31</v>
      </c>
      <c r="F365" s="3">
        <v>14.612773050559939</v>
      </c>
      <c r="G365" s="3">
        <v>18.026378892645482</v>
      </c>
      <c r="H365" s="3">
        <f t="shared" si="10"/>
        <v>18.026378892645482</v>
      </c>
      <c r="I365" s="3">
        <f t="shared" si="11"/>
        <v>0.54079136677936446</v>
      </c>
      <c r="J365" s="8" t="str" cm="1">
        <f t="array" ref="J365">_xlfn.IFS(H365=100,"green",H365&gt;50,"yellow",H365&gt;0,"orange",H365=0,"red")</f>
        <v>orange</v>
      </c>
      <c r="K365" t="s">
        <v>193</v>
      </c>
    </row>
    <row r="366" spans="1:11" x14ac:dyDescent="0.3">
      <c r="A366">
        <v>6</v>
      </c>
      <c r="B366">
        <v>6.01</v>
      </c>
      <c r="C366" t="s">
        <v>211</v>
      </c>
      <c r="D366">
        <v>10</v>
      </c>
      <c r="E366" t="s">
        <v>30</v>
      </c>
      <c r="F366" s="3">
        <v>11.356447870638167</v>
      </c>
      <c r="G366" s="3">
        <v>37.481979543322474</v>
      </c>
      <c r="H366" s="3">
        <f t="shared" si="10"/>
        <v>37.481979543322474</v>
      </c>
      <c r="I366" s="3">
        <f t="shared" si="11"/>
        <v>1.1244593862996743</v>
      </c>
      <c r="J366" s="8" t="str" cm="1">
        <f t="array" ref="J366">_xlfn.IFS(H366=100,"green",H366&gt;50,"yellow",H366&gt;0,"orange",H366=0,"red")</f>
        <v>orange</v>
      </c>
      <c r="K366" t="s">
        <v>193</v>
      </c>
    </row>
    <row r="367" spans="1:11" x14ac:dyDescent="0.3">
      <c r="A367">
        <v>6</v>
      </c>
      <c r="B367">
        <v>6.01</v>
      </c>
      <c r="C367" t="s">
        <v>211</v>
      </c>
      <c r="D367">
        <v>4</v>
      </c>
      <c r="E367" t="s">
        <v>29</v>
      </c>
      <c r="F367" s="3">
        <v>13.359230659908095</v>
      </c>
      <c r="G367" s="3">
        <v>25.515931932862156</v>
      </c>
      <c r="H367" s="3">
        <f t="shared" si="10"/>
        <v>25.515931932862156</v>
      </c>
      <c r="I367" s="3">
        <f t="shared" si="11"/>
        <v>0.76547795798586471</v>
      </c>
      <c r="J367" s="8" t="str" cm="1">
        <f t="array" ref="J367">_xlfn.IFS(H367=100,"green",H367&gt;50,"yellow",H367&gt;0,"orange",H367=0,"red")</f>
        <v>orange</v>
      </c>
      <c r="K367" t="s">
        <v>193</v>
      </c>
    </row>
    <row r="368" spans="1:11" x14ac:dyDescent="0.3">
      <c r="A368">
        <v>6</v>
      </c>
      <c r="B368">
        <v>6.01</v>
      </c>
      <c r="C368" t="s">
        <v>211</v>
      </c>
      <c r="D368">
        <v>22</v>
      </c>
      <c r="E368" t="s">
        <v>28</v>
      </c>
      <c r="F368" s="3">
        <v>10.72608636660401</v>
      </c>
      <c r="G368" s="3">
        <v>41.248207119016648</v>
      </c>
      <c r="H368" s="3">
        <f t="shared" si="10"/>
        <v>41.248207119016648</v>
      </c>
      <c r="I368" s="3">
        <f t="shared" si="11"/>
        <v>1.2374462135704996</v>
      </c>
      <c r="J368" s="8" t="str" cm="1">
        <f t="array" ref="J368">_xlfn.IFS(H368=100,"green",H368&gt;50,"yellow",H368&gt;0,"orange",H368=0,"red")</f>
        <v>orange</v>
      </c>
      <c r="K368" t="s">
        <v>193</v>
      </c>
    </row>
    <row r="369" spans="1:11" x14ac:dyDescent="0.3">
      <c r="A369">
        <v>6</v>
      </c>
      <c r="B369">
        <v>6.01</v>
      </c>
      <c r="C369" t="s">
        <v>211</v>
      </c>
      <c r="D369">
        <v>25</v>
      </c>
      <c r="E369" t="s">
        <v>244</v>
      </c>
      <c r="F369" s="3">
        <v>8.7065780758121019</v>
      </c>
      <c r="G369" s="3">
        <v>53.314184761127471</v>
      </c>
      <c r="H369" s="3">
        <f t="shared" si="10"/>
        <v>53.314184761127471</v>
      </c>
      <c r="I369" s="3">
        <f t="shared" si="11"/>
        <v>1.5994255428338242</v>
      </c>
      <c r="J369" s="8" t="str" cm="1">
        <f t="array" ref="J369">_xlfn.IFS(H369=100,"green",H369&gt;50,"yellow",H369&gt;0,"orange",H369=0,"red")</f>
        <v>yellow</v>
      </c>
      <c r="K369" t="s">
        <v>193</v>
      </c>
    </row>
    <row r="370" spans="1:11" x14ac:dyDescent="0.3">
      <c r="A370">
        <v>6</v>
      </c>
      <c r="B370">
        <v>6.01</v>
      </c>
      <c r="C370" t="s">
        <v>211</v>
      </c>
      <c r="D370">
        <v>7</v>
      </c>
      <c r="E370" t="s">
        <v>27</v>
      </c>
      <c r="F370" s="3">
        <v>33.601500029098268</v>
      </c>
      <c r="G370" s="3">
        <v>-95.425769939754943</v>
      </c>
      <c r="H370" s="3">
        <f t="shared" si="10"/>
        <v>0</v>
      </c>
      <c r="I370" s="3">
        <f t="shared" si="11"/>
        <v>0</v>
      </c>
      <c r="J370" s="8" t="str" cm="1">
        <f t="array" ref="J370">_xlfn.IFS(H370=100,"green",H370&gt;50,"yellow",H370&gt;0,"orange",H370=0,"red")</f>
        <v>red</v>
      </c>
      <c r="K370" t="s">
        <v>193</v>
      </c>
    </row>
    <row r="371" spans="1:11" x14ac:dyDescent="0.3">
      <c r="A371">
        <v>6</v>
      </c>
      <c r="B371">
        <v>6.01</v>
      </c>
      <c r="C371" t="s">
        <v>211</v>
      </c>
      <c r="D371">
        <v>30</v>
      </c>
      <c r="E371" t="s">
        <v>26</v>
      </c>
      <c r="F371" s="3">
        <v>5.7591640984679939</v>
      </c>
      <c r="G371" s="3">
        <v>70.924130367606509</v>
      </c>
      <c r="H371" s="3">
        <f t="shared" si="10"/>
        <v>70.924130367606509</v>
      </c>
      <c r="I371" s="3">
        <f t="shared" si="11"/>
        <v>2.1277239110281951</v>
      </c>
      <c r="J371" s="8" t="str" cm="1">
        <f t="array" ref="J371">_xlfn.IFS(H371=100,"green",H371&gt;50,"yellow",H371&gt;0,"orange",H371=0,"red")</f>
        <v>yellow</v>
      </c>
      <c r="K371" t="s">
        <v>193</v>
      </c>
    </row>
    <row r="372" spans="1:11" x14ac:dyDescent="0.3">
      <c r="A372">
        <v>6</v>
      </c>
      <c r="B372">
        <v>6.01</v>
      </c>
      <c r="C372" t="s">
        <v>211</v>
      </c>
      <c r="D372">
        <v>24</v>
      </c>
      <c r="E372" t="s">
        <v>25</v>
      </c>
      <c r="F372" s="3">
        <v>3.0542842607470599</v>
      </c>
      <c r="G372" s="3">
        <v>87.085004673172861</v>
      </c>
      <c r="H372" s="3">
        <f t="shared" si="10"/>
        <v>87.085004673172861</v>
      </c>
      <c r="I372" s="3">
        <f t="shared" si="11"/>
        <v>2.6125501401951858</v>
      </c>
      <c r="J372" s="8" t="str" cm="1">
        <f t="array" ref="J372">_xlfn.IFS(H372=100,"green",H372&gt;50,"yellow",H372&gt;0,"orange",H372=0,"red")</f>
        <v>yellow</v>
      </c>
      <c r="K372" t="s">
        <v>193</v>
      </c>
    </row>
    <row r="373" spans="1:11" x14ac:dyDescent="0.3">
      <c r="A373">
        <v>6</v>
      </c>
      <c r="B373">
        <v>6.01</v>
      </c>
      <c r="C373" t="s">
        <v>211</v>
      </c>
      <c r="D373">
        <v>6</v>
      </c>
      <c r="E373" t="s">
        <v>24</v>
      </c>
      <c r="F373" s="3">
        <v>15.348227254112604</v>
      </c>
      <c r="G373" s="3">
        <v>13.63225284853643</v>
      </c>
      <c r="H373" s="3">
        <f t="shared" si="10"/>
        <v>13.63225284853643</v>
      </c>
      <c r="I373" s="3">
        <f t="shared" si="11"/>
        <v>0.40896758545609291</v>
      </c>
      <c r="J373" s="8" t="str" cm="1">
        <f t="array" ref="J373">_xlfn.IFS(H373=100,"green",H373&gt;50,"yellow",H373&gt;0,"orange",H373=0,"red")</f>
        <v>orange</v>
      </c>
      <c r="K373" t="s">
        <v>193</v>
      </c>
    </row>
    <row r="374" spans="1:11" x14ac:dyDescent="0.3">
      <c r="A374">
        <v>6</v>
      </c>
      <c r="B374">
        <v>6.01</v>
      </c>
      <c r="C374" t="s">
        <v>211</v>
      </c>
      <c r="D374">
        <v>2</v>
      </c>
      <c r="E374" t="s">
        <v>23</v>
      </c>
      <c r="F374" s="3">
        <v>6.0163721072248615</v>
      </c>
      <c r="G374" s="3">
        <v>69.387386944872048</v>
      </c>
      <c r="H374" s="3">
        <f t="shared" si="10"/>
        <v>69.387386944872048</v>
      </c>
      <c r="I374" s="3">
        <f t="shared" si="11"/>
        <v>2.0816216083461616</v>
      </c>
      <c r="J374" s="8" t="str" cm="1">
        <f t="array" ref="J374">_xlfn.IFS(H374=100,"green",H374&gt;50,"yellow",H374&gt;0,"orange",H374=0,"red")</f>
        <v>yellow</v>
      </c>
      <c r="K374" t="s">
        <v>193</v>
      </c>
    </row>
    <row r="375" spans="1:11" x14ac:dyDescent="0.3">
      <c r="A375">
        <v>6</v>
      </c>
      <c r="B375">
        <v>6.01</v>
      </c>
      <c r="C375" t="s">
        <v>211</v>
      </c>
      <c r="D375">
        <v>1</v>
      </c>
      <c r="E375" t="s">
        <v>22</v>
      </c>
      <c r="F375" s="3">
        <v>8.5269199591229565</v>
      </c>
      <c r="G375" s="3">
        <v>54.387590019763444</v>
      </c>
      <c r="H375" s="3">
        <f t="shared" si="10"/>
        <v>54.387590019763444</v>
      </c>
      <c r="I375" s="3">
        <f t="shared" si="11"/>
        <v>1.6316277005929032</v>
      </c>
      <c r="J375" s="8" t="str" cm="1">
        <f t="array" ref="J375">_xlfn.IFS(H375=100,"green",H375&gt;50,"yellow",H375&gt;0,"orange",H375=0,"red")</f>
        <v>yellow</v>
      </c>
      <c r="K375" t="s">
        <v>193</v>
      </c>
    </row>
    <row r="376" spans="1:11" x14ac:dyDescent="0.3">
      <c r="A376">
        <v>6</v>
      </c>
      <c r="B376">
        <v>6.01</v>
      </c>
      <c r="C376" t="s">
        <v>211</v>
      </c>
      <c r="D376">
        <v>20</v>
      </c>
      <c r="E376" t="s">
        <v>21</v>
      </c>
      <c r="F376" s="3">
        <v>5.7566153938867837</v>
      </c>
      <c r="G376" s="3">
        <v>70.939358139947657</v>
      </c>
      <c r="H376" s="3">
        <f t="shared" si="10"/>
        <v>70.939358139947657</v>
      </c>
      <c r="I376" s="3">
        <f t="shared" si="11"/>
        <v>2.12818074419843</v>
      </c>
      <c r="J376" s="8" t="str" cm="1">
        <f t="array" ref="J376">_xlfn.IFS(H376=100,"green",H376&gt;50,"yellow",H376&gt;0,"orange",H376=0,"red")</f>
        <v>yellow</v>
      </c>
      <c r="K376" t="s">
        <v>193</v>
      </c>
    </row>
    <row r="377" spans="1:11" x14ac:dyDescent="0.3">
      <c r="A377">
        <v>6</v>
      </c>
      <c r="B377">
        <v>6.01</v>
      </c>
      <c r="C377" t="s">
        <v>211</v>
      </c>
      <c r="D377">
        <v>29</v>
      </c>
      <c r="E377" t="s">
        <v>20</v>
      </c>
      <c r="F377" s="3">
        <v>5.5077889219525362</v>
      </c>
      <c r="G377" s="3">
        <v>72.42602430557487</v>
      </c>
      <c r="H377" s="3">
        <f t="shared" si="10"/>
        <v>72.42602430557487</v>
      </c>
      <c r="I377" s="3">
        <f t="shared" si="11"/>
        <v>2.1727807291672461</v>
      </c>
      <c r="J377" s="8" t="str" cm="1">
        <f t="array" ref="J377">_xlfn.IFS(H377=100,"green",H377&gt;50,"yellow",H377&gt;0,"orange",H377=0,"red")</f>
        <v>yellow</v>
      </c>
      <c r="K377" t="s">
        <v>193</v>
      </c>
    </row>
    <row r="378" spans="1:11" x14ac:dyDescent="0.3">
      <c r="A378">
        <v>6</v>
      </c>
      <c r="B378">
        <v>6.01</v>
      </c>
      <c r="C378" t="s">
        <v>211</v>
      </c>
      <c r="D378">
        <v>32</v>
      </c>
      <c r="E378" t="s">
        <v>19</v>
      </c>
      <c r="F378" s="3">
        <v>1.2063679103022653</v>
      </c>
      <c r="G378" s="3">
        <v>98.125770126140949</v>
      </c>
      <c r="H378" s="3">
        <f t="shared" si="10"/>
        <v>98.125770126140949</v>
      </c>
      <c r="I378" s="3">
        <f t="shared" si="11"/>
        <v>2.9437731037842285</v>
      </c>
      <c r="J378" s="8" t="str" cm="1">
        <f t="array" ref="J378">_xlfn.IFS(H378=100,"green",H378&gt;50,"yellow",H378&gt;0,"orange",H378=0,"red")</f>
        <v>yellow</v>
      </c>
      <c r="K378" t="s">
        <v>193</v>
      </c>
    </row>
    <row r="379" spans="1:11" x14ac:dyDescent="0.3">
      <c r="A379">
        <v>6</v>
      </c>
      <c r="B379">
        <v>6.01</v>
      </c>
      <c r="C379" t="s">
        <v>211</v>
      </c>
      <c r="D379">
        <v>35</v>
      </c>
      <c r="E379" t="s">
        <v>18</v>
      </c>
      <c r="F379" s="3">
        <v>2.9197080291970803</v>
      </c>
      <c r="G379" s="3">
        <v>87.889058713676377</v>
      </c>
      <c r="H379" s="3">
        <f t="shared" si="10"/>
        <v>87.889058713676377</v>
      </c>
      <c r="I379" s="3">
        <f t="shared" si="11"/>
        <v>2.6366717614102915</v>
      </c>
      <c r="J379" s="8" t="str" cm="1">
        <f t="array" ref="J379">_xlfn.IFS(H379=100,"green",H379&gt;50,"yellow",H379&gt;0,"orange",H379=0,"red")</f>
        <v>yellow</v>
      </c>
      <c r="K379" t="s">
        <v>193</v>
      </c>
    </row>
    <row r="380" spans="1:11" x14ac:dyDescent="0.3">
      <c r="A380">
        <v>6</v>
      </c>
      <c r="B380">
        <v>6.01</v>
      </c>
      <c r="C380" t="s">
        <v>211</v>
      </c>
      <c r="D380">
        <v>31</v>
      </c>
      <c r="E380" t="s">
        <v>17</v>
      </c>
      <c r="F380" s="3">
        <v>0</v>
      </c>
      <c r="G380" s="3">
        <v>105.33346929738785</v>
      </c>
      <c r="H380" s="3">
        <f t="shared" si="10"/>
        <v>100</v>
      </c>
      <c r="I380" s="3">
        <f t="shared" si="11"/>
        <v>3</v>
      </c>
      <c r="J380" s="8" t="str" cm="1">
        <f t="array" ref="J380">_xlfn.IFS(H380=100,"green",H380&gt;50,"yellow",H380&gt;0,"orange",H380=0,"red")</f>
        <v>green</v>
      </c>
      <c r="K380" t="s">
        <v>193</v>
      </c>
    </row>
    <row r="381" spans="1:11" x14ac:dyDescent="0.3">
      <c r="A381">
        <v>6</v>
      </c>
      <c r="B381">
        <v>6.01</v>
      </c>
      <c r="C381" t="s">
        <v>211</v>
      </c>
      <c r="D381">
        <v>23</v>
      </c>
      <c r="E381" t="s">
        <v>16</v>
      </c>
      <c r="F381" s="3">
        <v>14.332173123563779</v>
      </c>
      <c r="G381" s="3">
        <v>19.702882257821553</v>
      </c>
      <c r="H381" s="3">
        <f t="shared" si="10"/>
        <v>19.702882257821553</v>
      </c>
      <c r="I381" s="3">
        <f t="shared" si="11"/>
        <v>0.59108646773464657</v>
      </c>
      <c r="J381" s="8" t="str" cm="1">
        <f t="array" ref="J381">_xlfn.IFS(H381=100,"green",H381&gt;50,"yellow",H381&gt;0,"orange",H381=0,"red")</f>
        <v>orange</v>
      </c>
      <c r="K381" t="s">
        <v>193</v>
      </c>
    </row>
    <row r="382" spans="1:11" x14ac:dyDescent="0.3">
      <c r="A382">
        <v>6</v>
      </c>
      <c r="B382">
        <v>6.01</v>
      </c>
      <c r="C382" t="s">
        <v>211</v>
      </c>
      <c r="D382">
        <v>27</v>
      </c>
      <c r="E382" t="s">
        <v>15</v>
      </c>
      <c r="F382" s="3">
        <v>10.909964644684477</v>
      </c>
      <c r="G382" s="3">
        <v>40.149587617277071</v>
      </c>
      <c r="H382" s="3">
        <f t="shared" si="10"/>
        <v>40.149587617277071</v>
      </c>
      <c r="I382" s="3">
        <f t="shared" si="11"/>
        <v>1.2044876285183121</v>
      </c>
      <c r="J382" s="8" t="str" cm="1">
        <f t="array" ref="J382">_xlfn.IFS(H382=100,"green",H382&gt;50,"yellow",H382&gt;0,"orange",H382=0,"red")</f>
        <v>orange</v>
      </c>
      <c r="K382" t="s">
        <v>193</v>
      </c>
    </row>
    <row r="383" spans="1:11" x14ac:dyDescent="0.3">
      <c r="A383">
        <v>6</v>
      </c>
      <c r="B383">
        <v>6.01</v>
      </c>
      <c r="C383" t="s">
        <v>211</v>
      </c>
      <c r="D383">
        <v>14</v>
      </c>
      <c r="E383" t="s">
        <v>14</v>
      </c>
      <c r="F383" s="3">
        <v>3.890460202537358</v>
      </c>
      <c r="G383" s="3">
        <v>82.089095389454897</v>
      </c>
      <c r="H383" s="3">
        <f t="shared" si="10"/>
        <v>82.089095389454897</v>
      </c>
      <c r="I383" s="3">
        <f t="shared" si="11"/>
        <v>2.4626728616836471</v>
      </c>
      <c r="J383" s="8" t="str" cm="1">
        <f t="array" ref="J383">_xlfn.IFS(H383=100,"green",H383&gt;50,"yellow",H383&gt;0,"orange",H383=0,"red")</f>
        <v>yellow</v>
      </c>
      <c r="K383" t="s">
        <v>193</v>
      </c>
    </row>
    <row r="384" spans="1:11" x14ac:dyDescent="0.3">
      <c r="A384">
        <v>6</v>
      </c>
      <c r="B384">
        <v>6.01</v>
      </c>
      <c r="C384" t="s">
        <v>211</v>
      </c>
      <c r="D384">
        <v>17</v>
      </c>
      <c r="E384" t="s">
        <v>13</v>
      </c>
      <c r="F384" s="3">
        <v>4.6850421434708212</v>
      </c>
      <c r="G384" s="3">
        <v>77.341698224589237</v>
      </c>
      <c r="H384" s="3">
        <f t="shared" si="10"/>
        <v>77.341698224589237</v>
      </c>
      <c r="I384" s="3">
        <f t="shared" si="11"/>
        <v>2.3202509467376773</v>
      </c>
      <c r="J384" s="8" t="str" cm="1">
        <f t="array" ref="J384">_xlfn.IFS(H384=100,"green",H384&gt;50,"yellow",H384&gt;0,"orange",H384=0,"red")</f>
        <v>yellow</v>
      </c>
      <c r="K384" t="s">
        <v>193</v>
      </c>
    </row>
    <row r="385" spans="1:11" x14ac:dyDescent="0.3">
      <c r="A385">
        <v>6</v>
      </c>
      <c r="B385">
        <v>6.01</v>
      </c>
      <c r="C385" t="s">
        <v>211</v>
      </c>
      <c r="D385">
        <v>15</v>
      </c>
      <c r="E385" t="s">
        <v>12</v>
      </c>
      <c r="F385" s="3">
        <v>0.82026529202355802</v>
      </c>
      <c r="G385" s="3">
        <v>100.43262154188064</v>
      </c>
      <c r="H385" s="3">
        <f t="shared" si="10"/>
        <v>100</v>
      </c>
      <c r="I385" s="3">
        <f t="shared" si="11"/>
        <v>3</v>
      </c>
      <c r="J385" s="8" t="str" cm="1">
        <f t="array" ref="J385">_xlfn.IFS(H385=100,"green",H385&gt;50,"yellow",H385&gt;0,"orange",H385=0,"red")</f>
        <v>green</v>
      </c>
      <c r="K385" t="s">
        <v>193</v>
      </c>
    </row>
    <row r="386" spans="1:11" x14ac:dyDescent="0.3">
      <c r="A386">
        <v>6</v>
      </c>
      <c r="B386">
        <v>6.01</v>
      </c>
      <c r="C386" t="s">
        <v>211</v>
      </c>
      <c r="D386">
        <v>13</v>
      </c>
      <c r="E386" t="s">
        <v>11</v>
      </c>
      <c r="F386" s="3">
        <v>1.4152121150243973</v>
      </c>
      <c r="G386" s="3">
        <v>96.877986437234426</v>
      </c>
      <c r="H386" s="3">
        <f t="shared" si="10"/>
        <v>96.877986437234426</v>
      </c>
      <c r="I386" s="3">
        <f t="shared" si="11"/>
        <v>2.9063395931170328</v>
      </c>
      <c r="J386" s="8" t="str" cm="1">
        <f t="array" ref="J386">_xlfn.IFS(H386=100,"green",H386&gt;50,"yellow",H386&gt;0,"orange",H386=0,"red")</f>
        <v>yellow</v>
      </c>
      <c r="K386" t="s">
        <v>193</v>
      </c>
    </row>
    <row r="387" spans="1:11" x14ac:dyDescent="0.3">
      <c r="A387">
        <v>6</v>
      </c>
      <c r="B387">
        <v>6.01</v>
      </c>
      <c r="C387" t="s">
        <v>211</v>
      </c>
      <c r="D387">
        <v>21</v>
      </c>
      <c r="E387" t="s">
        <v>10</v>
      </c>
      <c r="F387" s="3">
        <v>13.946656160535113</v>
      </c>
      <c r="G387" s="3">
        <v>22.006234552916265</v>
      </c>
      <c r="H387" s="3">
        <f t="shared" ref="H387:H450" si="12">IF(G387&gt;100,100,IF(G387&lt;0,0,G387))</f>
        <v>22.006234552916265</v>
      </c>
      <c r="I387" s="3">
        <f t="shared" ref="I387:I450" si="13">H387/100*3</f>
        <v>0.66018703658748801</v>
      </c>
      <c r="J387" s="8" t="str" cm="1">
        <f t="array" ref="J387">_xlfn.IFS(H387=100,"green",H387&gt;50,"yellow",H387&gt;0,"orange",H387=0,"red")</f>
        <v>orange</v>
      </c>
      <c r="K387" t="s">
        <v>193</v>
      </c>
    </row>
    <row r="388" spans="1:11" x14ac:dyDescent="0.3">
      <c r="A388">
        <v>6</v>
      </c>
      <c r="B388">
        <v>6.01</v>
      </c>
      <c r="C388" t="s">
        <v>211</v>
      </c>
      <c r="D388">
        <v>34</v>
      </c>
      <c r="E388" t="s">
        <v>9</v>
      </c>
      <c r="F388" s="3">
        <v>1.923149349374536</v>
      </c>
      <c r="G388" s="3">
        <v>93.843208446369559</v>
      </c>
      <c r="H388" s="3">
        <f t="shared" si="12"/>
        <v>93.843208446369559</v>
      </c>
      <c r="I388" s="3">
        <f t="shared" si="13"/>
        <v>2.8152962533910868</v>
      </c>
      <c r="J388" s="8" t="str" cm="1">
        <f t="array" ref="J388">_xlfn.IFS(H388=100,"green",H388&gt;50,"yellow",H388&gt;0,"orange",H388=0,"red")</f>
        <v>yellow</v>
      </c>
      <c r="K388" t="s">
        <v>193</v>
      </c>
    </row>
    <row r="389" spans="1:11" x14ac:dyDescent="0.3">
      <c r="A389">
        <v>6</v>
      </c>
      <c r="B389">
        <v>6.01</v>
      </c>
      <c r="C389" t="s">
        <v>211</v>
      </c>
      <c r="D389">
        <v>3</v>
      </c>
      <c r="E389" t="s">
        <v>8</v>
      </c>
      <c r="F389" s="3">
        <v>5.9617916200278422</v>
      </c>
      <c r="G389" s="3">
        <v>69.713489561641438</v>
      </c>
      <c r="H389" s="3">
        <f t="shared" si="12"/>
        <v>69.713489561641438</v>
      </c>
      <c r="I389" s="3">
        <f t="shared" si="13"/>
        <v>2.0914046868492431</v>
      </c>
      <c r="J389" s="8" t="str" cm="1">
        <f t="array" ref="J389">_xlfn.IFS(H389=100,"green",H389&gt;50,"yellow",H389&gt;0,"orange",H389=0,"red")</f>
        <v>yellow</v>
      </c>
      <c r="K389" t="s">
        <v>193</v>
      </c>
    </row>
    <row r="390" spans="1:11" x14ac:dyDescent="0.3">
      <c r="A390">
        <v>6</v>
      </c>
      <c r="B390">
        <v>6.01</v>
      </c>
      <c r="C390" t="s">
        <v>211</v>
      </c>
      <c r="D390">
        <v>8</v>
      </c>
      <c r="E390" t="s">
        <v>7</v>
      </c>
      <c r="F390" s="3">
        <v>12.87264945224061</v>
      </c>
      <c r="G390" s="3">
        <v>28.423113844200053</v>
      </c>
      <c r="H390" s="3">
        <f t="shared" si="12"/>
        <v>28.423113844200053</v>
      </c>
      <c r="I390" s="3">
        <f t="shared" si="13"/>
        <v>0.85269341532600162</v>
      </c>
      <c r="J390" s="8" t="str" cm="1">
        <f t="array" ref="J390">_xlfn.IFS(H390=100,"green",H390&gt;50,"yellow",H390&gt;0,"orange",H390=0,"red")</f>
        <v>orange</v>
      </c>
      <c r="K390" t="s">
        <v>193</v>
      </c>
    </row>
    <row r="391" spans="1:11" x14ac:dyDescent="0.3">
      <c r="A391">
        <v>6</v>
      </c>
      <c r="B391">
        <v>6.01</v>
      </c>
      <c r="C391" t="s">
        <v>211</v>
      </c>
      <c r="D391">
        <v>11</v>
      </c>
      <c r="E391" t="s">
        <v>6</v>
      </c>
      <c r="F391" s="3">
        <v>7.5338573185691571</v>
      </c>
      <c r="G391" s="3">
        <v>60.320851929492505</v>
      </c>
      <c r="H391" s="3">
        <f t="shared" si="12"/>
        <v>60.320851929492505</v>
      </c>
      <c r="I391" s="3">
        <f t="shared" si="13"/>
        <v>1.8096255578847751</v>
      </c>
      <c r="J391" s="8" t="str" cm="1">
        <f t="array" ref="J391">_xlfn.IFS(H391=100,"green",H391&gt;50,"yellow",H391&gt;0,"orange",H391=0,"red")</f>
        <v>yellow</v>
      </c>
      <c r="K391" t="s">
        <v>193</v>
      </c>
    </row>
    <row r="392" spans="1:11" x14ac:dyDescent="0.3">
      <c r="A392">
        <v>6</v>
      </c>
      <c r="B392">
        <v>6.01</v>
      </c>
      <c r="C392" t="s">
        <v>211</v>
      </c>
      <c r="D392">
        <v>33</v>
      </c>
      <c r="E392" t="s">
        <v>5</v>
      </c>
      <c r="F392" s="3">
        <v>1.021525071787432</v>
      </c>
      <c r="G392" s="3">
        <v>99.230152597356096</v>
      </c>
      <c r="H392" s="3">
        <f t="shared" si="12"/>
        <v>99.230152597356096</v>
      </c>
      <c r="I392" s="3">
        <f t="shared" si="13"/>
        <v>2.9769045779206826</v>
      </c>
      <c r="J392" s="8" t="str" cm="1">
        <f t="array" ref="J392">_xlfn.IFS(H392=100,"green",H392&gt;50,"yellow",H392&gt;0,"orange",H392=0,"red")</f>
        <v>yellow</v>
      </c>
      <c r="K392" t="s">
        <v>193</v>
      </c>
    </row>
    <row r="393" spans="1:11" x14ac:dyDescent="0.3">
      <c r="A393">
        <v>6</v>
      </c>
      <c r="B393">
        <v>6.01</v>
      </c>
      <c r="C393" t="s">
        <v>211</v>
      </c>
      <c r="D393">
        <v>36</v>
      </c>
      <c r="E393" t="s">
        <v>4</v>
      </c>
      <c r="F393" s="3">
        <v>8.5162488943303494</v>
      </c>
      <c r="G393" s="3">
        <v>54.451346543959055</v>
      </c>
      <c r="H393" s="3">
        <f t="shared" si="12"/>
        <v>54.451346543959055</v>
      </c>
      <c r="I393" s="3">
        <f t="shared" si="13"/>
        <v>1.6335403963187716</v>
      </c>
      <c r="J393" s="8" t="str" cm="1">
        <f t="array" ref="J393">_xlfn.IFS(H393=100,"green",H393&gt;50,"yellow",H393&gt;0,"orange",H393=0,"red")</f>
        <v>yellow</v>
      </c>
      <c r="K393" t="s">
        <v>193</v>
      </c>
    </row>
    <row r="394" spans="1:11" x14ac:dyDescent="0.3">
      <c r="A394">
        <v>6</v>
      </c>
      <c r="B394">
        <v>6.01</v>
      </c>
      <c r="C394" t="s">
        <v>211</v>
      </c>
      <c r="D394">
        <v>16</v>
      </c>
      <c r="E394" t="s">
        <v>3</v>
      </c>
      <c r="F394" s="3">
        <v>2.8579850878503787</v>
      </c>
      <c r="G394" s="3">
        <v>88.257835427141899</v>
      </c>
      <c r="H394" s="3">
        <f t="shared" si="12"/>
        <v>88.257835427141899</v>
      </c>
      <c r="I394" s="3">
        <f t="shared" si="13"/>
        <v>2.6477350628142569</v>
      </c>
      <c r="J394" s="8" t="str" cm="1">
        <f t="array" ref="J394">_xlfn.IFS(H394=100,"green",H394&gt;50,"yellow",H394&gt;0,"orange",H394=0,"red")</f>
        <v>yellow</v>
      </c>
      <c r="K394" t="s">
        <v>193</v>
      </c>
    </row>
    <row r="395" spans="1:11" x14ac:dyDescent="0.3">
      <c r="A395">
        <v>6</v>
      </c>
      <c r="B395">
        <v>6.01</v>
      </c>
      <c r="C395" t="s">
        <v>211</v>
      </c>
      <c r="D395">
        <v>9</v>
      </c>
      <c r="E395" t="s">
        <v>2</v>
      </c>
      <c r="F395" s="3">
        <v>8.1391369114683467</v>
      </c>
      <c r="G395" s="3">
        <v>56.704481514749759</v>
      </c>
      <c r="H395" s="3">
        <f t="shared" si="12"/>
        <v>56.704481514749759</v>
      </c>
      <c r="I395" s="3">
        <f t="shared" si="13"/>
        <v>1.7011344454424928</v>
      </c>
      <c r="J395" s="8" t="str" cm="1">
        <f t="array" ref="J395">_xlfn.IFS(H395=100,"green",H395&gt;50,"yellow",H395&gt;0,"orange",H395=0,"red")</f>
        <v>yellow</v>
      </c>
      <c r="K395" t="s">
        <v>193</v>
      </c>
    </row>
    <row r="396" spans="1:11" x14ac:dyDescent="0.3">
      <c r="A396">
        <v>6</v>
      </c>
      <c r="B396">
        <v>6.01</v>
      </c>
      <c r="C396" t="s">
        <v>211</v>
      </c>
      <c r="D396">
        <v>5</v>
      </c>
      <c r="E396" t="s">
        <v>1</v>
      </c>
      <c r="F396" s="3">
        <v>11.589987678326187</v>
      </c>
      <c r="G396" s="3">
        <v>36.086646772986811</v>
      </c>
      <c r="H396" s="3">
        <f t="shared" si="12"/>
        <v>36.086646772986811</v>
      </c>
      <c r="I396" s="3">
        <f t="shared" si="13"/>
        <v>1.0825994031896042</v>
      </c>
      <c r="J396" s="8" t="str" cm="1">
        <f t="array" ref="J396">_xlfn.IFS(H396=100,"green",H396&gt;50,"yellow",H396&gt;0,"orange",H396=0,"red")</f>
        <v>orange</v>
      </c>
      <c r="K396" t="s">
        <v>193</v>
      </c>
    </row>
    <row r="397" spans="1:11" x14ac:dyDescent="0.3">
      <c r="A397">
        <v>6</v>
      </c>
      <c r="B397">
        <v>6.01</v>
      </c>
      <c r="C397" t="s">
        <v>211</v>
      </c>
      <c r="D397">
        <v>19</v>
      </c>
      <c r="E397" t="s">
        <v>0</v>
      </c>
      <c r="F397" s="3">
        <v>8.8610256911131682</v>
      </c>
      <c r="G397" s="3">
        <v>52.391404952994456</v>
      </c>
      <c r="H397" s="3">
        <f t="shared" si="12"/>
        <v>52.391404952994456</v>
      </c>
      <c r="I397" s="3">
        <f t="shared" si="13"/>
        <v>1.5717421485898337</v>
      </c>
      <c r="J397" s="8" t="str" cm="1">
        <f t="array" ref="J397">_xlfn.IFS(H397=100,"green",H397&gt;50,"yellow",H397&gt;0,"orange",H397=0,"red")</f>
        <v>yellow</v>
      </c>
      <c r="K397" t="s">
        <v>193</v>
      </c>
    </row>
    <row r="398" spans="1:11" x14ac:dyDescent="0.3">
      <c r="A398">
        <v>1</v>
      </c>
      <c r="B398">
        <v>1.08</v>
      </c>
      <c r="C398" t="s">
        <v>212</v>
      </c>
      <c r="D398">
        <v>35</v>
      </c>
      <c r="E398" t="s">
        <v>34</v>
      </c>
      <c r="F398" s="3">
        <v>3.1530738528723186</v>
      </c>
      <c r="G398" s="3">
        <v>66.200850165992193</v>
      </c>
      <c r="H398" s="3">
        <f t="shared" si="12"/>
        <v>66.200850165992193</v>
      </c>
      <c r="I398" s="3">
        <f t="shared" si="13"/>
        <v>1.9860255049797659</v>
      </c>
      <c r="J398" s="8" t="str" cm="1">
        <f t="array" ref="J398">_xlfn.IFS(H398=100,"green",H398&gt;50,"yellow",H398&gt;0,"orange",H398=0,"red")</f>
        <v>yellow</v>
      </c>
      <c r="K398" t="s">
        <v>193</v>
      </c>
    </row>
    <row r="399" spans="1:11" x14ac:dyDescent="0.3">
      <c r="A399">
        <v>1</v>
      </c>
      <c r="B399">
        <v>1.08</v>
      </c>
      <c r="C399" t="s">
        <v>212</v>
      </c>
      <c r="D399">
        <v>37</v>
      </c>
      <c r="E399" t="s">
        <v>33</v>
      </c>
      <c r="F399" s="3">
        <v>1.2525943680089575</v>
      </c>
      <c r="G399" s="3">
        <v>92.340822322003305</v>
      </c>
      <c r="H399" s="3">
        <f t="shared" si="12"/>
        <v>92.340822322003305</v>
      </c>
      <c r="I399" s="3">
        <f t="shared" si="13"/>
        <v>2.7702246696600992</v>
      </c>
      <c r="J399" s="8" t="str" cm="1">
        <f t="array" ref="J399">_xlfn.IFS(H399=100,"green",H399&gt;50,"yellow",H399&gt;0,"orange",H399=0,"red")</f>
        <v>yellow</v>
      </c>
      <c r="K399" t="s">
        <v>193</v>
      </c>
    </row>
    <row r="400" spans="1:11" x14ac:dyDescent="0.3">
      <c r="A400">
        <v>1</v>
      </c>
      <c r="B400">
        <v>1.08</v>
      </c>
      <c r="C400" t="s">
        <v>212</v>
      </c>
      <c r="D400">
        <v>12</v>
      </c>
      <c r="E400" t="s">
        <v>32</v>
      </c>
      <c r="F400" s="3">
        <v>5.347875700914992</v>
      </c>
      <c r="G400" s="3">
        <v>36.012647845080465</v>
      </c>
      <c r="H400" s="3">
        <f t="shared" si="12"/>
        <v>36.012647845080465</v>
      </c>
      <c r="I400" s="3">
        <f t="shared" si="13"/>
        <v>1.0803794353524139</v>
      </c>
      <c r="J400" s="8" t="str" cm="1">
        <f t="array" ref="J400">_xlfn.IFS(H400=100,"green",H400&gt;50,"yellow",H400&gt;0,"orange",H400=0,"red")</f>
        <v>orange</v>
      </c>
      <c r="K400" t="s">
        <v>193</v>
      </c>
    </row>
    <row r="401" spans="1:11" x14ac:dyDescent="0.3">
      <c r="A401">
        <v>1</v>
      </c>
      <c r="B401">
        <v>1.08</v>
      </c>
      <c r="C401" t="s">
        <v>212</v>
      </c>
      <c r="D401">
        <v>18</v>
      </c>
      <c r="E401" t="s">
        <v>31</v>
      </c>
      <c r="F401" s="3">
        <v>3.5666702643143009</v>
      </c>
      <c r="G401" s="3">
        <v>60.512075956626369</v>
      </c>
      <c r="H401" s="3">
        <f t="shared" si="12"/>
        <v>60.512075956626369</v>
      </c>
      <c r="I401" s="3">
        <f t="shared" si="13"/>
        <v>1.8153622786987911</v>
      </c>
      <c r="J401" s="8" t="str" cm="1">
        <f t="array" ref="J401">_xlfn.IFS(H401=100,"green",H401&gt;50,"yellow",H401&gt;0,"orange",H401=0,"red")</f>
        <v>yellow</v>
      </c>
      <c r="K401" t="s">
        <v>193</v>
      </c>
    </row>
    <row r="402" spans="1:11" x14ac:dyDescent="0.3">
      <c r="A402">
        <v>1</v>
      </c>
      <c r="B402">
        <v>1.08</v>
      </c>
      <c r="C402" t="s">
        <v>212</v>
      </c>
      <c r="D402">
        <v>10</v>
      </c>
      <c r="E402" t="s">
        <v>30</v>
      </c>
      <c r="F402" s="3">
        <v>0.8463060881434803</v>
      </c>
      <c r="G402" s="3">
        <v>97.929077500543585</v>
      </c>
      <c r="H402" s="3">
        <f t="shared" si="12"/>
        <v>97.929077500543585</v>
      </c>
      <c r="I402" s="3">
        <f t="shared" si="13"/>
        <v>2.9378723250163077</v>
      </c>
      <c r="J402" s="8" t="str" cm="1">
        <f t="array" ref="J402">_xlfn.IFS(H402=100,"green",H402&gt;50,"yellow",H402&gt;0,"orange",H402=0,"red")</f>
        <v>yellow</v>
      </c>
      <c r="K402" t="s">
        <v>193</v>
      </c>
    </row>
    <row r="403" spans="1:11" x14ac:dyDescent="0.3">
      <c r="A403">
        <v>1</v>
      </c>
      <c r="B403">
        <v>1.08</v>
      </c>
      <c r="C403" t="s">
        <v>212</v>
      </c>
      <c r="D403">
        <v>4</v>
      </c>
      <c r="E403" t="s">
        <v>29</v>
      </c>
      <c r="F403" s="3">
        <v>7.3902127054810745</v>
      </c>
      <c r="G403" s="3">
        <v>7.9215093414796796</v>
      </c>
      <c r="H403" s="3">
        <f t="shared" si="12"/>
        <v>7.9215093414796796</v>
      </c>
      <c r="I403" s="3">
        <f t="shared" si="13"/>
        <v>0.23764528024439038</v>
      </c>
      <c r="J403" s="8" t="str" cm="1">
        <f t="array" ref="J403">_xlfn.IFS(H403=100,"green",H403&gt;50,"yellow",H403&gt;0,"orange",H403=0,"red")</f>
        <v>orange</v>
      </c>
      <c r="K403" t="s">
        <v>193</v>
      </c>
    </row>
    <row r="404" spans="1:11" x14ac:dyDescent="0.3">
      <c r="A404">
        <v>1</v>
      </c>
      <c r="B404">
        <v>1.08</v>
      </c>
      <c r="C404" t="s">
        <v>212</v>
      </c>
      <c r="D404">
        <v>22</v>
      </c>
      <c r="E404" t="s">
        <v>28</v>
      </c>
      <c r="F404" s="3">
        <v>4.8776290557622604</v>
      </c>
      <c r="G404" s="3">
        <v>42.480612539597452</v>
      </c>
      <c r="H404" s="3">
        <f t="shared" si="12"/>
        <v>42.480612539597452</v>
      </c>
      <c r="I404" s="3">
        <f t="shared" si="13"/>
        <v>1.2744183761879235</v>
      </c>
      <c r="J404" s="8" t="str" cm="1">
        <f t="array" ref="J404">_xlfn.IFS(H404=100,"green",H404&gt;50,"yellow",H404&gt;0,"orange",H404=0,"red")</f>
        <v>orange</v>
      </c>
      <c r="K404" t="s">
        <v>193</v>
      </c>
    </row>
    <row r="405" spans="1:11" x14ac:dyDescent="0.3">
      <c r="A405">
        <v>1</v>
      </c>
      <c r="B405">
        <v>1.08</v>
      </c>
      <c r="C405" t="s">
        <v>212</v>
      </c>
      <c r="D405">
        <v>25</v>
      </c>
      <c r="E405" t="s">
        <v>244</v>
      </c>
      <c r="F405" s="3">
        <v>1.536454954555077</v>
      </c>
      <c r="G405" s="3">
        <v>88.436487711920407</v>
      </c>
      <c r="H405" s="3">
        <f t="shared" si="12"/>
        <v>88.436487711920407</v>
      </c>
      <c r="I405" s="3">
        <f t="shared" si="13"/>
        <v>2.6530946313576123</v>
      </c>
      <c r="J405" s="8" t="str" cm="1">
        <f t="array" ref="J405">_xlfn.IFS(H405=100,"green",H405&gt;50,"yellow",H405&gt;0,"orange",H405=0,"red")</f>
        <v>yellow</v>
      </c>
      <c r="K405" t="s">
        <v>193</v>
      </c>
    </row>
    <row r="406" spans="1:11" x14ac:dyDescent="0.3">
      <c r="A406">
        <v>1</v>
      </c>
      <c r="B406">
        <v>1.08</v>
      </c>
      <c r="C406" t="s">
        <v>212</v>
      </c>
      <c r="D406">
        <v>7</v>
      </c>
      <c r="E406" t="s">
        <v>27</v>
      </c>
      <c r="F406" s="3">
        <v>7.219467831105673</v>
      </c>
      <c r="G406" s="3">
        <v>10.270004180546835</v>
      </c>
      <c r="H406" s="3">
        <f t="shared" si="12"/>
        <v>10.270004180546835</v>
      </c>
      <c r="I406" s="3">
        <f t="shared" si="13"/>
        <v>0.30810012541640508</v>
      </c>
      <c r="J406" s="8" t="str" cm="1">
        <f t="array" ref="J406">_xlfn.IFS(H406=100,"green",H406&gt;50,"yellow",H406&gt;0,"orange",H406=0,"red")</f>
        <v>orange</v>
      </c>
      <c r="K406" t="s">
        <v>193</v>
      </c>
    </row>
    <row r="407" spans="1:11" x14ac:dyDescent="0.3">
      <c r="A407">
        <v>1</v>
      </c>
      <c r="B407">
        <v>1.08</v>
      </c>
      <c r="C407" t="s">
        <v>212</v>
      </c>
      <c r="D407">
        <v>30</v>
      </c>
      <c r="E407" t="s">
        <v>26</v>
      </c>
      <c r="F407" s="3">
        <v>5.0049878474781373</v>
      </c>
      <c r="G407" s="3">
        <v>40.728867626910009</v>
      </c>
      <c r="H407" s="3">
        <f t="shared" si="12"/>
        <v>40.728867626910009</v>
      </c>
      <c r="I407" s="3">
        <f t="shared" si="13"/>
        <v>1.2218660288073002</v>
      </c>
      <c r="J407" s="8" t="str" cm="1">
        <f t="array" ref="J407">_xlfn.IFS(H407=100,"green",H407&gt;50,"yellow",H407&gt;0,"orange",H407=0,"red")</f>
        <v>orange</v>
      </c>
      <c r="K407" t="s">
        <v>193</v>
      </c>
    </row>
    <row r="408" spans="1:11" x14ac:dyDescent="0.3">
      <c r="A408">
        <v>1</v>
      </c>
      <c r="B408">
        <v>1.08</v>
      </c>
      <c r="C408" t="s">
        <v>212</v>
      </c>
      <c r="D408">
        <v>24</v>
      </c>
      <c r="E408" t="s">
        <v>25</v>
      </c>
      <c r="F408" s="3">
        <v>1.0092705303660383</v>
      </c>
      <c r="G408" s="3">
        <v>95.687597907606104</v>
      </c>
      <c r="H408" s="3">
        <f t="shared" si="12"/>
        <v>95.687597907606104</v>
      </c>
      <c r="I408" s="3">
        <f t="shared" si="13"/>
        <v>2.8706279372281829</v>
      </c>
      <c r="J408" s="8" t="str" cm="1">
        <f t="array" ref="J408">_xlfn.IFS(H408=100,"green",H408&gt;50,"yellow",H408&gt;0,"orange",H408=0,"red")</f>
        <v>yellow</v>
      </c>
      <c r="K408" t="s">
        <v>193</v>
      </c>
    </row>
    <row r="409" spans="1:11" x14ac:dyDescent="0.3">
      <c r="A409">
        <v>1</v>
      </c>
      <c r="B409">
        <v>1.08</v>
      </c>
      <c r="C409" t="s">
        <v>212</v>
      </c>
      <c r="D409">
        <v>6</v>
      </c>
      <c r="E409" t="s">
        <v>24</v>
      </c>
      <c r="F409" s="3">
        <v>7.0489031362372714</v>
      </c>
      <c r="G409" s="3">
        <v>12.616020756978919</v>
      </c>
      <c r="H409" s="3">
        <f t="shared" si="12"/>
        <v>12.616020756978919</v>
      </c>
      <c r="I409" s="3">
        <f t="shared" si="13"/>
        <v>0.37848062270936755</v>
      </c>
      <c r="J409" s="8" t="str" cm="1">
        <f t="array" ref="J409">_xlfn.IFS(H409=100,"green",H409&gt;50,"yellow",H409&gt;0,"orange",H409=0,"red")</f>
        <v>orange</v>
      </c>
      <c r="K409" t="s">
        <v>193</v>
      </c>
    </row>
    <row r="410" spans="1:11" x14ac:dyDescent="0.3">
      <c r="A410">
        <v>1</v>
      </c>
      <c r="B410">
        <v>1.08</v>
      </c>
      <c r="C410" t="s">
        <v>212</v>
      </c>
      <c r="D410">
        <v>2</v>
      </c>
      <c r="E410" t="s">
        <v>23</v>
      </c>
      <c r="F410" s="3">
        <v>5.2297278123334747</v>
      </c>
      <c r="G410" s="3">
        <v>37.637702228676936</v>
      </c>
      <c r="H410" s="3">
        <f t="shared" si="12"/>
        <v>37.637702228676936</v>
      </c>
      <c r="I410" s="3">
        <f t="shared" si="13"/>
        <v>1.1291310668603081</v>
      </c>
      <c r="J410" s="8" t="str" cm="1">
        <f t="array" ref="J410">_xlfn.IFS(H410=100,"green",H410&gt;50,"yellow",H410&gt;0,"orange",H410=0,"red")</f>
        <v>orange</v>
      </c>
      <c r="K410" t="s">
        <v>193</v>
      </c>
    </row>
    <row r="411" spans="1:11" x14ac:dyDescent="0.3">
      <c r="A411">
        <v>1</v>
      </c>
      <c r="B411">
        <v>1.08</v>
      </c>
      <c r="C411" t="s">
        <v>212</v>
      </c>
      <c r="D411">
        <v>1</v>
      </c>
      <c r="E411" t="s">
        <v>22</v>
      </c>
      <c r="F411" s="3">
        <v>2.3396042335260883</v>
      </c>
      <c r="G411" s="3">
        <v>77.389644030294406</v>
      </c>
      <c r="H411" s="3">
        <f t="shared" si="12"/>
        <v>77.389644030294406</v>
      </c>
      <c r="I411" s="3">
        <f t="shared" si="13"/>
        <v>2.3216893209088321</v>
      </c>
      <c r="J411" s="8" t="str" cm="1">
        <f t="array" ref="J411">_xlfn.IFS(H411=100,"green",H411&gt;50,"yellow",H411&gt;0,"orange",H411=0,"red")</f>
        <v>yellow</v>
      </c>
      <c r="K411" t="s">
        <v>193</v>
      </c>
    </row>
    <row r="412" spans="1:11" x14ac:dyDescent="0.3">
      <c r="A412">
        <v>1</v>
      </c>
      <c r="B412">
        <v>1.08</v>
      </c>
      <c r="C412" t="s">
        <v>212</v>
      </c>
      <c r="D412">
        <v>20</v>
      </c>
      <c r="E412" t="s">
        <v>21</v>
      </c>
      <c r="F412" s="3">
        <v>3.9347481733886491</v>
      </c>
      <c r="G412" s="3">
        <v>55.449381846493409</v>
      </c>
      <c r="H412" s="3">
        <f t="shared" si="12"/>
        <v>55.449381846493409</v>
      </c>
      <c r="I412" s="3">
        <f t="shared" si="13"/>
        <v>1.6634814553948023</v>
      </c>
      <c r="J412" s="8" t="str" cm="1">
        <f t="array" ref="J412">_xlfn.IFS(H412=100,"green",H412&gt;50,"yellow",H412&gt;0,"orange",H412=0,"red")</f>
        <v>yellow</v>
      </c>
      <c r="K412" t="s">
        <v>193</v>
      </c>
    </row>
    <row r="413" spans="1:11" x14ac:dyDescent="0.3">
      <c r="A413">
        <v>1</v>
      </c>
      <c r="B413">
        <v>1.08</v>
      </c>
      <c r="C413" t="s">
        <v>212</v>
      </c>
      <c r="D413">
        <v>29</v>
      </c>
      <c r="E413" t="s">
        <v>20</v>
      </c>
      <c r="F413" s="3">
        <v>0.97388838293068614</v>
      </c>
      <c r="G413" s="3">
        <v>96.174258435197373</v>
      </c>
      <c r="H413" s="3">
        <f t="shared" si="12"/>
        <v>96.174258435197373</v>
      </c>
      <c r="I413" s="3">
        <f t="shared" si="13"/>
        <v>2.8852277530559212</v>
      </c>
      <c r="J413" s="8" t="str" cm="1">
        <f t="array" ref="J413">_xlfn.IFS(H413=100,"green",H413&gt;50,"yellow",H413&gt;0,"orange",H413=0,"red")</f>
        <v>yellow</v>
      </c>
      <c r="K413" t="s">
        <v>193</v>
      </c>
    </row>
    <row r="414" spans="1:11" x14ac:dyDescent="0.3">
      <c r="A414">
        <v>1</v>
      </c>
      <c r="B414">
        <v>1.08</v>
      </c>
      <c r="C414" t="s">
        <v>212</v>
      </c>
      <c r="D414">
        <v>32</v>
      </c>
      <c r="E414" t="s">
        <v>19</v>
      </c>
      <c r="F414" s="3">
        <v>2.4366835706849725</v>
      </c>
      <c r="G414" s="3">
        <v>76.054375120280525</v>
      </c>
      <c r="H414" s="3">
        <f t="shared" si="12"/>
        <v>76.054375120280525</v>
      </c>
      <c r="I414" s="3">
        <f t="shared" si="13"/>
        <v>2.281631253608416</v>
      </c>
      <c r="J414" s="8" t="str" cm="1">
        <f t="array" ref="J414">_xlfn.IFS(H414=100,"green",H414&gt;50,"yellow",H414&gt;0,"orange",H414=0,"red")</f>
        <v>yellow</v>
      </c>
      <c r="K414" t="s">
        <v>193</v>
      </c>
    </row>
    <row r="415" spans="1:11" x14ac:dyDescent="0.3">
      <c r="A415">
        <v>1</v>
      </c>
      <c r="B415">
        <v>1.08</v>
      </c>
      <c r="C415" t="s">
        <v>212</v>
      </c>
      <c r="D415">
        <v>35</v>
      </c>
      <c r="E415" t="s">
        <v>18</v>
      </c>
      <c r="F415" s="3">
        <v>1.8248175182481754</v>
      </c>
      <c r="G415" s="3">
        <v>84.470231066789864</v>
      </c>
      <c r="H415" s="3">
        <f t="shared" si="12"/>
        <v>84.470231066789864</v>
      </c>
      <c r="I415" s="3">
        <f t="shared" si="13"/>
        <v>2.534106932003696</v>
      </c>
      <c r="J415" s="8" t="str" cm="1">
        <f t="array" ref="J415">_xlfn.IFS(H415=100,"green",H415&gt;50,"yellow",H415&gt;0,"orange",H415=0,"red")</f>
        <v>yellow</v>
      </c>
      <c r="K415" t="s">
        <v>193</v>
      </c>
    </row>
    <row r="416" spans="1:11" x14ac:dyDescent="0.3">
      <c r="A416">
        <v>1</v>
      </c>
      <c r="B416">
        <v>1.08</v>
      </c>
      <c r="C416" t="s">
        <v>212</v>
      </c>
      <c r="D416">
        <v>31</v>
      </c>
      <c r="E416" t="s">
        <v>17</v>
      </c>
      <c r="F416" s="3">
        <v>6.2041474725854231</v>
      </c>
      <c r="G416" s="3">
        <v>24.235135671065787</v>
      </c>
      <c r="H416" s="3">
        <f t="shared" si="12"/>
        <v>24.235135671065787</v>
      </c>
      <c r="I416" s="3">
        <f t="shared" si="13"/>
        <v>0.72705407013197365</v>
      </c>
      <c r="J416" s="8" t="str" cm="1">
        <f t="array" ref="J416">_xlfn.IFS(H416=100,"green",H416&gt;50,"yellow",H416&gt;0,"orange",H416=0,"red")</f>
        <v>orange</v>
      </c>
      <c r="K416" t="s">
        <v>193</v>
      </c>
    </row>
    <row r="417" spans="1:11" x14ac:dyDescent="0.3">
      <c r="A417">
        <v>1</v>
      </c>
      <c r="B417">
        <v>1.08</v>
      </c>
      <c r="C417" t="s">
        <v>212</v>
      </c>
      <c r="D417">
        <v>23</v>
      </c>
      <c r="E417" t="s">
        <v>16</v>
      </c>
      <c r="F417" s="3">
        <v>4.1706362178186849</v>
      </c>
      <c r="G417" s="3">
        <v>52.204881202078198</v>
      </c>
      <c r="H417" s="3">
        <f t="shared" si="12"/>
        <v>52.204881202078198</v>
      </c>
      <c r="I417" s="3">
        <f t="shared" si="13"/>
        <v>1.566146436062346</v>
      </c>
      <c r="J417" s="8" t="str" cm="1">
        <f t="array" ref="J417">_xlfn.IFS(H417=100,"green",H417&gt;50,"yellow",H417&gt;0,"orange",H417=0,"red")</f>
        <v>yellow</v>
      </c>
      <c r="K417" t="s">
        <v>193</v>
      </c>
    </row>
    <row r="418" spans="1:11" x14ac:dyDescent="0.3">
      <c r="A418">
        <v>1</v>
      </c>
      <c r="B418">
        <v>1.08</v>
      </c>
      <c r="C418" t="s">
        <v>212</v>
      </c>
      <c r="D418">
        <v>27</v>
      </c>
      <c r="E418" t="s">
        <v>15</v>
      </c>
      <c r="F418" s="3">
        <v>2.5842200104538109</v>
      </c>
      <c r="G418" s="3">
        <v>74.02509858334821</v>
      </c>
      <c r="H418" s="3">
        <f t="shared" si="12"/>
        <v>74.02509858334821</v>
      </c>
      <c r="I418" s="3">
        <f t="shared" si="13"/>
        <v>2.2207529575004465</v>
      </c>
      <c r="J418" s="8" t="str" cm="1">
        <f t="array" ref="J418">_xlfn.IFS(H418=100,"green",H418&gt;50,"yellow",H418&gt;0,"orange",H418=0,"red")</f>
        <v>yellow</v>
      </c>
      <c r="K418" t="s">
        <v>193</v>
      </c>
    </row>
    <row r="419" spans="1:11" x14ac:dyDescent="0.3">
      <c r="A419">
        <v>1</v>
      </c>
      <c r="B419">
        <v>1.08</v>
      </c>
      <c r="C419" t="s">
        <v>212</v>
      </c>
      <c r="D419">
        <v>14</v>
      </c>
      <c r="E419" t="s">
        <v>14</v>
      </c>
      <c r="F419" s="3">
        <v>1.6339932850656904</v>
      </c>
      <c r="G419" s="3">
        <v>87.09490561961249</v>
      </c>
      <c r="H419" s="3">
        <f t="shared" si="12"/>
        <v>87.09490561961249</v>
      </c>
      <c r="I419" s="3">
        <f t="shared" si="13"/>
        <v>2.6128471685883747</v>
      </c>
      <c r="J419" s="8" t="str" cm="1">
        <f t="array" ref="J419">_xlfn.IFS(H419=100,"green",H419&gt;50,"yellow",H419&gt;0,"orange",H419=0,"red")</f>
        <v>yellow</v>
      </c>
      <c r="K419" t="s">
        <v>193</v>
      </c>
    </row>
    <row r="420" spans="1:11" x14ac:dyDescent="0.3">
      <c r="A420">
        <v>1</v>
      </c>
      <c r="B420">
        <v>1.08</v>
      </c>
      <c r="C420" t="s">
        <v>212</v>
      </c>
      <c r="D420">
        <v>17</v>
      </c>
      <c r="E420" t="s">
        <v>13</v>
      </c>
      <c r="F420" s="3">
        <v>2.5279004371245439</v>
      </c>
      <c r="G420" s="3">
        <v>74.799741030368011</v>
      </c>
      <c r="H420" s="3">
        <f t="shared" si="12"/>
        <v>74.799741030368011</v>
      </c>
      <c r="I420" s="3">
        <f t="shared" si="13"/>
        <v>2.2439922309110405</v>
      </c>
      <c r="J420" s="8" t="str" cm="1">
        <f t="array" ref="J420">_xlfn.IFS(H420=100,"green",H420&gt;50,"yellow",H420&gt;0,"orange",H420=0,"red")</f>
        <v>yellow</v>
      </c>
      <c r="K420" t="s">
        <v>193</v>
      </c>
    </row>
    <row r="421" spans="1:11" x14ac:dyDescent="0.3">
      <c r="A421">
        <v>1</v>
      </c>
      <c r="B421">
        <v>1.08</v>
      </c>
      <c r="C421" t="s">
        <v>212</v>
      </c>
      <c r="D421">
        <v>15</v>
      </c>
      <c r="E421" t="s">
        <v>12</v>
      </c>
      <c r="F421" s="3">
        <v>1.2759682320366459</v>
      </c>
      <c r="G421" s="3">
        <v>92.019328635947502</v>
      </c>
      <c r="H421" s="3">
        <f t="shared" si="12"/>
        <v>92.019328635947502</v>
      </c>
      <c r="I421" s="3">
        <f t="shared" si="13"/>
        <v>2.7605798590784252</v>
      </c>
      <c r="J421" s="8" t="str" cm="1">
        <f t="array" ref="J421">_xlfn.IFS(H421=100,"green",H421&gt;50,"yellow",H421&gt;0,"orange",H421=0,"red")</f>
        <v>yellow</v>
      </c>
      <c r="K421" t="s">
        <v>193</v>
      </c>
    </row>
    <row r="422" spans="1:11" x14ac:dyDescent="0.3">
      <c r="A422">
        <v>1</v>
      </c>
      <c r="B422">
        <v>1.08</v>
      </c>
      <c r="C422" t="s">
        <v>212</v>
      </c>
      <c r="D422">
        <v>13</v>
      </c>
      <c r="E422" t="s">
        <v>11</v>
      </c>
      <c r="F422" s="3">
        <v>0.35380302875609931</v>
      </c>
      <c r="G422" s="3">
        <v>104.7031660196112</v>
      </c>
      <c r="H422" s="3">
        <f t="shared" si="12"/>
        <v>100</v>
      </c>
      <c r="I422" s="3">
        <f t="shared" si="13"/>
        <v>3</v>
      </c>
      <c r="J422" s="8" t="str" cm="1">
        <f t="array" ref="J422">_xlfn.IFS(H422=100,"green",H422&gt;50,"yellow",H422&gt;0,"orange",H422=0,"red")</f>
        <v>green</v>
      </c>
      <c r="K422" t="s">
        <v>193</v>
      </c>
    </row>
    <row r="423" spans="1:11" x14ac:dyDescent="0.3">
      <c r="A423">
        <v>1</v>
      </c>
      <c r="B423">
        <v>1.08</v>
      </c>
      <c r="C423" t="s">
        <v>212</v>
      </c>
      <c r="D423">
        <v>21</v>
      </c>
      <c r="E423" t="s">
        <v>10</v>
      </c>
      <c r="F423" s="3">
        <v>3.4878552475270599</v>
      </c>
      <c r="G423" s="3">
        <v>61.5961299339005</v>
      </c>
      <c r="H423" s="3">
        <f t="shared" si="12"/>
        <v>61.5961299339005</v>
      </c>
      <c r="I423" s="3">
        <f t="shared" si="13"/>
        <v>1.8478838980170149</v>
      </c>
      <c r="J423" s="8" t="str" cm="1">
        <f t="array" ref="J423">_xlfn.IFS(H423=100,"green",H423&gt;50,"yellow",H423&gt;0,"orange",H423=0,"red")</f>
        <v>yellow</v>
      </c>
      <c r="K423" t="s">
        <v>193</v>
      </c>
    </row>
    <row r="424" spans="1:11" x14ac:dyDescent="0.3">
      <c r="A424">
        <v>1</v>
      </c>
      <c r="B424">
        <v>1.08</v>
      </c>
      <c r="C424" t="s">
        <v>212</v>
      </c>
      <c r="D424">
        <v>34</v>
      </c>
      <c r="E424" t="s">
        <v>9</v>
      </c>
      <c r="F424" s="3">
        <v>0.72118100601545088</v>
      </c>
      <c r="G424" s="3">
        <v>99.650099057943052</v>
      </c>
      <c r="H424" s="3">
        <f t="shared" si="12"/>
        <v>99.650099057943052</v>
      </c>
      <c r="I424" s="3">
        <f t="shared" si="13"/>
        <v>2.9895029717382915</v>
      </c>
      <c r="J424" s="8" t="str" cm="1">
        <f t="array" ref="J424">_xlfn.IFS(H424=100,"green",H424&gt;50,"yellow",H424&gt;0,"orange",H424=0,"red")</f>
        <v>yellow</v>
      </c>
      <c r="K424" t="s">
        <v>193</v>
      </c>
    </row>
    <row r="425" spans="1:11" x14ac:dyDescent="0.3">
      <c r="A425">
        <v>1</v>
      </c>
      <c r="B425">
        <v>1.08</v>
      </c>
      <c r="C425" t="s">
        <v>212</v>
      </c>
      <c r="D425">
        <v>3</v>
      </c>
      <c r="E425" t="s">
        <v>8</v>
      </c>
      <c r="F425" s="3">
        <v>1.8635104398756919</v>
      </c>
      <c r="G425" s="3">
        <v>83.93803279680921</v>
      </c>
      <c r="H425" s="3">
        <f t="shared" si="12"/>
        <v>83.93803279680921</v>
      </c>
      <c r="I425" s="3">
        <f t="shared" si="13"/>
        <v>2.5181409839042765</v>
      </c>
      <c r="J425" s="8" t="str" cm="1">
        <f t="array" ref="J425">_xlfn.IFS(H425=100,"green",H425&gt;50,"yellow",H425&gt;0,"orange",H425=0,"red")</f>
        <v>yellow</v>
      </c>
      <c r="K425" t="s">
        <v>193</v>
      </c>
    </row>
    <row r="426" spans="1:11" x14ac:dyDescent="0.3">
      <c r="A426">
        <v>1</v>
      </c>
      <c r="B426">
        <v>1.08</v>
      </c>
      <c r="C426" t="s">
        <v>212</v>
      </c>
      <c r="D426">
        <v>8</v>
      </c>
      <c r="E426" t="s">
        <v>7</v>
      </c>
      <c r="F426" s="3">
        <v>7.8761825014332567</v>
      </c>
      <c r="G426" s="3">
        <v>1.2372819998907878</v>
      </c>
      <c r="H426" s="3">
        <f t="shared" si="12"/>
        <v>1.2372819998907878</v>
      </c>
      <c r="I426" s="3">
        <f t="shared" si="13"/>
        <v>3.7118459996723634E-2</v>
      </c>
      <c r="J426" s="8" t="str" cm="1">
        <f t="array" ref="J426">_xlfn.IFS(H426=100,"green",H426&gt;50,"yellow",H426&gt;0,"orange",H426=0,"red")</f>
        <v>orange</v>
      </c>
      <c r="K426" t="s">
        <v>193</v>
      </c>
    </row>
    <row r="427" spans="1:11" x14ac:dyDescent="0.3">
      <c r="A427">
        <v>1</v>
      </c>
      <c r="B427">
        <v>1.08</v>
      </c>
      <c r="C427" t="s">
        <v>212</v>
      </c>
      <c r="D427">
        <v>11</v>
      </c>
      <c r="E427" t="s">
        <v>6</v>
      </c>
      <c r="F427" s="3">
        <v>2.1291335900304138</v>
      </c>
      <c r="G427" s="3">
        <v>80.284543346205865</v>
      </c>
      <c r="H427" s="3">
        <f t="shared" si="12"/>
        <v>80.284543346205865</v>
      </c>
      <c r="I427" s="3">
        <f t="shared" si="13"/>
        <v>2.4085363003861757</v>
      </c>
      <c r="J427" s="8" t="str" cm="1">
        <f t="array" ref="J427">_xlfn.IFS(H427=100,"green",H427&gt;50,"yellow",H427&gt;0,"orange",H427=0,"red")</f>
        <v>yellow</v>
      </c>
      <c r="K427" t="s">
        <v>193</v>
      </c>
    </row>
    <row r="428" spans="1:11" x14ac:dyDescent="0.3">
      <c r="A428">
        <v>1</v>
      </c>
      <c r="B428">
        <v>1.08</v>
      </c>
      <c r="C428" t="s">
        <v>212</v>
      </c>
      <c r="D428">
        <v>33</v>
      </c>
      <c r="E428" t="s">
        <v>5</v>
      </c>
      <c r="F428" s="3">
        <v>0.58353060410109747</v>
      </c>
      <c r="G428" s="3">
        <v>101.54339898670479</v>
      </c>
      <c r="H428" s="3">
        <f t="shared" si="12"/>
        <v>100</v>
      </c>
      <c r="I428" s="3">
        <f t="shared" si="13"/>
        <v>3</v>
      </c>
      <c r="J428" s="8" t="str" cm="1">
        <f t="array" ref="J428">_xlfn.IFS(H428=100,"green",H428&gt;50,"yellow",H428&gt;0,"orange",H428=0,"red")</f>
        <v>green</v>
      </c>
      <c r="K428" t="s">
        <v>193</v>
      </c>
    </row>
    <row r="429" spans="1:11" x14ac:dyDescent="0.3">
      <c r="A429">
        <v>1</v>
      </c>
      <c r="B429">
        <v>1.08</v>
      </c>
      <c r="C429" t="s">
        <v>212</v>
      </c>
      <c r="D429">
        <v>36</v>
      </c>
      <c r="E429" t="s">
        <v>4</v>
      </c>
      <c r="F429" s="3">
        <v>2.325470177787623</v>
      </c>
      <c r="G429" s="3">
        <v>77.584049613936671</v>
      </c>
      <c r="H429" s="3">
        <f t="shared" si="12"/>
        <v>77.584049613936671</v>
      </c>
      <c r="I429" s="3">
        <f t="shared" si="13"/>
        <v>2.3275214884181001</v>
      </c>
      <c r="J429" s="8" t="str" cm="1">
        <f t="array" ref="J429">_xlfn.IFS(H429=100,"green",H429&gt;50,"yellow",H429&gt;0,"orange",H429=0,"red")</f>
        <v>yellow</v>
      </c>
      <c r="K429" t="s">
        <v>193</v>
      </c>
    </row>
    <row r="430" spans="1:11" x14ac:dyDescent="0.3">
      <c r="A430">
        <v>1</v>
      </c>
      <c r="B430">
        <v>1.08</v>
      </c>
      <c r="C430" t="s">
        <v>212</v>
      </c>
      <c r="D430">
        <v>16</v>
      </c>
      <c r="E430" t="s">
        <v>3</v>
      </c>
      <c r="F430" s="3">
        <v>1.6875721471116523</v>
      </c>
      <c r="G430" s="3">
        <v>86.357960036570375</v>
      </c>
      <c r="H430" s="3">
        <f t="shared" si="12"/>
        <v>86.357960036570375</v>
      </c>
      <c r="I430" s="3">
        <f t="shared" si="13"/>
        <v>2.5907388010971113</v>
      </c>
      <c r="J430" s="8" t="str" cm="1">
        <f t="array" ref="J430">_xlfn.IFS(H430=100,"green",H430&gt;50,"yellow",H430&gt;0,"orange",H430=0,"red")</f>
        <v>yellow</v>
      </c>
      <c r="K430" t="s">
        <v>193</v>
      </c>
    </row>
    <row r="431" spans="1:11" x14ac:dyDescent="0.3">
      <c r="A431">
        <v>1</v>
      </c>
      <c r="B431">
        <v>1.08</v>
      </c>
      <c r="C431" t="s">
        <v>212</v>
      </c>
      <c r="D431">
        <v>9</v>
      </c>
      <c r="E431" t="s">
        <v>2</v>
      </c>
      <c r="F431" s="3">
        <v>1.8467327801339357</v>
      </c>
      <c r="G431" s="3">
        <v>84.168799591181667</v>
      </c>
      <c r="H431" s="3">
        <f t="shared" si="12"/>
        <v>84.168799591181667</v>
      </c>
      <c r="I431" s="3">
        <f t="shared" si="13"/>
        <v>2.5250639877354502</v>
      </c>
      <c r="J431" s="8" t="str" cm="1">
        <f t="array" ref="J431">_xlfn.IFS(H431=100,"green",H431&gt;50,"yellow",H431&gt;0,"orange",H431=0,"red")</f>
        <v>yellow</v>
      </c>
      <c r="K431" t="s">
        <v>193</v>
      </c>
    </row>
    <row r="432" spans="1:11" x14ac:dyDescent="0.3">
      <c r="A432">
        <v>1</v>
      </c>
      <c r="B432">
        <v>1.08</v>
      </c>
      <c r="C432" t="s">
        <v>212</v>
      </c>
      <c r="D432">
        <v>5</v>
      </c>
      <c r="E432" t="s">
        <v>1</v>
      </c>
      <c r="F432" s="3">
        <v>8.5958249077064188</v>
      </c>
      <c r="G432" s="3">
        <v>-8.6609739992355514</v>
      </c>
      <c r="H432" s="3">
        <f t="shared" si="12"/>
        <v>0</v>
      </c>
      <c r="I432" s="3">
        <f t="shared" si="13"/>
        <v>0</v>
      </c>
      <c r="J432" s="8" t="str" cm="1">
        <f t="array" ref="J432">_xlfn.IFS(H432=100,"green",H432&gt;50,"yellow",H432&gt;0,"orange",H432=0,"red")</f>
        <v>red</v>
      </c>
      <c r="K432" t="s">
        <v>193</v>
      </c>
    </row>
    <row r="433" spans="1:11" x14ac:dyDescent="0.3">
      <c r="A433">
        <v>1</v>
      </c>
      <c r="B433">
        <v>1.08</v>
      </c>
      <c r="C433" t="s">
        <v>212</v>
      </c>
      <c r="D433">
        <v>19</v>
      </c>
      <c r="E433" t="s">
        <v>0</v>
      </c>
      <c r="F433" s="3">
        <v>1.2171858979756094</v>
      </c>
      <c r="G433" s="3">
        <v>92.827844901373709</v>
      </c>
      <c r="H433" s="3">
        <f t="shared" si="12"/>
        <v>92.827844901373709</v>
      </c>
      <c r="I433" s="3">
        <f t="shared" si="13"/>
        <v>2.7848353470412115</v>
      </c>
      <c r="J433" s="8" t="str" cm="1">
        <f t="array" ref="J433">_xlfn.IFS(H433=100,"green",H433&gt;50,"yellow",H433&gt;0,"orange",H433=0,"red")</f>
        <v>yellow</v>
      </c>
      <c r="K433" t="s">
        <v>193</v>
      </c>
    </row>
    <row r="434" spans="1:11" x14ac:dyDescent="0.3">
      <c r="A434">
        <v>1</v>
      </c>
      <c r="B434">
        <v>1.0900000000000001</v>
      </c>
      <c r="C434" t="s">
        <v>213</v>
      </c>
      <c r="D434">
        <v>35</v>
      </c>
      <c r="E434" t="s">
        <v>34</v>
      </c>
      <c r="F434" s="3">
        <v>0.26275615440602657</v>
      </c>
      <c r="G434" s="3">
        <v>75.492462767978409</v>
      </c>
      <c r="H434" s="3">
        <f t="shared" si="12"/>
        <v>75.492462767978409</v>
      </c>
      <c r="I434" s="3">
        <f t="shared" si="13"/>
        <v>2.2647738830393522</v>
      </c>
      <c r="J434" s="8" t="str" cm="1">
        <f t="array" ref="J434">_xlfn.IFS(H434=100,"green",H434&gt;50,"yellow",H434&gt;0,"orange",H434=0,"red")</f>
        <v>yellow</v>
      </c>
      <c r="K434" t="s">
        <v>193</v>
      </c>
    </row>
    <row r="435" spans="1:11" x14ac:dyDescent="0.3">
      <c r="A435">
        <v>1</v>
      </c>
      <c r="B435">
        <v>1.0900000000000001</v>
      </c>
      <c r="C435" t="s">
        <v>213</v>
      </c>
      <c r="D435">
        <v>37</v>
      </c>
      <c r="E435" t="s">
        <v>33</v>
      </c>
      <c r="F435" s="3">
        <v>0.36307083130694423</v>
      </c>
      <c r="G435" s="3">
        <v>66.136009501926708</v>
      </c>
      <c r="H435" s="3">
        <f t="shared" si="12"/>
        <v>66.136009501926708</v>
      </c>
      <c r="I435" s="3">
        <f t="shared" si="13"/>
        <v>1.9840802850578012</v>
      </c>
      <c r="J435" s="8" t="str" cm="1">
        <f t="array" ref="J435">_xlfn.IFS(H435=100,"green",H435&gt;50,"yellow",H435&gt;0,"orange",H435=0,"red")</f>
        <v>yellow</v>
      </c>
      <c r="K435" t="s">
        <v>193</v>
      </c>
    </row>
    <row r="436" spans="1:11" x14ac:dyDescent="0.3">
      <c r="A436">
        <v>1</v>
      </c>
      <c r="B436">
        <v>1.0900000000000001</v>
      </c>
      <c r="C436" t="s">
        <v>213</v>
      </c>
      <c r="D436">
        <v>12</v>
      </c>
      <c r="E436" t="s">
        <v>32</v>
      </c>
      <c r="F436" s="3">
        <v>0.2168057716587159</v>
      </c>
      <c r="G436" s="3">
        <v>79.778302308258759</v>
      </c>
      <c r="H436" s="3">
        <f t="shared" si="12"/>
        <v>79.778302308258759</v>
      </c>
      <c r="I436" s="3">
        <f t="shared" si="13"/>
        <v>2.3933490692477628</v>
      </c>
      <c r="J436" s="8" t="str" cm="1">
        <f t="array" ref="J436">_xlfn.IFS(H436=100,"green",H436&gt;50,"yellow",H436&gt;0,"orange",H436=0,"red")</f>
        <v>yellow</v>
      </c>
      <c r="K436" t="s">
        <v>193</v>
      </c>
    </row>
    <row r="437" spans="1:11" x14ac:dyDescent="0.3">
      <c r="A437">
        <v>1</v>
      </c>
      <c r="B437">
        <v>1.0900000000000001</v>
      </c>
      <c r="C437" t="s">
        <v>213</v>
      </c>
      <c r="D437">
        <v>18</v>
      </c>
      <c r="E437" t="s">
        <v>31</v>
      </c>
      <c r="F437" s="3">
        <v>0.81075253986659312</v>
      </c>
      <c r="G437" s="3">
        <v>24.380275310191298</v>
      </c>
      <c r="H437" s="3">
        <f t="shared" si="12"/>
        <v>24.380275310191298</v>
      </c>
      <c r="I437" s="3">
        <f t="shared" si="13"/>
        <v>0.73140825930573894</v>
      </c>
      <c r="J437" s="8" t="str" cm="1">
        <f t="array" ref="J437">_xlfn.IFS(H437=100,"green",H437&gt;50,"yellow",H437&gt;0,"orange",H437=0,"red")</f>
        <v>orange</v>
      </c>
      <c r="K437" t="s">
        <v>193</v>
      </c>
    </row>
    <row r="438" spans="1:11" x14ac:dyDescent="0.3">
      <c r="A438">
        <v>1</v>
      </c>
      <c r="B438">
        <v>1.0900000000000001</v>
      </c>
      <c r="C438" t="s">
        <v>213</v>
      </c>
      <c r="D438">
        <v>10</v>
      </c>
      <c r="E438" t="s">
        <v>30</v>
      </c>
      <c r="F438" s="3">
        <v>1.6330537455663072E-2</v>
      </c>
      <c r="G438" s="3">
        <v>98.476833946598489</v>
      </c>
      <c r="H438" s="3">
        <f t="shared" si="12"/>
        <v>98.476833946598489</v>
      </c>
      <c r="I438" s="3">
        <f t="shared" si="13"/>
        <v>2.9543050183979545</v>
      </c>
      <c r="J438" s="8" t="str" cm="1">
        <f t="array" ref="J438">_xlfn.IFS(H438=100,"green",H438&gt;50,"yellow",H438&gt;0,"orange",H438=0,"red")</f>
        <v>yellow</v>
      </c>
      <c r="K438" t="s">
        <v>193</v>
      </c>
    </row>
    <row r="439" spans="1:11" x14ac:dyDescent="0.3">
      <c r="A439">
        <v>1</v>
      </c>
      <c r="B439">
        <v>1.0900000000000001</v>
      </c>
      <c r="C439" t="s">
        <v>213</v>
      </c>
      <c r="D439">
        <v>4</v>
      </c>
      <c r="E439" t="s">
        <v>29</v>
      </c>
      <c r="F439" s="3">
        <v>9.4746316736936856E-2</v>
      </c>
      <c r="G439" s="3">
        <v>91.162913423373908</v>
      </c>
      <c r="H439" s="3">
        <f t="shared" si="12"/>
        <v>91.162913423373908</v>
      </c>
      <c r="I439" s="3">
        <f t="shared" si="13"/>
        <v>2.7348874027012169</v>
      </c>
      <c r="J439" s="8" t="str" cm="1">
        <f t="array" ref="J439">_xlfn.IFS(H439=100,"green",H439&gt;50,"yellow",H439&gt;0,"orange",H439=0,"red")</f>
        <v>yellow</v>
      </c>
      <c r="K439" t="s">
        <v>193</v>
      </c>
    </row>
    <row r="440" spans="1:11" x14ac:dyDescent="0.3">
      <c r="A440">
        <v>1</v>
      </c>
      <c r="B440">
        <v>1.0900000000000001</v>
      </c>
      <c r="C440" t="s">
        <v>213</v>
      </c>
      <c r="D440">
        <v>22</v>
      </c>
      <c r="E440" t="s">
        <v>28</v>
      </c>
      <c r="F440" s="3">
        <v>3.1317040486435063E-2</v>
      </c>
      <c r="G440" s="3">
        <v>97.079027368728944</v>
      </c>
      <c r="H440" s="3">
        <f t="shared" si="12"/>
        <v>97.079027368728944</v>
      </c>
      <c r="I440" s="3">
        <f t="shared" si="13"/>
        <v>2.9123708210618684</v>
      </c>
      <c r="J440" s="8" t="str" cm="1">
        <f t="array" ref="J440">_xlfn.IFS(H440=100,"green",H440&gt;50,"yellow",H440&gt;0,"orange",H440=0,"red")</f>
        <v>yellow</v>
      </c>
      <c r="K440" t="s">
        <v>193</v>
      </c>
    </row>
    <row r="441" spans="1:11" x14ac:dyDescent="0.3">
      <c r="A441">
        <v>1</v>
      </c>
      <c r="B441">
        <v>1.0900000000000001</v>
      </c>
      <c r="C441" t="s">
        <v>213</v>
      </c>
      <c r="D441">
        <v>25</v>
      </c>
      <c r="E441" t="s">
        <v>244</v>
      </c>
      <c r="F441" s="3">
        <v>0</v>
      </c>
      <c r="G441" s="3">
        <v>100</v>
      </c>
      <c r="H441" s="3">
        <f t="shared" si="12"/>
        <v>100</v>
      </c>
      <c r="I441" s="3">
        <f t="shared" si="13"/>
        <v>3</v>
      </c>
      <c r="J441" s="8" t="str" cm="1">
        <f t="array" ref="J441">_xlfn.IFS(H441=100,"green",H441&gt;50,"yellow",H441&gt;0,"orange",H441=0,"red")</f>
        <v>green</v>
      </c>
      <c r="K441" t="s">
        <v>193</v>
      </c>
    </row>
    <row r="442" spans="1:11" x14ac:dyDescent="0.3">
      <c r="A442">
        <v>1</v>
      </c>
      <c r="B442">
        <v>1.0900000000000001</v>
      </c>
      <c r="C442" t="s">
        <v>213</v>
      </c>
      <c r="D442">
        <v>7</v>
      </c>
      <c r="E442" t="s">
        <v>27</v>
      </c>
      <c r="F442" s="3">
        <v>2.382662650529925E-2</v>
      </c>
      <c r="G442" s="3">
        <v>97.777665997920764</v>
      </c>
      <c r="H442" s="3">
        <f t="shared" si="12"/>
        <v>97.777665997920764</v>
      </c>
      <c r="I442" s="3">
        <f t="shared" si="13"/>
        <v>2.9333299799376227</v>
      </c>
      <c r="J442" s="8" t="str" cm="1">
        <f t="array" ref="J442">_xlfn.IFS(H442=100,"green",H442&gt;50,"yellow",H442&gt;0,"orange",H442=0,"red")</f>
        <v>yellow</v>
      </c>
      <c r="K442" t="s">
        <v>193</v>
      </c>
    </row>
    <row r="443" spans="1:11" x14ac:dyDescent="0.3">
      <c r="A443">
        <v>1</v>
      </c>
      <c r="B443">
        <v>1.0900000000000001</v>
      </c>
      <c r="C443" t="s">
        <v>213</v>
      </c>
      <c r="D443">
        <v>30</v>
      </c>
      <c r="E443" t="s">
        <v>26</v>
      </c>
      <c r="F443" s="3">
        <v>0</v>
      </c>
      <c r="G443" s="3">
        <v>100</v>
      </c>
      <c r="H443" s="3">
        <f t="shared" si="12"/>
        <v>100</v>
      </c>
      <c r="I443" s="3">
        <f t="shared" si="13"/>
        <v>3</v>
      </c>
      <c r="J443" s="8" t="str" cm="1">
        <f t="array" ref="J443">_xlfn.IFS(H443=100,"green",H443&gt;50,"yellow",H443&gt;0,"orange",H443=0,"red")</f>
        <v>green</v>
      </c>
      <c r="K443" t="s">
        <v>193</v>
      </c>
    </row>
    <row r="444" spans="1:11" x14ac:dyDescent="0.3">
      <c r="A444">
        <v>1</v>
      </c>
      <c r="B444">
        <v>1.0900000000000001</v>
      </c>
      <c r="C444" t="s">
        <v>213</v>
      </c>
      <c r="D444">
        <v>24</v>
      </c>
      <c r="E444" t="s">
        <v>25</v>
      </c>
      <c r="F444" s="3">
        <v>3.3090837061181579E-3</v>
      </c>
      <c r="G444" s="3">
        <v>99.691358353470747</v>
      </c>
      <c r="H444" s="3">
        <f t="shared" si="12"/>
        <v>99.691358353470747</v>
      </c>
      <c r="I444" s="3">
        <f t="shared" si="13"/>
        <v>2.9907407506041226</v>
      </c>
      <c r="J444" s="8" t="str" cm="1">
        <f t="array" ref="J444">_xlfn.IFS(H444=100,"green",H444&gt;50,"yellow",H444&gt;0,"orange",H444=0,"red")</f>
        <v>yellow</v>
      </c>
      <c r="K444" t="s">
        <v>193</v>
      </c>
    </row>
    <row r="445" spans="1:11" x14ac:dyDescent="0.3">
      <c r="A445">
        <v>1</v>
      </c>
      <c r="B445">
        <v>1.0900000000000001</v>
      </c>
      <c r="C445" t="s">
        <v>213</v>
      </c>
      <c r="D445">
        <v>6</v>
      </c>
      <c r="E445" t="s">
        <v>24</v>
      </c>
      <c r="F445" s="3">
        <v>1.0058591492672098</v>
      </c>
      <c r="G445" s="3">
        <v>6.1824808383239835</v>
      </c>
      <c r="H445" s="3">
        <f t="shared" si="12"/>
        <v>6.1824808383239835</v>
      </c>
      <c r="I445" s="3">
        <f t="shared" si="13"/>
        <v>0.18547442514971951</v>
      </c>
      <c r="J445" s="8" t="str" cm="1">
        <f t="array" ref="J445">_xlfn.IFS(H445=100,"green",H445&gt;50,"yellow",H445&gt;0,"orange",H445=0,"red")</f>
        <v>orange</v>
      </c>
      <c r="K445" t="s">
        <v>193</v>
      </c>
    </row>
    <row r="446" spans="1:11" x14ac:dyDescent="0.3">
      <c r="A446">
        <v>1</v>
      </c>
      <c r="B446">
        <v>1.0900000000000001</v>
      </c>
      <c r="C446" t="s">
        <v>213</v>
      </c>
      <c r="D446">
        <v>2</v>
      </c>
      <c r="E446" t="s">
        <v>23</v>
      </c>
      <c r="F446" s="3">
        <v>0.13110738248189771</v>
      </c>
      <c r="G446" s="3">
        <v>87.77147935951713</v>
      </c>
      <c r="H446" s="3">
        <f t="shared" si="12"/>
        <v>87.77147935951713</v>
      </c>
      <c r="I446" s="3">
        <f t="shared" si="13"/>
        <v>2.6331443807855139</v>
      </c>
      <c r="J446" s="8" t="str" cm="1">
        <f t="array" ref="J446">_xlfn.IFS(H446=100,"green",H446&gt;50,"yellow",H446&gt;0,"orange",H446=0,"red")</f>
        <v>yellow</v>
      </c>
      <c r="K446" t="s">
        <v>193</v>
      </c>
    </row>
    <row r="447" spans="1:11" x14ac:dyDescent="0.3">
      <c r="A447">
        <v>1</v>
      </c>
      <c r="B447">
        <v>1.0900000000000001</v>
      </c>
      <c r="C447" t="s">
        <v>213</v>
      </c>
      <c r="D447">
        <v>1</v>
      </c>
      <c r="E447" t="s">
        <v>22</v>
      </c>
      <c r="F447" s="3">
        <v>8.9671242399954609E-2</v>
      </c>
      <c r="G447" s="3">
        <v>91.636270835496305</v>
      </c>
      <c r="H447" s="3">
        <f t="shared" si="12"/>
        <v>91.636270835496305</v>
      </c>
      <c r="I447" s="3">
        <f t="shared" si="13"/>
        <v>2.7490881250648891</v>
      </c>
      <c r="J447" s="8" t="str" cm="1">
        <f t="array" ref="J447">_xlfn.IFS(H447=100,"green",H447&gt;50,"yellow",H447&gt;0,"orange",H447=0,"red")</f>
        <v>yellow</v>
      </c>
      <c r="K447" t="s">
        <v>193</v>
      </c>
    </row>
    <row r="448" spans="1:11" x14ac:dyDescent="0.3">
      <c r="A448">
        <v>1</v>
      </c>
      <c r="B448">
        <v>1.0900000000000001</v>
      </c>
      <c r="C448" t="s">
        <v>213</v>
      </c>
      <c r="D448">
        <v>20</v>
      </c>
      <c r="E448" t="s">
        <v>21</v>
      </c>
      <c r="F448" s="3">
        <v>0.26676258802634911</v>
      </c>
      <c r="G448" s="3">
        <v>75.118778576490541</v>
      </c>
      <c r="H448" s="3">
        <f t="shared" si="12"/>
        <v>75.118778576490541</v>
      </c>
      <c r="I448" s="3">
        <f t="shared" si="13"/>
        <v>2.2535633572947162</v>
      </c>
      <c r="J448" s="8" t="str" cm="1">
        <f t="array" ref="J448">_xlfn.IFS(H448=100,"green",H448&gt;50,"yellow",H448&gt;0,"orange",H448=0,"red")</f>
        <v>yellow</v>
      </c>
      <c r="K448" t="s">
        <v>193</v>
      </c>
    </row>
    <row r="449" spans="1:11" x14ac:dyDescent="0.3">
      <c r="A449">
        <v>1</v>
      </c>
      <c r="B449">
        <v>1.0900000000000001</v>
      </c>
      <c r="C449" t="s">
        <v>213</v>
      </c>
      <c r="D449">
        <v>29</v>
      </c>
      <c r="E449" t="s">
        <v>20</v>
      </c>
      <c r="F449" s="3">
        <v>6.5471487928113348E-3</v>
      </c>
      <c r="G449" s="3">
        <v>99.389340686743864</v>
      </c>
      <c r="H449" s="3">
        <f t="shared" si="12"/>
        <v>99.389340686743864</v>
      </c>
      <c r="I449" s="3">
        <f t="shared" si="13"/>
        <v>2.9816802206023159</v>
      </c>
      <c r="J449" s="8" t="str" cm="1">
        <f t="array" ref="J449">_xlfn.IFS(H449=100,"green",H449&gt;50,"yellow",H449&gt;0,"orange",H449=0,"red")</f>
        <v>yellow</v>
      </c>
      <c r="K449" t="s">
        <v>193</v>
      </c>
    </row>
    <row r="450" spans="1:11" x14ac:dyDescent="0.3">
      <c r="A450">
        <v>1</v>
      </c>
      <c r="B450">
        <v>1.0900000000000001</v>
      </c>
      <c r="C450" t="s">
        <v>213</v>
      </c>
      <c r="D450">
        <v>32</v>
      </c>
      <c r="E450" t="s">
        <v>19</v>
      </c>
      <c r="F450" s="3">
        <v>0.1227322191622652</v>
      </c>
      <c r="G450" s="3">
        <v>88.552639471043875</v>
      </c>
      <c r="H450" s="3">
        <f t="shared" si="12"/>
        <v>88.552639471043875</v>
      </c>
      <c r="I450" s="3">
        <f t="shared" si="13"/>
        <v>2.6565791841313162</v>
      </c>
      <c r="J450" s="8" t="str" cm="1">
        <f t="array" ref="J450">_xlfn.IFS(H450=100,"green",H450&gt;50,"yellow",H450&gt;0,"orange",H450=0,"red")</f>
        <v>yellow</v>
      </c>
      <c r="K450" t="s">
        <v>193</v>
      </c>
    </row>
    <row r="451" spans="1:11" x14ac:dyDescent="0.3">
      <c r="A451">
        <v>1</v>
      </c>
      <c r="B451">
        <v>1.0900000000000001</v>
      </c>
      <c r="C451" t="s">
        <v>213</v>
      </c>
      <c r="D451">
        <v>35</v>
      </c>
      <c r="E451" t="s">
        <v>18</v>
      </c>
      <c r="F451" s="3">
        <v>0</v>
      </c>
      <c r="G451" s="3">
        <v>100</v>
      </c>
      <c r="H451" s="3">
        <f t="shared" ref="H451:H514" si="14">IF(G451&gt;100,100,IF(G451&lt;0,0,G451))</f>
        <v>100</v>
      </c>
      <c r="I451" s="3">
        <f t="shared" ref="I451:I514" si="15">H451/100*3</f>
        <v>3</v>
      </c>
      <c r="J451" s="8" t="str" cm="1">
        <f t="array" ref="J451">_xlfn.IFS(H451=100,"green",H451&gt;50,"yellow",H451&gt;0,"orange",H451=0,"red")</f>
        <v>green</v>
      </c>
      <c r="K451" t="s">
        <v>193</v>
      </c>
    </row>
    <row r="452" spans="1:11" x14ac:dyDescent="0.3">
      <c r="A452">
        <v>1</v>
      </c>
      <c r="B452">
        <v>1.0900000000000001</v>
      </c>
      <c r="C452" t="s">
        <v>213</v>
      </c>
      <c r="D452">
        <v>31</v>
      </c>
      <c r="E452" t="s">
        <v>17</v>
      </c>
      <c r="F452" s="3">
        <v>0</v>
      </c>
      <c r="G452" s="3">
        <v>100</v>
      </c>
      <c r="H452" s="3">
        <f t="shared" si="14"/>
        <v>100</v>
      </c>
      <c r="I452" s="3">
        <f t="shared" si="15"/>
        <v>3</v>
      </c>
      <c r="J452" s="8" t="str" cm="1">
        <f t="array" ref="J452">_xlfn.IFS(H452=100,"green",H452&gt;50,"yellow",H452&gt;0,"orange",H452=0,"red")</f>
        <v>green</v>
      </c>
      <c r="K452" t="s">
        <v>193</v>
      </c>
    </row>
    <row r="453" spans="1:11" x14ac:dyDescent="0.3">
      <c r="A453">
        <v>1</v>
      </c>
      <c r="B453">
        <v>1.0900000000000001</v>
      </c>
      <c r="C453" t="s">
        <v>213</v>
      </c>
      <c r="D453">
        <v>23</v>
      </c>
      <c r="E453" t="s">
        <v>16</v>
      </c>
      <c r="F453" s="3">
        <v>3.0291844434470468E-2</v>
      </c>
      <c r="G453" s="3">
        <v>97.174648460727497</v>
      </c>
      <c r="H453" s="3">
        <f t="shared" si="14"/>
        <v>97.174648460727497</v>
      </c>
      <c r="I453" s="3">
        <f t="shared" si="15"/>
        <v>2.9152394538218251</v>
      </c>
      <c r="J453" s="8" t="str" cm="1">
        <f t="array" ref="J453">_xlfn.IFS(H453=100,"green",H453&gt;50,"yellow",H453&gt;0,"orange",H453=0,"red")</f>
        <v>yellow</v>
      </c>
      <c r="K453" t="s">
        <v>193</v>
      </c>
    </row>
    <row r="454" spans="1:11" x14ac:dyDescent="0.3">
      <c r="A454">
        <v>1</v>
      </c>
      <c r="B454">
        <v>1.0900000000000001</v>
      </c>
      <c r="C454" t="s">
        <v>213</v>
      </c>
      <c r="D454">
        <v>27</v>
      </c>
      <c r="E454" t="s">
        <v>15</v>
      </c>
      <c r="F454" s="3">
        <v>1.7797658474199797E-3</v>
      </c>
      <c r="G454" s="3">
        <v>99.833999405766448</v>
      </c>
      <c r="H454" s="3">
        <f t="shared" si="14"/>
        <v>99.833999405766448</v>
      </c>
      <c r="I454" s="3">
        <f t="shared" si="15"/>
        <v>2.9950199821729937</v>
      </c>
      <c r="J454" s="8" t="str" cm="1">
        <f t="array" ref="J454">_xlfn.IFS(H454=100,"green",H454&gt;50,"yellow",H454&gt;0,"orange",H454=0,"red")</f>
        <v>yellow</v>
      </c>
      <c r="K454" t="s">
        <v>193</v>
      </c>
    </row>
    <row r="455" spans="1:11" x14ac:dyDescent="0.3">
      <c r="A455">
        <v>1</v>
      </c>
      <c r="B455">
        <v>1.0900000000000001</v>
      </c>
      <c r="C455" t="s">
        <v>213</v>
      </c>
      <c r="D455">
        <v>14</v>
      </c>
      <c r="E455" t="s">
        <v>14</v>
      </c>
      <c r="F455" s="3">
        <v>0</v>
      </c>
      <c r="G455" s="3">
        <v>100</v>
      </c>
      <c r="H455" s="3">
        <f t="shared" si="14"/>
        <v>100</v>
      </c>
      <c r="I455" s="3">
        <f t="shared" si="15"/>
        <v>3</v>
      </c>
      <c r="J455" s="8" t="str" cm="1">
        <f t="array" ref="J455">_xlfn.IFS(H455=100,"green",H455&gt;50,"yellow",H455&gt;0,"orange",H455=0,"red")</f>
        <v>green</v>
      </c>
      <c r="K455" t="s">
        <v>193</v>
      </c>
    </row>
    <row r="456" spans="1:11" x14ac:dyDescent="0.3">
      <c r="A456">
        <v>1</v>
      </c>
      <c r="B456">
        <v>1.0900000000000001</v>
      </c>
      <c r="C456" t="s">
        <v>213</v>
      </c>
      <c r="D456">
        <v>17</v>
      </c>
      <c r="E456" t="s">
        <v>13</v>
      </c>
      <c r="F456" s="3">
        <v>0.6741067832332116</v>
      </c>
      <c r="G456" s="3">
        <v>37.12536581382043</v>
      </c>
      <c r="H456" s="3">
        <f t="shared" si="14"/>
        <v>37.12536581382043</v>
      </c>
      <c r="I456" s="3">
        <f t="shared" si="15"/>
        <v>1.1137609744146131</v>
      </c>
      <c r="J456" s="8" t="str" cm="1">
        <f t="array" ref="J456">_xlfn.IFS(H456=100,"green",H456&gt;50,"yellow",H456&gt;0,"orange",H456=0,"red")</f>
        <v>orange</v>
      </c>
      <c r="K456" t="s">
        <v>193</v>
      </c>
    </row>
    <row r="457" spans="1:11" x14ac:dyDescent="0.3">
      <c r="A457">
        <v>1</v>
      </c>
      <c r="B457">
        <v>1.0900000000000001</v>
      </c>
      <c r="C457" t="s">
        <v>213</v>
      </c>
      <c r="D457">
        <v>15</v>
      </c>
      <c r="E457" t="s">
        <v>12</v>
      </c>
      <c r="F457" s="3">
        <v>0.27342176400785267</v>
      </c>
      <c r="G457" s="3">
        <v>74.497670371926489</v>
      </c>
      <c r="H457" s="3">
        <f t="shared" si="14"/>
        <v>74.497670371926489</v>
      </c>
      <c r="I457" s="3">
        <f t="shared" si="15"/>
        <v>2.2349301111577948</v>
      </c>
      <c r="J457" s="8" t="str" cm="1">
        <f t="array" ref="J457">_xlfn.IFS(H457=100,"green",H457&gt;50,"yellow",H457&gt;0,"orange",H457=0,"red")</f>
        <v>yellow</v>
      </c>
      <c r="K457" t="s">
        <v>193</v>
      </c>
    </row>
    <row r="458" spans="1:11" x14ac:dyDescent="0.3">
      <c r="A458">
        <v>1</v>
      </c>
      <c r="B458">
        <v>1.0900000000000001</v>
      </c>
      <c r="C458" t="s">
        <v>213</v>
      </c>
      <c r="D458">
        <v>13</v>
      </c>
      <c r="E458" t="s">
        <v>11</v>
      </c>
      <c r="F458" s="3">
        <v>0</v>
      </c>
      <c r="G458" s="3">
        <v>100</v>
      </c>
      <c r="H458" s="3">
        <f t="shared" si="14"/>
        <v>100</v>
      </c>
      <c r="I458" s="3">
        <f t="shared" si="15"/>
        <v>3</v>
      </c>
      <c r="J458" s="8" t="str" cm="1">
        <f t="array" ref="J458">_xlfn.IFS(H458=100,"green",H458&gt;50,"yellow",H458&gt;0,"orange",H458=0,"red")</f>
        <v>green</v>
      </c>
      <c r="K458" t="s">
        <v>193</v>
      </c>
    </row>
    <row r="459" spans="1:11" x14ac:dyDescent="0.3">
      <c r="A459">
        <v>1</v>
      </c>
      <c r="B459">
        <v>1.0900000000000001</v>
      </c>
      <c r="C459" t="s">
        <v>213</v>
      </c>
      <c r="D459">
        <v>21</v>
      </c>
      <c r="E459" t="s">
        <v>10</v>
      </c>
      <c r="F459" s="3">
        <v>0.38356878063651401</v>
      </c>
      <c r="G459" s="3">
        <v>64.224144649473985</v>
      </c>
      <c r="H459" s="3">
        <f t="shared" si="14"/>
        <v>64.224144649473985</v>
      </c>
      <c r="I459" s="3">
        <f t="shared" si="15"/>
        <v>1.9267243394842195</v>
      </c>
      <c r="J459" s="8" t="str" cm="1">
        <f t="array" ref="J459">_xlfn.IFS(H459=100,"green",H459&gt;50,"yellow",H459&gt;0,"orange",H459=0,"red")</f>
        <v>yellow</v>
      </c>
      <c r="K459" t="s">
        <v>193</v>
      </c>
    </row>
    <row r="460" spans="1:11" x14ac:dyDescent="0.3">
      <c r="A460">
        <v>1</v>
      </c>
      <c r="B460">
        <v>1.0900000000000001</v>
      </c>
      <c r="C460" t="s">
        <v>213</v>
      </c>
      <c r="D460">
        <v>34</v>
      </c>
      <c r="E460" t="s">
        <v>9</v>
      </c>
      <c r="F460" s="3">
        <v>0</v>
      </c>
      <c r="G460" s="3">
        <v>100</v>
      </c>
      <c r="H460" s="3">
        <f t="shared" si="14"/>
        <v>100</v>
      </c>
      <c r="I460" s="3">
        <f t="shared" si="15"/>
        <v>3</v>
      </c>
      <c r="J460" s="8" t="str" cm="1">
        <f t="array" ref="J460">_xlfn.IFS(H460=100,"green",H460&gt;50,"yellow",H460&gt;0,"orange",H460=0,"red")</f>
        <v>green</v>
      </c>
      <c r="K460" t="s">
        <v>193</v>
      </c>
    </row>
    <row r="461" spans="1:11" x14ac:dyDescent="0.3">
      <c r="A461">
        <v>1</v>
      </c>
      <c r="B461">
        <v>1.0900000000000001</v>
      </c>
      <c r="C461" t="s">
        <v>213</v>
      </c>
      <c r="D461">
        <v>3</v>
      </c>
      <c r="E461" t="s">
        <v>8</v>
      </c>
      <c r="F461" s="3">
        <v>0.15138769530905041</v>
      </c>
      <c r="G461" s="3">
        <v>85.879913687869845</v>
      </c>
      <c r="H461" s="3">
        <f t="shared" si="14"/>
        <v>85.879913687869845</v>
      </c>
      <c r="I461" s="3">
        <f t="shared" si="15"/>
        <v>2.5763974106360954</v>
      </c>
      <c r="J461" s="8" t="str" cm="1">
        <f t="array" ref="J461">_xlfn.IFS(H461=100,"green",H461&gt;50,"yellow",H461&gt;0,"orange",H461=0,"red")</f>
        <v>yellow</v>
      </c>
      <c r="K461" t="s">
        <v>193</v>
      </c>
    </row>
    <row r="462" spans="1:11" x14ac:dyDescent="0.3">
      <c r="A462">
        <v>1</v>
      </c>
      <c r="B462">
        <v>1.0900000000000001</v>
      </c>
      <c r="C462" t="s">
        <v>213</v>
      </c>
      <c r="D462">
        <v>8</v>
      </c>
      <c r="E462" t="s">
        <v>7</v>
      </c>
      <c r="F462" s="3">
        <v>1.5361400581606257</v>
      </c>
      <c r="G462" s="3">
        <v>-43.2773658682678</v>
      </c>
      <c r="H462" s="3">
        <f t="shared" si="14"/>
        <v>0</v>
      </c>
      <c r="I462" s="3">
        <f t="shared" si="15"/>
        <v>0</v>
      </c>
      <c r="J462" s="8" t="str" cm="1">
        <f t="array" ref="J462">_xlfn.IFS(H462=100,"green",H462&gt;50,"yellow",H462&gt;0,"orange",H462=0,"red")</f>
        <v>red</v>
      </c>
      <c r="K462" t="s">
        <v>193</v>
      </c>
    </row>
    <row r="463" spans="1:11" x14ac:dyDescent="0.3">
      <c r="A463">
        <v>1</v>
      </c>
      <c r="B463">
        <v>1.0900000000000001</v>
      </c>
      <c r="C463" t="s">
        <v>213</v>
      </c>
      <c r="D463">
        <v>11</v>
      </c>
      <c r="E463" t="s">
        <v>6</v>
      </c>
      <c r="F463" s="3">
        <v>0.16377950692541646</v>
      </c>
      <c r="G463" s="3">
        <v>84.724116651462452</v>
      </c>
      <c r="H463" s="3">
        <f t="shared" si="14"/>
        <v>84.724116651462452</v>
      </c>
      <c r="I463" s="3">
        <f t="shared" si="15"/>
        <v>2.5417234995438736</v>
      </c>
      <c r="J463" s="8" t="str" cm="1">
        <f t="array" ref="J463">_xlfn.IFS(H463=100,"green",H463&gt;50,"yellow",H463&gt;0,"orange",H463=0,"red")</f>
        <v>yellow</v>
      </c>
      <c r="K463" t="s">
        <v>193</v>
      </c>
    </row>
    <row r="464" spans="1:11" x14ac:dyDescent="0.3">
      <c r="A464">
        <v>1</v>
      </c>
      <c r="B464">
        <v>1.0900000000000001</v>
      </c>
      <c r="C464" t="s">
        <v>213</v>
      </c>
      <c r="D464">
        <v>33</v>
      </c>
      <c r="E464" t="s">
        <v>5</v>
      </c>
      <c r="F464" s="3">
        <v>2.9107227282952605E-2</v>
      </c>
      <c r="G464" s="3">
        <v>97.285138922928624</v>
      </c>
      <c r="H464" s="3">
        <f t="shared" si="14"/>
        <v>97.285138922928624</v>
      </c>
      <c r="I464" s="3">
        <f t="shared" si="15"/>
        <v>2.9185541676878586</v>
      </c>
      <c r="J464" s="8" t="str" cm="1">
        <f t="array" ref="J464">_xlfn.IFS(H464=100,"green",H464&gt;50,"yellow",H464&gt;0,"orange",H464=0,"red")</f>
        <v>yellow</v>
      </c>
      <c r="K464" t="s">
        <v>193</v>
      </c>
    </row>
    <row r="465" spans="1:11" x14ac:dyDescent="0.3">
      <c r="A465">
        <v>1</v>
      </c>
      <c r="B465">
        <v>1.0900000000000001</v>
      </c>
      <c r="C465" t="s">
        <v>213</v>
      </c>
      <c r="D465">
        <v>36</v>
      </c>
      <c r="E465" t="s">
        <v>4</v>
      </c>
      <c r="F465" s="3">
        <v>0.10284634692918235</v>
      </c>
      <c r="G465" s="3">
        <v>90.40741526210077</v>
      </c>
      <c r="H465" s="3">
        <f t="shared" si="14"/>
        <v>90.40741526210077</v>
      </c>
      <c r="I465" s="3">
        <f t="shared" si="15"/>
        <v>2.7122224578630227</v>
      </c>
      <c r="J465" s="8" t="str" cm="1">
        <f t="array" ref="J465">_xlfn.IFS(H465=100,"green",H465&gt;50,"yellow",H465&gt;0,"orange",H465=0,"red")</f>
        <v>yellow</v>
      </c>
      <c r="K465" t="s">
        <v>193</v>
      </c>
    </row>
    <row r="466" spans="1:11" x14ac:dyDescent="0.3">
      <c r="A466">
        <v>1</v>
      </c>
      <c r="B466">
        <v>1.0900000000000001</v>
      </c>
      <c r="C466" t="s">
        <v>213</v>
      </c>
      <c r="D466">
        <v>16</v>
      </c>
      <c r="E466" t="s">
        <v>3</v>
      </c>
      <c r="F466" s="3">
        <v>0.21775124478860028</v>
      </c>
      <c r="G466" s="3">
        <v>79.690117055339016</v>
      </c>
      <c r="H466" s="3">
        <f t="shared" si="14"/>
        <v>79.690117055339016</v>
      </c>
      <c r="I466" s="3">
        <f t="shared" si="15"/>
        <v>2.3907035116601705</v>
      </c>
      <c r="J466" s="8" t="str" cm="1">
        <f t="array" ref="J466">_xlfn.IFS(H466=100,"green",H466&gt;50,"yellow",H466&gt;0,"orange",H466=0,"red")</f>
        <v>yellow</v>
      </c>
      <c r="K466" t="s">
        <v>193</v>
      </c>
    </row>
    <row r="467" spans="1:11" x14ac:dyDescent="0.3">
      <c r="A467">
        <v>1</v>
      </c>
      <c r="B467">
        <v>1.0900000000000001</v>
      </c>
      <c r="C467" t="s">
        <v>213</v>
      </c>
      <c r="D467">
        <v>9</v>
      </c>
      <c r="E467" t="s">
        <v>2</v>
      </c>
      <c r="F467" s="3">
        <v>9.9092978446211191E-2</v>
      </c>
      <c r="G467" s="3">
        <v>90.757495807501684</v>
      </c>
      <c r="H467" s="3">
        <f t="shared" si="14"/>
        <v>90.757495807501684</v>
      </c>
      <c r="I467" s="3">
        <f t="shared" si="15"/>
        <v>2.7227248742250505</v>
      </c>
      <c r="J467" s="8" t="str" cm="1">
        <f t="array" ref="J467">_xlfn.IFS(H467=100,"green",H467&gt;50,"yellow",H467&gt;0,"orange",H467=0,"red")</f>
        <v>yellow</v>
      </c>
      <c r="K467" t="s">
        <v>193</v>
      </c>
    </row>
    <row r="468" spans="1:11" x14ac:dyDescent="0.3">
      <c r="A468">
        <v>1</v>
      </c>
      <c r="B468">
        <v>1.0900000000000001</v>
      </c>
      <c r="C468" t="s">
        <v>213</v>
      </c>
      <c r="D468">
        <v>5</v>
      </c>
      <c r="E468" t="s">
        <v>1</v>
      </c>
      <c r="F468" s="3">
        <v>0.17846003268594643</v>
      </c>
      <c r="G468" s="3">
        <v>83.354848888828499</v>
      </c>
      <c r="H468" s="3">
        <f t="shared" si="14"/>
        <v>83.354848888828499</v>
      </c>
      <c r="I468" s="3">
        <f t="shared" si="15"/>
        <v>2.5006454666648552</v>
      </c>
      <c r="J468" s="8" t="str" cm="1">
        <f t="array" ref="J468">_xlfn.IFS(H468=100,"green",H468&gt;50,"yellow",H468&gt;0,"orange",H468=0,"red")</f>
        <v>yellow</v>
      </c>
      <c r="K468" t="s">
        <v>193</v>
      </c>
    </row>
    <row r="469" spans="1:11" x14ac:dyDescent="0.3">
      <c r="A469">
        <v>1</v>
      </c>
      <c r="B469">
        <v>1.0900000000000001</v>
      </c>
      <c r="C469" t="s">
        <v>213</v>
      </c>
      <c r="D469">
        <v>19</v>
      </c>
      <c r="E469" t="s">
        <v>0</v>
      </c>
      <c r="F469" s="3">
        <v>0.90494649120418857</v>
      </c>
      <c r="G469" s="3">
        <v>15.594708423448939</v>
      </c>
      <c r="H469" s="3">
        <f t="shared" si="14"/>
        <v>15.594708423448939</v>
      </c>
      <c r="I469" s="3">
        <f t="shared" si="15"/>
        <v>0.46784125270346816</v>
      </c>
      <c r="J469" s="8" t="str" cm="1">
        <f t="array" ref="J469">_xlfn.IFS(H469=100,"green",H469&gt;50,"yellow",H469&gt;0,"orange",H469=0,"red")</f>
        <v>orange</v>
      </c>
      <c r="K469" t="s">
        <v>193</v>
      </c>
    </row>
    <row r="470" spans="1:11" x14ac:dyDescent="0.3">
      <c r="A470">
        <v>8</v>
      </c>
      <c r="B470">
        <v>8.0299999999999994</v>
      </c>
      <c r="C470" t="s">
        <v>214</v>
      </c>
      <c r="D470">
        <v>35</v>
      </c>
      <c r="E470" t="s">
        <v>34</v>
      </c>
      <c r="F470" s="10">
        <v>0</v>
      </c>
      <c r="G470" s="3">
        <v>100</v>
      </c>
      <c r="H470" s="3">
        <f t="shared" si="14"/>
        <v>100</v>
      </c>
      <c r="I470" s="3">
        <f t="shared" si="15"/>
        <v>3</v>
      </c>
      <c r="J470" s="8" t="str" cm="1">
        <f t="array" ref="J470">_xlfn.IFS(H470=100,"green",H470&gt;50,"yellow",H470&gt;0,"orange",H470=0,"red")</f>
        <v>green</v>
      </c>
      <c r="K470" t="s">
        <v>193</v>
      </c>
    </row>
    <row r="471" spans="1:11" x14ac:dyDescent="0.3">
      <c r="A471">
        <v>8</v>
      </c>
      <c r="B471">
        <v>8.0299999999999994</v>
      </c>
      <c r="C471" t="s">
        <v>214</v>
      </c>
      <c r="D471">
        <v>37</v>
      </c>
      <c r="E471" t="s">
        <v>33</v>
      </c>
      <c r="F471" s="10">
        <v>2.4204722087129614E-2</v>
      </c>
      <c r="G471" s="3">
        <v>87.800078073604908</v>
      </c>
      <c r="H471" s="3">
        <f t="shared" si="14"/>
        <v>87.800078073604908</v>
      </c>
      <c r="I471" s="3">
        <f t="shared" si="15"/>
        <v>2.6340023422081469</v>
      </c>
      <c r="J471" s="8" t="str" cm="1">
        <f t="array" ref="J471">_xlfn.IFS(H471=100,"green",H471&gt;50,"yellow",H471&gt;0,"orange",H471=0,"red")</f>
        <v>yellow</v>
      </c>
      <c r="K471" t="s">
        <v>193</v>
      </c>
    </row>
    <row r="472" spans="1:11" x14ac:dyDescent="0.3">
      <c r="A472">
        <v>8</v>
      </c>
      <c r="B472">
        <v>8.0299999999999994</v>
      </c>
      <c r="C472" t="s">
        <v>214</v>
      </c>
      <c r="D472">
        <v>12</v>
      </c>
      <c r="E472" t="s">
        <v>32</v>
      </c>
      <c r="F472" s="10">
        <v>0</v>
      </c>
      <c r="G472" s="3">
        <v>100</v>
      </c>
      <c r="H472" s="3">
        <f t="shared" si="14"/>
        <v>100</v>
      </c>
      <c r="I472" s="3">
        <f t="shared" si="15"/>
        <v>3</v>
      </c>
      <c r="J472" s="8" t="str" cm="1">
        <f t="array" ref="J472">_xlfn.IFS(H472=100,"green",H472&gt;50,"yellow",H472&gt;0,"orange",H472=0,"red")</f>
        <v>green</v>
      </c>
      <c r="K472" t="s">
        <v>193</v>
      </c>
    </row>
    <row r="473" spans="1:11" x14ac:dyDescent="0.3">
      <c r="A473">
        <v>8</v>
      </c>
      <c r="B473">
        <v>8.0299999999999994</v>
      </c>
      <c r="C473" t="s">
        <v>214</v>
      </c>
      <c r="D473">
        <v>18</v>
      </c>
      <c r="E473" t="s">
        <v>31</v>
      </c>
      <c r="F473" s="10">
        <v>1.2818221974175386E-2</v>
      </c>
      <c r="G473" s="3">
        <v>93.539223183095572</v>
      </c>
      <c r="H473" s="3">
        <f t="shared" si="14"/>
        <v>93.539223183095572</v>
      </c>
      <c r="I473" s="3">
        <f t="shared" si="15"/>
        <v>2.8061766954928675</v>
      </c>
      <c r="J473" s="8" t="str" cm="1">
        <f t="array" ref="J473">_xlfn.IFS(H473=100,"green",H473&gt;50,"yellow",H473&gt;0,"orange",H473=0,"red")</f>
        <v>yellow</v>
      </c>
      <c r="K473" t="s">
        <v>193</v>
      </c>
    </row>
    <row r="474" spans="1:11" x14ac:dyDescent="0.3">
      <c r="A474">
        <v>8</v>
      </c>
      <c r="B474">
        <v>8.0299999999999994</v>
      </c>
      <c r="C474" t="s">
        <v>214</v>
      </c>
      <c r="D474">
        <v>10</v>
      </c>
      <c r="E474" t="s">
        <v>30</v>
      </c>
      <c r="F474" s="10">
        <v>0</v>
      </c>
      <c r="G474" s="3">
        <v>100</v>
      </c>
      <c r="H474" s="3">
        <f t="shared" si="14"/>
        <v>100</v>
      </c>
      <c r="I474" s="3">
        <f t="shared" si="15"/>
        <v>3</v>
      </c>
      <c r="J474" s="8" t="str" cm="1">
        <f t="array" ref="J474">_xlfn.IFS(H474=100,"green",H474&gt;50,"yellow",H474&gt;0,"orange",H474=0,"red")</f>
        <v>green</v>
      </c>
      <c r="K474" t="s">
        <v>193</v>
      </c>
    </row>
    <row r="475" spans="1:11" x14ac:dyDescent="0.3">
      <c r="A475">
        <v>8</v>
      </c>
      <c r="B475">
        <v>8.0299999999999994</v>
      </c>
      <c r="C475" t="s">
        <v>214</v>
      </c>
      <c r="D475">
        <v>4</v>
      </c>
      <c r="E475" t="s">
        <v>29</v>
      </c>
      <c r="F475" s="10">
        <v>0</v>
      </c>
      <c r="G475" s="3">
        <v>100</v>
      </c>
      <c r="H475" s="3">
        <f t="shared" si="14"/>
        <v>100</v>
      </c>
      <c r="I475" s="3">
        <f t="shared" si="15"/>
        <v>3</v>
      </c>
      <c r="J475" s="8" t="str" cm="1">
        <f t="array" ref="J475">_xlfn.IFS(H475=100,"green",H475&gt;50,"yellow",H475&gt;0,"orange",H475=0,"red")</f>
        <v>green</v>
      </c>
      <c r="K475" t="s">
        <v>193</v>
      </c>
    </row>
    <row r="476" spans="1:11" x14ac:dyDescent="0.3">
      <c r="A476">
        <v>8</v>
      </c>
      <c r="B476">
        <v>8.0299999999999994</v>
      </c>
      <c r="C476" t="s">
        <v>214</v>
      </c>
      <c r="D476">
        <v>22</v>
      </c>
      <c r="E476" t="s">
        <v>28</v>
      </c>
      <c r="F476" s="10">
        <v>3.9146300608043829E-3</v>
      </c>
      <c r="G476" s="3">
        <v>98.026906446576092</v>
      </c>
      <c r="H476" s="3">
        <f t="shared" si="14"/>
        <v>98.026906446576092</v>
      </c>
      <c r="I476" s="3">
        <f t="shared" si="15"/>
        <v>2.9408071933972826</v>
      </c>
      <c r="J476" s="8" t="str" cm="1">
        <f t="array" ref="J476">_xlfn.IFS(H476=100,"green",H476&gt;50,"yellow",H476&gt;0,"orange",H476=0,"red")</f>
        <v>yellow</v>
      </c>
      <c r="K476" t="s">
        <v>193</v>
      </c>
    </row>
    <row r="477" spans="1:11" x14ac:dyDescent="0.3">
      <c r="A477">
        <v>8</v>
      </c>
      <c r="B477">
        <v>8.0299999999999994</v>
      </c>
      <c r="C477" t="s">
        <v>214</v>
      </c>
      <c r="D477">
        <v>25</v>
      </c>
      <c r="E477" t="s">
        <v>244</v>
      </c>
      <c r="F477" s="10">
        <v>0</v>
      </c>
      <c r="G477" s="3">
        <v>100</v>
      </c>
      <c r="H477" s="3">
        <f t="shared" si="14"/>
        <v>100</v>
      </c>
      <c r="I477" s="3">
        <f t="shared" si="15"/>
        <v>3</v>
      </c>
      <c r="J477" s="8" t="str" cm="1">
        <f t="array" ref="J477">_xlfn.IFS(H477=100,"green",H477&gt;50,"yellow",H477&gt;0,"orange",H477=0,"red")</f>
        <v>green</v>
      </c>
      <c r="K477" t="s">
        <v>193</v>
      </c>
    </row>
    <row r="478" spans="1:11" x14ac:dyDescent="0.3">
      <c r="A478">
        <v>8</v>
      </c>
      <c r="B478">
        <v>8.0299999999999994</v>
      </c>
      <c r="C478" t="s">
        <v>214</v>
      </c>
      <c r="D478">
        <v>7</v>
      </c>
      <c r="E478" t="s">
        <v>27</v>
      </c>
      <c r="F478" s="10">
        <v>0</v>
      </c>
      <c r="G478" s="3">
        <v>100</v>
      </c>
      <c r="H478" s="3">
        <f t="shared" si="14"/>
        <v>100</v>
      </c>
      <c r="I478" s="3">
        <f t="shared" si="15"/>
        <v>3</v>
      </c>
      <c r="J478" s="8" t="str" cm="1">
        <f t="array" ref="J478">_xlfn.IFS(H478=100,"green",H478&gt;50,"yellow",H478&gt;0,"orange",H478=0,"red")</f>
        <v>green</v>
      </c>
      <c r="K478" t="s">
        <v>193</v>
      </c>
    </row>
    <row r="479" spans="1:11" x14ac:dyDescent="0.3">
      <c r="A479">
        <v>8</v>
      </c>
      <c r="B479">
        <v>8.0299999999999994</v>
      </c>
      <c r="C479" t="s">
        <v>214</v>
      </c>
      <c r="D479">
        <v>30</v>
      </c>
      <c r="E479" t="s">
        <v>26</v>
      </c>
      <c r="F479" s="10">
        <v>0</v>
      </c>
      <c r="G479" s="3">
        <v>100</v>
      </c>
      <c r="H479" s="3">
        <f t="shared" si="14"/>
        <v>100</v>
      </c>
      <c r="I479" s="3">
        <f t="shared" si="15"/>
        <v>3</v>
      </c>
      <c r="J479" s="8" t="str" cm="1">
        <f t="array" ref="J479">_xlfn.IFS(H479=100,"green",H479&gt;50,"yellow",H479&gt;0,"orange",H479=0,"red")</f>
        <v>green</v>
      </c>
      <c r="K479" t="s">
        <v>193</v>
      </c>
    </row>
    <row r="480" spans="1:11" x14ac:dyDescent="0.3">
      <c r="A480">
        <v>8</v>
      </c>
      <c r="B480">
        <v>8.0299999999999994</v>
      </c>
      <c r="C480" t="s">
        <v>214</v>
      </c>
      <c r="D480">
        <v>24</v>
      </c>
      <c r="E480" t="s">
        <v>25</v>
      </c>
      <c r="F480" s="10">
        <v>1.6545418530590789E-3</v>
      </c>
      <c r="G480" s="3">
        <v>99.166060186164799</v>
      </c>
      <c r="H480" s="3">
        <f t="shared" si="14"/>
        <v>99.166060186164799</v>
      </c>
      <c r="I480" s="3">
        <f t="shared" si="15"/>
        <v>2.9749818055849437</v>
      </c>
      <c r="J480" s="8" t="str" cm="1">
        <f t="array" ref="J480">_xlfn.IFS(H480=100,"green",H480&gt;50,"yellow",H480&gt;0,"orange",H480=0,"red")</f>
        <v>yellow</v>
      </c>
      <c r="K480" t="s">
        <v>193</v>
      </c>
    </row>
    <row r="481" spans="1:11" x14ac:dyDescent="0.3">
      <c r="A481">
        <v>8</v>
      </c>
      <c r="B481">
        <v>8.0299999999999994</v>
      </c>
      <c r="C481" t="s">
        <v>214</v>
      </c>
      <c r="D481">
        <v>6</v>
      </c>
      <c r="E481" t="s">
        <v>24</v>
      </c>
      <c r="F481" s="10">
        <v>3.9445456834008236E-3</v>
      </c>
      <c r="G481" s="3">
        <v>98.011828055725644</v>
      </c>
      <c r="H481" s="3">
        <f t="shared" si="14"/>
        <v>98.011828055725644</v>
      </c>
      <c r="I481" s="3">
        <f t="shared" si="15"/>
        <v>2.9403548416717693</v>
      </c>
      <c r="J481" s="8" t="str" cm="1">
        <f t="array" ref="J481">_xlfn.IFS(H481=100,"green",H481&gt;50,"yellow",H481&gt;0,"orange",H481=0,"red")</f>
        <v>yellow</v>
      </c>
      <c r="K481" t="s">
        <v>193</v>
      </c>
    </row>
    <row r="482" spans="1:11" x14ac:dyDescent="0.3">
      <c r="A482">
        <v>8</v>
      </c>
      <c r="B482">
        <v>8.0299999999999994</v>
      </c>
      <c r="C482" t="s">
        <v>214</v>
      </c>
      <c r="D482">
        <v>2</v>
      </c>
      <c r="E482" t="s">
        <v>23</v>
      </c>
      <c r="F482" s="10">
        <v>1.4567486942433081E-2</v>
      </c>
      <c r="G482" s="3">
        <v>92.657540015468143</v>
      </c>
      <c r="H482" s="3">
        <f t="shared" si="14"/>
        <v>92.657540015468143</v>
      </c>
      <c r="I482" s="3">
        <f t="shared" si="15"/>
        <v>2.7797262004640442</v>
      </c>
      <c r="J482" s="8" t="str" cm="1">
        <f t="array" ref="J482">_xlfn.IFS(H482=100,"green",H482&gt;50,"yellow",H482&gt;0,"orange",H482=0,"red")</f>
        <v>yellow</v>
      </c>
      <c r="K482" t="s">
        <v>193</v>
      </c>
    </row>
    <row r="483" spans="1:11" x14ac:dyDescent="0.3">
      <c r="A483">
        <v>8</v>
      </c>
      <c r="B483">
        <v>8.0299999999999994</v>
      </c>
      <c r="C483" t="s">
        <v>214</v>
      </c>
      <c r="D483">
        <v>1</v>
      </c>
      <c r="E483" t="s">
        <v>22</v>
      </c>
      <c r="F483" s="10">
        <v>3.2607724509074405E-2</v>
      </c>
      <c r="G483" s="3">
        <v>83.564707259347713</v>
      </c>
      <c r="H483" s="3">
        <f t="shared" si="14"/>
        <v>83.564707259347713</v>
      </c>
      <c r="I483" s="3">
        <f t="shared" si="15"/>
        <v>2.5069412177804313</v>
      </c>
      <c r="J483" s="8" t="str" cm="1">
        <f t="array" ref="J483">_xlfn.IFS(H483=100,"green",H483&gt;50,"yellow",H483&gt;0,"orange",H483=0,"red")</f>
        <v>yellow</v>
      </c>
      <c r="K483" t="s">
        <v>193</v>
      </c>
    </row>
    <row r="484" spans="1:11" x14ac:dyDescent="0.3">
      <c r="A484">
        <v>8</v>
      </c>
      <c r="B484">
        <v>8.0299999999999994</v>
      </c>
      <c r="C484" t="s">
        <v>214</v>
      </c>
      <c r="D484">
        <v>20</v>
      </c>
      <c r="E484" t="s">
        <v>21</v>
      </c>
      <c r="F484" s="10">
        <v>0</v>
      </c>
      <c r="G484" s="3">
        <v>100</v>
      </c>
      <c r="H484" s="3">
        <f t="shared" si="14"/>
        <v>100</v>
      </c>
      <c r="I484" s="3">
        <f t="shared" si="15"/>
        <v>3</v>
      </c>
      <c r="J484" s="8" t="str" cm="1">
        <f t="array" ref="J484">_xlfn.IFS(H484=100,"green",H484&gt;50,"yellow",H484&gt;0,"orange",H484=0,"red")</f>
        <v>green</v>
      </c>
      <c r="K484" t="s">
        <v>193</v>
      </c>
    </row>
    <row r="485" spans="1:11" x14ac:dyDescent="0.3">
      <c r="A485">
        <v>8</v>
      </c>
      <c r="B485">
        <v>8.0299999999999994</v>
      </c>
      <c r="C485" t="s">
        <v>214</v>
      </c>
      <c r="D485">
        <v>29</v>
      </c>
      <c r="E485" t="s">
        <v>20</v>
      </c>
      <c r="F485" s="10">
        <v>1.9641446378434006E-2</v>
      </c>
      <c r="G485" s="3">
        <v>90.100108917764203</v>
      </c>
      <c r="H485" s="3">
        <f t="shared" si="14"/>
        <v>90.100108917764203</v>
      </c>
      <c r="I485" s="3">
        <f t="shared" si="15"/>
        <v>2.7030032675329259</v>
      </c>
      <c r="J485" s="8" t="str" cm="1">
        <f t="array" ref="J485">_xlfn.IFS(H485=100,"green",H485&gt;50,"yellow",H485&gt;0,"orange",H485=0,"red")</f>
        <v>yellow</v>
      </c>
      <c r="K485" t="s">
        <v>193</v>
      </c>
    </row>
    <row r="486" spans="1:11" x14ac:dyDescent="0.3">
      <c r="A486">
        <v>8</v>
      </c>
      <c r="B486">
        <v>8.0299999999999994</v>
      </c>
      <c r="C486" t="s">
        <v>214</v>
      </c>
      <c r="D486">
        <v>32</v>
      </c>
      <c r="E486" t="s">
        <v>19</v>
      </c>
      <c r="F486" s="10">
        <v>0</v>
      </c>
      <c r="G486" s="3">
        <v>100</v>
      </c>
      <c r="H486" s="3">
        <f t="shared" si="14"/>
        <v>100</v>
      </c>
      <c r="I486" s="3">
        <f t="shared" si="15"/>
        <v>3</v>
      </c>
      <c r="J486" s="8" t="str" cm="1">
        <f t="array" ref="J486">_xlfn.IFS(H486=100,"green",H486&gt;50,"yellow",H486&gt;0,"orange",H486=0,"red")</f>
        <v>green</v>
      </c>
      <c r="K486" t="s">
        <v>193</v>
      </c>
    </row>
    <row r="487" spans="1:11" x14ac:dyDescent="0.3">
      <c r="A487">
        <v>8</v>
      </c>
      <c r="B487">
        <v>8.0299999999999994</v>
      </c>
      <c r="C487" t="s">
        <v>214</v>
      </c>
      <c r="D487">
        <v>35</v>
      </c>
      <c r="E487" t="s">
        <v>18</v>
      </c>
      <c r="F487" s="10">
        <v>0</v>
      </c>
      <c r="G487" s="3">
        <v>100</v>
      </c>
      <c r="H487" s="3">
        <f t="shared" si="14"/>
        <v>100</v>
      </c>
      <c r="I487" s="3">
        <f t="shared" si="15"/>
        <v>3</v>
      </c>
      <c r="J487" s="8" t="str" cm="1">
        <f t="array" ref="J487">_xlfn.IFS(H487=100,"green",H487&gt;50,"yellow",H487&gt;0,"orange",H487=0,"red")</f>
        <v>green</v>
      </c>
      <c r="K487" t="s">
        <v>193</v>
      </c>
    </row>
    <row r="488" spans="1:11" x14ac:dyDescent="0.3">
      <c r="A488">
        <v>8</v>
      </c>
      <c r="B488">
        <v>8.0299999999999994</v>
      </c>
      <c r="C488" t="s">
        <v>214</v>
      </c>
      <c r="D488">
        <v>31</v>
      </c>
      <c r="E488" t="s">
        <v>17</v>
      </c>
      <c r="F488" s="10">
        <v>0</v>
      </c>
      <c r="G488" s="3">
        <v>100</v>
      </c>
      <c r="H488" s="3">
        <f t="shared" si="14"/>
        <v>100</v>
      </c>
      <c r="I488" s="3">
        <f t="shared" si="15"/>
        <v>3</v>
      </c>
      <c r="J488" s="8" t="str" cm="1">
        <f t="array" ref="J488">_xlfn.IFS(H488=100,"green",H488&gt;50,"yellow",H488&gt;0,"orange",H488=0,"red")</f>
        <v>green</v>
      </c>
      <c r="K488" t="s">
        <v>193</v>
      </c>
    </row>
    <row r="489" spans="1:11" x14ac:dyDescent="0.3">
      <c r="A489">
        <v>8</v>
      </c>
      <c r="B489">
        <v>8.0299999999999994</v>
      </c>
      <c r="C489" t="s">
        <v>214</v>
      </c>
      <c r="D489">
        <v>23</v>
      </c>
      <c r="E489" t="s">
        <v>16</v>
      </c>
      <c r="F489" s="10">
        <v>2.7538040394973155E-3</v>
      </c>
      <c r="G489" s="3">
        <v>98.611998346375444</v>
      </c>
      <c r="H489" s="3">
        <f t="shared" si="14"/>
        <v>98.611998346375444</v>
      </c>
      <c r="I489" s="3">
        <f t="shared" si="15"/>
        <v>2.9583599503912632</v>
      </c>
      <c r="J489" s="8" t="str" cm="1">
        <f t="array" ref="J489">_xlfn.IFS(H489=100,"green",H489&gt;50,"yellow",H489&gt;0,"orange",H489=0,"red")</f>
        <v>yellow</v>
      </c>
      <c r="K489" t="s">
        <v>193</v>
      </c>
    </row>
    <row r="490" spans="1:11" x14ac:dyDescent="0.3">
      <c r="A490">
        <v>8</v>
      </c>
      <c r="B490">
        <v>8.0299999999999994</v>
      </c>
      <c r="C490" t="s">
        <v>214</v>
      </c>
      <c r="D490">
        <v>27</v>
      </c>
      <c r="E490" t="s">
        <v>15</v>
      </c>
      <c r="F490" s="10">
        <v>8.8988292370998983E-4</v>
      </c>
      <c r="G490" s="3">
        <v>99.551471727135976</v>
      </c>
      <c r="H490" s="3">
        <f t="shared" si="14"/>
        <v>99.551471727135976</v>
      </c>
      <c r="I490" s="3">
        <f t="shared" si="15"/>
        <v>2.9865441518140794</v>
      </c>
      <c r="J490" s="8" t="str" cm="1">
        <f t="array" ref="J490">_xlfn.IFS(H490=100,"green",H490&gt;50,"yellow",H490&gt;0,"orange",H490=0,"red")</f>
        <v>yellow</v>
      </c>
      <c r="K490" t="s">
        <v>193</v>
      </c>
    </row>
    <row r="491" spans="1:11" x14ac:dyDescent="0.3">
      <c r="A491">
        <v>8</v>
      </c>
      <c r="B491">
        <v>8.0299999999999994</v>
      </c>
      <c r="C491" t="s">
        <v>214</v>
      </c>
      <c r="D491">
        <v>14</v>
      </c>
      <c r="E491" t="s">
        <v>14</v>
      </c>
      <c r="F491" s="10">
        <v>0.31123681620298865</v>
      </c>
      <c r="G491" s="3">
        <v>-56.87289631452758</v>
      </c>
      <c r="H491" s="3">
        <f t="shared" si="14"/>
        <v>0</v>
      </c>
      <c r="I491" s="3">
        <f t="shared" si="15"/>
        <v>0</v>
      </c>
      <c r="J491" s="8" t="str" cm="1">
        <f t="array" ref="J491">_xlfn.IFS(H491=100,"green",H491&gt;50,"yellow",H491&gt;0,"orange",H491=0,"red")</f>
        <v>red</v>
      </c>
      <c r="K491" t="s">
        <v>193</v>
      </c>
    </row>
    <row r="492" spans="1:11" x14ac:dyDescent="0.3">
      <c r="A492">
        <v>8</v>
      </c>
      <c r="B492">
        <v>8.0299999999999994</v>
      </c>
      <c r="C492" t="s">
        <v>214</v>
      </c>
      <c r="D492">
        <v>17</v>
      </c>
      <c r="E492" t="s">
        <v>13</v>
      </c>
      <c r="F492" s="10">
        <v>0</v>
      </c>
      <c r="G492" s="3">
        <v>100</v>
      </c>
      <c r="H492" s="3">
        <f t="shared" si="14"/>
        <v>100</v>
      </c>
      <c r="I492" s="3">
        <f t="shared" si="15"/>
        <v>3</v>
      </c>
      <c r="J492" s="8" t="str" cm="1">
        <f t="array" ref="J492">_xlfn.IFS(H492=100,"green",H492&gt;50,"yellow",H492&gt;0,"orange",H492=0,"red")</f>
        <v>green</v>
      </c>
      <c r="K492" t="s">
        <v>193</v>
      </c>
    </row>
    <row r="493" spans="1:11" x14ac:dyDescent="0.3">
      <c r="A493">
        <v>8</v>
      </c>
      <c r="B493">
        <v>8.0299999999999994</v>
      </c>
      <c r="C493" t="s">
        <v>214</v>
      </c>
      <c r="D493">
        <v>15</v>
      </c>
      <c r="E493" t="s">
        <v>12</v>
      </c>
      <c r="F493" s="10">
        <v>0.18228117600523511</v>
      </c>
      <c r="G493" s="3">
        <v>8.1246994735039468</v>
      </c>
      <c r="H493" s="3">
        <f t="shared" si="14"/>
        <v>8.1246994735039468</v>
      </c>
      <c r="I493" s="3">
        <f t="shared" si="15"/>
        <v>0.24374098420511839</v>
      </c>
      <c r="J493" s="8" t="str" cm="1">
        <f t="array" ref="J493">_xlfn.IFS(H493=100,"green",H493&gt;50,"yellow",H493&gt;0,"orange",H493=0,"red")</f>
        <v>orange</v>
      </c>
      <c r="K493" t="s">
        <v>193</v>
      </c>
    </row>
    <row r="494" spans="1:11" x14ac:dyDescent="0.3">
      <c r="A494">
        <v>8</v>
      </c>
      <c r="B494">
        <v>8.0299999999999994</v>
      </c>
      <c r="C494" t="s">
        <v>214</v>
      </c>
      <c r="D494">
        <v>13</v>
      </c>
      <c r="E494" t="s">
        <v>11</v>
      </c>
      <c r="F494" s="10">
        <v>0.15162986946689971</v>
      </c>
      <c r="G494" s="3">
        <v>23.573897583013835</v>
      </c>
      <c r="H494" s="3">
        <f t="shared" si="14"/>
        <v>23.573897583013835</v>
      </c>
      <c r="I494" s="3">
        <f t="shared" si="15"/>
        <v>0.70721692749041509</v>
      </c>
      <c r="J494" s="8" t="str" cm="1">
        <f t="array" ref="J494">_xlfn.IFS(H494=100,"green",H494&gt;50,"yellow",H494&gt;0,"orange",H494=0,"red")</f>
        <v>orange</v>
      </c>
      <c r="K494" t="s">
        <v>193</v>
      </c>
    </row>
    <row r="495" spans="1:11" x14ac:dyDescent="0.3">
      <c r="A495">
        <v>8</v>
      </c>
      <c r="B495">
        <v>8.0299999999999994</v>
      </c>
      <c r="C495" t="s">
        <v>214</v>
      </c>
      <c r="D495">
        <v>21</v>
      </c>
      <c r="E495" t="s">
        <v>10</v>
      </c>
      <c r="F495" s="10">
        <v>0</v>
      </c>
      <c r="G495" s="3">
        <v>100</v>
      </c>
      <c r="H495" s="3">
        <f t="shared" si="14"/>
        <v>100</v>
      </c>
      <c r="I495" s="3">
        <f t="shared" si="15"/>
        <v>3</v>
      </c>
      <c r="J495" s="8" t="str" cm="1">
        <f t="array" ref="J495">_xlfn.IFS(H495=100,"green",H495&gt;50,"yellow",H495&gt;0,"orange",H495=0,"red")</f>
        <v>green</v>
      </c>
      <c r="K495" t="s">
        <v>193</v>
      </c>
    </row>
    <row r="496" spans="1:11" x14ac:dyDescent="0.3">
      <c r="A496">
        <v>8</v>
      </c>
      <c r="B496">
        <v>8.0299999999999994</v>
      </c>
      <c r="C496" t="s">
        <v>214</v>
      </c>
      <c r="D496">
        <v>34</v>
      </c>
      <c r="E496" t="s">
        <v>9</v>
      </c>
      <c r="F496" s="10">
        <v>0</v>
      </c>
      <c r="G496" s="3">
        <v>100</v>
      </c>
      <c r="H496" s="3">
        <f t="shared" si="14"/>
        <v>100</v>
      </c>
      <c r="I496" s="3">
        <f t="shared" si="15"/>
        <v>3</v>
      </c>
      <c r="J496" s="8" t="str" cm="1">
        <f t="array" ref="J496">_xlfn.IFS(H496=100,"green",H496&gt;50,"yellow",H496&gt;0,"orange",H496=0,"red")</f>
        <v>green</v>
      </c>
      <c r="K496" t="s">
        <v>193</v>
      </c>
    </row>
    <row r="497" spans="1:11" x14ac:dyDescent="0.3">
      <c r="A497">
        <v>8</v>
      </c>
      <c r="B497">
        <v>8.0299999999999994</v>
      </c>
      <c r="C497" t="s">
        <v>214</v>
      </c>
      <c r="D497">
        <v>3</v>
      </c>
      <c r="E497" t="s">
        <v>8</v>
      </c>
      <c r="F497" s="10">
        <v>7.2089378718595432E-3</v>
      </c>
      <c r="G497" s="3">
        <v>96.366474322971712</v>
      </c>
      <c r="H497" s="3">
        <f t="shared" si="14"/>
        <v>96.366474322971712</v>
      </c>
      <c r="I497" s="3">
        <f t="shared" si="15"/>
        <v>2.8909942296891513</v>
      </c>
      <c r="J497" s="8" t="str" cm="1">
        <f t="array" ref="J497">_xlfn.IFS(H497=100,"green",H497&gt;50,"yellow",H497&gt;0,"orange",H497=0,"red")</f>
        <v>yellow</v>
      </c>
      <c r="K497" t="s">
        <v>193</v>
      </c>
    </row>
    <row r="498" spans="1:11" x14ac:dyDescent="0.3">
      <c r="A498">
        <v>8</v>
      </c>
      <c r="B498">
        <v>8.0299999999999994</v>
      </c>
      <c r="C498" t="s">
        <v>214</v>
      </c>
      <c r="D498">
        <v>8</v>
      </c>
      <c r="E498" t="s">
        <v>7</v>
      </c>
      <c r="F498" s="10">
        <v>0</v>
      </c>
      <c r="G498" s="3">
        <v>100</v>
      </c>
      <c r="H498" s="3">
        <f t="shared" si="14"/>
        <v>100</v>
      </c>
      <c r="I498" s="3">
        <f t="shared" si="15"/>
        <v>3</v>
      </c>
      <c r="J498" s="8" t="str" cm="1">
        <f t="array" ref="J498">_xlfn.IFS(H498=100,"green",H498&gt;50,"yellow",H498&gt;0,"orange",H498=0,"red")</f>
        <v>green</v>
      </c>
      <c r="K498" t="s">
        <v>193</v>
      </c>
    </row>
    <row r="499" spans="1:11" x14ac:dyDescent="0.3">
      <c r="A499">
        <v>8</v>
      </c>
      <c r="B499">
        <v>8.0299999999999994</v>
      </c>
      <c r="C499" t="s">
        <v>214</v>
      </c>
      <c r="D499">
        <v>11</v>
      </c>
      <c r="E499" t="s">
        <v>6</v>
      </c>
      <c r="F499" s="10">
        <v>0</v>
      </c>
      <c r="G499" s="3">
        <v>100</v>
      </c>
      <c r="H499" s="3">
        <f t="shared" si="14"/>
        <v>100</v>
      </c>
      <c r="I499" s="3">
        <f t="shared" si="15"/>
        <v>3</v>
      </c>
      <c r="J499" s="8" t="str" cm="1">
        <f t="array" ref="J499">_xlfn.IFS(H499=100,"green",H499&gt;50,"yellow",H499&gt;0,"orange",H499=0,"red")</f>
        <v>green</v>
      </c>
      <c r="K499" t="s">
        <v>193</v>
      </c>
    </row>
    <row r="500" spans="1:11" x14ac:dyDescent="0.3">
      <c r="A500">
        <v>8</v>
      </c>
      <c r="B500">
        <v>8.0299999999999994</v>
      </c>
      <c r="C500" t="s">
        <v>214</v>
      </c>
      <c r="D500">
        <v>33</v>
      </c>
      <c r="E500" t="s">
        <v>5</v>
      </c>
      <c r="F500" s="10">
        <v>0</v>
      </c>
      <c r="G500" s="3">
        <v>100</v>
      </c>
      <c r="H500" s="3">
        <f t="shared" si="14"/>
        <v>100</v>
      </c>
      <c r="I500" s="3">
        <f t="shared" si="15"/>
        <v>3</v>
      </c>
      <c r="J500" s="8" t="str" cm="1">
        <f t="array" ref="J500">_xlfn.IFS(H500=100,"green",H500&gt;50,"yellow",H500&gt;0,"orange",H500=0,"red")</f>
        <v>green</v>
      </c>
      <c r="K500" t="s">
        <v>193</v>
      </c>
    </row>
    <row r="501" spans="1:11" x14ac:dyDescent="0.3">
      <c r="A501">
        <v>8</v>
      </c>
      <c r="B501">
        <v>8.0299999999999994</v>
      </c>
      <c r="C501" t="s">
        <v>214</v>
      </c>
      <c r="D501">
        <v>36</v>
      </c>
      <c r="E501" t="s">
        <v>4</v>
      </c>
      <c r="F501" s="10">
        <v>8.5705289107651968E-3</v>
      </c>
      <c r="G501" s="3">
        <v>95.680190699861612</v>
      </c>
      <c r="H501" s="3">
        <f t="shared" si="14"/>
        <v>95.680190699861612</v>
      </c>
      <c r="I501" s="3">
        <f t="shared" si="15"/>
        <v>2.8704057209958482</v>
      </c>
      <c r="J501" s="8" t="str" cm="1">
        <f t="array" ref="J501">_xlfn.IFS(H501=100,"green",H501&gt;50,"yellow",H501&gt;0,"orange",H501=0,"red")</f>
        <v>yellow</v>
      </c>
      <c r="K501" t="s">
        <v>193</v>
      </c>
    </row>
    <row r="502" spans="1:11" x14ac:dyDescent="0.3">
      <c r="A502">
        <v>8</v>
      </c>
      <c r="B502">
        <v>8.0299999999999994</v>
      </c>
      <c r="C502" t="s">
        <v>214</v>
      </c>
      <c r="D502">
        <v>16</v>
      </c>
      <c r="E502" t="s">
        <v>3</v>
      </c>
      <c r="F502" s="10">
        <v>2.7218905598575035E-2</v>
      </c>
      <c r="G502" s="3">
        <v>86.280837184199498</v>
      </c>
      <c r="H502" s="3">
        <f t="shared" si="14"/>
        <v>86.280837184199498</v>
      </c>
      <c r="I502" s="3">
        <f t="shared" si="15"/>
        <v>2.5884251155259852</v>
      </c>
      <c r="J502" s="8" t="str" cm="1">
        <f t="array" ref="J502">_xlfn.IFS(H502=100,"green",H502&gt;50,"yellow",H502&gt;0,"orange",H502=0,"red")</f>
        <v>yellow</v>
      </c>
      <c r="K502" t="s">
        <v>193</v>
      </c>
    </row>
    <row r="503" spans="1:11" x14ac:dyDescent="0.3">
      <c r="A503">
        <v>8</v>
      </c>
      <c r="B503">
        <v>8.0299999999999994</v>
      </c>
      <c r="C503" t="s">
        <v>214</v>
      </c>
      <c r="D503">
        <v>9</v>
      </c>
      <c r="E503" t="s">
        <v>2</v>
      </c>
      <c r="F503" s="10">
        <v>1.501408764336533E-3</v>
      </c>
      <c r="G503" s="3">
        <v>99.243243957167735</v>
      </c>
      <c r="H503" s="3">
        <f t="shared" si="14"/>
        <v>99.243243957167735</v>
      </c>
      <c r="I503" s="3">
        <f t="shared" si="15"/>
        <v>2.9772973187150322</v>
      </c>
      <c r="J503" s="8" t="str" cm="1">
        <f t="array" ref="J503">_xlfn.IFS(H503=100,"green",H503&gt;50,"yellow",H503&gt;0,"orange",H503=0,"red")</f>
        <v>yellow</v>
      </c>
      <c r="K503" t="s">
        <v>193</v>
      </c>
    </row>
    <row r="504" spans="1:11" x14ac:dyDescent="0.3">
      <c r="A504">
        <v>8</v>
      </c>
      <c r="B504">
        <v>8.0299999999999994</v>
      </c>
      <c r="C504" t="s">
        <v>214</v>
      </c>
      <c r="D504">
        <v>5</v>
      </c>
      <c r="E504" t="s">
        <v>1</v>
      </c>
      <c r="F504" s="10">
        <v>0</v>
      </c>
      <c r="G504" s="3">
        <v>100</v>
      </c>
      <c r="H504" s="3">
        <f t="shared" si="14"/>
        <v>100</v>
      </c>
      <c r="I504" s="3">
        <f t="shared" si="15"/>
        <v>3</v>
      </c>
      <c r="J504" s="8" t="str" cm="1">
        <f t="array" ref="J504">_xlfn.IFS(H504=100,"green",H504&gt;50,"yellow",H504&gt;0,"orange",H504=0,"red")</f>
        <v>green</v>
      </c>
      <c r="K504" t="s">
        <v>193</v>
      </c>
    </row>
    <row r="505" spans="1:11" x14ac:dyDescent="0.3">
      <c r="A505">
        <v>8</v>
      </c>
      <c r="B505">
        <v>8.0299999999999994</v>
      </c>
      <c r="C505" t="s">
        <v>214</v>
      </c>
      <c r="D505">
        <v>19</v>
      </c>
      <c r="E505" t="s">
        <v>0</v>
      </c>
      <c r="F505" s="10">
        <v>7.6690380610524456E-3</v>
      </c>
      <c r="G505" s="3">
        <v>96.134569723271397</v>
      </c>
      <c r="H505" s="3">
        <f t="shared" si="14"/>
        <v>96.134569723271397</v>
      </c>
      <c r="I505" s="3">
        <f t="shared" si="15"/>
        <v>2.8840370916981422</v>
      </c>
      <c r="J505" s="8" t="str" cm="1">
        <f t="array" ref="J505">_xlfn.IFS(H505=100,"green",H505&gt;50,"yellow",H505&gt;0,"orange",H505=0,"red")</f>
        <v>yellow</v>
      </c>
      <c r="K505" t="s">
        <v>193</v>
      </c>
    </row>
    <row r="506" spans="1:11" x14ac:dyDescent="0.3">
      <c r="A506">
        <v>8</v>
      </c>
      <c r="B506">
        <v>8.01</v>
      </c>
      <c r="C506" t="s">
        <v>215</v>
      </c>
      <c r="D506">
        <v>35</v>
      </c>
      <c r="E506" t="s">
        <v>34</v>
      </c>
      <c r="F506" s="10">
        <v>0</v>
      </c>
      <c r="G506" s="3">
        <v>100</v>
      </c>
      <c r="H506" s="3">
        <f t="shared" si="14"/>
        <v>100</v>
      </c>
      <c r="I506" s="3">
        <f t="shared" si="15"/>
        <v>3</v>
      </c>
      <c r="J506" s="8" t="str" cm="1">
        <f t="array" ref="J506">_xlfn.IFS(H506=100,"green",H506&gt;50,"yellow",H506&gt;0,"orange",H506=0,"red")</f>
        <v>green</v>
      </c>
      <c r="K506" t="s">
        <v>193</v>
      </c>
    </row>
    <row r="507" spans="1:11" x14ac:dyDescent="0.3">
      <c r="A507">
        <v>8</v>
      </c>
      <c r="B507">
        <v>8.01</v>
      </c>
      <c r="C507" t="s">
        <v>215</v>
      </c>
      <c r="D507">
        <v>37</v>
      </c>
      <c r="E507" t="s">
        <v>33</v>
      </c>
      <c r="F507" s="10">
        <v>0.29449078539341034</v>
      </c>
      <c r="G507" s="3">
        <v>96.841538109551777</v>
      </c>
      <c r="H507" s="3">
        <f t="shared" si="14"/>
        <v>96.841538109551777</v>
      </c>
      <c r="I507" s="3">
        <f t="shared" si="15"/>
        <v>2.9052461432865533</v>
      </c>
      <c r="J507" s="8" t="str" cm="1">
        <f t="array" ref="J507">_xlfn.IFS(H507=100,"green",H507&gt;50,"yellow",H507&gt;0,"orange",H507=0,"red")</f>
        <v>yellow</v>
      </c>
      <c r="K507" t="s">
        <v>193</v>
      </c>
    </row>
    <row r="508" spans="1:11" x14ac:dyDescent="0.3">
      <c r="A508">
        <v>8</v>
      </c>
      <c r="B508">
        <v>8.01</v>
      </c>
      <c r="C508" t="s">
        <v>215</v>
      </c>
      <c r="D508">
        <v>12</v>
      </c>
      <c r="E508" t="s">
        <v>32</v>
      </c>
      <c r="F508" s="10">
        <v>7.2268590552905312E-2</v>
      </c>
      <c r="G508" s="3">
        <v>99.224907533752443</v>
      </c>
      <c r="H508" s="3">
        <f t="shared" si="14"/>
        <v>99.224907533752443</v>
      </c>
      <c r="I508" s="3">
        <f t="shared" si="15"/>
        <v>2.9767472260125731</v>
      </c>
      <c r="J508" s="8" t="str" cm="1">
        <f t="array" ref="J508">_xlfn.IFS(H508=100,"green",H508&gt;50,"yellow",H508&gt;0,"orange",H508=0,"red")</f>
        <v>yellow</v>
      </c>
      <c r="K508" t="s">
        <v>193</v>
      </c>
    </row>
    <row r="509" spans="1:11" x14ac:dyDescent="0.3">
      <c r="A509">
        <v>8</v>
      </c>
      <c r="B509">
        <v>8.01</v>
      </c>
      <c r="C509" t="s">
        <v>215</v>
      </c>
      <c r="D509">
        <v>18</v>
      </c>
      <c r="E509" t="s">
        <v>31</v>
      </c>
      <c r="F509" s="10">
        <v>0.56400176686371695</v>
      </c>
      <c r="G509" s="3">
        <v>93.950988706132989</v>
      </c>
      <c r="H509" s="3">
        <f t="shared" si="14"/>
        <v>93.950988706132989</v>
      </c>
      <c r="I509" s="3">
        <f t="shared" si="15"/>
        <v>2.8185296611839896</v>
      </c>
      <c r="J509" s="8" t="str" cm="1">
        <f t="array" ref="J509">_xlfn.IFS(H509=100,"green",H509&gt;50,"yellow",H509&gt;0,"orange",H509=0,"red")</f>
        <v>yellow</v>
      </c>
      <c r="K509" t="s">
        <v>193</v>
      </c>
    </row>
    <row r="510" spans="1:11" x14ac:dyDescent="0.3">
      <c r="A510">
        <v>8</v>
      </c>
      <c r="B510">
        <v>8.01</v>
      </c>
      <c r="C510" t="s">
        <v>215</v>
      </c>
      <c r="D510">
        <v>10</v>
      </c>
      <c r="E510" t="s">
        <v>30</v>
      </c>
      <c r="F510" s="10">
        <v>6.9164629223984767E-2</v>
      </c>
      <c r="G510" s="3">
        <v>99.258198027218043</v>
      </c>
      <c r="H510" s="3">
        <f t="shared" si="14"/>
        <v>99.258198027218043</v>
      </c>
      <c r="I510" s="3">
        <f t="shared" si="15"/>
        <v>2.9777459408165416</v>
      </c>
      <c r="J510" s="8" t="str" cm="1">
        <f t="array" ref="J510">_xlfn.IFS(H510=100,"green",H510&gt;50,"yellow",H510&gt;0,"orange",H510=0,"red")</f>
        <v>yellow</v>
      </c>
      <c r="K510" t="s">
        <v>193</v>
      </c>
    </row>
    <row r="511" spans="1:11" x14ac:dyDescent="0.3">
      <c r="A511">
        <v>8</v>
      </c>
      <c r="B511">
        <v>8.01</v>
      </c>
      <c r="C511" t="s">
        <v>215</v>
      </c>
      <c r="D511">
        <v>4</v>
      </c>
      <c r="E511" t="s">
        <v>29</v>
      </c>
      <c r="F511" s="10">
        <v>0</v>
      </c>
      <c r="G511" s="3">
        <v>100</v>
      </c>
      <c r="H511" s="3">
        <f t="shared" si="14"/>
        <v>100</v>
      </c>
      <c r="I511" s="3">
        <f t="shared" si="15"/>
        <v>3</v>
      </c>
      <c r="J511" s="8" t="str" cm="1">
        <f t="array" ref="J511">_xlfn.IFS(H511=100,"green",H511&gt;50,"yellow",H511&gt;0,"orange",H511=0,"red")</f>
        <v>green</v>
      </c>
      <c r="K511" t="s">
        <v>193</v>
      </c>
    </row>
    <row r="512" spans="1:11" x14ac:dyDescent="0.3">
      <c r="A512">
        <v>8</v>
      </c>
      <c r="B512">
        <v>8.01</v>
      </c>
      <c r="C512" t="s">
        <v>215</v>
      </c>
      <c r="D512">
        <v>22</v>
      </c>
      <c r="E512" t="s">
        <v>28</v>
      </c>
      <c r="F512" s="10">
        <v>0.11352427176332711</v>
      </c>
      <c r="G512" s="3">
        <v>98.782433597960122</v>
      </c>
      <c r="H512" s="3">
        <f t="shared" si="14"/>
        <v>98.782433597960122</v>
      </c>
      <c r="I512" s="3">
        <f t="shared" si="15"/>
        <v>2.9634730079388034</v>
      </c>
      <c r="J512" s="8" t="str" cm="1">
        <f t="array" ref="J512">_xlfn.IFS(H512=100,"green",H512&gt;50,"yellow",H512&gt;0,"orange",H512=0,"red")</f>
        <v>yellow</v>
      </c>
      <c r="K512" t="s">
        <v>193</v>
      </c>
    </row>
    <row r="513" spans="1:11" x14ac:dyDescent="0.3">
      <c r="A513">
        <v>8</v>
      </c>
      <c r="B513">
        <v>8.01</v>
      </c>
      <c r="C513" t="s">
        <v>215</v>
      </c>
      <c r="D513">
        <v>25</v>
      </c>
      <c r="E513" t="s">
        <v>244</v>
      </c>
      <c r="F513" s="10">
        <v>0</v>
      </c>
      <c r="G513" s="3">
        <v>100</v>
      </c>
      <c r="H513" s="3">
        <f t="shared" si="14"/>
        <v>100</v>
      </c>
      <c r="I513" s="3">
        <f t="shared" si="15"/>
        <v>3</v>
      </c>
      <c r="J513" s="8" t="str" cm="1">
        <f t="array" ref="J513">_xlfn.IFS(H513=100,"green",H513&gt;50,"yellow",H513&gt;0,"orange",H513=0,"red")</f>
        <v>green</v>
      </c>
      <c r="K513" t="s">
        <v>193</v>
      </c>
    </row>
    <row r="514" spans="1:11" x14ac:dyDescent="0.3">
      <c r="A514">
        <v>8</v>
      </c>
      <c r="B514">
        <v>8.01</v>
      </c>
      <c r="C514" t="s">
        <v>215</v>
      </c>
      <c r="D514">
        <v>7</v>
      </c>
      <c r="E514" t="s">
        <v>27</v>
      </c>
      <c r="F514" s="10">
        <v>0</v>
      </c>
      <c r="G514" s="3">
        <v>100</v>
      </c>
      <c r="H514" s="3">
        <f t="shared" si="14"/>
        <v>100</v>
      </c>
      <c r="I514" s="3">
        <f t="shared" si="15"/>
        <v>3</v>
      </c>
      <c r="J514" s="8" t="str" cm="1">
        <f t="array" ref="J514">_xlfn.IFS(H514=100,"green",H514&gt;50,"yellow",H514&gt;0,"orange",H514=0,"red")</f>
        <v>green</v>
      </c>
      <c r="K514" t="s">
        <v>193</v>
      </c>
    </row>
    <row r="515" spans="1:11" x14ac:dyDescent="0.3">
      <c r="A515">
        <v>8</v>
      </c>
      <c r="B515">
        <v>8.01</v>
      </c>
      <c r="C515" t="s">
        <v>215</v>
      </c>
      <c r="D515">
        <v>30</v>
      </c>
      <c r="E515" t="s">
        <v>26</v>
      </c>
      <c r="F515" s="10">
        <v>0.89129920571528476</v>
      </c>
      <c r="G515" s="3">
        <v>90.440670085898446</v>
      </c>
      <c r="H515" s="3">
        <f t="shared" ref="H515:H578" si="16">IF(G515&gt;100,100,IF(G515&lt;0,0,G515))</f>
        <v>90.440670085898446</v>
      </c>
      <c r="I515" s="3">
        <f t="shared" ref="I515:I578" si="17">H515/100*3</f>
        <v>2.7132201025769533</v>
      </c>
      <c r="J515" s="8" t="str" cm="1">
        <f t="array" ref="J515">_xlfn.IFS(H515=100,"green",H515&gt;50,"yellow",H515&gt;0,"orange",H515=0,"red")</f>
        <v>yellow</v>
      </c>
      <c r="K515" t="s">
        <v>193</v>
      </c>
    </row>
    <row r="516" spans="1:11" x14ac:dyDescent="0.3">
      <c r="A516">
        <v>8</v>
      </c>
      <c r="B516">
        <v>8.01</v>
      </c>
      <c r="C516" t="s">
        <v>215</v>
      </c>
      <c r="D516">
        <v>24</v>
      </c>
      <c r="E516" t="s">
        <v>25</v>
      </c>
      <c r="F516" s="10">
        <v>2.9781753355063424E-2</v>
      </c>
      <c r="G516" s="3">
        <v>99.680585819087568</v>
      </c>
      <c r="H516" s="3">
        <f t="shared" si="16"/>
        <v>99.680585819087568</v>
      </c>
      <c r="I516" s="3">
        <f t="shared" si="17"/>
        <v>2.9904175745726267</v>
      </c>
      <c r="J516" s="8" t="str" cm="1">
        <f t="array" ref="J516">_xlfn.IFS(H516=100,"green",H516&gt;50,"yellow",H516&gt;0,"orange",H516=0,"red")</f>
        <v>yellow</v>
      </c>
      <c r="K516" t="s">
        <v>193</v>
      </c>
    </row>
    <row r="517" spans="1:11" x14ac:dyDescent="0.3">
      <c r="A517">
        <v>8</v>
      </c>
      <c r="B517">
        <v>8.01</v>
      </c>
      <c r="C517" t="s">
        <v>215</v>
      </c>
      <c r="D517">
        <v>6</v>
      </c>
      <c r="E517" t="s">
        <v>24</v>
      </c>
      <c r="F517" s="10">
        <v>0</v>
      </c>
      <c r="G517" s="3">
        <v>100</v>
      </c>
      <c r="H517" s="3">
        <f t="shared" si="16"/>
        <v>100</v>
      </c>
      <c r="I517" s="3">
        <f t="shared" si="17"/>
        <v>3</v>
      </c>
      <c r="J517" s="8" t="str" cm="1">
        <f t="array" ref="J517">_xlfn.IFS(H517=100,"green",H517&gt;50,"yellow",H517&gt;0,"orange",H517=0,"red")</f>
        <v>green</v>
      </c>
      <c r="K517" t="s">
        <v>193</v>
      </c>
    </row>
    <row r="518" spans="1:11" x14ac:dyDescent="0.3">
      <c r="A518">
        <v>8</v>
      </c>
      <c r="B518">
        <v>8.01</v>
      </c>
      <c r="C518" t="s">
        <v>215</v>
      </c>
      <c r="D518">
        <v>2</v>
      </c>
      <c r="E518" t="s">
        <v>23</v>
      </c>
      <c r="F518" s="10">
        <v>0.50986204298515769</v>
      </c>
      <c r="G518" s="3">
        <v>94.531646109050968</v>
      </c>
      <c r="H518" s="3">
        <f t="shared" si="16"/>
        <v>94.531646109050968</v>
      </c>
      <c r="I518" s="3">
        <f t="shared" si="17"/>
        <v>2.835949383271529</v>
      </c>
      <c r="J518" s="8" t="str" cm="1">
        <f t="array" ref="J518">_xlfn.IFS(H518=100,"green",H518&gt;50,"yellow",H518&gt;0,"orange",H518=0,"red")</f>
        <v>yellow</v>
      </c>
      <c r="K518" t="s">
        <v>193</v>
      </c>
    </row>
    <row r="519" spans="1:11" x14ac:dyDescent="0.3">
      <c r="A519">
        <v>8</v>
      </c>
      <c r="B519">
        <v>8.01</v>
      </c>
      <c r="C519" t="s">
        <v>215</v>
      </c>
      <c r="D519">
        <v>1</v>
      </c>
      <c r="E519" t="s">
        <v>22</v>
      </c>
      <c r="F519" s="10">
        <v>0</v>
      </c>
      <c r="G519" s="3">
        <v>100</v>
      </c>
      <c r="H519" s="3">
        <f t="shared" si="16"/>
        <v>100</v>
      </c>
      <c r="I519" s="3">
        <f t="shared" si="17"/>
        <v>3</v>
      </c>
      <c r="J519" s="8" t="str" cm="1">
        <f t="array" ref="J519">_xlfn.IFS(H519=100,"green",H519&gt;50,"yellow",H519&gt;0,"orange",H519=0,"red")</f>
        <v>green</v>
      </c>
      <c r="K519" t="s">
        <v>193</v>
      </c>
    </row>
    <row r="520" spans="1:11" x14ac:dyDescent="0.3">
      <c r="A520">
        <v>8</v>
      </c>
      <c r="B520">
        <v>8.01</v>
      </c>
      <c r="C520" t="s">
        <v>215</v>
      </c>
      <c r="D520">
        <v>20</v>
      </c>
      <c r="E520" t="s">
        <v>21</v>
      </c>
      <c r="F520" s="10">
        <v>0.12125572183015867</v>
      </c>
      <c r="G520" s="3">
        <v>98.699512530119677</v>
      </c>
      <c r="H520" s="3">
        <f t="shared" si="16"/>
        <v>98.699512530119677</v>
      </c>
      <c r="I520" s="3">
        <f t="shared" si="17"/>
        <v>2.9609853759035905</v>
      </c>
      <c r="J520" s="8" t="str" cm="1">
        <f t="array" ref="J520">_xlfn.IFS(H520=100,"green",H520&gt;50,"yellow",H520&gt;0,"orange",H520=0,"red")</f>
        <v>yellow</v>
      </c>
      <c r="K520" t="s">
        <v>193</v>
      </c>
    </row>
    <row r="521" spans="1:11" x14ac:dyDescent="0.3">
      <c r="A521">
        <v>8</v>
      </c>
      <c r="B521">
        <v>8.01</v>
      </c>
      <c r="C521" t="s">
        <v>215</v>
      </c>
      <c r="D521">
        <v>29</v>
      </c>
      <c r="E521" t="s">
        <v>20</v>
      </c>
      <c r="F521" s="10">
        <v>0</v>
      </c>
      <c r="G521" s="3">
        <v>100</v>
      </c>
      <c r="H521" s="3">
        <f t="shared" si="16"/>
        <v>100</v>
      </c>
      <c r="I521" s="3">
        <f t="shared" si="17"/>
        <v>3</v>
      </c>
      <c r="J521" s="8" t="str" cm="1">
        <f t="array" ref="J521">_xlfn.IFS(H521=100,"green",H521&gt;50,"yellow",H521&gt;0,"orange",H521=0,"red")</f>
        <v>green</v>
      </c>
      <c r="K521" t="s">
        <v>193</v>
      </c>
    </row>
    <row r="522" spans="1:11" x14ac:dyDescent="0.3">
      <c r="A522">
        <v>8</v>
      </c>
      <c r="B522">
        <v>8.01</v>
      </c>
      <c r="C522" t="s">
        <v>215</v>
      </c>
      <c r="D522">
        <v>32</v>
      </c>
      <c r="E522" t="s">
        <v>19</v>
      </c>
      <c r="F522" s="10">
        <v>9.4473874067343644</v>
      </c>
      <c r="G522" s="3">
        <v>-1.3247767620594575</v>
      </c>
      <c r="H522" s="3">
        <f t="shared" si="16"/>
        <v>0</v>
      </c>
      <c r="I522" s="3">
        <f t="shared" si="17"/>
        <v>0</v>
      </c>
      <c r="J522" s="8" t="str" cm="1">
        <f t="array" ref="J522">_xlfn.IFS(H522=100,"green",H522&gt;50,"yellow",H522&gt;0,"orange",H522=0,"red")</f>
        <v>red</v>
      </c>
      <c r="K522" t="s">
        <v>193</v>
      </c>
    </row>
    <row r="523" spans="1:11" x14ac:dyDescent="0.3">
      <c r="A523">
        <v>8</v>
      </c>
      <c r="B523">
        <v>8.01</v>
      </c>
      <c r="C523" t="s">
        <v>215</v>
      </c>
      <c r="D523">
        <v>35</v>
      </c>
      <c r="E523" t="s">
        <v>18</v>
      </c>
      <c r="F523" s="10">
        <v>0</v>
      </c>
      <c r="G523" s="3">
        <v>100</v>
      </c>
      <c r="H523" s="3">
        <f t="shared" si="16"/>
        <v>100</v>
      </c>
      <c r="I523" s="3">
        <f t="shared" si="17"/>
        <v>3</v>
      </c>
      <c r="J523" s="8" t="str" cm="1">
        <f t="array" ref="J523">_xlfn.IFS(H523=100,"green",H523&gt;50,"yellow",H523&gt;0,"orange",H523=0,"red")</f>
        <v>green</v>
      </c>
      <c r="K523" t="s">
        <v>193</v>
      </c>
    </row>
    <row r="524" spans="1:11" x14ac:dyDescent="0.3">
      <c r="A524">
        <v>8</v>
      </c>
      <c r="B524">
        <v>8.01</v>
      </c>
      <c r="C524" t="s">
        <v>215</v>
      </c>
      <c r="D524">
        <v>31</v>
      </c>
      <c r="E524" t="s">
        <v>17</v>
      </c>
      <c r="F524" s="10">
        <v>9.3062212088781351</v>
      </c>
      <c r="G524" s="3">
        <v>0.18925382315134018</v>
      </c>
      <c r="H524" s="3">
        <f t="shared" si="16"/>
        <v>0.18925382315134018</v>
      </c>
      <c r="I524" s="3">
        <f t="shared" si="17"/>
        <v>5.6776146945402058E-3</v>
      </c>
      <c r="J524" s="8" t="str" cm="1">
        <f t="array" ref="J524">_xlfn.IFS(H524=100,"green",H524&gt;50,"yellow",H524&gt;0,"orange",H524=0,"red")</f>
        <v>orange</v>
      </c>
      <c r="K524" t="s">
        <v>193</v>
      </c>
    </row>
    <row r="525" spans="1:11" x14ac:dyDescent="0.3">
      <c r="A525">
        <v>8</v>
      </c>
      <c r="B525">
        <v>8.01</v>
      </c>
      <c r="C525" t="s">
        <v>215</v>
      </c>
      <c r="D525">
        <v>23</v>
      </c>
      <c r="E525" t="s">
        <v>16</v>
      </c>
      <c r="F525" s="10">
        <v>8.1237219165170807E-2</v>
      </c>
      <c r="G525" s="3">
        <v>99.128717523448444</v>
      </c>
      <c r="H525" s="3">
        <f t="shared" si="16"/>
        <v>99.128717523448444</v>
      </c>
      <c r="I525" s="3">
        <f t="shared" si="17"/>
        <v>2.9738615257034531</v>
      </c>
      <c r="J525" s="8" t="str" cm="1">
        <f t="array" ref="J525">_xlfn.IFS(H525=100,"green",H525&gt;50,"yellow",H525&gt;0,"orange",H525=0,"red")</f>
        <v>yellow</v>
      </c>
      <c r="K525" t="s">
        <v>193</v>
      </c>
    </row>
    <row r="526" spans="1:11" x14ac:dyDescent="0.3">
      <c r="A526">
        <v>8</v>
      </c>
      <c r="B526">
        <v>8.01</v>
      </c>
      <c r="C526" t="s">
        <v>215</v>
      </c>
      <c r="D526">
        <v>27</v>
      </c>
      <c r="E526" t="s">
        <v>15</v>
      </c>
      <c r="F526" s="10">
        <v>0.6620728952402325</v>
      </c>
      <c r="G526" s="3">
        <v>92.899159797066517</v>
      </c>
      <c r="H526" s="3">
        <f t="shared" si="16"/>
        <v>92.899159797066517</v>
      </c>
      <c r="I526" s="3">
        <f t="shared" si="17"/>
        <v>2.7869747939119955</v>
      </c>
      <c r="J526" s="8" t="str" cm="1">
        <f t="array" ref="J526">_xlfn.IFS(H526=100,"green",H526&gt;50,"yellow",H526&gt;0,"orange",H526=0,"red")</f>
        <v>yellow</v>
      </c>
      <c r="K526" t="s">
        <v>193</v>
      </c>
    </row>
    <row r="527" spans="1:11" x14ac:dyDescent="0.3">
      <c r="A527">
        <v>8</v>
      </c>
      <c r="B527">
        <v>8.01</v>
      </c>
      <c r="C527" t="s">
        <v>215</v>
      </c>
      <c r="D527">
        <v>14</v>
      </c>
      <c r="E527" t="s">
        <v>14</v>
      </c>
      <c r="F527" s="10">
        <v>3.8904602025373582E-2</v>
      </c>
      <c r="G527" s="3">
        <v>99.582741773410518</v>
      </c>
      <c r="H527" s="3">
        <f t="shared" si="16"/>
        <v>99.582741773410518</v>
      </c>
      <c r="I527" s="3">
        <f t="shared" si="17"/>
        <v>2.9874822532023155</v>
      </c>
      <c r="J527" s="8" t="str" cm="1">
        <f t="array" ref="J527">_xlfn.IFS(H527=100,"green",H527&gt;50,"yellow",H527&gt;0,"orange",H527=0,"red")</f>
        <v>yellow</v>
      </c>
      <c r="K527" t="s">
        <v>193</v>
      </c>
    </row>
    <row r="528" spans="1:11" x14ac:dyDescent="0.3">
      <c r="A528">
        <v>8</v>
      </c>
      <c r="B528">
        <v>8.01</v>
      </c>
      <c r="C528" t="s">
        <v>215</v>
      </c>
      <c r="D528">
        <v>17</v>
      </c>
      <c r="E528" t="s">
        <v>13</v>
      </c>
      <c r="F528" s="10">
        <v>0</v>
      </c>
      <c r="G528" s="3">
        <v>100</v>
      </c>
      <c r="H528" s="3">
        <f t="shared" si="16"/>
        <v>100</v>
      </c>
      <c r="I528" s="3">
        <f t="shared" si="17"/>
        <v>3</v>
      </c>
      <c r="J528" s="8" t="str" cm="1">
        <f t="array" ref="J528">_xlfn.IFS(H528=100,"green",H528&gt;50,"yellow",H528&gt;0,"orange",H528=0,"red")</f>
        <v>green</v>
      </c>
      <c r="K528" t="s">
        <v>193</v>
      </c>
    </row>
    <row r="529" spans="1:11" x14ac:dyDescent="0.3">
      <c r="A529">
        <v>8</v>
      </c>
      <c r="B529">
        <v>8.01</v>
      </c>
      <c r="C529" t="s">
        <v>215</v>
      </c>
      <c r="D529">
        <v>15</v>
      </c>
      <c r="E529" t="s">
        <v>12</v>
      </c>
      <c r="F529" s="10">
        <v>9.1140588002617554E-2</v>
      </c>
      <c r="G529" s="3">
        <v>99.022502271183953</v>
      </c>
      <c r="H529" s="3">
        <f t="shared" si="16"/>
        <v>99.022502271183953</v>
      </c>
      <c r="I529" s="3">
        <f t="shared" si="17"/>
        <v>2.9706750681355185</v>
      </c>
      <c r="J529" s="8" t="str" cm="1">
        <f t="array" ref="J529">_xlfn.IFS(H529=100,"green",H529&gt;50,"yellow",H529&gt;0,"orange",H529=0,"red")</f>
        <v>yellow</v>
      </c>
      <c r="K529" t="s">
        <v>193</v>
      </c>
    </row>
    <row r="530" spans="1:11" x14ac:dyDescent="0.3">
      <c r="A530">
        <v>8</v>
      </c>
      <c r="B530">
        <v>8.01</v>
      </c>
      <c r="C530" t="s">
        <v>215</v>
      </c>
      <c r="D530">
        <v>13</v>
      </c>
      <c r="E530" t="s">
        <v>11</v>
      </c>
      <c r="F530" s="10">
        <v>0</v>
      </c>
      <c r="G530" s="3">
        <v>100</v>
      </c>
      <c r="H530" s="3">
        <f t="shared" si="16"/>
        <v>100</v>
      </c>
      <c r="I530" s="3">
        <f t="shared" si="17"/>
        <v>3</v>
      </c>
      <c r="J530" s="8" t="str" cm="1">
        <f t="array" ref="J530">_xlfn.IFS(H530=100,"green",H530&gt;50,"yellow",H530&gt;0,"orange",H530=0,"red")</f>
        <v>green</v>
      </c>
      <c r="K530" t="s">
        <v>193</v>
      </c>
    </row>
    <row r="531" spans="1:11" x14ac:dyDescent="0.3">
      <c r="A531">
        <v>8</v>
      </c>
      <c r="B531">
        <v>8.01</v>
      </c>
      <c r="C531" t="s">
        <v>215</v>
      </c>
      <c r="D531">
        <v>21</v>
      </c>
      <c r="E531" t="s">
        <v>10</v>
      </c>
      <c r="F531" s="10">
        <v>4.2883466158119582E-2</v>
      </c>
      <c r="G531" s="3">
        <v>99.54006780412567</v>
      </c>
      <c r="H531" s="3">
        <f t="shared" si="16"/>
        <v>99.54006780412567</v>
      </c>
      <c r="I531" s="3">
        <f t="shared" si="17"/>
        <v>2.9862020341237701</v>
      </c>
      <c r="J531" s="8" t="str" cm="1">
        <f t="array" ref="J531">_xlfn.IFS(H531=100,"green",H531&gt;50,"yellow",H531&gt;0,"orange",H531=0,"red")</f>
        <v>yellow</v>
      </c>
      <c r="K531" t="s">
        <v>193</v>
      </c>
    </row>
    <row r="532" spans="1:11" x14ac:dyDescent="0.3">
      <c r="A532">
        <v>8</v>
      </c>
      <c r="B532">
        <v>8.01</v>
      </c>
      <c r="C532" t="s">
        <v>215</v>
      </c>
      <c r="D532">
        <v>34</v>
      </c>
      <c r="E532" t="s">
        <v>9</v>
      </c>
      <c r="F532" s="10">
        <v>3.2853801385148316</v>
      </c>
      <c r="G532" s="3">
        <v>64.763760097714879</v>
      </c>
      <c r="H532" s="3">
        <f t="shared" si="16"/>
        <v>64.763760097714879</v>
      </c>
      <c r="I532" s="3">
        <f t="shared" si="17"/>
        <v>1.9429128029314464</v>
      </c>
      <c r="J532" s="8" t="str" cm="1">
        <f t="array" ref="J532">_xlfn.IFS(H532=100,"green",H532&gt;50,"yellow",H532&gt;0,"orange",H532=0,"red")</f>
        <v>yellow</v>
      </c>
      <c r="K532" t="s">
        <v>193</v>
      </c>
    </row>
    <row r="533" spans="1:11" x14ac:dyDescent="0.3">
      <c r="A533">
        <v>8</v>
      </c>
      <c r="B533">
        <v>8.01</v>
      </c>
      <c r="C533" t="s">
        <v>215</v>
      </c>
      <c r="D533">
        <v>3</v>
      </c>
      <c r="E533" t="s">
        <v>8</v>
      </c>
      <c r="F533" s="10">
        <v>0</v>
      </c>
      <c r="G533" s="3">
        <v>100</v>
      </c>
      <c r="H533" s="3">
        <f t="shared" si="16"/>
        <v>100</v>
      </c>
      <c r="I533" s="3">
        <f t="shared" si="17"/>
        <v>3</v>
      </c>
      <c r="J533" s="8" t="str" cm="1">
        <f t="array" ref="J533">_xlfn.IFS(H533=100,"green",H533&gt;50,"yellow",H533&gt;0,"orange",H533=0,"red")</f>
        <v>green</v>
      </c>
      <c r="K533" t="s">
        <v>193</v>
      </c>
    </row>
    <row r="534" spans="1:11" x14ac:dyDescent="0.3">
      <c r="A534">
        <v>8</v>
      </c>
      <c r="B534">
        <v>8.01</v>
      </c>
      <c r="C534" t="s">
        <v>215</v>
      </c>
      <c r="D534">
        <v>8</v>
      </c>
      <c r="E534" t="s">
        <v>7</v>
      </c>
      <c r="F534" s="10">
        <v>5.3509608103828832</v>
      </c>
      <c r="G534" s="3">
        <v>42.61006919351167</v>
      </c>
      <c r="H534" s="3">
        <f t="shared" si="16"/>
        <v>42.61006919351167</v>
      </c>
      <c r="I534" s="3">
        <f t="shared" si="17"/>
        <v>1.27830207580535</v>
      </c>
      <c r="J534" s="8" t="str" cm="1">
        <f t="array" ref="J534">_xlfn.IFS(H534=100,"green",H534&gt;50,"yellow",H534&gt;0,"orange",H534=0,"red")</f>
        <v>orange</v>
      </c>
      <c r="K534" t="s">
        <v>193</v>
      </c>
    </row>
    <row r="535" spans="1:11" x14ac:dyDescent="0.3">
      <c r="A535">
        <v>8</v>
      </c>
      <c r="B535">
        <v>8.01</v>
      </c>
      <c r="C535" t="s">
        <v>215</v>
      </c>
      <c r="D535">
        <v>11</v>
      </c>
      <c r="E535" t="s">
        <v>6</v>
      </c>
      <c r="F535" s="10">
        <v>0</v>
      </c>
      <c r="G535" s="3">
        <v>100</v>
      </c>
      <c r="H535" s="3">
        <f t="shared" si="16"/>
        <v>100</v>
      </c>
      <c r="I535" s="3">
        <f t="shared" si="17"/>
        <v>3</v>
      </c>
      <c r="J535" s="8" t="str" cm="1">
        <f t="array" ref="J535">_xlfn.IFS(H535=100,"green",H535&gt;50,"yellow",H535&gt;0,"orange",H535=0,"red")</f>
        <v>green</v>
      </c>
      <c r="K535" t="s">
        <v>193</v>
      </c>
    </row>
    <row r="536" spans="1:11" x14ac:dyDescent="0.3">
      <c r="A536">
        <v>8</v>
      </c>
      <c r="B536">
        <v>8.01</v>
      </c>
      <c r="C536" t="s">
        <v>215</v>
      </c>
      <c r="D536">
        <v>33</v>
      </c>
      <c r="E536" t="s">
        <v>5</v>
      </c>
      <c r="F536" s="10">
        <v>3.7589904948270219</v>
      </c>
      <c r="G536" s="3">
        <v>59.684211481837799</v>
      </c>
      <c r="H536" s="3">
        <f t="shared" si="16"/>
        <v>59.684211481837799</v>
      </c>
      <c r="I536" s="3">
        <f t="shared" si="17"/>
        <v>1.790526344455134</v>
      </c>
      <c r="J536" s="8" t="str" cm="1">
        <f t="array" ref="J536">_xlfn.IFS(H536=100,"green",H536&gt;50,"yellow",H536&gt;0,"orange",H536=0,"red")</f>
        <v>yellow</v>
      </c>
      <c r="K536" t="s">
        <v>193</v>
      </c>
    </row>
    <row r="537" spans="1:11" x14ac:dyDescent="0.3">
      <c r="A537">
        <v>8</v>
      </c>
      <c r="B537">
        <v>8.01</v>
      </c>
      <c r="C537" t="s">
        <v>215</v>
      </c>
      <c r="D537">
        <v>36</v>
      </c>
      <c r="E537" t="s">
        <v>4</v>
      </c>
      <c r="F537" s="10">
        <v>0.46280856118132063</v>
      </c>
      <c r="G537" s="3">
        <v>95.036302405484079</v>
      </c>
      <c r="H537" s="3">
        <f t="shared" si="16"/>
        <v>95.036302405484079</v>
      </c>
      <c r="I537" s="3">
        <f t="shared" si="17"/>
        <v>2.8510890721645223</v>
      </c>
      <c r="J537" s="8" t="str" cm="1">
        <f t="array" ref="J537">_xlfn.IFS(H537=100,"green",H537&gt;50,"yellow",H537&gt;0,"orange",H537=0,"red")</f>
        <v>yellow</v>
      </c>
      <c r="K537" t="s">
        <v>193</v>
      </c>
    </row>
    <row r="538" spans="1:11" x14ac:dyDescent="0.3">
      <c r="A538">
        <v>8</v>
      </c>
      <c r="B538">
        <v>8.01</v>
      </c>
      <c r="C538" t="s">
        <v>215</v>
      </c>
      <c r="D538">
        <v>16</v>
      </c>
      <c r="E538" t="s">
        <v>3</v>
      </c>
      <c r="F538" s="10">
        <v>0</v>
      </c>
      <c r="G538" s="3">
        <v>100</v>
      </c>
      <c r="H538" s="3">
        <f t="shared" si="16"/>
        <v>100</v>
      </c>
      <c r="I538" s="3">
        <f t="shared" si="17"/>
        <v>3</v>
      </c>
      <c r="J538" s="8" t="str" cm="1">
        <f t="array" ref="J538">_xlfn.IFS(H538=100,"green",H538&gt;50,"yellow",H538&gt;0,"orange",H538=0,"red")</f>
        <v>green</v>
      </c>
      <c r="K538" t="s">
        <v>193</v>
      </c>
    </row>
    <row r="539" spans="1:11" x14ac:dyDescent="0.3">
      <c r="A539">
        <v>8</v>
      </c>
      <c r="B539">
        <v>8.01</v>
      </c>
      <c r="C539" t="s">
        <v>215</v>
      </c>
      <c r="D539">
        <v>9</v>
      </c>
      <c r="E539" t="s">
        <v>2</v>
      </c>
      <c r="F539" s="10">
        <v>9.0084525860191986E-3</v>
      </c>
      <c r="G539" s="3">
        <v>99.90338287105709</v>
      </c>
      <c r="H539" s="3">
        <f t="shared" si="16"/>
        <v>99.90338287105709</v>
      </c>
      <c r="I539" s="3">
        <f t="shared" si="17"/>
        <v>2.9971014861317125</v>
      </c>
      <c r="J539" s="8" t="str" cm="1">
        <f t="array" ref="J539">_xlfn.IFS(H539=100,"green",H539&gt;50,"yellow",H539&gt;0,"orange",H539=0,"red")</f>
        <v>yellow</v>
      </c>
      <c r="K539" t="s">
        <v>193</v>
      </c>
    </row>
    <row r="540" spans="1:11" x14ac:dyDescent="0.3">
      <c r="A540">
        <v>8</v>
      </c>
      <c r="B540">
        <v>8.01</v>
      </c>
      <c r="C540" t="s">
        <v>215</v>
      </c>
      <c r="D540">
        <v>5</v>
      </c>
      <c r="E540" t="s">
        <v>1</v>
      </c>
      <c r="F540" s="10">
        <v>0</v>
      </c>
      <c r="G540" s="3">
        <v>100</v>
      </c>
      <c r="H540" s="3">
        <f t="shared" si="16"/>
        <v>100</v>
      </c>
      <c r="I540" s="3">
        <f t="shared" si="17"/>
        <v>3</v>
      </c>
      <c r="J540" s="8" t="str" cm="1">
        <f t="array" ref="J540">_xlfn.IFS(H540=100,"green",H540&gt;50,"yellow",H540&gt;0,"orange",H540=0,"red")</f>
        <v>green</v>
      </c>
      <c r="K540" t="s">
        <v>193</v>
      </c>
    </row>
    <row r="541" spans="1:11" x14ac:dyDescent="0.3">
      <c r="A541">
        <v>8</v>
      </c>
      <c r="B541">
        <v>8.01</v>
      </c>
      <c r="C541" t="s">
        <v>215</v>
      </c>
      <c r="D541">
        <v>19</v>
      </c>
      <c r="E541" t="s">
        <v>0</v>
      </c>
      <c r="F541" s="10">
        <v>0.30128363811277464</v>
      </c>
      <c r="G541" s="3">
        <v>96.768683651939881</v>
      </c>
      <c r="H541" s="3">
        <f t="shared" si="16"/>
        <v>96.768683651939881</v>
      </c>
      <c r="I541" s="3">
        <f t="shared" si="17"/>
        <v>2.9030605095581965</v>
      </c>
      <c r="J541" s="8" t="str" cm="1">
        <f t="array" ref="J541">_xlfn.IFS(H541=100,"green",H541&gt;50,"yellow",H541&gt;0,"orange",H541=0,"red")</f>
        <v>yellow</v>
      </c>
      <c r="K541" t="s">
        <v>193</v>
      </c>
    </row>
    <row r="542" spans="1:11" x14ac:dyDescent="0.3">
      <c r="A542">
        <v>8</v>
      </c>
      <c r="B542">
        <v>8.06</v>
      </c>
      <c r="C542" t="s">
        <v>216</v>
      </c>
      <c r="D542">
        <v>35</v>
      </c>
      <c r="E542" t="s">
        <v>34</v>
      </c>
      <c r="F542" s="3">
        <v>1.5765369264361593</v>
      </c>
      <c r="G542" s="3">
        <v>83.096585245537398</v>
      </c>
      <c r="H542" s="3">
        <f t="shared" si="16"/>
        <v>83.096585245537398</v>
      </c>
      <c r="I542" s="3">
        <f t="shared" si="17"/>
        <v>2.4928975573661223</v>
      </c>
      <c r="J542" s="8" t="str" cm="1">
        <f t="array" ref="J542">_xlfn.IFS(H542=100,"green",H542&gt;50,"yellow",H542&gt;0,"orange",H542=0,"red")</f>
        <v>yellow</v>
      </c>
      <c r="K542" t="s">
        <v>193</v>
      </c>
    </row>
    <row r="543" spans="1:11" x14ac:dyDescent="0.3">
      <c r="A543">
        <v>8</v>
      </c>
      <c r="B543">
        <v>8.06</v>
      </c>
      <c r="C543" t="s">
        <v>216</v>
      </c>
      <c r="D543">
        <v>37</v>
      </c>
      <c r="E543" t="s">
        <v>33</v>
      </c>
      <c r="F543" s="3">
        <v>0.61318629287395032</v>
      </c>
      <c r="G543" s="3">
        <v>93.725758664043241</v>
      </c>
      <c r="H543" s="3">
        <f t="shared" si="16"/>
        <v>93.725758664043241</v>
      </c>
      <c r="I543" s="3">
        <f t="shared" si="17"/>
        <v>2.8117727599212974</v>
      </c>
      <c r="J543" s="8" t="str" cm="1">
        <f t="array" ref="J543">_xlfn.IFS(H543=100,"green",H543&gt;50,"yellow",H543&gt;0,"orange",H543=0,"red")</f>
        <v>yellow</v>
      </c>
      <c r="K543" t="s">
        <v>193</v>
      </c>
    </row>
    <row r="544" spans="1:11" x14ac:dyDescent="0.3">
      <c r="A544">
        <v>8</v>
      </c>
      <c r="B544">
        <v>8.06</v>
      </c>
      <c r="C544" t="s">
        <v>216</v>
      </c>
      <c r="D544">
        <v>12</v>
      </c>
      <c r="E544" t="s">
        <v>32</v>
      </c>
      <c r="F544" s="3">
        <v>0.79495449608195834</v>
      </c>
      <c r="G544" s="3">
        <v>91.720210853560189</v>
      </c>
      <c r="H544" s="3">
        <f t="shared" si="16"/>
        <v>91.720210853560189</v>
      </c>
      <c r="I544" s="3">
        <f t="shared" si="17"/>
        <v>2.7516063256068057</v>
      </c>
      <c r="J544" s="8" t="str" cm="1">
        <f t="array" ref="J544">_xlfn.IFS(H544=100,"green",H544&gt;50,"yellow",H544&gt;0,"orange",H544=0,"red")</f>
        <v>yellow</v>
      </c>
      <c r="K544" t="s">
        <v>193</v>
      </c>
    </row>
    <row r="545" spans="1:11" x14ac:dyDescent="0.3">
      <c r="A545">
        <v>8</v>
      </c>
      <c r="B545">
        <v>8.06</v>
      </c>
      <c r="C545" t="s">
        <v>216</v>
      </c>
      <c r="D545">
        <v>18</v>
      </c>
      <c r="E545" t="s">
        <v>31</v>
      </c>
      <c r="F545" s="3">
        <v>0.73704776351508461</v>
      </c>
      <c r="G545" s="3">
        <v>92.359127444372405</v>
      </c>
      <c r="H545" s="3">
        <f t="shared" si="16"/>
        <v>92.359127444372405</v>
      </c>
      <c r="I545" s="3">
        <f t="shared" si="17"/>
        <v>2.7707738233311723</v>
      </c>
      <c r="J545" s="8" t="str" cm="1">
        <f t="array" ref="J545">_xlfn.IFS(H545=100,"green",H545&gt;50,"yellow",H545&gt;0,"orange",H545=0,"red")</f>
        <v>yellow</v>
      </c>
      <c r="K545" t="s">
        <v>193</v>
      </c>
    </row>
    <row r="546" spans="1:11" x14ac:dyDescent="0.3">
      <c r="A546">
        <v>8</v>
      </c>
      <c r="B546">
        <v>8.06</v>
      </c>
      <c r="C546" t="s">
        <v>216</v>
      </c>
      <c r="D546">
        <v>10</v>
      </c>
      <c r="E546" t="s">
        <v>30</v>
      </c>
      <c r="F546" s="3">
        <v>4.5494956111776643</v>
      </c>
      <c r="G546" s="3">
        <v>50.294309183993789</v>
      </c>
      <c r="H546" s="3">
        <f t="shared" si="16"/>
        <v>50.294309183993789</v>
      </c>
      <c r="I546" s="3">
        <f t="shared" si="17"/>
        <v>1.5088292755198136</v>
      </c>
      <c r="J546" s="8" t="str" cm="1">
        <f t="array" ref="J546">_xlfn.IFS(H546=100,"green",H546&gt;50,"yellow",H546&gt;0,"orange",H546=0,"red")</f>
        <v>yellow</v>
      </c>
      <c r="K546" t="s">
        <v>193</v>
      </c>
    </row>
    <row r="547" spans="1:11" x14ac:dyDescent="0.3">
      <c r="A547">
        <v>8</v>
      </c>
      <c r="B547">
        <v>8.06</v>
      </c>
      <c r="C547" t="s">
        <v>216</v>
      </c>
      <c r="D547">
        <v>4</v>
      </c>
      <c r="E547" t="s">
        <v>29</v>
      </c>
      <c r="F547" s="3">
        <v>2.6528968686342318</v>
      </c>
      <c r="G547" s="3">
        <v>71.220518434794542</v>
      </c>
      <c r="H547" s="3">
        <f t="shared" si="16"/>
        <v>71.220518434794542</v>
      </c>
      <c r="I547" s="3">
        <f t="shared" si="17"/>
        <v>2.1366155530438364</v>
      </c>
      <c r="J547" s="8" t="str" cm="1">
        <f t="array" ref="J547">_xlfn.IFS(H547=100,"green",H547&gt;50,"yellow",H547&gt;0,"orange",H547=0,"red")</f>
        <v>yellow</v>
      </c>
      <c r="K547" t="s">
        <v>193</v>
      </c>
    </row>
    <row r="548" spans="1:11" x14ac:dyDescent="0.3">
      <c r="A548">
        <v>8</v>
      </c>
      <c r="B548">
        <v>8.06</v>
      </c>
      <c r="C548" t="s">
        <v>216</v>
      </c>
      <c r="D548">
        <v>22</v>
      </c>
      <c r="E548" t="s">
        <v>28</v>
      </c>
      <c r="F548" s="3">
        <v>3.7619594884330119</v>
      </c>
      <c r="G548" s="3">
        <v>58.983625130190298</v>
      </c>
      <c r="H548" s="3">
        <f t="shared" si="16"/>
        <v>58.983625130190298</v>
      </c>
      <c r="I548" s="3">
        <f t="shared" si="17"/>
        <v>1.7695087539057091</v>
      </c>
      <c r="J548" s="8" t="str" cm="1">
        <f t="array" ref="J548">_xlfn.IFS(H548=100,"green",H548&gt;50,"yellow",H548&gt;0,"orange",H548=0,"red")</f>
        <v>yellow</v>
      </c>
      <c r="K548" t="s">
        <v>193</v>
      </c>
    </row>
    <row r="549" spans="1:11" x14ac:dyDescent="0.3">
      <c r="A549">
        <v>8</v>
      </c>
      <c r="B549">
        <v>8.06</v>
      </c>
      <c r="C549" t="s">
        <v>216</v>
      </c>
      <c r="D549">
        <v>25</v>
      </c>
      <c r="E549" t="s">
        <v>244</v>
      </c>
      <c r="F549" s="3">
        <v>1.8778893889006494</v>
      </c>
      <c r="G549" s="3">
        <v>79.77159902345484</v>
      </c>
      <c r="H549" s="3">
        <f t="shared" si="16"/>
        <v>79.77159902345484</v>
      </c>
      <c r="I549" s="3">
        <f t="shared" si="17"/>
        <v>2.3931479707036454</v>
      </c>
      <c r="J549" s="8" t="str" cm="1">
        <f t="array" ref="J549">_xlfn.IFS(H549=100,"green",H549&gt;50,"yellow",H549&gt;0,"orange",H549=0,"red")</f>
        <v>yellow</v>
      </c>
      <c r="K549" t="s">
        <v>193</v>
      </c>
    </row>
    <row r="550" spans="1:11" x14ac:dyDescent="0.3">
      <c r="A550">
        <v>8</v>
      </c>
      <c r="B550">
        <v>8.06</v>
      </c>
      <c r="C550" t="s">
        <v>216</v>
      </c>
      <c r="D550">
        <v>7</v>
      </c>
      <c r="E550" t="s">
        <v>27</v>
      </c>
      <c r="F550" s="3">
        <v>0.39313933733743767</v>
      </c>
      <c r="G550" s="3">
        <v>96.15365684475357</v>
      </c>
      <c r="H550" s="3">
        <f t="shared" si="16"/>
        <v>96.15365684475357</v>
      </c>
      <c r="I550" s="3">
        <f t="shared" si="17"/>
        <v>2.8846097053426067</v>
      </c>
      <c r="J550" s="8" t="str" cm="1">
        <f t="array" ref="J550">_xlfn.IFS(H550=100,"green",H550&gt;50,"yellow",H550&gt;0,"orange",H550=0,"red")</f>
        <v>yellow</v>
      </c>
      <c r="K550" t="s">
        <v>193</v>
      </c>
    </row>
    <row r="551" spans="1:11" x14ac:dyDescent="0.3">
      <c r="A551">
        <v>8</v>
      </c>
      <c r="B551">
        <v>8.06</v>
      </c>
      <c r="C551" t="s">
        <v>216</v>
      </c>
      <c r="D551">
        <v>30</v>
      </c>
      <c r="E551" t="s">
        <v>26</v>
      </c>
      <c r="F551" s="3">
        <v>3.6337583002238536</v>
      </c>
      <c r="G551" s="3">
        <v>60.398138822774762</v>
      </c>
      <c r="H551" s="3">
        <f t="shared" si="16"/>
        <v>60.398138822774762</v>
      </c>
      <c r="I551" s="3">
        <f t="shared" si="17"/>
        <v>1.8119441646832428</v>
      </c>
      <c r="J551" s="8" t="str" cm="1">
        <f t="array" ref="J551">_xlfn.IFS(H551=100,"green",H551&gt;50,"yellow",H551&gt;0,"orange",H551=0,"red")</f>
        <v>yellow</v>
      </c>
      <c r="K551" t="s">
        <v>193</v>
      </c>
    </row>
    <row r="552" spans="1:11" x14ac:dyDescent="0.3">
      <c r="A552">
        <v>8</v>
      </c>
      <c r="B552">
        <v>8.06</v>
      </c>
      <c r="C552" t="s">
        <v>216</v>
      </c>
      <c r="D552">
        <v>24</v>
      </c>
      <c r="E552" t="s">
        <v>25</v>
      </c>
      <c r="F552" s="3">
        <v>0.28458119872616161</v>
      </c>
      <c r="G552" s="3">
        <v>97.351438048283484</v>
      </c>
      <c r="H552" s="3">
        <f t="shared" si="16"/>
        <v>97.351438048283484</v>
      </c>
      <c r="I552" s="3">
        <f t="shared" si="17"/>
        <v>2.9205431414485044</v>
      </c>
      <c r="J552" s="8" t="str" cm="1">
        <f t="array" ref="J552">_xlfn.IFS(H552=100,"green",H552&gt;50,"yellow",H552&gt;0,"orange",H552=0,"red")</f>
        <v>yellow</v>
      </c>
      <c r="K552" t="s">
        <v>193</v>
      </c>
    </row>
    <row r="553" spans="1:11" x14ac:dyDescent="0.3">
      <c r="A553">
        <v>8</v>
      </c>
      <c r="B553">
        <v>8.06</v>
      </c>
      <c r="C553" t="s">
        <v>216</v>
      </c>
      <c r="D553">
        <v>6</v>
      </c>
      <c r="E553" t="s">
        <v>24</v>
      </c>
      <c r="F553" s="3">
        <v>9.3604069067101534</v>
      </c>
      <c r="G553" s="3">
        <v>-2.7871013426971634</v>
      </c>
      <c r="H553" s="3">
        <f t="shared" si="16"/>
        <v>0</v>
      </c>
      <c r="I553" s="3">
        <f t="shared" si="17"/>
        <v>0</v>
      </c>
      <c r="J553" s="8" t="str" cm="1">
        <f t="array" ref="J553">_xlfn.IFS(H553=100,"green",H553&gt;50,"yellow",H553&gt;0,"orange",H553=0,"red")</f>
        <v>red</v>
      </c>
      <c r="K553" t="s">
        <v>193</v>
      </c>
    </row>
    <row r="554" spans="1:11" x14ac:dyDescent="0.3">
      <c r="A554">
        <v>8</v>
      </c>
      <c r="B554">
        <v>8.06</v>
      </c>
      <c r="C554" t="s">
        <v>216</v>
      </c>
      <c r="D554">
        <v>2</v>
      </c>
      <c r="E554" t="s">
        <v>23</v>
      </c>
      <c r="F554" s="3">
        <v>5.0257829951394122</v>
      </c>
      <c r="G554" s="3">
        <v>45.039170478727158</v>
      </c>
      <c r="H554" s="3">
        <f t="shared" si="16"/>
        <v>45.039170478727158</v>
      </c>
      <c r="I554" s="3">
        <f t="shared" si="17"/>
        <v>1.3511751143618147</v>
      </c>
      <c r="J554" s="8" t="str" cm="1">
        <f t="array" ref="J554">_xlfn.IFS(H554=100,"green",H554&gt;50,"yellow",H554&gt;0,"orange",H554=0,"red")</f>
        <v>orange</v>
      </c>
      <c r="K554" t="s">
        <v>193</v>
      </c>
    </row>
    <row r="555" spans="1:11" x14ac:dyDescent="0.3">
      <c r="A555">
        <v>8</v>
      </c>
      <c r="B555">
        <v>8.06</v>
      </c>
      <c r="C555" t="s">
        <v>216</v>
      </c>
      <c r="D555">
        <v>1</v>
      </c>
      <c r="E555" t="s">
        <v>22</v>
      </c>
      <c r="F555" s="3">
        <v>4.2390041861796721</v>
      </c>
      <c r="G555" s="3">
        <v>53.720130568528688</v>
      </c>
      <c r="H555" s="3">
        <f t="shared" si="16"/>
        <v>53.720130568528688</v>
      </c>
      <c r="I555" s="3">
        <f t="shared" si="17"/>
        <v>1.6116039170558607</v>
      </c>
      <c r="J555" s="8" t="str" cm="1">
        <f t="array" ref="J555">_xlfn.IFS(H555=100,"green",H555&gt;50,"yellow",H555&gt;0,"orange",H555=0,"red")</f>
        <v>yellow</v>
      </c>
      <c r="K555" t="s">
        <v>193</v>
      </c>
    </row>
    <row r="556" spans="1:11" x14ac:dyDescent="0.3">
      <c r="A556">
        <v>8</v>
      </c>
      <c r="B556">
        <v>8.06</v>
      </c>
      <c r="C556" t="s">
        <v>216</v>
      </c>
      <c r="D556">
        <v>20</v>
      </c>
      <c r="E556" t="s">
        <v>21</v>
      </c>
      <c r="F556" s="3">
        <v>5.4352877310368628</v>
      </c>
      <c r="G556" s="3">
        <v>40.52088118518266</v>
      </c>
      <c r="H556" s="3">
        <f t="shared" si="16"/>
        <v>40.52088118518266</v>
      </c>
      <c r="I556" s="3">
        <f t="shared" si="17"/>
        <v>1.2156264355554798</v>
      </c>
      <c r="J556" s="8" t="str" cm="1">
        <f t="array" ref="J556">_xlfn.IFS(H556=100,"green",H556&gt;50,"yellow",H556&gt;0,"orange",H556=0,"red")</f>
        <v>orange</v>
      </c>
      <c r="K556" t="s">
        <v>193</v>
      </c>
    </row>
    <row r="557" spans="1:11" x14ac:dyDescent="0.3">
      <c r="A557">
        <v>8</v>
      </c>
      <c r="B557">
        <v>8.06</v>
      </c>
      <c r="C557" t="s">
        <v>216</v>
      </c>
      <c r="D557">
        <v>29</v>
      </c>
      <c r="E557" t="s">
        <v>20</v>
      </c>
      <c r="F557" s="3">
        <v>6.7959404469381655</v>
      </c>
      <c r="G557" s="3">
        <v>25.508057011084091</v>
      </c>
      <c r="H557" s="3">
        <f t="shared" si="16"/>
        <v>25.508057011084091</v>
      </c>
      <c r="I557" s="3">
        <f t="shared" si="17"/>
        <v>0.76524171033252264</v>
      </c>
      <c r="J557" s="8" t="str" cm="1">
        <f t="array" ref="J557">_xlfn.IFS(H557=100,"green",H557&gt;50,"yellow",H557&gt;0,"orange",H557=0,"red")</f>
        <v>orange</v>
      </c>
      <c r="K557" t="s">
        <v>193</v>
      </c>
    </row>
    <row r="558" spans="1:11" x14ac:dyDescent="0.3">
      <c r="A558">
        <v>8</v>
      </c>
      <c r="B558">
        <v>8.06</v>
      </c>
      <c r="C558" t="s">
        <v>216</v>
      </c>
      <c r="D558">
        <v>32</v>
      </c>
      <c r="E558" t="s">
        <v>19</v>
      </c>
      <c r="F558" s="3">
        <v>4.6698112656861879</v>
      </c>
      <c r="G558" s="3">
        <v>48.966800889320993</v>
      </c>
      <c r="H558" s="3">
        <f t="shared" si="16"/>
        <v>48.966800889320993</v>
      </c>
      <c r="I558" s="3">
        <f t="shared" si="17"/>
        <v>1.4690040266796298</v>
      </c>
      <c r="J558" s="8" t="str" cm="1">
        <f t="array" ref="J558">_xlfn.IFS(H558=100,"green",H558&gt;50,"yellow",H558&gt;0,"orange",H558=0,"red")</f>
        <v>orange</v>
      </c>
      <c r="K558" t="s">
        <v>193</v>
      </c>
    </row>
    <row r="559" spans="1:11" x14ac:dyDescent="0.3">
      <c r="A559">
        <v>8</v>
      </c>
      <c r="B559">
        <v>8.06</v>
      </c>
      <c r="C559" t="s">
        <v>216</v>
      </c>
      <c r="D559">
        <v>35</v>
      </c>
      <c r="E559" t="s">
        <v>18</v>
      </c>
      <c r="F559" s="3">
        <v>2.5547445255474455</v>
      </c>
      <c r="G559" s="3">
        <v>72.303486815937745</v>
      </c>
      <c r="H559" s="3">
        <f t="shared" si="16"/>
        <v>72.303486815937745</v>
      </c>
      <c r="I559" s="3">
        <f t="shared" si="17"/>
        <v>2.1691046044781324</v>
      </c>
      <c r="J559" s="8" t="str" cm="1">
        <f t="array" ref="J559">_xlfn.IFS(H559=100,"green",H559&gt;50,"yellow",H559&gt;0,"orange",H559=0,"red")</f>
        <v>yellow</v>
      </c>
      <c r="K559" t="s">
        <v>193</v>
      </c>
    </row>
    <row r="560" spans="1:11" x14ac:dyDescent="0.3">
      <c r="A560">
        <v>8</v>
      </c>
      <c r="B560">
        <v>8.06</v>
      </c>
      <c r="C560" t="s">
        <v>216</v>
      </c>
      <c r="D560">
        <v>31</v>
      </c>
      <c r="E560" t="s">
        <v>17</v>
      </c>
      <c r="F560" s="3">
        <v>0</v>
      </c>
      <c r="G560" s="3">
        <v>100.49137776236404</v>
      </c>
      <c r="H560" s="3">
        <f t="shared" si="16"/>
        <v>100</v>
      </c>
      <c r="I560" s="3">
        <f t="shared" si="17"/>
        <v>3</v>
      </c>
      <c r="J560" s="8" t="str" cm="1">
        <f t="array" ref="J560">_xlfn.IFS(H560=100,"green",H560&gt;50,"yellow",H560&gt;0,"orange",H560=0,"red")</f>
        <v>green</v>
      </c>
      <c r="K560" t="s">
        <v>193</v>
      </c>
    </row>
    <row r="561" spans="1:11" x14ac:dyDescent="0.3">
      <c r="A561">
        <v>8</v>
      </c>
      <c r="B561">
        <v>8.06</v>
      </c>
      <c r="C561" t="s">
        <v>216</v>
      </c>
      <c r="D561">
        <v>23</v>
      </c>
      <c r="E561" t="s">
        <v>16</v>
      </c>
      <c r="F561" s="3">
        <v>1.3989324520646365</v>
      </c>
      <c r="G561" s="3">
        <v>85.056192362851419</v>
      </c>
      <c r="H561" s="3">
        <f t="shared" si="16"/>
        <v>85.056192362851419</v>
      </c>
      <c r="I561" s="3">
        <f t="shared" si="17"/>
        <v>2.5516857708855429</v>
      </c>
      <c r="J561" s="8" t="str" cm="1">
        <f t="array" ref="J561">_xlfn.IFS(H561=100,"green",H561&gt;50,"yellow",H561&gt;0,"orange",H561=0,"red")</f>
        <v>yellow</v>
      </c>
      <c r="K561" t="s">
        <v>193</v>
      </c>
    </row>
    <row r="562" spans="1:11" x14ac:dyDescent="0.3">
      <c r="A562">
        <v>8</v>
      </c>
      <c r="B562">
        <v>8.06</v>
      </c>
      <c r="C562" t="s">
        <v>216</v>
      </c>
      <c r="D562">
        <v>27</v>
      </c>
      <c r="E562" t="s">
        <v>15</v>
      </c>
      <c r="F562" s="3">
        <v>7.3130578670486974</v>
      </c>
      <c r="G562" s="3">
        <v>19.802418228494091</v>
      </c>
      <c r="H562" s="3">
        <f t="shared" si="16"/>
        <v>19.802418228494091</v>
      </c>
      <c r="I562" s="3">
        <f t="shared" si="17"/>
        <v>0.59407254685482269</v>
      </c>
      <c r="J562" s="8" t="str" cm="1">
        <f t="array" ref="J562">_xlfn.IFS(H562=100,"green",H562&gt;50,"yellow",H562&gt;0,"orange",H562=0,"red")</f>
        <v>orange</v>
      </c>
      <c r="K562" t="s">
        <v>193</v>
      </c>
    </row>
    <row r="563" spans="1:11" x14ac:dyDescent="0.3">
      <c r="A563">
        <v>8</v>
      </c>
      <c r="B563">
        <v>8.06</v>
      </c>
      <c r="C563" t="s">
        <v>216</v>
      </c>
      <c r="D563">
        <v>14</v>
      </c>
      <c r="E563" t="s">
        <v>14</v>
      </c>
      <c r="F563" s="3">
        <v>3.2679865701313808</v>
      </c>
      <c r="G563" s="3">
        <v>64.433897990092248</v>
      </c>
      <c r="H563" s="3">
        <f t="shared" si="16"/>
        <v>64.433897990092248</v>
      </c>
      <c r="I563" s="3">
        <f t="shared" si="17"/>
        <v>1.9330169397027674</v>
      </c>
      <c r="J563" s="8" t="str" cm="1">
        <f t="array" ref="J563">_xlfn.IFS(H563=100,"green",H563&gt;50,"yellow",H563&gt;0,"orange",H563=0,"red")</f>
        <v>yellow</v>
      </c>
      <c r="K563" t="s">
        <v>193</v>
      </c>
    </row>
    <row r="564" spans="1:11" x14ac:dyDescent="0.3">
      <c r="A564">
        <v>8</v>
      </c>
      <c r="B564">
        <v>8.06</v>
      </c>
      <c r="C564" t="s">
        <v>216</v>
      </c>
      <c r="D564">
        <v>17</v>
      </c>
      <c r="E564" t="s">
        <v>13</v>
      </c>
      <c r="F564" s="3">
        <v>0.1685266958083029</v>
      </c>
      <c r="G564" s="3">
        <v>98.631930731358821</v>
      </c>
      <c r="H564" s="3">
        <f t="shared" si="16"/>
        <v>98.631930731358821</v>
      </c>
      <c r="I564" s="3">
        <f t="shared" si="17"/>
        <v>2.9589579219407645</v>
      </c>
      <c r="J564" s="8" t="str" cm="1">
        <f t="array" ref="J564">_xlfn.IFS(H564=100,"green",H564&gt;50,"yellow",H564&gt;0,"orange",H564=0,"red")</f>
        <v>yellow</v>
      </c>
      <c r="K564" t="s">
        <v>193</v>
      </c>
    </row>
    <row r="565" spans="1:11" x14ac:dyDescent="0.3">
      <c r="A565">
        <v>8</v>
      </c>
      <c r="B565">
        <v>8.06</v>
      </c>
      <c r="C565" t="s">
        <v>216</v>
      </c>
      <c r="D565">
        <v>15</v>
      </c>
      <c r="E565" t="s">
        <v>12</v>
      </c>
      <c r="F565" s="3">
        <v>0</v>
      </c>
      <c r="G565" s="3">
        <v>100.49137776236404</v>
      </c>
      <c r="H565" s="3">
        <f t="shared" si="16"/>
        <v>100</v>
      </c>
      <c r="I565" s="3">
        <f t="shared" si="17"/>
        <v>3</v>
      </c>
      <c r="J565" s="8" t="str" cm="1">
        <f t="array" ref="J565">_xlfn.IFS(H565=100,"green",H565&gt;50,"yellow",H565&gt;0,"orange",H565=0,"red")</f>
        <v>green</v>
      </c>
      <c r="K565" t="s">
        <v>193</v>
      </c>
    </row>
    <row r="566" spans="1:11" x14ac:dyDescent="0.3">
      <c r="A566">
        <v>8</v>
      </c>
      <c r="B566">
        <v>8.06</v>
      </c>
      <c r="C566" t="s">
        <v>216</v>
      </c>
      <c r="D566">
        <v>13</v>
      </c>
      <c r="E566" t="s">
        <v>11</v>
      </c>
      <c r="F566" s="3">
        <v>5.05432898222999E-2</v>
      </c>
      <c r="G566" s="3">
        <v>99.933706054943755</v>
      </c>
      <c r="H566" s="3">
        <f t="shared" si="16"/>
        <v>99.933706054943755</v>
      </c>
      <c r="I566" s="3">
        <f t="shared" si="17"/>
        <v>2.9980111816483128</v>
      </c>
      <c r="J566" s="8" t="str" cm="1">
        <f t="array" ref="J566">_xlfn.IFS(H566=100,"green",H566&gt;50,"yellow",H566&gt;0,"orange",H566=0,"red")</f>
        <v>yellow</v>
      </c>
      <c r="K566" t="s">
        <v>193</v>
      </c>
    </row>
    <row r="567" spans="1:11" x14ac:dyDescent="0.3">
      <c r="A567">
        <v>8</v>
      </c>
      <c r="B567">
        <v>8.06</v>
      </c>
      <c r="C567" t="s">
        <v>216</v>
      </c>
      <c r="D567">
        <v>21</v>
      </c>
      <c r="E567" t="s">
        <v>10</v>
      </c>
      <c r="F567" s="3">
        <v>5.355668440191824</v>
      </c>
      <c r="G567" s="3">
        <v>41.399364284032174</v>
      </c>
      <c r="H567" s="3">
        <f t="shared" si="16"/>
        <v>41.399364284032174</v>
      </c>
      <c r="I567" s="3">
        <f t="shared" si="17"/>
        <v>1.2419809285209653</v>
      </c>
      <c r="J567" s="8" t="str" cm="1">
        <f t="array" ref="J567">_xlfn.IFS(H567=100,"green",H567&gt;50,"yellow",H567&gt;0,"orange",H567=0,"red")</f>
        <v>orange</v>
      </c>
      <c r="K567" t="s">
        <v>193</v>
      </c>
    </row>
    <row r="568" spans="1:11" x14ac:dyDescent="0.3">
      <c r="A568">
        <v>8</v>
      </c>
      <c r="B568">
        <v>8.06</v>
      </c>
      <c r="C568" t="s">
        <v>216</v>
      </c>
      <c r="D568">
        <v>34</v>
      </c>
      <c r="E568" t="s">
        <v>9</v>
      </c>
      <c r="F568" s="3">
        <v>1.6827556807027189</v>
      </c>
      <c r="G568" s="3">
        <v>81.924615746516949</v>
      </c>
      <c r="H568" s="3">
        <f t="shared" si="16"/>
        <v>81.924615746516949</v>
      </c>
      <c r="I568" s="3">
        <f t="shared" si="17"/>
        <v>2.4577384723955085</v>
      </c>
      <c r="J568" s="8" t="str" cm="1">
        <f t="array" ref="J568">_xlfn.IFS(H568=100,"green",H568&gt;50,"yellow",H568&gt;0,"orange",H568=0,"red")</f>
        <v>yellow</v>
      </c>
      <c r="K568" t="s">
        <v>193</v>
      </c>
    </row>
    <row r="569" spans="1:11" x14ac:dyDescent="0.3">
      <c r="A569">
        <v>8</v>
      </c>
      <c r="B569">
        <v>8.06</v>
      </c>
      <c r="C569" t="s">
        <v>216</v>
      </c>
      <c r="D569">
        <v>3</v>
      </c>
      <c r="E569" t="s">
        <v>8</v>
      </c>
      <c r="F569" s="3">
        <v>3.6044689359297716E-3</v>
      </c>
      <c r="G569" s="3">
        <v>100.45160768896932</v>
      </c>
      <c r="H569" s="3">
        <f t="shared" si="16"/>
        <v>100</v>
      </c>
      <c r="I569" s="3">
        <f t="shared" si="17"/>
        <v>3</v>
      </c>
      <c r="J569" s="8" t="str" cm="1">
        <f t="array" ref="J569">_xlfn.IFS(H569=100,"green",H569&gt;50,"yellow",H569&gt;0,"orange",H569=0,"red")</f>
        <v>green</v>
      </c>
      <c r="K569" t="s">
        <v>193</v>
      </c>
    </row>
    <row r="570" spans="1:11" x14ac:dyDescent="0.3">
      <c r="A570">
        <v>8</v>
      </c>
      <c r="B570">
        <v>8.06</v>
      </c>
      <c r="C570" t="s">
        <v>216</v>
      </c>
      <c r="D570">
        <v>8</v>
      </c>
      <c r="E570" t="s">
        <v>7</v>
      </c>
      <c r="F570" s="3">
        <v>0.3326115225646939</v>
      </c>
      <c r="G570" s="3">
        <v>96.821493266351922</v>
      </c>
      <c r="H570" s="3">
        <f t="shared" si="16"/>
        <v>96.821493266351922</v>
      </c>
      <c r="I570" s="3">
        <f t="shared" si="17"/>
        <v>2.9046447979905574</v>
      </c>
      <c r="J570" s="8" t="str" cm="1">
        <f t="array" ref="J570">_xlfn.IFS(H570=100,"green",H570&gt;50,"yellow",H570&gt;0,"orange",H570=0,"red")</f>
        <v>yellow</v>
      </c>
      <c r="K570" t="s">
        <v>193</v>
      </c>
    </row>
    <row r="571" spans="1:11" x14ac:dyDescent="0.3">
      <c r="A571">
        <v>8</v>
      </c>
      <c r="B571">
        <v>8.06</v>
      </c>
      <c r="C571" t="s">
        <v>216</v>
      </c>
      <c r="D571">
        <v>11</v>
      </c>
      <c r="E571" t="s">
        <v>6</v>
      </c>
      <c r="F571" s="3">
        <v>1.3102360554033317</v>
      </c>
      <c r="G571" s="3">
        <v>86.034828125225388</v>
      </c>
      <c r="H571" s="3">
        <f t="shared" si="16"/>
        <v>86.034828125225388</v>
      </c>
      <c r="I571" s="3">
        <f t="shared" si="17"/>
        <v>2.5810448437567617</v>
      </c>
      <c r="J571" s="8" t="str" cm="1">
        <f t="array" ref="J571">_xlfn.IFS(H571=100,"green",H571&gt;50,"yellow",H571&gt;0,"orange",H571=0,"red")</f>
        <v>yellow</v>
      </c>
      <c r="K571" t="s">
        <v>193</v>
      </c>
    </row>
    <row r="572" spans="1:11" x14ac:dyDescent="0.3">
      <c r="A572">
        <v>8</v>
      </c>
      <c r="B572">
        <v>8.06</v>
      </c>
      <c r="C572" t="s">
        <v>216</v>
      </c>
      <c r="D572">
        <v>33</v>
      </c>
      <c r="E572" t="s">
        <v>5</v>
      </c>
      <c r="F572" s="3">
        <v>3.0895242673191121</v>
      </c>
      <c r="G572" s="3">
        <v>66.402969996868507</v>
      </c>
      <c r="H572" s="3">
        <f t="shared" si="16"/>
        <v>66.402969996868507</v>
      </c>
      <c r="I572" s="3">
        <f t="shared" si="17"/>
        <v>1.9920890999060554</v>
      </c>
      <c r="J572" s="8" t="str" cm="1">
        <f t="array" ref="J572">_xlfn.IFS(H572=100,"green",H572&gt;50,"yellow",H572&gt;0,"orange",H572=0,"red")</f>
        <v>yellow</v>
      </c>
      <c r="K572" t="s">
        <v>193</v>
      </c>
    </row>
    <row r="573" spans="1:11" x14ac:dyDescent="0.3">
      <c r="A573">
        <v>8</v>
      </c>
      <c r="B573">
        <v>8.06</v>
      </c>
      <c r="C573" t="s">
        <v>216</v>
      </c>
      <c r="D573">
        <v>36</v>
      </c>
      <c r="E573" t="s">
        <v>4</v>
      </c>
      <c r="F573" s="3">
        <v>1.2770088077040143</v>
      </c>
      <c r="G573" s="3">
        <v>86.401442487339551</v>
      </c>
      <c r="H573" s="3">
        <f t="shared" si="16"/>
        <v>86.401442487339551</v>
      </c>
      <c r="I573" s="3">
        <f t="shared" si="17"/>
        <v>2.5920432746201865</v>
      </c>
      <c r="J573" s="8" t="str" cm="1">
        <f t="array" ref="J573">_xlfn.IFS(H573=100,"green",H573&gt;50,"yellow",H573&gt;0,"orange",H573=0,"red")</f>
        <v>yellow</v>
      </c>
      <c r="K573" t="s">
        <v>193</v>
      </c>
    </row>
    <row r="574" spans="1:11" x14ac:dyDescent="0.3">
      <c r="A574">
        <v>8</v>
      </c>
      <c r="B574">
        <v>8.06</v>
      </c>
      <c r="C574" t="s">
        <v>216</v>
      </c>
      <c r="D574">
        <v>16</v>
      </c>
      <c r="E574" t="s">
        <v>3</v>
      </c>
      <c r="F574" s="3">
        <v>2.6130149374632032</v>
      </c>
      <c r="G574" s="3">
        <v>71.660557552342283</v>
      </c>
      <c r="H574" s="3">
        <f t="shared" si="16"/>
        <v>71.660557552342283</v>
      </c>
      <c r="I574" s="3">
        <f t="shared" si="17"/>
        <v>2.1498167265702683</v>
      </c>
      <c r="J574" s="8" t="str" cm="1">
        <f t="array" ref="J574">_xlfn.IFS(H574=100,"green",H574&gt;50,"yellow",H574&gt;0,"orange",H574=0,"red")</f>
        <v>yellow</v>
      </c>
      <c r="K574" t="s">
        <v>193</v>
      </c>
    </row>
    <row r="575" spans="1:11" x14ac:dyDescent="0.3">
      <c r="A575">
        <v>8</v>
      </c>
      <c r="B575">
        <v>8.06</v>
      </c>
      <c r="C575" t="s">
        <v>216</v>
      </c>
      <c r="D575">
        <v>9</v>
      </c>
      <c r="E575" t="s">
        <v>2</v>
      </c>
      <c r="F575" s="3">
        <v>2.2411028155663315</v>
      </c>
      <c r="G575" s="3">
        <v>75.764067014383926</v>
      </c>
      <c r="H575" s="3">
        <f t="shared" si="16"/>
        <v>75.764067014383926</v>
      </c>
      <c r="I575" s="3">
        <f t="shared" si="17"/>
        <v>2.2729220104315178</v>
      </c>
      <c r="J575" s="8" t="str" cm="1">
        <f t="array" ref="J575">_xlfn.IFS(H575=100,"green",H575&gt;50,"yellow",H575&gt;0,"orange",H575=0,"red")</f>
        <v>yellow</v>
      </c>
      <c r="K575" t="s">
        <v>193</v>
      </c>
    </row>
    <row r="576" spans="1:11" x14ac:dyDescent="0.3">
      <c r="A576">
        <v>8</v>
      </c>
      <c r="B576">
        <v>8.06</v>
      </c>
      <c r="C576" t="s">
        <v>216</v>
      </c>
      <c r="D576">
        <v>5</v>
      </c>
      <c r="E576" t="s">
        <v>1</v>
      </c>
      <c r="F576" s="3">
        <v>9.0717183282022766</v>
      </c>
      <c r="G576" s="3">
        <v>0.39815733467101777</v>
      </c>
      <c r="H576" s="3">
        <f t="shared" si="16"/>
        <v>0.39815733467101777</v>
      </c>
      <c r="I576" s="3">
        <f t="shared" si="17"/>
        <v>1.1944720040130533E-2</v>
      </c>
      <c r="J576" s="8" t="str" cm="1">
        <f t="array" ref="J576">_xlfn.IFS(H576=100,"green",H576&gt;50,"yellow",H576&gt;0,"orange",H576=0,"red")</f>
        <v>orange</v>
      </c>
      <c r="K576" t="s">
        <v>193</v>
      </c>
    </row>
    <row r="577" spans="1:11" x14ac:dyDescent="0.3">
      <c r="A577">
        <v>8</v>
      </c>
      <c r="B577">
        <v>8.06</v>
      </c>
      <c r="C577" t="s">
        <v>216</v>
      </c>
      <c r="D577">
        <v>19</v>
      </c>
      <c r="E577" t="s">
        <v>0</v>
      </c>
      <c r="F577" s="3">
        <v>0.54011939487126504</v>
      </c>
      <c r="G577" s="3">
        <v>94.531945635811766</v>
      </c>
      <c r="H577" s="3">
        <f t="shared" si="16"/>
        <v>94.531945635811766</v>
      </c>
      <c r="I577" s="3">
        <f t="shared" si="17"/>
        <v>2.8359583690743531</v>
      </c>
      <c r="J577" s="8" t="str" cm="1">
        <f t="array" ref="J577">_xlfn.IFS(H577=100,"green",H577&gt;50,"yellow",H577&gt;0,"orange",H577=0,"red")</f>
        <v>yellow</v>
      </c>
      <c r="K577" t="s">
        <v>193</v>
      </c>
    </row>
    <row r="578" spans="1:11" x14ac:dyDescent="0.3">
      <c r="A578">
        <v>8</v>
      </c>
      <c r="B578">
        <v>8.07</v>
      </c>
      <c r="C578" t="s">
        <v>217</v>
      </c>
      <c r="D578">
        <v>35</v>
      </c>
      <c r="E578" t="s">
        <v>34</v>
      </c>
      <c r="F578" s="3">
        <v>0</v>
      </c>
      <c r="G578" s="3">
        <v>100.08561544308132</v>
      </c>
      <c r="H578" s="3">
        <f t="shared" si="16"/>
        <v>100</v>
      </c>
      <c r="I578" s="3">
        <f t="shared" si="17"/>
        <v>3</v>
      </c>
      <c r="J578" s="8" t="str" cm="1">
        <f t="array" ref="J578">_xlfn.IFS(H578=100,"green",H578&gt;50,"yellow",H578&gt;0,"orange",H578=0,"red")</f>
        <v>green</v>
      </c>
      <c r="K578" t="s">
        <v>193</v>
      </c>
    </row>
    <row r="579" spans="1:11" x14ac:dyDescent="0.3">
      <c r="A579">
        <v>8</v>
      </c>
      <c r="B579">
        <v>8.07</v>
      </c>
      <c r="C579" t="s">
        <v>217</v>
      </c>
      <c r="D579">
        <v>37</v>
      </c>
      <c r="E579" t="s">
        <v>33</v>
      </c>
      <c r="F579" s="3">
        <v>0.219859558958094</v>
      </c>
      <c r="G579" s="3">
        <v>75.591829543629004</v>
      </c>
      <c r="H579" s="3">
        <f t="shared" ref="H579:H642" si="18">IF(G579&gt;100,100,IF(G579&lt;0,0,G579))</f>
        <v>75.591829543629004</v>
      </c>
      <c r="I579" s="3">
        <f t="shared" ref="I579:I642" si="19">H579/100*3</f>
        <v>2.2677548863088703</v>
      </c>
      <c r="J579" s="8" t="str" cm="1">
        <f t="array" ref="J579">_xlfn.IFS(H579=100,"green",H579&gt;50,"yellow",H579&gt;0,"orange",H579=0,"red")</f>
        <v>yellow</v>
      </c>
      <c r="K579" t="s">
        <v>193</v>
      </c>
    </row>
    <row r="580" spans="1:11" x14ac:dyDescent="0.3">
      <c r="A580">
        <v>8</v>
      </c>
      <c r="B580">
        <v>8.07</v>
      </c>
      <c r="C580" t="s">
        <v>217</v>
      </c>
      <c r="D580">
        <v>12</v>
      </c>
      <c r="E580" t="s">
        <v>32</v>
      </c>
      <c r="F580" s="3">
        <v>0.28907436221162125</v>
      </c>
      <c r="G580" s="3">
        <v>67.880849952845139</v>
      </c>
      <c r="H580" s="3">
        <f t="shared" si="18"/>
        <v>67.880849952845139</v>
      </c>
      <c r="I580" s="3">
        <f t="shared" si="19"/>
        <v>2.0364254985853538</v>
      </c>
      <c r="J580" s="8" t="str" cm="1">
        <f t="array" ref="J580">_xlfn.IFS(H580=100,"green",H580&gt;50,"yellow",H580&gt;0,"orange",H580=0,"red")</f>
        <v>yellow</v>
      </c>
      <c r="K580" t="s">
        <v>193</v>
      </c>
    </row>
    <row r="581" spans="1:11" x14ac:dyDescent="0.3">
      <c r="A581">
        <v>8</v>
      </c>
      <c r="B581">
        <v>8.07</v>
      </c>
      <c r="C581" t="s">
        <v>217</v>
      </c>
      <c r="D581">
        <v>18</v>
      </c>
      <c r="E581" t="s">
        <v>31</v>
      </c>
      <c r="F581" s="3">
        <v>0.14100044171592924</v>
      </c>
      <c r="G581" s="3">
        <v>84.377248486080163</v>
      </c>
      <c r="H581" s="3">
        <f t="shared" si="18"/>
        <v>84.377248486080163</v>
      </c>
      <c r="I581" s="3">
        <f t="shared" si="19"/>
        <v>2.5313174545824046</v>
      </c>
      <c r="J581" s="8" t="str" cm="1">
        <f t="array" ref="J581">_xlfn.IFS(H581=100,"green",H581&gt;50,"yellow",H581&gt;0,"orange",H581=0,"red")</f>
        <v>yellow</v>
      </c>
      <c r="K581" t="s">
        <v>193</v>
      </c>
    </row>
    <row r="582" spans="1:11" x14ac:dyDescent="0.3">
      <c r="A582">
        <v>8</v>
      </c>
      <c r="B582">
        <v>8.07</v>
      </c>
      <c r="C582" t="s">
        <v>217</v>
      </c>
      <c r="D582">
        <v>10</v>
      </c>
      <c r="E582" t="s">
        <v>30</v>
      </c>
      <c r="F582" s="3">
        <v>3.8424794013324874E-3</v>
      </c>
      <c r="G582" s="3">
        <v>99.657538227674763</v>
      </c>
      <c r="H582" s="3">
        <f t="shared" si="18"/>
        <v>99.657538227674763</v>
      </c>
      <c r="I582" s="3">
        <f t="shared" si="19"/>
        <v>2.9897261468302427</v>
      </c>
      <c r="J582" s="8" t="str" cm="1">
        <f t="array" ref="J582">_xlfn.IFS(H582=100,"green",H582&gt;50,"yellow",H582&gt;0,"orange",H582=0,"red")</f>
        <v>yellow</v>
      </c>
      <c r="K582" t="s">
        <v>193</v>
      </c>
    </row>
    <row r="583" spans="1:11" x14ac:dyDescent="0.3">
      <c r="A583">
        <v>8</v>
      </c>
      <c r="B583">
        <v>8.07</v>
      </c>
      <c r="C583" t="s">
        <v>217</v>
      </c>
      <c r="D583">
        <v>4</v>
      </c>
      <c r="E583" t="s">
        <v>29</v>
      </c>
      <c r="F583" s="3">
        <v>0</v>
      </c>
      <c r="G583" s="3">
        <v>100.08561544308132</v>
      </c>
      <c r="H583" s="3">
        <f t="shared" si="18"/>
        <v>100</v>
      </c>
      <c r="I583" s="3">
        <f t="shared" si="19"/>
        <v>3</v>
      </c>
      <c r="J583" s="8" t="str" cm="1">
        <f t="array" ref="J583">_xlfn.IFS(H583=100,"green",H583&gt;50,"yellow",H583&gt;0,"orange",H583=0,"red")</f>
        <v>green</v>
      </c>
      <c r="K583" t="s">
        <v>193</v>
      </c>
    </row>
    <row r="584" spans="1:11" x14ac:dyDescent="0.3">
      <c r="A584">
        <v>8</v>
      </c>
      <c r="B584">
        <v>8.07</v>
      </c>
      <c r="C584" t="s">
        <v>217</v>
      </c>
      <c r="D584">
        <v>22</v>
      </c>
      <c r="E584" t="s">
        <v>28</v>
      </c>
      <c r="F584" s="3">
        <v>1.9573150304021916E-2</v>
      </c>
      <c r="G584" s="3">
        <v>97.905039100635847</v>
      </c>
      <c r="H584" s="3">
        <f t="shared" si="18"/>
        <v>97.905039100635847</v>
      </c>
      <c r="I584" s="3">
        <f t="shared" si="19"/>
        <v>2.9371511730190756</v>
      </c>
      <c r="J584" s="8" t="str" cm="1">
        <f t="array" ref="J584">_xlfn.IFS(H584=100,"green",H584&gt;50,"yellow",H584&gt;0,"orange",H584=0,"red")</f>
        <v>yellow</v>
      </c>
      <c r="K584" t="s">
        <v>193</v>
      </c>
    </row>
    <row r="585" spans="1:11" x14ac:dyDescent="0.3">
      <c r="A585">
        <v>8</v>
      </c>
      <c r="B585">
        <v>8.07</v>
      </c>
      <c r="C585" t="s">
        <v>217</v>
      </c>
      <c r="D585">
        <v>25</v>
      </c>
      <c r="E585" t="s">
        <v>244</v>
      </c>
      <c r="F585" s="3">
        <v>0.17071721717278632</v>
      </c>
      <c r="G585" s="3">
        <v>81.066606278337474</v>
      </c>
      <c r="H585" s="3">
        <f t="shared" si="18"/>
        <v>81.066606278337474</v>
      </c>
      <c r="I585" s="3">
        <f t="shared" si="19"/>
        <v>2.431998188350124</v>
      </c>
      <c r="J585" s="8" t="str" cm="1">
        <f t="array" ref="J585">_xlfn.IFS(H585=100,"green",H585&gt;50,"yellow",H585&gt;0,"orange",H585=0,"red")</f>
        <v>yellow</v>
      </c>
      <c r="K585" t="s">
        <v>193</v>
      </c>
    </row>
    <row r="586" spans="1:11" x14ac:dyDescent="0.3">
      <c r="A586">
        <v>8</v>
      </c>
      <c r="B586">
        <v>8.07</v>
      </c>
      <c r="C586" t="s">
        <v>217</v>
      </c>
      <c r="D586">
        <v>7</v>
      </c>
      <c r="E586" t="s">
        <v>27</v>
      </c>
      <c r="F586" s="3">
        <v>0.15487307228444513</v>
      </c>
      <c r="G586" s="3">
        <v>82.831747145962424</v>
      </c>
      <c r="H586" s="3">
        <f t="shared" si="18"/>
        <v>82.831747145962424</v>
      </c>
      <c r="I586" s="3">
        <f t="shared" si="19"/>
        <v>2.4849524143788724</v>
      </c>
      <c r="J586" s="8" t="str" cm="1">
        <f t="array" ref="J586">_xlfn.IFS(H586=100,"green",H586&gt;50,"yellow",H586&gt;0,"orange",H586=0,"red")</f>
        <v>yellow</v>
      </c>
      <c r="K586" t="s">
        <v>193</v>
      </c>
    </row>
    <row r="587" spans="1:11" x14ac:dyDescent="0.3">
      <c r="A587">
        <v>8</v>
      </c>
      <c r="B587">
        <v>8.07</v>
      </c>
      <c r="C587" t="s">
        <v>217</v>
      </c>
      <c r="D587">
        <v>30</v>
      </c>
      <c r="E587" t="s">
        <v>26</v>
      </c>
      <c r="F587" s="3">
        <v>0.20568443208814266</v>
      </c>
      <c r="G587" s="3">
        <v>77.171030940627816</v>
      </c>
      <c r="H587" s="3">
        <f t="shared" si="18"/>
        <v>77.171030940627816</v>
      </c>
      <c r="I587" s="3">
        <f t="shared" si="19"/>
        <v>2.3151309282188346</v>
      </c>
      <c r="J587" s="8" t="str" cm="1">
        <f t="array" ref="J587">_xlfn.IFS(H587=100,"green",H587&gt;50,"yellow",H587&gt;0,"orange",H587=0,"red")</f>
        <v>yellow</v>
      </c>
      <c r="K587" t="s">
        <v>193</v>
      </c>
    </row>
    <row r="588" spans="1:11" x14ac:dyDescent="0.3">
      <c r="A588">
        <v>8</v>
      </c>
      <c r="B588">
        <v>8.07</v>
      </c>
      <c r="C588" t="s">
        <v>217</v>
      </c>
      <c r="D588">
        <v>24</v>
      </c>
      <c r="E588" t="s">
        <v>25</v>
      </c>
      <c r="F588" s="3">
        <v>6.6181674122363171E-2</v>
      </c>
      <c r="G588" s="3">
        <v>92.712546179672756</v>
      </c>
      <c r="H588" s="3">
        <f t="shared" si="18"/>
        <v>92.712546179672756</v>
      </c>
      <c r="I588" s="3">
        <f t="shared" si="19"/>
        <v>2.7813763853901827</v>
      </c>
      <c r="J588" s="8" t="str" cm="1">
        <f t="array" ref="J588">_xlfn.IFS(H588=100,"green",H588&gt;50,"yellow",H588&gt;0,"orange",H588=0,"red")</f>
        <v>yellow</v>
      </c>
      <c r="K588" t="s">
        <v>193</v>
      </c>
    </row>
    <row r="589" spans="1:11" x14ac:dyDescent="0.3">
      <c r="A589">
        <v>8</v>
      </c>
      <c r="B589">
        <v>8.07</v>
      </c>
      <c r="C589" t="s">
        <v>217</v>
      </c>
      <c r="D589">
        <v>6</v>
      </c>
      <c r="E589" t="s">
        <v>24</v>
      </c>
      <c r="F589" s="3">
        <v>0.11439182481862387</v>
      </c>
      <c r="G589" s="3">
        <v>87.341621599770292</v>
      </c>
      <c r="H589" s="3">
        <f t="shared" si="18"/>
        <v>87.341621599770292</v>
      </c>
      <c r="I589" s="3">
        <f t="shared" si="19"/>
        <v>2.6202486479931086</v>
      </c>
      <c r="J589" s="8" t="str" cm="1">
        <f t="array" ref="J589">_xlfn.IFS(H589=100,"green",H589&gt;50,"yellow",H589&gt;0,"orange",H589=0,"red")</f>
        <v>yellow</v>
      </c>
      <c r="K589" t="s">
        <v>193</v>
      </c>
    </row>
    <row r="590" spans="1:11" x14ac:dyDescent="0.3">
      <c r="A590">
        <v>8</v>
      </c>
      <c r="B590">
        <v>8.07</v>
      </c>
      <c r="C590" t="s">
        <v>217</v>
      </c>
      <c r="D590">
        <v>2</v>
      </c>
      <c r="E590" t="s">
        <v>23</v>
      </c>
      <c r="F590" s="3">
        <v>0.14567486942433078</v>
      </c>
      <c r="G590" s="3">
        <v>83.856486814244548</v>
      </c>
      <c r="H590" s="3">
        <f t="shared" si="18"/>
        <v>83.856486814244548</v>
      </c>
      <c r="I590" s="3">
        <f t="shared" si="19"/>
        <v>2.5156946044273365</v>
      </c>
      <c r="J590" s="8" t="str" cm="1">
        <f t="array" ref="J590">_xlfn.IFS(H590=100,"green",H590&gt;50,"yellow",H590&gt;0,"orange",H590=0,"red")</f>
        <v>yellow</v>
      </c>
      <c r="K590" t="s">
        <v>193</v>
      </c>
    </row>
    <row r="591" spans="1:11" x14ac:dyDescent="0.3">
      <c r="A591">
        <v>8</v>
      </c>
      <c r="B591">
        <v>8.07</v>
      </c>
      <c r="C591" t="s">
        <v>217</v>
      </c>
      <c r="D591">
        <v>1</v>
      </c>
      <c r="E591" t="s">
        <v>22</v>
      </c>
      <c r="F591" s="3">
        <v>0.13043089803629762</v>
      </c>
      <c r="G591" s="3">
        <v>85.554764447499636</v>
      </c>
      <c r="H591" s="3">
        <f t="shared" si="18"/>
        <v>85.554764447499636</v>
      </c>
      <c r="I591" s="3">
        <f t="shared" si="19"/>
        <v>2.5666429334249887</v>
      </c>
      <c r="J591" s="8" t="str" cm="1">
        <f t="array" ref="J591">_xlfn.IFS(H591=100,"green",H591&gt;50,"yellow",H591&gt;0,"orange",H591=0,"red")</f>
        <v>yellow</v>
      </c>
      <c r="K591" t="s">
        <v>193</v>
      </c>
    </row>
    <row r="592" spans="1:11" x14ac:dyDescent="0.3">
      <c r="A592">
        <v>8</v>
      </c>
      <c r="B592">
        <v>8.07</v>
      </c>
      <c r="C592" t="s">
        <v>217</v>
      </c>
      <c r="D592">
        <v>20</v>
      </c>
      <c r="E592" t="s">
        <v>21</v>
      </c>
      <c r="F592" s="3">
        <v>4.850228873206347E-2</v>
      </c>
      <c r="G592" s="3">
        <v>94.682144784509603</v>
      </c>
      <c r="H592" s="3">
        <f t="shared" si="18"/>
        <v>94.682144784509603</v>
      </c>
      <c r="I592" s="3">
        <f t="shared" si="19"/>
        <v>2.8404643435352881</v>
      </c>
      <c r="J592" s="8" t="str" cm="1">
        <f t="array" ref="J592">_xlfn.IFS(H592=100,"green",H592&gt;50,"yellow",H592&gt;0,"orange",H592=0,"red")</f>
        <v>yellow</v>
      </c>
      <c r="K592" t="s">
        <v>193</v>
      </c>
    </row>
    <row r="593" spans="1:11" x14ac:dyDescent="0.3">
      <c r="A593">
        <v>8</v>
      </c>
      <c r="B593">
        <v>8.07</v>
      </c>
      <c r="C593" t="s">
        <v>217</v>
      </c>
      <c r="D593">
        <v>29</v>
      </c>
      <c r="E593" t="s">
        <v>20</v>
      </c>
      <c r="F593" s="3">
        <v>0.10475438068498136</v>
      </c>
      <c r="G593" s="3">
        <v>88.415295604876277</v>
      </c>
      <c r="H593" s="3">
        <f t="shared" si="18"/>
        <v>88.415295604876277</v>
      </c>
      <c r="I593" s="3">
        <f t="shared" si="19"/>
        <v>2.6524588681462884</v>
      </c>
      <c r="J593" s="8" t="str" cm="1">
        <f t="array" ref="J593">_xlfn.IFS(H593=100,"green",H593&gt;50,"yellow",H593&gt;0,"orange",H593=0,"red")</f>
        <v>yellow</v>
      </c>
      <c r="K593" t="s">
        <v>193</v>
      </c>
    </row>
    <row r="594" spans="1:11" x14ac:dyDescent="0.3">
      <c r="A594">
        <v>8</v>
      </c>
      <c r="B594">
        <v>8.07</v>
      </c>
      <c r="C594" t="s">
        <v>217</v>
      </c>
      <c r="D594">
        <v>32</v>
      </c>
      <c r="E594" t="s">
        <v>19</v>
      </c>
      <c r="F594" s="3">
        <v>0.10776487536198896</v>
      </c>
      <c r="G594" s="3">
        <v>88.079906903018099</v>
      </c>
      <c r="H594" s="3">
        <f t="shared" si="18"/>
        <v>88.079906903018099</v>
      </c>
      <c r="I594" s="3">
        <f t="shared" si="19"/>
        <v>2.6423972070905428</v>
      </c>
      <c r="J594" s="8" t="str" cm="1">
        <f t="array" ref="J594">_xlfn.IFS(H594=100,"green",H594&gt;50,"yellow",H594&gt;0,"orange",H594=0,"red")</f>
        <v>yellow</v>
      </c>
      <c r="K594" t="s">
        <v>193</v>
      </c>
    </row>
    <row r="595" spans="1:11" x14ac:dyDescent="0.3">
      <c r="A595">
        <v>8</v>
      </c>
      <c r="B595">
        <v>8.07</v>
      </c>
      <c r="C595" t="s">
        <v>217</v>
      </c>
      <c r="D595">
        <v>35</v>
      </c>
      <c r="E595" t="s">
        <v>18</v>
      </c>
      <c r="F595" s="3">
        <v>0</v>
      </c>
      <c r="G595" s="3">
        <v>100.08561544308132</v>
      </c>
      <c r="H595" s="3">
        <f t="shared" si="18"/>
        <v>100</v>
      </c>
      <c r="I595" s="3">
        <f t="shared" si="19"/>
        <v>3</v>
      </c>
      <c r="J595" s="8" t="str" cm="1">
        <f t="array" ref="J595">_xlfn.IFS(H595=100,"green",H595&gt;50,"yellow",H595&gt;0,"orange",H595=0,"red")</f>
        <v>green</v>
      </c>
      <c r="K595" t="s">
        <v>193</v>
      </c>
    </row>
    <row r="596" spans="1:11" x14ac:dyDescent="0.3">
      <c r="A596">
        <v>8</v>
      </c>
      <c r="B596">
        <v>8.07</v>
      </c>
      <c r="C596" t="s">
        <v>217</v>
      </c>
      <c r="D596">
        <v>31</v>
      </c>
      <c r="E596" t="s">
        <v>17</v>
      </c>
      <c r="F596" s="3">
        <v>3.1020737362927115</v>
      </c>
      <c r="G596" s="3">
        <v>-245.50558969323961</v>
      </c>
      <c r="H596" s="3">
        <f t="shared" si="18"/>
        <v>0</v>
      </c>
      <c r="I596" s="3">
        <f t="shared" si="19"/>
        <v>0</v>
      </c>
      <c r="J596" s="8" t="str" cm="1">
        <f t="array" ref="J596">_xlfn.IFS(H596=100,"green",H596&gt;50,"yellow",H596&gt;0,"orange",H596=0,"red")</f>
        <v>red</v>
      </c>
      <c r="K596" t="s">
        <v>193</v>
      </c>
    </row>
    <row r="597" spans="1:11" x14ac:dyDescent="0.3">
      <c r="A597">
        <v>8</v>
      </c>
      <c r="B597">
        <v>8.07</v>
      </c>
      <c r="C597" t="s">
        <v>217</v>
      </c>
      <c r="D597">
        <v>23</v>
      </c>
      <c r="E597" t="s">
        <v>16</v>
      </c>
      <c r="F597" s="3">
        <v>0.14870541813285504</v>
      </c>
      <c r="G597" s="3">
        <v>83.518863962746863</v>
      </c>
      <c r="H597" s="3">
        <f t="shared" si="18"/>
        <v>83.518863962746863</v>
      </c>
      <c r="I597" s="3">
        <f t="shared" si="19"/>
        <v>2.5055659188824055</v>
      </c>
      <c r="J597" s="8" t="str" cm="1">
        <f t="array" ref="J597">_xlfn.IFS(H597=100,"green",H597&gt;50,"yellow",H597&gt;0,"orange",H597=0,"red")</f>
        <v>yellow</v>
      </c>
      <c r="K597" t="s">
        <v>193</v>
      </c>
    </row>
    <row r="598" spans="1:11" x14ac:dyDescent="0.3">
      <c r="A598">
        <v>8</v>
      </c>
      <c r="B598">
        <v>8.07</v>
      </c>
      <c r="C598" t="s">
        <v>217</v>
      </c>
      <c r="D598">
        <v>27</v>
      </c>
      <c r="E598" t="s">
        <v>15</v>
      </c>
      <c r="F598" s="3">
        <v>0.15839916042037819</v>
      </c>
      <c r="G598" s="3">
        <v>82.438917976862697</v>
      </c>
      <c r="H598" s="3">
        <f t="shared" si="18"/>
        <v>82.438917976862697</v>
      </c>
      <c r="I598" s="3">
        <f t="shared" si="19"/>
        <v>2.473167539305881</v>
      </c>
      <c r="J598" s="8" t="str" cm="1">
        <f t="array" ref="J598">_xlfn.IFS(H598=100,"green",H598&gt;50,"yellow",H598&gt;0,"orange",H598=0,"red")</f>
        <v>yellow</v>
      </c>
      <c r="K598" t="s">
        <v>193</v>
      </c>
    </row>
    <row r="599" spans="1:11" x14ac:dyDescent="0.3">
      <c r="A599">
        <v>8</v>
      </c>
      <c r="B599">
        <v>8.07</v>
      </c>
      <c r="C599" t="s">
        <v>217</v>
      </c>
      <c r="D599">
        <v>14</v>
      </c>
      <c r="E599" t="s">
        <v>14</v>
      </c>
      <c r="F599" s="3">
        <v>0.5835690303806037</v>
      </c>
      <c r="G599" s="3">
        <v>35.072227099034244</v>
      </c>
      <c r="H599" s="3">
        <f t="shared" si="18"/>
        <v>35.072227099034244</v>
      </c>
      <c r="I599" s="3">
        <f t="shared" si="19"/>
        <v>1.0521668129710273</v>
      </c>
      <c r="J599" s="8" t="str" cm="1">
        <f t="array" ref="J599">_xlfn.IFS(H599=100,"green",H599&gt;50,"yellow",H599&gt;0,"orange",H599=0,"red")</f>
        <v>orange</v>
      </c>
      <c r="K599" t="s">
        <v>193</v>
      </c>
    </row>
    <row r="600" spans="1:11" x14ac:dyDescent="0.3">
      <c r="A600">
        <v>8</v>
      </c>
      <c r="B600">
        <v>8.07</v>
      </c>
      <c r="C600" t="s">
        <v>217</v>
      </c>
      <c r="D600">
        <v>17</v>
      </c>
      <c r="E600" t="s">
        <v>13</v>
      </c>
      <c r="F600" s="3">
        <v>0.26964271329328465</v>
      </c>
      <c r="G600" s="3">
        <v>70.045662119914837</v>
      </c>
      <c r="H600" s="3">
        <f t="shared" si="18"/>
        <v>70.045662119914837</v>
      </c>
      <c r="I600" s="3">
        <f t="shared" si="19"/>
        <v>2.1013698635974452</v>
      </c>
      <c r="J600" s="8" t="str" cm="1">
        <f t="array" ref="J600">_xlfn.IFS(H600=100,"green",H600&gt;50,"yellow",H600&gt;0,"orange",H600=0,"red")</f>
        <v>yellow</v>
      </c>
      <c r="K600" t="s">
        <v>193</v>
      </c>
    </row>
    <row r="601" spans="1:11" x14ac:dyDescent="0.3">
      <c r="A601">
        <v>8</v>
      </c>
      <c r="B601">
        <v>8.07</v>
      </c>
      <c r="C601" t="s">
        <v>217</v>
      </c>
      <c r="D601">
        <v>15</v>
      </c>
      <c r="E601" t="s">
        <v>12</v>
      </c>
      <c r="F601" s="3">
        <v>0</v>
      </c>
      <c r="G601" s="3">
        <v>100.08561544308132</v>
      </c>
      <c r="H601" s="3">
        <f t="shared" si="18"/>
        <v>100</v>
      </c>
      <c r="I601" s="3">
        <f t="shared" si="19"/>
        <v>3</v>
      </c>
      <c r="J601" s="8" t="str" cm="1">
        <f t="array" ref="J601">_xlfn.IFS(H601=100,"green",H601&gt;50,"yellow",H601&gt;0,"orange",H601=0,"red")</f>
        <v>green</v>
      </c>
      <c r="K601" t="s">
        <v>193</v>
      </c>
    </row>
    <row r="602" spans="1:11" x14ac:dyDescent="0.3">
      <c r="A602">
        <v>8</v>
      </c>
      <c r="B602">
        <v>8.07</v>
      </c>
      <c r="C602" t="s">
        <v>217</v>
      </c>
      <c r="D602">
        <v>13</v>
      </c>
      <c r="E602" t="s">
        <v>11</v>
      </c>
      <c r="F602" s="3">
        <v>0.1010865796445998</v>
      </c>
      <c r="G602" s="3">
        <v>88.823912513918728</v>
      </c>
      <c r="H602" s="3">
        <f t="shared" si="18"/>
        <v>88.823912513918728</v>
      </c>
      <c r="I602" s="3">
        <f t="shared" si="19"/>
        <v>2.6647173754175615</v>
      </c>
      <c r="J602" s="8" t="str" cm="1">
        <f t="array" ref="J602">_xlfn.IFS(H602=100,"green",H602&gt;50,"yellow",H602&gt;0,"orange",H602=0,"red")</f>
        <v>yellow</v>
      </c>
      <c r="K602" t="s">
        <v>193</v>
      </c>
    </row>
    <row r="603" spans="1:11" x14ac:dyDescent="0.3">
      <c r="A603">
        <v>8</v>
      </c>
      <c r="B603">
        <v>8.07</v>
      </c>
      <c r="C603" t="s">
        <v>217</v>
      </c>
      <c r="D603">
        <v>21</v>
      </c>
      <c r="E603" t="s">
        <v>10</v>
      </c>
      <c r="F603" s="3">
        <v>4.7648295731243986E-3</v>
      </c>
      <c r="G603" s="3">
        <v>99.554782415103972</v>
      </c>
      <c r="H603" s="3">
        <f t="shared" si="18"/>
        <v>99.554782415103972</v>
      </c>
      <c r="I603" s="3">
        <f t="shared" si="19"/>
        <v>2.9866434724531192</v>
      </c>
      <c r="J603" s="8" t="str" cm="1">
        <f t="array" ref="J603">_xlfn.IFS(H603=100,"green",H603&gt;50,"yellow",H603&gt;0,"orange",H603=0,"red")</f>
        <v>yellow</v>
      </c>
      <c r="K603" t="s">
        <v>193</v>
      </c>
    </row>
    <row r="604" spans="1:11" x14ac:dyDescent="0.3">
      <c r="A604">
        <v>8</v>
      </c>
      <c r="B604">
        <v>8.07</v>
      </c>
      <c r="C604" t="s">
        <v>217</v>
      </c>
      <c r="D604">
        <v>34</v>
      </c>
      <c r="E604" t="s">
        <v>9</v>
      </c>
      <c r="F604" s="3">
        <v>0.16026244578121132</v>
      </c>
      <c r="G604" s="3">
        <v>82.231335859832569</v>
      </c>
      <c r="H604" s="3">
        <f t="shared" si="18"/>
        <v>82.231335859832569</v>
      </c>
      <c r="I604" s="3">
        <f t="shared" si="19"/>
        <v>2.4669400757949771</v>
      </c>
      <c r="J604" s="8" t="str" cm="1">
        <f t="array" ref="J604">_xlfn.IFS(H604=100,"green",H604&gt;50,"yellow",H604&gt;0,"orange",H604=0,"red")</f>
        <v>yellow</v>
      </c>
      <c r="K604" t="s">
        <v>193</v>
      </c>
    </row>
    <row r="605" spans="1:11" x14ac:dyDescent="0.3">
      <c r="A605">
        <v>8</v>
      </c>
      <c r="B605">
        <v>8.07</v>
      </c>
      <c r="C605" t="s">
        <v>217</v>
      </c>
      <c r="D605">
        <v>3</v>
      </c>
      <c r="E605" t="s">
        <v>8</v>
      </c>
      <c r="F605" s="3">
        <v>0.10813406807789316</v>
      </c>
      <c r="G605" s="3">
        <v>88.038776431448667</v>
      </c>
      <c r="H605" s="3">
        <f t="shared" si="18"/>
        <v>88.038776431448667</v>
      </c>
      <c r="I605" s="3">
        <f t="shared" si="19"/>
        <v>2.6411632929434599</v>
      </c>
      <c r="J605" s="8" t="str" cm="1">
        <f t="array" ref="J605">_xlfn.IFS(H605=100,"green",H605&gt;50,"yellow",H605&gt;0,"orange",H605=0,"red")</f>
        <v>yellow</v>
      </c>
      <c r="K605" t="s">
        <v>193</v>
      </c>
    </row>
    <row r="606" spans="1:11" x14ac:dyDescent="0.3">
      <c r="A606">
        <v>8</v>
      </c>
      <c r="B606">
        <v>8.07</v>
      </c>
      <c r="C606" t="s">
        <v>217</v>
      </c>
      <c r="D606">
        <v>8</v>
      </c>
      <c r="E606" t="s">
        <v>7</v>
      </c>
      <c r="F606" s="3">
        <v>0.27863509127130059</v>
      </c>
      <c r="G606" s="3">
        <v>69.043852683180475</v>
      </c>
      <c r="H606" s="3">
        <f t="shared" si="18"/>
        <v>69.043852683180475</v>
      </c>
      <c r="I606" s="3">
        <f t="shared" si="19"/>
        <v>2.0713155804954142</v>
      </c>
      <c r="J606" s="8" t="str" cm="1">
        <f t="array" ref="J606">_xlfn.IFS(H606=100,"green",H606&gt;50,"yellow",H606&gt;0,"orange",H606=0,"red")</f>
        <v>yellow</v>
      </c>
      <c r="K606" t="s">
        <v>193</v>
      </c>
    </row>
    <row r="607" spans="1:11" x14ac:dyDescent="0.3">
      <c r="A607">
        <v>8</v>
      </c>
      <c r="B607">
        <v>8.07</v>
      </c>
      <c r="C607" t="s">
        <v>217</v>
      </c>
      <c r="D607">
        <v>11</v>
      </c>
      <c r="E607" t="s">
        <v>6</v>
      </c>
      <c r="F607" s="3">
        <v>0.49133852077624934</v>
      </c>
      <c r="G607" s="3">
        <v>45.347306182937167</v>
      </c>
      <c r="H607" s="3">
        <f t="shared" si="18"/>
        <v>45.347306182937167</v>
      </c>
      <c r="I607" s="3">
        <f t="shared" si="19"/>
        <v>1.3604191854881151</v>
      </c>
      <c r="J607" s="8" t="str" cm="1">
        <f t="array" ref="J607">_xlfn.IFS(H607=100,"green",H607&gt;50,"yellow",H607&gt;0,"orange",H607=0,"red")</f>
        <v>orange</v>
      </c>
      <c r="K607" t="s">
        <v>193</v>
      </c>
    </row>
    <row r="608" spans="1:11" x14ac:dyDescent="0.3">
      <c r="A608">
        <v>8</v>
      </c>
      <c r="B608">
        <v>8.07</v>
      </c>
      <c r="C608" t="s">
        <v>217</v>
      </c>
      <c r="D608">
        <v>33</v>
      </c>
      <c r="E608" t="s">
        <v>5</v>
      </c>
      <c r="F608" s="3">
        <v>0.20236453253862288</v>
      </c>
      <c r="G608" s="3">
        <v>77.540889359151819</v>
      </c>
      <c r="H608" s="3">
        <f t="shared" si="18"/>
        <v>77.540889359151819</v>
      </c>
      <c r="I608" s="3">
        <f t="shared" si="19"/>
        <v>2.3262266807745546</v>
      </c>
      <c r="J608" s="8" t="str" cm="1">
        <f t="array" ref="J608">_xlfn.IFS(H608=100,"green",H608&gt;50,"yellow",H608&gt;0,"orange",H608=0,"red")</f>
        <v>yellow</v>
      </c>
      <c r="K608" t="s">
        <v>193</v>
      </c>
    </row>
    <row r="609" spans="1:11" x14ac:dyDescent="0.3">
      <c r="A609">
        <v>8</v>
      </c>
      <c r="B609">
        <v>8.07</v>
      </c>
      <c r="C609" t="s">
        <v>217</v>
      </c>
      <c r="D609">
        <v>36</v>
      </c>
      <c r="E609" t="s">
        <v>4</v>
      </c>
      <c r="F609" s="3">
        <v>0.33996431346035277</v>
      </c>
      <c r="G609" s="3">
        <v>62.211378148994292</v>
      </c>
      <c r="H609" s="3">
        <f t="shared" si="18"/>
        <v>62.211378148994292</v>
      </c>
      <c r="I609" s="3">
        <f t="shared" si="19"/>
        <v>1.8663413444698287</v>
      </c>
      <c r="J609" s="8" t="str" cm="1">
        <f t="array" ref="J609">_xlfn.IFS(H609=100,"green",H609&gt;50,"yellow",H609&gt;0,"orange",H609=0,"red")</f>
        <v>yellow</v>
      </c>
      <c r="K609" t="s">
        <v>193</v>
      </c>
    </row>
    <row r="610" spans="1:11" x14ac:dyDescent="0.3">
      <c r="A610">
        <v>8</v>
      </c>
      <c r="B610">
        <v>8.07</v>
      </c>
      <c r="C610" t="s">
        <v>217</v>
      </c>
      <c r="D610">
        <v>16</v>
      </c>
      <c r="E610" t="s">
        <v>3</v>
      </c>
      <c r="F610" s="3">
        <v>8.1656716795725101E-2</v>
      </c>
      <c r="G610" s="3">
        <v>90.988525701225129</v>
      </c>
      <c r="H610" s="3">
        <f t="shared" si="18"/>
        <v>90.988525701225129</v>
      </c>
      <c r="I610" s="3">
        <f t="shared" si="19"/>
        <v>2.7296557710367537</v>
      </c>
      <c r="J610" s="8" t="str" cm="1">
        <f t="array" ref="J610">_xlfn.IFS(H610=100,"green",H610&gt;50,"yellow",H610&gt;0,"orange",H610=0,"red")</f>
        <v>yellow</v>
      </c>
      <c r="K610" t="s">
        <v>193</v>
      </c>
    </row>
    <row r="611" spans="1:11" x14ac:dyDescent="0.3">
      <c r="A611">
        <v>8</v>
      </c>
      <c r="B611">
        <v>8.07</v>
      </c>
      <c r="C611" t="s">
        <v>217</v>
      </c>
      <c r="D611">
        <v>9</v>
      </c>
      <c r="E611" t="s">
        <v>2</v>
      </c>
      <c r="F611" s="3">
        <v>0.10860190062034257</v>
      </c>
      <c r="G611" s="3">
        <v>87.98665684117087</v>
      </c>
      <c r="H611" s="3">
        <f t="shared" si="18"/>
        <v>87.98665684117087</v>
      </c>
      <c r="I611" s="3">
        <f t="shared" si="19"/>
        <v>2.6395997052351263</v>
      </c>
      <c r="J611" s="8" t="str" cm="1">
        <f t="array" ref="J611">_xlfn.IFS(H611=100,"green",H611&gt;50,"yellow",H611&gt;0,"orange",H611=0,"red")</f>
        <v>yellow</v>
      </c>
      <c r="K611" t="s">
        <v>193</v>
      </c>
    </row>
    <row r="612" spans="1:11" x14ac:dyDescent="0.3">
      <c r="A612">
        <v>8</v>
      </c>
      <c r="B612">
        <v>8.07</v>
      </c>
      <c r="C612" t="s">
        <v>217</v>
      </c>
      <c r="D612">
        <v>5</v>
      </c>
      <c r="E612" t="s">
        <v>1</v>
      </c>
      <c r="F612" s="3">
        <v>0.14871669390495534</v>
      </c>
      <c r="G612" s="3">
        <v>83.517607768342657</v>
      </c>
      <c r="H612" s="3">
        <f t="shared" si="18"/>
        <v>83.517607768342657</v>
      </c>
      <c r="I612" s="3">
        <f t="shared" si="19"/>
        <v>2.5055282330502799</v>
      </c>
      <c r="J612" s="8" t="str" cm="1">
        <f t="array" ref="J612">_xlfn.IFS(H612=100,"green",H612&gt;50,"yellow",H612&gt;0,"orange",H612=0,"red")</f>
        <v>yellow</v>
      </c>
      <c r="K612" t="s">
        <v>193</v>
      </c>
    </row>
    <row r="613" spans="1:11" x14ac:dyDescent="0.3">
      <c r="A613">
        <v>8</v>
      </c>
      <c r="B613">
        <v>8.07</v>
      </c>
      <c r="C613" t="s">
        <v>217</v>
      </c>
      <c r="D613">
        <v>19</v>
      </c>
      <c r="E613" t="s">
        <v>0</v>
      </c>
      <c r="F613" s="3">
        <v>4.7109805232179308E-2</v>
      </c>
      <c r="G613" s="3">
        <v>94.837276509854235</v>
      </c>
      <c r="H613" s="3">
        <f t="shared" si="18"/>
        <v>94.837276509854235</v>
      </c>
      <c r="I613" s="3">
        <f t="shared" si="19"/>
        <v>2.8451182952956269</v>
      </c>
      <c r="J613" s="8" t="str" cm="1">
        <f t="array" ref="J613">_xlfn.IFS(H613=100,"green",H613&gt;50,"yellow",H613&gt;0,"orange",H613=0,"red")</f>
        <v>yellow</v>
      </c>
      <c r="K613" t="s">
        <v>193</v>
      </c>
    </row>
    <row r="614" spans="1:11" x14ac:dyDescent="0.3">
      <c r="A614">
        <v>8</v>
      </c>
      <c r="B614">
        <v>8.08</v>
      </c>
      <c r="C614" t="s">
        <v>218</v>
      </c>
      <c r="D614">
        <v>35</v>
      </c>
      <c r="E614" t="s">
        <v>34</v>
      </c>
      <c r="F614" s="3">
        <v>0</v>
      </c>
      <c r="G614" s="3">
        <v>100</v>
      </c>
      <c r="H614" s="3">
        <f t="shared" si="18"/>
        <v>100</v>
      </c>
      <c r="I614" s="3">
        <f t="shared" si="19"/>
        <v>3</v>
      </c>
      <c r="J614" s="8" t="str" cm="1">
        <f t="array" ref="J614">_xlfn.IFS(H614=100,"green",H614&gt;50,"yellow",H614&gt;0,"orange",H614=0,"red")</f>
        <v>green</v>
      </c>
      <c r="K614" t="s">
        <v>193</v>
      </c>
    </row>
    <row r="615" spans="1:11" x14ac:dyDescent="0.3">
      <c r="A615">
        <v>8</v>
      </c>
      <c r="B615">
        <v>8.08</v>
      </c>
      <c r="C615" t="s">
        <v>218</v>
      </c>
      <c r="D615">
        <v>37</v>
      </c>
      <c r="E615" t="s">
        <v>33</v>
      </c>
      <c r="F615" s="3">
        <v>4.0341203478549362E-3</v>
      </c>
      <c r="G615" s="3">
        <v>84.608201282295312</v>
      </c>
      <c r="H615" s="3">
        <f t="shared" si="18"/>
        <v>84.608201282295312</v>
      </c>
      <c r="I615" s="3">
        <f t="shared" si="19"/>
        <v>2.5382460384688592</v>
      </c>
      <c r="J615" s="8" t="str" cm="1">
        <f t="array" ref="J615">_xlfn.IFS(H615=100,"green",H615&gt;50,"yellow",H615&gt;0,"orange",H615=0,"red")</f>
        <v>yellow</v>
      </c>
      <c r="K615" t="s">
        <v>193</v>
      </c>
    </row>
    <row r="616" spans="1:11" x14ac:dyDescent="0.3">
      <c r="A616">
        <v>8</v>
      </c>
      <c r="B616">
        <v>8.08</v>
      </c>
      <c r="C616" t="s">
        <v>218</v>
      </c>
      <c r="D616">
        <v>12</v>
      </c>
      <c r="E616" t="s">
        <v>32</v>
      </c>
      <c r="F616" s="3">
        <v>0</v>
      </c>
      <c r="G616" s="3">
        <v>100</v>
      </c>
      <c r="H616" s="3">
        <f t="shared" si="18"/>
        <v>100</v>
      </c>
      <c r="I616" s="3">
        <f t="shared" si="19"/>
        <v>3</v>
      </c>
      <c r="J616" s="8" t="str" cm="1">
        <f t="array" ref="J616">_xlfn.IFS(H616=100,"green",H616&gt;50,"yellow",H616&gt;0,"orange",H616=0,"red")</f>
        <v>green</v>
      </c>
      <c r="K616" t="s">
        <v>193</v>
      </c>
    </row>
    <row r="617" spans="1:11" x14ac:dyDescent="0.3">
      <c r="A617">
        <v>8</v>
      </c>
      <c r="B617">
        <v>8.08</v>
      </c>
      <c r="C617" t="s">
        <v>218</v>
      </c>
      <c r="D617">
        <v>18</v>
      </c>
      <c r="E617" t="s">
        <v>31</v>
      </c>
      <c r="F617" s="3">
        <v>3.2045554935438464E-3</v>
      </c>
      <c r="G617" s="3">
        <v>87.773326305803295</v>
      </c>
      <c r="H617" s="3">
        <f t="shared" si="18"/>
        <v>87.773326305803295</v>
      </c>
      <c r="I617" s="3">
        <f t="shared" si="19"/>
        <v>2.6331997891740988</v>
      </c>
      <c r="J617" s="8" t="str" cm="1">
        <f t="array" ref="J617">_xlfn.IFS(H617=100,"green",H617&gt;50,"yellow",H617&gt;0,"orange",H617=0,"red")</f>
        <v>yellow</v>
      </c>
      <c r="K617" t="s">
        <v>193</v>
      </c>
    </row>
    <row r="618" spans="1:11" x14ac:dyDescent="0.3">
      <c r="A618">
        <v>8</v>
      </c>
      <c r="B618">
        <v>8.08</v>
      </c>
      <c r="C618" t="s">
        <v>218</v>
      </c>
      <c r="D618">
        <v>10</v>
      </c>
      <c r="E618" t="s">
        <v>30</v>
      </c>
      <c r="F618" s="3">
        <v>0</v>
      </c>
      <c r="G618" s="3">
        <v>100</v>
      </c>
      <c r="H618" s="3">
        <f t="shared" si="18"/>
        <v>100</v>
      </c>
      <c r="I618" s="3">
        <f t="shared" si="19"/>
        <v>3</v>
      </c>
      <c r="J618" s="8" t="str" cm="1">
        <f t="array" ref="J618">_xlfn.IFS(H618=100,"green",H618&gt;50,"yellow",H618&gt;0,"orange",H618=0,"red")</f>
        <v>green</v>
      </c>
      <c r="K618" t="s">
        <v>193</v>
      </c>
    </row>
    <row r="619" spans="1:11" x14ac:dyDescent="0.3">
      <c r="A619">
        <v>8</v>
      </c>
      <c r="B619">
        <v>8.08</v>
      </c>
      <c r="C619" t="s">
        <v>218</v>
      </c>
      <c r="D619">
        <v>4</v>
      </c>
      <c r="E619" t="s">
        <v>29</v>
      </c>
      <c r="F619" s="3">
        <v>0</v>
      </c>
      <c r="G619" s="3">
        <v>100</v>
      </c>
      <c r="H619" s="3">
        <f t="shared" si="18"/>
        <v>100</v>
      </c>
      <c r="I619" s="3">
        <f t="shared" si="19"/>
        <v>3</v>
      </c>
      <c r="J619" s="8" t="str" cm="1">
        <f t="array" ref="J619">_xlfn.IFS(H619=100,"green",H619&gt;50,"yellow",H619&gt;0,"orange",H619=0,"red")</f>
        <v>green</v>
      </c>
      <c r="K619" t="s">
        <v>193</v>
      </c>
    </row>
    <row r="620" spans="1:11" x14ac:dyDescent="0.3">
      <c r="A620">
        <v>8</v>
      </c>
      <c r="B620">
        <v>8.08</v>
      </c>
      <c r="C620" t="s">
        <v>218</v>
      </c>
      <c r="D620">
        <v>22</v>
      </c>
      <c r="E620" t="s">
        <v>28</v>
      </c>
      <c r="F620" s="3">
        <v>0</v>
      </c>
      <c r="G620" s="3">
        <v>100</v>
      </c>
      <c r="H620" s="3">
        <f t="shared" si="18"/>
        <v>100</v>
      </c>
      <c r="I620" s="3">
        <f t="shared" si="19"/>
        <v>3</v>
      </c>
      <c r="J620" s="8" t="str" cm="1">
        <f t="array" ref="J620">_xlfn.IFS(H620=100,"green",H620&gt;50,"yellow",H620&gt;0,"orange",H620=0,"red")</f>
        <v>green</v>
      </c>
      <c r="K620" t="s">
        <v>193</v>
      </c>
    </row>
    <row r="621" spans="1:11" x14ac:dyDescent="0.3">
      <c r="A621">
        <v>8</v>
      </c>
      <c r="B621">
        <v>8.08</v>
      </c>
      <c r="C621" t="s">
        <v>218</v>
      </c>
      <c r="D621">
        <v>25</v>
      </c>
      <c r="E621" t="s">
        <v>244</v>
      </c>
      <c r="F621" s="3">
        <v>0</v>
      </c>
      <c r="G621" s="3">
        <v>100</v>
      </c>
      <c r="H621" s="3">
        <f t="shared" si="18"/>
        <v>100</v>
      </c>
      <c r="I621" s="3">
        <f t="shared" si="19"/>
        <v>3</v>
      </c>
      <c r="J621" s="8" t="str" cm="1">
        <f t="array" ref="J621">_xlfn.IFS(H621=100,"green",H621&gt;50,"yellow",H621&gt;0,"orange",H621=0,"red")</f>
        <v>green</v>
      </c>
      <c r="K621" t="s">
        <v>193</v>
      </c>
    </row>
    <row r="622" spans="1:11" x14ac:dyDescent="0.3">
      <c r="A622">
        <v>8</v>
      </c>
      <c r="B622">
        <v>8.08</v>
      </c>
      <c r="C622" t="s">
        <v>218</v>
      </c>
      <c r="D622">
        <v>7</v>
      </c>
      <c r="E622" t="s">
        <v>27</v>
      </c>
      <c r="F622" s="3">
        <v>5.9566566263248126E-3</v>
      </c>
      <c r="G622" s="3">
        <v>77.272948767722241</v>
      </c>
      <c r="H622" s="3">
        <f t="shared" si="18"/>
        <v>77.272948767722241</v>
      </c>
      <c r="I622" s="3">
        <f t="shared" si="19"/>
        <v>2.3181884630316674</v>
      </c>
      <c r="J622" s="8" t="str" cm="1">
        <f t="array" ref="J622">_xlfn.IFS(H622=100,"green",H622&gt;50,"yellow",H622&gt;0,"orange",H622=0,"red")</f>
        <v>yellow</v>
      </c>
      <c r="K622" t="s">
        <v>193</v>
      </c>
    </row>
    <row r="623" spans="1:11" x14ac:dyDescent="0.3">
      <c r="A623">
        <v>8</v>
      </c>
      <c r="B623">
        <v>8.08</v>
      </c>
      <c r="C623" t="s">
        <v>218</v>
      </c>
      <c r="D623">
        <v>30</v>
      </c>
      <c r="E623" t="s">
        <v>26</v>
      </c>
      <c r="F623" s="3">
        <v>0</v>
      </c>
      <c r="G623" s="3">
        <v>100</v>
      </c>
      <c r="H623" s="3">
        <f t="shared" si="18"/>
        <v>100</v>
      </c>
      <c r="I623" s="3">
        <f t="shared" si="19"/>
        <v>3</v>
      </c>
      <c r="J623" s="8" t="str" cm="1">
        <f t="array" ref="J623">_xlfn.IFS(H623=100,"green",H623&gt;50,"yellow",H623&gt;0,"orange",H623=0,"red")</f>
        <v>green</v>
      </c>
      <c r="K623" t="s">
        <v>193</v>
      </c>
    </row>
    <row r="624" spans="1:11" x14ac:dyDescent="0.3">
      <c r="A624">
        <v>8</v>
      </c>
      <c r="B624">
        <v>8.08</v>
      </c>
      <c r="C624" t="s">
        <v>218</v>
      </c>
      <c r="D624">
        <v>24</v>
      </c>
      <c r="E624" t="s">
        <v>25</v>
      </c>
      <c r="F624" s="3">
        <v>8.2727092652953964E-3</v>
      </c>
      <c r="G624" s="3">
        <v>68.43627237615172</v>
      </c>
      <c r="H624" s="3">
        <f t="shared" si="18"/>
        <v>68.43627237615172</v>
      </c>
      <c r="I624" s="3">
        <f t="shared" si="19"/>
        <v>2.0530881712845517</v>
      </c>
      <c r="J624" s="8" t="str" cm="1">
        <f t="array" ref="J624">_xlfn.IFS(H624=100,"green",H624&gt;50,"yellow",H624&gt;0,"orange",H624=0,"red")</f>
        <v>yellow</v>
      </c>
      <c r="K624" t="s">
        <v>193</v>
      </c>
    </row>
    <row r="625" spans="1:11" x14ac:dyDescent="0.3">
      <c r="A625">
        <v>8</v>
      </c>
      <c r="B625">
        <v>8.08</v>
      </c>
      <c r="C625" t="s">
        <v>218</v>
      </c>
      <c r="D625">
        <v>6</v>
      </c>
      <c r="E625" t="s">
        <v>24</v>
      </c>
      <c r="F625" s="3">
        <v>3.9445456834008236E-3</v>
      </c>
      <c r="G625" s="3">
        <v>84.949964811044964</v>
      </c>
      <c r="H625" s="3">
        <f t="shared" si="18"/>
        <v>84.949964811044964</v>
      </c>
      <c r="I625" s="3">
        <f t="shared" si="19"/>
        <v>2.548498944331349</v>
      </c>
      <c r="J625" s="8" t="str" cm="1">
        <f t="array" ref="J625">_xlfn.IFS(H625=100,"green",H625&gt;50,"yellow",H625&gt;0,"orange",H625=0,"red")</f>
        <v>yellow</v>
      </c>
      <c r="K625" t="s">
        <v>193</v>
      </c>
    </row>
    <row r="626" spans="1:11" x14ac:dyDescent="0.3">
      <c r="A626">
        <v>8</v>
      </c>
      <c r="B626">
        <v>8.08</v>
      </c>
      <c r="C626" t="s">
        <v>218</v>
      </c>
      <c r="D626">
        <v>2</v>
      </c>
      <c r="E626" t="s">
        <v>23</v>
      </c>
      <c r="F626" s="3">
        <v>1.4567486942433081E-2</v>
      </c>
      <c r="G626" s="3">
        <v>44.419152750377023</v>
      </c>
      <c r="H626" s="3">
        <f t="shared" si="18"/>
        <v>44.419152750377023</v>
      </c>
      <c r="I626" s="3">
        <f t="shared" si="19"/>
        <v>1.3325745825113107</v>
      </c>
      <c r="J626" s="8" t="str" cm="1">
        <f t="array" ref="J626">_xlfn.IFS(H626=100,"green",H626&gt;50,"yellow",H626&gt;0,"orange",H626=0,"red")</f>
        <v>orange</v>
      </c>
      <c r="K626" t="s">
        <v>193</v>
      </c>
    </row>
    <row r="627" spans="1:11" x14ac:dyDescent="0.3">
      <c r="A627">
        <v>8</v>
      </c>
      <c r="B627">
        <v>8.08</v>
      </c>
      <c r="C627" t="s">
        <v>218</v>
      </c>
      <c r="D627">
        <v>1</v>
      </c>
      <c r="E627" t="s">
        <v>22</v>
      </c>
      <c r="F627" s="3">
        <v>8.1519311272686013E-3</v>
      </c>
      <c r="G627" s="3">
        <v>68.897089761284022</v>
      </c>
      <c r="H627" s="3">
        <f t="shared" si="18"/>
        <v>68.897089761284022</v>
      </c>
      <c r="I627" s="3">
        <f t="shared" si="19"/>
        <v>2.0669126928385206</v>
      </c>
      <c r="J627" s="8" t="str" cm="1">
        <f t="array" ref="J627">_xlfn.IFS(H627=100,"green",H627&gt;50,"yellow",H627&gt;0,"orange",H627=0,"red")</f>
        <v>yellow</v>
      </c>
      <c r="K627" t="s">
        <v>193</v>
      </c>
    </row>
    <row r="628" spans="1:11" x14ac:dyDescent="0.3">
      <c r="A628">
        <v>8</v>
      </c>
      <c r="B628">
        <v>8.08</v>
      </c>
      <c r="C628" t="s">
        <v>218</v>
      </c>
      <c r="D628">
        <v>20</v>
      </c>
      <c r="E628" t="s">
        <v>21</v>
      </c>
      <c r="F628" s="3">
        <v>0</v>
      </c>
      <c r="G628" s="3">
        <v>100</v>
      </c>
      <c r="H628" s="3">
        <f t="shared" si="18"/>
        <v>100</v>
      </c>
      <c r="I628" s="3">
        <f t="shared" si="19"/>
        <v>3</v>
      </c>
      <c r="J628" s="8" t="str" cm="1">
        <f t="array" ref="J628">_xlfn.IFS(H628=100,"green",H628&gt;50,"yellow",H628&gt;0,"orange",H628=0,"red")</f>
        <v>green</v>
      </c>
      <c r="K628" t="s">
        <v>193</v>
      </c>
    </row>
    <row r="629" spans="1:11" x14ac:dyDescent="0.3">
      <c r="A629">
        <v>8</v>
      </c>
      <c r="B629">
        <v>8.08</v>
      </c>
      <c r="C629" t="s">
        <v>218</v>
      </c>
      <c r="D629">
        <v>29</v>
      </c>
      <c r="E629" t="s">
        <v>20</v>
      </c>
      <c r="F629" s="3">
        <v>4.9103615946085016E-3</v>
      </c>
      <c r="G629" s="3">
        <v>81.264986966601228</v>
      </c>
      <c r="H629" s="3">
        <f t="shared" si="18"/>
        <v>81.264986966601228</v>
      </c>
      <c r="I629" s="3">
        <f t="shared" si="19"/>
        <v>2.4379496089980366</v>
      </c>
      <c r="J629" s="8" t="str" cm="1">
        <f t="array" ref="J629">_xlfn.IFS(H629=100,"green",H629&gt;50,"yellow",H629&gt;0,"orange",H629=0,"red")</f>
        <v>yellow</v>
      </c>
      <c r="K629" t="s">
        <v>193</v>
      </c>
    </row>
    <row r="630" spans="1:11" x14ac:dyDescent="0.3">
      <c r="A630">
        <v>8</v>
      </c>
      <c r="B630">
        <v>8.08</v>
      </c>
      <c r="C630" t="s">
        <v>218</v>
      </c>
      <c r="D630">
        <v>32</v>
      </c>
      <c r="E630" t="s">
        <v>19</v>
      </c>
      <c r="F630" s="3">
        <v>0</v>
      </c>
      <c r="G630" s="3">
        <v>100</v>
      </c>
      <c r="H630" s="3">
        <f t="shared" si="18"/>
        <v>100</v>
      </c>
      <c r="I630" s="3">
        <f t="shared" si="19"/>
        <v>3</v>
      </c>
      <c r="J630" s="8" t="str" cm="1">
        <f t="array" ref="J630">_xlfn.IFS(H630=100,"green",H630&gt;50,"yellow",H630&gt;0,"orange",H630=0,"red")</f>
        <v>green</v>
      </c>
      <c r="K630" t="s">
        <v>193</v>
      </c>
    </row>
    <row r="631" spans="1:11" x14ac:dyDescent="0.3">
      <c r="A631">
        <v>8</v>
      </c>
      <c r="B631">
        <v>8.08</v>
      </c>
      <c r="C631" t="s">
        <v>218</v>
      </c>
      <c r="D631">
        <v>35</v>
      </c>
      <c r="E631" t="s">
        <v>18</v>
      </c>
      <c r="F631" s="3">
        <v>0</v>
      </c>
      <c r="G631" s="3">
        <v>100</v>
      </c>
      <c r="H631" s="3">
        <f t="shared" si="18"/>
        <v>100</v>
      </c>
      <c r="I631" s="3">
        <f t="shared" si="19"/>
        <v>3</v>
      </c>
      <c r="J631" s="8" t="str" cm="1">
        <f t="array" ref="J631">_xlfn.IFS(H631=100,"green",H631&gt;50,"yellow",H631&gt;0,"orange",H631=0,"red")</f>
        <v>green</v>
      </c>
      <c r="K631" t="s">
        <v>193</v>
      </c>
    </row>
    <row r="632" spans="1:11" x14ac:dyDescent="0.3">
      <c r="A632">
        <v>8</v>
      </c>
      <c r="B632">
        <v>8.08</v>
      </c>
      <c r="C632" t="s">
        <v>218</v>
      </c>
      <c r="D632">
        <v>31</v>
      </c>
      <c r="E632" t="s">
        <v>17</v>
      </c>
      <c r="F632" s="3">
        <v>0</v>
      </c>
      <c r="G632" s="3">
        <v>100</v>
      </c>
      <c r="H632" s="3">
        <f t="shared" si="18"/>
        <v>100</v>
      </c>
      <c r="I632" s="3">
        <f t="shared" si="19"/>
        <v>3</v>
      </c>
      <c r="J632" s="8" t="str" cm="1">
        <f t="array" ref="J632">_xlfn.IFS(H632=100,"green",H632&gt;50,"yellow",H632&gt;0,"orange",H632=0,"red")</f>
        <v>green</v>
      </c>
      <c r="K632" t="s">
        <v>193</v>
      </c>
    </row>
    <row r="633" spans="1:11" x14ac:dyDescent="0.3">
      <c r="A633">
        <v>8</v>
      </c>
      <c r="B633">
        <v>8.08</v>
      </c>
      <c r="C633" t="s">
        <v>218</v>
      </c>
      <c r="D633">
        <v>23</v>
      </c>
      <c r="E633" t="s">
        <v>16</v>
      </c>
      <c r="F633" s="3">
        <v>9.638314138240605E-3</v>
      </c>
      <c r="G633" s="3">
        <v>63.225938147162786</v>
      </c>
      <c r="H633" s="3">
        <f t="shared" si="18"/>
        <v>63.225938147162786</v>
      </c>
      <c r="I633" s="3">
        <f t="shared" si="19"/>
        <v>1.8967781444148835</v>
      </c>
      <c r="J633" s="8" t="str" cm="1">
        <f t="array" ref="J633">_xlfn.IFS(H633=100,"green",H633&gt;50,"yellow",H633&gt;0,"orange",H633=0,"red")</f>
        <v>yellow</v>
      </c>
      <c r="K633" t="s">
        <v>193</v>
      </c>
    </row>
    <row r="634" spans="1:11" x14ac:dyDescent="0.3">
      <c r="A634">
        <v>8</v>
      </c>
      <c r="B634">
        <v>8.08</v>
      </c>
      <c r="C634" t="s">
        <v>218</v>
      </c>
      <c r="D634">
        <v>27</v>
      </c>
      <c r="E634" t="s">
        <v>15</v>
      </c>
      <c r="F634" s="3">
        <v>5.339297542259939E-3</v>
      </c>
      <c r="G634" s="3">
        <v>79.628423056813716</v>
      </c>
      <c r="H634" s="3">
        <f t="shared" si="18"/>
        <v>79.628423056813716</v>
      </c>
      <c r="I634" s="3">
        <f t="shared" si="19"/>
        <v>2.3888526917044115</v>
      </c>
      <c r="J634" s="8" t="str" cm="1">
        <f t="array" ref="J634">_xlfn.IFS(H634=100,"green",H634&gt;50,"yellow",H634&gt;0,"orange",H634=0,"red")</f>
        <v>yellow</v>
      </c>
      <c r="K634" t="s">
        <v>193</v>
      </c>
    </row>
    <row r="635" spans="1:11" x14ac:dyDescent="0.3">
      <c r="A635">
        <v>8</v>
      </c>
      <c r="B635">
        <v>8.08</v>
      </c>
      <c r="C635" t="s">
        <v>218</v>
      </c>
      <c r="D635">
        <v>14</v>
      </c>
      <c r="E635" t="s">
        <v>14</v>
      </c>
      <c r="F635" s="3">
        <v>0</v>
      </c>
      <c r="G635" s="3">
        <v>100</v>
      </c>
      <c r="H635" s="3">
        <f t="shared" si="18"/>
        <v>100</v>
      </c>
      <c r="I635" s="3">
        <f t="shared" si="19"/>
        <v>3</v>
      </c>
      <c r="J635" s="8" t="str" cm="1">
        <f t="array" ref="J635">_xlfn.IFS(H635=100,"green",H635&gt;50,"yellow",H635&gt;0,"orange",H635=0,"red")</f>
        <v>green</v>
      </c>
      <c r="K635" t="s">
        <v>193</v>
      </c>
    </row>
    <row r="636" spans="1:11" x14ac:dyDescent="0.3">
      <c r="A636">
        <v>8</v>
      </c>
      <c r="B636">
        <v>8.08</v>
      </c>
      <c r="C636" t="s">
        <v>218</v>
      </c>
      <c r="D636">
        <v>17</v>
      </c>
      <c r="E636" t="s">
        <v>13</v>
      </c>
      <c r="F636" s="3">
        <v>0</v>
      </c>
      <c r="G636" s="3">
        <v>100</v>
      </c>
      <c r="H636" s="3">
        <f t="shared" si="18"/>
        <v>100</v>
      </c>
      <c r="I636" s="3">
        <f t="shared" si="19"/>
        <v>3</v>
      </c>
      <c r="J636" s="8" t="str" cm="1">
        <f t="array" ref="J636">_xlfn.IFS(H636=100,"green",H636&gt;50,"yellow",H636&gt;0,"orange",H636=0,"red")</f>
        <v>green</v>
      </c>
      <c r="K636" t="s">
        <v>193</v>
      </c>
    </row>
    <row r="637" spans="1:11" x14ac:dyDescent="0.3">
      <c r="A637">
        <v>8</v>
      </c>
      <c r="B637">
        <v>8.08</v>
      </c>
      <c r="C637" t="s">
        <v>218</v>
      </c>
      <c r="D637">
        <v>15</v>
      </c>
      <c r="E637" t="s">
        <v>12</v>
      </c>
      <c r="F637" s="3">
        <v>0</v>
      </c>
      <c r="G637" s="3">
        <v>100</v>
      </c>
      <c r="H637" s="3">
        <f t="shared" si="18"/>
        <v>100</v>
      </c>
      <c r="I637" s="3">
        <f t="shared" si="19"/>
        <v>3</v>
      </c>
      <c r="J637" s="8" t="str" cm="1">
        <f t="array" ref="J637">_xlfn.IFS(H637=100,"green",H637&gt;50,"yellow",H637&gt;0,"orange",H637=0,"red")</f>
        <v>green</v>
      </c>
      <c r="K637" t="s">
        <v>193</v>
      </c>
    </row>
    <row r="638" spans="1:11" x14ac:dyDescent="0.3">
      <c r="A638">
        <v>8</v>
      </c>
      <c r="B638">
        <v>8.08</v>
      </c>
      <c r="C638" t="s">
        <v>218</v>
      </c>
      <c r="D638">
        <v>13</v>
      </c>
      <c r="E638" t="s">
        <v>11</v>
      </c>
      <c r="F638" s="3">
        <v>0</v>
      </c>
      <c r="G638" s="3">
        <v>100</v>
      </c>
      <c r="H638" s="3">
        <f t="shared" si="18"/>
        <v>100</v>
      </c>
      <c r="I638" s="3">
        <f t="shared" si="19"/>
        <v>3</v>
      </c>
      <c r="J638" s="8" t="str" cm="1">
        <f t="array" ref="J638">_xlfn.IFS(H638=100,"green",H638&gt;50,"yellow",H638&gt;0,"orange",H638=0,"red")</f>
        <v>green</v>
      </c>
      <c r="K638" t="s">
        <v>193</v>
      </c>
    </row>
    <row r="639" spans="1:11" x14ac:dyDescent="0.3">
      <c r="A639">
        <v>8</v>
      </c>
      <c r="B639">
        <v>8.08</v>
      </c>
      <c r="C639" t="s">
        <v>218</v>
      </c>
      <c r="D639">
        <v>21</v>
      </c>
      <c r="E639" t="s">
        <v>10</v>
      </c>
      <c r="F639" s="3">
        <v>0</v>
      </c>
      <c r="G639" s="3">
        <v>100</v>
      </c>
      <c r="H639" s="3">
        <f t="shared" si="18"/>
        <v>100</v>
      </c>
      <c r="I639" s="3">
        <f t="shared" si="19"/>
        <v>3</v>
      </c>
      <c r="J639" s="8" t="str" cm="1">
        <f t="array" ref="J639">_xlfn.IFS(H639=100,"green",H639&gt;50,"yellow",H639&gt;0,"orange",H639=0,"red")</f>
        <v>green</v>
      </c>
      <c r="K639" t="s">
        <v>193</v>
      </c>
    </row>
    <row r="640" spans="1:11" x14ac:dyDescent="0.3">
      <c r="A640">
        <v>8</v>
      </c>
      <c r="B640">
        <v>8.08</v>
      </c>
      <c r="C640" t="s">
        <v>218</v>
      </c>
      <c r="D640">
        <v>34</v>
      </c>
      <c r="E640" t="s">
        <v>9</v>
      </c>
      <c r="F640" s="3">
        <v>0</v>
      </c>
      <c r="G640" s="3">
        <v>100</v>
      </c>
      <c r="H640" s="3">
        <f t="shared" si="18"/>
        <v>100</v>
      </c>
      <c r="I640" s="3">
        <f t="shared" si="19"/>
        <v>3</v>
      </c>
      <c r="J640" s="8" t="str" cm="1">
        <f t="array" ref="J640">_xlfn.IFS(H640=100,"green",H640&gt;50,"yellow",H640&gt;0,"orange",H640=0,"red")</f>
        <v>green</v>
      </c>
      <c r="K640" t="s">
        <v>193</v>
      </c>
    </row>
    <row r="641" spans="1:11" x14ac:dyDescent="0.3">
      <c r="A641">
        <v>8</v>
      </c>
      <c r="B641">
        <v>8.08</v>
      </c>
      <c r="C641" t="s">
        <v>218</v>
      </c>
      <c r="D641">
        <v>3</v>
      </c>
      <c r="E641" t="s">
        <v>8</v>
      </c>
      <c r="F641" s="3">
        <v>1.4417875743719086E-2</v>
      </c>
      <c r="G641" s="3">
        <v>44.989979909201068</v>
      </c>
      <c r="H641" s="3">
        <f t="shared" si="18"/>
        <v>44.989979909201068</v>
      </c>
      <c r="I641" s="3">
        <f t="shared" si="19"/>
        <v>1.3496993972760321</v>
      </c>
      <c r="J641" s="8" t="str" cm="1">
        <f t="array" ref="J641">_xlfn.IFS(H641=100,"green",H641&gt;50,"yellow",H641&gt;0,"orange",H641=0,"red")</f>
        <v>orange</v>
      </c>
      <c r="K641" t="s">
        <v>193</v>
      </c>
    </row>
    <row r="642" spans="1:11" x14ac:dyDescent="0.3">
      <c r="A642">
        <v>8</v>
      </c>
      <c r="B642">
        <v>8.08</v>
      </c>
      <c r="C642" t="s">
        <v>218</v>
      </c>
      <c r="D642">
        <v>8</v>
      </c>
      <c r="E642" t="s">
        <v>7</v>
      </c>
      <c r="F642" s="3">
        <v>1.0211757271723059E-2</v>
      </c>
      <c r="G642" s="3">
        <v>61.038020949475559</v>
      </c>
      <c r="H642" s="3">
        <f t="shared" si="18"/>
        <v>61.038020949475559</v>
      </c>
      <c r="I642" s="3">
        <f t="shared" si="19"/>
        <v>1.8311406284842668</v>
      </c>
      <c r="J642" s="8" t="str" cm="1">
        <f t="array" ref="J642">_xlfn.IFS(H642=100,"green",H642&gt;50,"yellow",H642&gt;0,"orange",H642=0,"red")</f>
        <v>yellow</v>
      </c>
      <c r="K642" t="s">
        <v>193</v>
      </c>
    </row>
    <row r="643" spans="1:11" x14ac:dyDescent="0.3">
      <c r="A643">
        <v>8</v>
      </c>
      <c r="B643">
        <v>8.08</v>
      </c>
      <c r="C643" t="s">
        <v>218</v>
      </c>
      <c r="D643">
        <v>11</v>
      </c>
      <c r="E643" t="s">
        <v>6</v>
      </c>
      <c r="F643" s="3">
        <v>0</v>
      </c>
      <c r="G643" s="3">
        <v>100</v>
      </c>
      <c r="H643" s="3">
        <f t="shared" ref="H643:H706" si="20">IF(G643&gt;100,100,IF(G643&lt;0,0,G643))</f>
        <v>100</v>
      </c>
      <c r="I643" s="3">
        <f t="shared" ref="I643:I706" si="21">H643/100*3</f>
        <v>3</v>
      </c>
      <c r="J643" s="8" t="str" cm="1">
        <f t="array" ref="J643">_xlfn.IFS(H643=100,"green",H643&gt;50,"yellow",H643&gt;0,"orange",H643=0,"red")</f>
        <v>green</v>
      </c>
      <c r="K643" t="s">
        <v>193</v>
      </c>
    </row>
    <row r="644" spans="1:11" x14ac:dyDescent="0.3">
      <c r="A644">
        <v>8</v>
      </c>
      <c r="B644">
        <v>8.08</v>
      </c>
      <c r="C644" t="s">
        <v>218</v>
      </c>
      <c r="D644">
        <v>33</v>
      </c>
      <c r="E644" t="s">
        <v>5</v>
      </c>
      <c r="F644" s="3">
        <v>2.2176935072725792E-2</v>
      </c>
      <c r="G644" s="3">
        <v>15.386034282169319</v>
      </c>
      <c r="H644" s="3">
        <f t="shared" si="20"/>
        <v>15.386034282169319</v>
      </c>
      <c r="I644" s="3">
        <f t="shared" si="21"/>
        <v>0.46158102846507959</v>
      </c>
      <c r="J644" s="8" t="str" cm="1">
        <f t="array" ref="J644">_xlfn.IFS(H644=100,"green",H644&gt;50,"yellow",H644&gt;0,"orange",H644=0,"red")</f>
        <v>orange</v>
      </c>
      <c r="K644" t="s">
        <v>193</v>
      </c>
    </row>
    <row r="645" spans="1:11" x14ac:dyDescent="0.3">
      <c r="A645">
        <v>8</v>
      </c>
      <c r="B645">
        <v>8.08</v>
      </c>
      <c r="C645" t="s">
        <v>218</v>
      </c>
      <c r="D645">
        <v>36</v>
      </c>
      <c r="E645" t="s">
        <v>4</v>
      </c>
      <c r="F645" s="3">
        <v>0</v>
      </c>
      <c r="G645" s="3">
        <v>100</v>
      </c>
      <c r="H645" s="3">
        <f t="shared" si="20"/>
        <v>100</v>
      </c>
      <c r="I645" s="3">
        <f t="shared" si="21"/>
        <v>3</v>
      </c>
      <c r="J645" s="8" t="str" cm="1">
        <f t="array" ref="J645">_xlfn.IFS(H645=100,"green",H645&gt;50,"yellow",H645&gt;0,"orange",H645=0,"red")</f>
        <v>green</v>
      </c>
      <c r="K645" t="s">
        <v>193</v>
      </c>
    </row>
    <row r="646" spans="1:11" x14ac:dyDescent="0.3">
      <c r="A646">
        <v>8</v>
      </c>
      <c r="B646">
        <v>8.08</v>
      </c>
      <c r="C646" t="s">
        <v>218</v>
      </c>
      <c r="D646">
        <v>16</v>
      </c>
      <c r="E646" t="s">
        <v>3</v>
      </c>
      <c r="F646" s="3">
        <v>5.443781119715007E-2</v>
      </c>
      <c r="G646" s="3">
        <v>-107.70223997518526</v>
      </c>
      <c r="H646" s="3">
        <f t="shared" si="20"/>
        <v>0</v>
      </c>
      <c r="I646" s="3">
        <f t="shared" si="21"/>
        <v>0</v>
      </c>
      <c r="J646" s="8" t="str" cm="1">
        <f t="array" ref="J646">_xlfn.IFS(H646=100,"green",H646&gt;50,"yellow",H646&gt;0,"orange",H646=0,"red")</f>
        <v>red</v>
      </c>
      <c r="K646" t="s">
        <v>193</v>
      </c>
    </row>
    <row r="647" spans="1:11" x14ac:dyDescent="0.3">
      <c r="A647">
        <v>8</v>
      </c>
      <c r="B647">
        <v>8.08</v>
      </c>
      <c r="C647" t="s">
        <v>218</v>
      </c>
      <c r="D647">
        <v>9</v>
      </c>
      <c r="E647" t="s">
        <v>2</v>
      </c>
      <c r="F647" s="3">
        <v>1.0509861350355733E-2</v>
      </c>
      <c r="G647" s="3">
        <v>59.900633469778612</v>
      </c>
      <c r="H647" s="3">
        <f t="shared" si="20"/>
        <v>59.900633469778612</v>
      </c>
      <c r="I647" s="3">
        <f t="shared" si="21"/>
        <v>1.7970190040933582</v>
      </c>
      <c r="J647" s="8" t="str" cm="1">
        <f t="array" ref="J647">_xlfn.IFS(H647=100,"green",H647&gt;50,"yellow",H647&gt;0,"orange",H647=0,"red")</f>
        <v>yellow</v>
      </c>
      <c r="K647" t="s">
        <v>193</v>
      </c>
    </row>
    <row r="648" spans="1:11" x14ac:dyDescent="0.3">
      <c r="A648">
        <v>8</v>
      </c>
      <c r="B648">
        <v>8.08</v>
      </c>
      <c r="C648" t="s">
        <v>218</v>
      </c>
      <c r="D648">
        <v>5</v>
      </c>
      <c r="E648" t="s">
        <v>1</v>
      </c>
      <c r="F648" s="3">
        <v>0</v>
      </c>
      <c r="G648" s="3">
        <v>100</v>
      </c>
      <c r="H648" s="3">
        <f t="shared" si="20"/>
        <v>100</v>
      </c>
      <c r="I648" s="3">
        <f t="shared" si="21"/>
        <v>3</v>
      </c>
      <c r="J648" s="8" t="str" cm="1">
        <f t="array" ref="J648">_xlfn.IFS(H648=100,"green",H648&gt;50,"yellow",H648&gt;0,"orange",H648=0,"red")</f>
        <v>green</v>
      </c>
      <c r="K648" t="s">
        <v>193</v>
      </c>
    </row>
    <row r="649" spans="1:11" x14ac:dyDescent="0.3">
      <c r="A649">
        <v>8</v>
      </c>
      <c r="B649">
        <v>8.08</v>
      </c>
      <c r="C649" t="s">
        <v>218</v>
      </c>
      <c r="D649">
        <v>19</v>
      </c>
      <c r="E649" t="s">
        <v>0</v>
      </c>
      <c r="F649" s="3">
        <v>1.095576865864635E-3</v>
      </c>
      <c r="G649" s="3">
        <v>95.819931696353905</v>
      </c>
      <c r="H649" s="3">
        <f t="shared" si="20"/>
        <v>95.819931696353905</v>
      </c>
      <c r="I649" s="3">
        <f t="shared" si="21"/>
        <v>2.874597950890617</v>
      </c>
      <c r="J649" s="8" t="str" cm="1">
        <f t="array" ref="J649">_xlfn.IFS(H649=100,"green",H649&gt;50,"yellow",H649&gt;0,"orange",H649=0,"red")</f>
        <v>yellow</v>
      </c>
      <c r="K649" t="s">
        <v>193</v>
      </c>
    </row>
    <row r="650" spans="1:11" x14ac:dyDescent="0.3">
      <c r="A650">
        <v>1</v>
      </c>
      <c r="B650">
        <v>1.1000000000000001</v>
      </c>
      <c r="C650" t="s">
        <v>219</v>
      </c>
      <c r="D650">
        <v>35</v>
      </c>
      <c r="E650" t="s">
        <v>34</v>
      </c>
      <c r="F650" s="3">
        <v>0</v>
      </c>
      <c r="G650" s="3">
        <v>100</v>
      </c>
      <c r="H650" s="3">
        <f t="shared" si="20"/>
        <v>100</v>
      </c>
      <c r="I650" s="3">
        <f t="shared" si="21"/>
        <v>3</v>
      </c>
      <c r="J650" s="8" t="str" cm="1">
        <f t="array" ref="J650">_xlfn.IFS(H650=100,"green",H650&gt;50,"yellow",H650&gt;0,"orange",H650=0,"red")</f>
        <v>green</v>
      </c>
      <c r="K650" t="s">
        <v>193</v>
      </c>
    </row>
    <row r="651" spans="1:11" x14ac:dyDescent="0.3">
      <c r="A651">
        <v>1</v>
      </c>
      <c r="B651">
        <v>1.1000000000000001</v>
      </c>
      <c r="C651" t="s">
        <v>219</v>
      </c>
      <c r="D651">
        <v>37</v>
      </c>
      <c r="E651" t="s">
        <v>33</v>
      </c>
      <c r="F651" s="3">
        <v>3.144596811152923</v>
      </c>
      <c r="G651" s="3">
        <v>27.718410780664588</v>
      </c>
      <c r="H651" s="3">
        <f t="shared" si="20"/>
        <v>27.718410780664588</v>
      </c>
      <c r="I651" s="3">
        <f t="shared" si="21"/>
        <v>0.83155232341993757</v>
      </c>
      <c r="J651" s="8" t="str" cm="1">
        <f t="array" ref="J651">_xlfn.IFS(H651=100,"green",H651&gt;50,"yellow",H651&gt;0,"orange",H651=0,"red")</f>
        <v>orange</v>
      </c>
      <c r="K651" t="s">
        <v>193</v>
      </c>
    </row>
    <row r="652" spans="1:11" x14ac:dyDescent="0.3">
      <c r="A652">
        <v>1</v>
      </c>
      <c r="B652">
        <v>1.1000000000000001</v>
      </c>
      <c r="C652" t="s">
        <v>219</v>
      </c>
      <c r="D652">
        <v>12</v>
      </c>
      <c r="E652" t="s">
        <v>32</v>
      </c>
      <c r="F652" s="3">
        <v>0</v>
      </c>
      <c r="G652" s="3">
        <v>100</v>
      </c>
      <c r="H652" s="3">
        <f t="shared" si="20"/>
        <v>100</v>
      </c>
      <c r="I652" s="3">
        <f t="shared" si="21"/>
        <v>3</v>
      </c>
      <c r="J652" s="8" t="str" cm="1">
        <f t="array" ref="J652">_xlfn.IFS(H652=100,"green",H652&gt;50,"yellow",H652&gt;0,"orange",H652=0,"red")</f>
        <v>green</v>
      </c>
      <c r="K652" t="s">
        <v>193</v>
      </c>
    </row>
    <row r="653" spans="1:11" x14ac:dyDescent="0.3">
      <c r="A653">
        <v>1</v>
      </c>
      <c r="B653">
        <v>1.1000000000000001</v>
      </c>
      <c r="C653" t="s">
        <v>219</v>
      </c>
      <c r="D653">
        <v>18</v>
      </c>
      <c r="E653" t="s">
        <v>31</v>
      </c>
      <c r="F653" s="3">
        <v>0</v>
      </c>
      <c r="G653" s="3">
        <v>100</v>
      </c>
      <c r="H653" s="3">
        <f t="shared" si="20"/>
        <v>100</v>
      </c>
      <c r="I653" s="3">
        <f t="shared" si="21"/>
        <v>3</v>
      </c>
      <c r="J653" s="8" t="str" cm="1">
        <f t="array" ref="J653">_xlfn.IFS(H653=100,"green",H653&gt;50,"yellow",H653&gt;0,"orange",H653=0,"red")</f>
        <v>green</v>
      </c>
      <c r="K653" t="s">
        <v>193</v>
      </c>
    </row>
    <row r="654" spans="1:11" x14ac:dyDescent="0.3">
      <c r="A654">
        <v>1</v>
      </c>
      <c r="B654">
        <v>1.1000000000000001</v>
      </c>
      <c r="C654" t="s">
        <v>219</v>
      </c>
      <c r="D654">
        <v>10</v>
      </c>
      <c r="E654" t="s">
        <v>30</v>
      </c>
      <c r="F654" s="3">
        <v>0</v>
      </c>
      <c r="G654" s="3">
        <v>100</v>
      </c>
      <c r="H654" s="3">
        <f t="shared" si="20"/>
        <v>100</v>
      </c>
      <c r="I654" s="3">
        <f t="shared" si="21"/>
        <v>3</v>
      </c>
      <c r="J654" s="8" t="str" cm="1">
        <f t="array" ref="J654">_xlfn.IFS(H654=100,"green",H654&gt;50,"yellow",H654&gt;0,"orange",H654=0,"red")</f>
        <v>green</v>
      </c>
      <c r="K654" t="s">
        <v>193</v>
      </c>
    </row>
    <row r="655" spans="1:11" x14ac:dyDescent="0.3">
      <c r="A655">
        <v>1</v>
      </c>
      <c r="B655">
        <v>1.1000000000000001</v>
      </c>
      <c r="C655" t="s">
        <v>219</v>
      </c>
      <c r="D655">
        <v>4</v>
      </c>
      <c r="E655" t="s">
        <v>29</v>
      </c>
      <c r="F655" s="3">
        <v>9.4746316736936856E-2</v>
      </c>
      <c r="G655" s="3">
        <v>97.822164570626327</v>
      </c>
      <c r="H655" s="3">
        <f t="shared" si="20"/>
        <v>97.822164570626327</v>
      </c>
      <c r="I655" s="3">
        <f t="shared" si="21"/>
        <v>2.9346649371187898</v>
      </c>
      <c r="J655" s="8" t="str" cm="1">
        <f t="array" ref="J655">_xlfn.IFS(H655=100,"green",H655&gt;50,"yellow",H655&gt;0,"orange",H655=0,"red")</f>
        <v>yellow</v>
      </c>
      <c r="K655" t="s">
        <v>193</v>
      </c>
    </row>
    <row r="656" spans="1:11" x14ac:dyDescent="0.3">
      <c r="A656">
        <v>1</v>
      </c>
      <c r="B656">
        <v>1.1000000000000001</v>
      </c>
      <c r="C656" t="s">
        <v>219</v>
      </c>
      <c r="D656">
        <v>22</v>
      </c>
      <c r="E656" t="s">
        <v>28</v>
      </c>
      <c r="F656" s="3">
        <v>0</v>
      </c>
      <c r="G656" s="3">
        <v>100</v>
      </c>
      <c r="H656" s="3">
        <f t="shared" si="20"/>
        <v>100</v>
      </c>
      <c r="I656" s="3">
        <f t="shared" si="21"/>
        <v>3</v>
      </c>
      <c r="J656" s="8" t="str" cm="1">
        <f t="array" ref="J656">_xlfn.IFS(H656=100,"green",H656&gt;50,"yellow",H656&gt;0,"orange",H656=0,"red")</f>
        <v>green</v>
      </c>
      <c r="K656" t="s">
        <v>193</v>
      </c>
    </row>
    <row r="657" spans="1:11" x14ac:dyDescent="0.3">
      <c r="A657">
        <v>1</v>
      </c>
      <c r="B657">
        <v>1.1000000000000001</v>
      </c>
      <c r="C657" t="s">
        <v>219</v>
      </c>
      <c r="D657">
        <v>25</v>
      </c>
      <c r="E657" t="s">
        <v>244</v>
      </c>
      <c r="F657" s="3">
        <v>0.17071721717278632</v>
      </c>
      <c r="G657" s="3">
        <v>96.075900185172785</v>
      </c>
      <c r="H657" s="3">
        <f t="shared" si="20"/>
        <v>96.075900185172785</v>
      </c>
      <c r="I657" s="3">
        <f t="shared" si="21"/>
        <v>2.8822770055551832</v>
      </c>
      <c r="J657" s="8" t="str" cm="1">
        <f t="array" ref="J657">_xlfn.IFS(H657=100,"green",H657&gt;50,"yellow",H657&gt;0,"orange",H657=0,"red")</f>
        <v>yellow</v>
      </c>
      <c r="K657" t="s">
        <v>193</v>
      </c>
    </row>
    <row r="658" spans="1:11" x14ac:dyDescent="0.3">
      <c r="A658">
        <v>1</v>
      </c>
      <c r="B658">
        <v>1.1000000000000001</v>
      </c>
      <c r="C658" t="s">
        <v>219</v>
      </c>
      <c r="D658">
        <v>7</v>
      </c>
      <c r="E658" t="s">
        <v>27</v>
      </c>
      <c r="F658" s="3">
        <v>2.0848298192136845</v>
      </c>
      <c r="G658" s="3">
        <v>52.07817674744296</v>
      </c>
      <c r="H658" s="3">
        <f t="shared" si="20"/>
        <v>52.07817674744296</v>
      </c>
      <c r="I658" s="3">
        <f t="shared" si="21"/>
        <v>1.5623453024232887</v>
      </c>
      <c r="J658" s="8" t="str" cm="1">
        <f t="array" ref="J658">_xlfn.IFS(H658=100,"green",H658&gt;50,"yellow",H658&gt;0,"orange",H658=0,"red")</f>
        <v>yellow</v>
      </c>
      <c r="K658" t="s">
        <v>193</v>
      </c>
    </row>
    <row r="659" spans="1:11" x14ac:dyDescent="0.3">
      <c r="A659">
        <v>1</v>
      </c>
      <c r="B659">
        <v>1.1000000000000001</v>
      </c>
      <c r="C659" t="s">
        <v>219</v>
      </c>
      <c r="D659">
        <v>30</v>
      </c>
      <c r="E659" t="s">
        <v>26</v>
      </c>
      <c r="F659" s="3">
        <v>0.27424590945085686</v>
      </c>
      <c r="G659" s="3">
        <v>93.696193387430782</v>
      </c>
      <c r="H659" s="3">
        <f t="shared" si="20"/>
        <v>93.696193387430782</v>
      </c>
      <c r="I659" s="3">
        <f t="shared" si="21"/>
        <v>2.8108858016229235</v>
      </c>
      <c r="J659" s="8" t="str" cm="1">
        <f t="array" ref="J659">_xlfn.IFS(H659=100,"green",H659&gt;50,"yellow",H659&gt;0,"orange",H659=0,"red")</f>
        <v>yellow</v>
      </c>
      <c r="K659" t="s">
        <v>193</v>
      </c>
    </row>
    <row r="660" spans="1:11" x14ac:dyDescent="0.3">
      <c r="A660">
        <v>1</v>
      </c>
      <c r="B660">
        <v>1.1000000000000001</v>
      </c>
      <c r="C660" t="s">
        <v>219</v>
      </c>
      <c r="D660">
        <v>24</v>
      </c>
      <c r="E660" t="s">
        <v>25</v>
      </c>
      <c r="F660" s="3">
        <v>9.9272511183544743E-2</v>
      </c>
      <c r="G660" s="3">
        <v>97.718125627841616</v>
      </c>
      <c r="H660" s="3">
        <f t="shared" si="20"/>
        <v>97.718125627841616</v>
      </c>
      <c r="I660" s="3">
        <f t="shared" si="21"/>
        <v>2.9315437688352484</v>
      </c>
      <c r="J660" s="8" t="str" cm="1">
        <f t="array" ref="J660">_xlfn.IFS(H660=100,"green",H660&gt;50,"yellow",H660&gt;0,"orange",H660=0,"red")</f>
        <v>yellow</v>
      </c>
      <c r="K660" t="s">
        <v>193</v>
      </c>
    </row>
    <row r="661" spans="1:11" x14ac:dyDescent="0.3">
      <c r="A661">
        <v>1</v>
      </c>
      <c r="B661">
        <v>1.1000000000000001</v>
      </c>
      <c r="C661" t="s">
        <v>219</v>
      </c>
      <c r="D661">
        <v>6</v>
      </c>
      <c r="E661" t="s">
        <v>24</v>
      </c>
      <c r="F661" s="3">
        <v>4.9859057438186412</v>
      </c>
      <c r="G661" s="3">
        <v>-14.60585013087649</v>
      </c>
      <c r="H661" s="3">
        <f t="shared" si="20"/>
        <v>0</v>
      </c>
      <c r="I661" s="3">
        <f t="shared" si="21"/>
        <v>0</v>
      </c>
      <c r="J661" s="8" t="str" cm="1">
        <f t="array" ref="J661">_xlfn.IFS(H661=100,"green",H661&gt;50,"yellow",H661&gt;0,"orange",H661=0,"red")</f>
        <v>red</v>
      </c>
      <c r="K661" t="s">
        <v>193</v>
      </c>
    </row>
    <row r="662" spans="1:11" x14ac:dyDescent="0.3">
      <c r="A662">
        <v>1</v>
      </c>
      <c r="B662">
        <v>1.1000000000000001</v>
      </c>
      <c r="C662" t="s">
        <v>219</v>
      </c>
      <c r="D662">
        <v>2</v>
      </c>
      <c r="E662" t="s">
        <v>23</v>
      </c>
      <c r="F662" s="3">
        <v>0.10197240859703156</v>
      </c>
      <c r="G662" s="3">
        <v>97.656065882985331</v>
      </c>
      <c r="H662" s="3">
        <f t="shared" si="20"/>
        <v>97.656065882985331</v>
      </c>
      <c r="I662" s="3">
        <f t="shared" si="21"/>
        <v>2.9296819764895599</v>
      </c>
      <c r="J662" s="8" t="str" cm="1">
        <f t="array" ref="J662">_xlfn.IFS(H662=100,"green",H662&gt;50,"yellow",H662&gt;0,"orange",H662=0,"red")</f>
        <v>yellow</v>
      </c>
      <c r="K662" t="s">
        <v>193</v>
      </c>
    </row>
    <row r="663" spans="1:11" x14ac:dyDescent="0.3">
      <c r="A663">
        <v>1</v>
      </c>
      <c r="B663">
        <v>1.1000000000000001</v>
      </c>
      <c r="C663" t="s">
        <v>219</v>
      </c>
      <c r="D663">
        <v>1</v>
      </c>
      <c r="E663" t="s">
        <v>22</v>
      </c>
      <c r="F663" s="3">
        <v>0</v>
      </c>
      <c r="G663" s="3">
        <v>100</v>
      </c>
      <c r="H663" s="3">
        <f t="shared" si="20"/>
        <v>100</v>
      </c>
      <c r="I663" s="3">
        <f t="shared" si="21"/>
        <v>3</v>
      </c>
      <c r="J663" s="8" t="str" cm="1">
        <f t="array" ref="J663">_xlfn.IFS(H663=100,"green",H663&gt;50,"yellow",H663&gt;0,"orange",H663=0,"red")</f>
        <v>green</v>
      </c>
      <c r="K663" t="s">
        <v>193</v>
      </c>
    </row>
    <row r="664" spans="1:11" x14ac:dyDescent="0.3">
      <c r="A664">
        <v>1</v>
      </c>
      <c r="B664">
        <v>1.1000000000000001</v>
      </c>
      <c r="C664" t="s">
        <v>219</v>
      </c>
      <c r="D664">
        <v>20</v>
      </c>
      <c r="E664" t="s">
        <v>21</v>
      </c>
      <c r="F664" s="3">
        <v>0</v>
      </c>
      <c r="G664" s="3">
        <v>100</v>
      </c>
      <c r="H664" s="3">
        <f t="shared" si="20"/>
        <v>100</v>
      </c>
      <c r="I664" s="3">
        <f t="shared" si="21"/>
        <v>3</v>
      </c>
      <c r="J664" s="8" t="str" cm="1">
        <f t="array" ref="J664">_xlfn.IFS(H664=100,"green",H664&gt;50,"yellow",H664&gt;0,"orange",H664=0,"red")</f>
        <v>green</v>
      </c>
      <c r="K664" t="s">
        <v>193</v>
      </c>
    </row>
    <row r="665" spans="1:11" x14ac:dyDescent="0.3">
      <c r="A665">
        <v>1</v>
      </c>
      <c r="B665">
        <v>1.1000000000000001</v>
      </c>
      <c r="C665" t="s">
        <v>219</v>
      </c>
      <c r="D665">
        <v>29</v>
      </c>
      <c r="E665" t="s">
        <v>20</v>
      </c>
      <c r="F665" s="3">
        <v>0.7398278135876809</v>
      </c>
      <c r="G665" s="3">
        <v>82.994344481581535</v>
      </c>
      <c r="H665" s="3">
        <f t="shared" si="20"/>
        <v>82.994344481581535</v>
      </c>
      <c r="I665" s="3">
        <f t="shared" si="21"/>
        <v>2.4898303344474462</v>
      </c>
      <c r="J665" s="8" t="str" cm="1">
        <f t="array" ref="J665">_xlfn.IFS(H665=100,"green",H665&gt;50,"yellow",H665&gt;0,"orange",H665=0,"red")</f>
        <v>yellow</v>
      </c>
      <c r="K665" t="s">
        <v>193</v>
      </c>
    </row>
    <row r="666" spans="1:11" x14ac:dyDescent="0.3">
      <c r="A666">
        <v>1</v>
      </c>
      <c r="B666">
        <v>1.1000000000000001</v>
      </c>
      <c r="C666" t="s">
        <v>219</v>
      </c>
      <c r="D666">
        <v>32</v>
      </c>
      <c r="E666" t="s">
        <v>19</v>
      </c>
      <c r="F666" s="3">
        <v>4.2597060455586186</v>
      </c>
      <c r="G666" s="3">
        <v>2.0865500186966504</v>
      </c>
      <c r="H666" s="3">
        <f t="shared" si="20"/>
        <v>2.0865500186966504</v>
      </c>
      <c r="I666" s="3">
        <f t="shared" si="21"/>
        <v>6.2596500560899507E-2</v>
      </c>
      <c r="J666" s="8" t="str" cm="1">
        <f t="array" ref="J666">_xlfn.IFS(H666=100,"green",H666&gt;50,"yellow",H666&gt;0,"orange",H666=0,"red")</f>
        <v>orange</v>
      </c>
      <c r="K666" t="s">
        <v>193</v>
      </c>
    </row>
    <row r="667" spans="1:11" x14ac:dyDescent="0.3">
      <c r="A667">
        <v>1</v>
      </c>
      <c r="B667">
        <v>1.1000000000000001</v>
      </c>
      <c r="C667" t="s">
        <v>219</v>
      </c>
      <c r="D667">
        <v>35</v>
      </c>
      <c r="E667" t="s">
        <v>18</v>
      </c>
      <c r="F667" s="3">
        <v>0</v>
      </c>
      <c r="G667" s="3">
        <v>100</v>
      </c>
      <c r="H667" s="3">
        <f t="shared" si="20"/>
        <v>100</v>
      </c>
      <c r="I667" s="3">
        <f t="shared" si="21"/>
        <v>3</v>
      </c>
      <c r="J667" s="8" t="str" cm="1">
        <f t="array" ref="J667">_xlfn.IFS(H667=100,"green",H667&gt;50,"yellow",H667&gt;0,"orange",H667=0,"red")</f>
        <v>green</v>
      </c>
      <c r="K667" t="s">
        <v>193</v>
      </c>
    </row>
    <row r="668" spans="1:11" x14ac:dyDescent="0.3">
      <c r="A668">
        <v>1</v>
      </c>
      <c r="B668">
        <v>1.1000000000000001</v>
      </c>
      <c r="C668" t="s">
        <v>219</v>
      </c>
      <c r="D668">
        <v>31</v>
      </c>
      <c r="E668" t="s">
        <v>17</v>
      </c>
      <c r="F668" s="3">
        <v>0</v>
      </c>
      <c r="G668" s="3">
        <v>100</v>
      </c>
      <c r="H668" s="3">
        <f t="shared" si="20"/>
        <v>100</v>
      </c>
      <c r="I668" s="3">
        <f t="shared" si="21"/>
        <v>3</v>
      </c>
      <c r="J668" s="8" t="str" cm="1">
        <f t="array" ref="J668">_xlfn.IFS(H668=100,"green",H668&gt;50,"yellow",H668&gt;0,"orange",H668=0,"red")</f>
        <v>green</v>
      </c>
      <c r="K668" t="s">
        <v>193</v>
      </c>
    </row>
    <row r="669" spans="1:11" x14ac:dyDescent="0.3">
      <c r="A669">
        <v>1</v>
      </c>
      <c r="B669">
        <v>1.1000000000000001</v>
      </c>
      <c r="C669" t="s">
        <v>219</v>
      </c>
      <c r="D669">
        <v>23</v>
      </c>
      <c r="E669" t="s">
        <v>16</v>
      </c>
      <c r="F669" s="3">
        <v>3.993015857271108E-2</v>
      </c>
      <c r="G669" s="3">
        <v>99.08216681096313</v>
      </c>
      <c r="H669" s="3">
        <f t="shared" si="20"/>
        <v>99.08216681096313</v>
      </c>
      <c r="I669" s="3">
        <f t="shared" si="21"/>
        <v>2.9724650043288943</v>
      </c>
      <c r="J669" s="8" t="str" cm="1">
        <f t="array" ref="J669">_xlfn.IFS(H669=100,"green",H669&gt;50,"yellow",H669&gt;0,"orange",H669=0,"red")</f>
        <v>yellow</v>
      </c>
      <c r="K669" t="s">
        <v>193</v>
      </c>
    </row>
    <row r="670" spans="1:11" x14ac:dyDescent="0.3">
      <c r="A670">
        <v>1</v>
      </c>
      <c r="B670">
        <v>1.1000000000000001</v>
      </c>
      <c r="C670" t="s">
        <v>219</v>
      </c>
      <c r="D670">
        <v>27</v>
      </c>
      <c r="E670" t="s">
        <v>15</v>
      </c>
      <c r="F670" s="3">
        <v>0.60245073935166316</v>
      </c>
      <c r="G670" s="3">
        <v>86.152088969798243</v>
      </c>
      <c r="H670" s="3">
        <f t="shared" si="20"/>
        <v>86.152088969798243</v>
      </c>
      <c r="I670" s="3">
        <f t="shared" si="21"/>
        <v>2.5845626690939474</v>
      </c>
      <c r="J670" s="8" t="str" cm="1">
        <f t="array" ref="J670">_xlfn.IFS(H670=100,"green",H670&gt;50,"yellow",H670&gt;0,"orange",H670=0,"red")</f>
        <v>yellow</v>
      </c>
      <c r="K670" t="s">
        <v>193</v>
      </c>
    </row>
    <row r="671" spans="1:11" x14ac:dyDescent="0.3">
      <c r="A671">
        <v>1</v>
      </c>
      <c r="B671">
        <v>1.1000000000000001</v>
      </c>
      <c r="C671" t="s">
        <v>219</v>
      </c>
      <c r="D671">
        <v>14</v>
      </c>
      <c r="E671" t="s">
        <v>14</v>
      </c>
      <c r="F671" s="3">
        <v>0</v>
      </c>
      <c r="G671" s="3">
        <v>100</v>
      </c>
      <c r="H671" s="3">
        <f t="shared" si="20"/>
        <v>100</v>
      </c>
      <c r="I671" s="3">
        <f t="shared" si="21"/>
        <v>3</v>
      </c>
      <c r="J671" s="8" t="str" cm="1">
        <f t="array" ref="J671">_xlfn.IFS(H671=100,"green",H671&gt;50,"yellow",H671&gt;0,"orange",H671=0,"red")</f>
        <v>green</v>
      </c>
      <c r="K671" t="s">
        <v>193</v>
      </c>
    </row>
    <row r="672" spans="1:11" x14ac:dyDescent="0.3">
      <c r="A672">
        <v>1</v>
      </c>
      <c r="B672">
        <v>1.1000000000000001</v>
      </c>
      <c r="C672" t="s">
        <v>219</v>
      </c>
      <c r="D672">
        <v>17</v>
      </c>
      <c r="E672" t="s">
        <v>13</v>
      </c>
      <c r="F672" s="3">
        <v>0</v>
      </c>
      <c r="G672" s="3">
        <v>100</v>
      </c>
      <c r="H672" s="3">
        <f t="shared" si="20"/>
        <v>100</v>
      </c>
      <c r="I672" s="3">
        <f t="shared" si="21"/>
        <v>3</v>
      </c>
      <c r="J672" s="8" t="str" cm="1">
        <f t="array" ref="J672">_xlfn.IFS(H672=100,"green",H672&gt;50,"yellow",H672&gt;0,"orange",H672=0,"red")</f>
        <v>green</v>
      </c>
      <c r="K672" t="s">
        <v>193</v>
      </c>
    </row>
    <row r="673" spans="1:11" x14ac:dyDescent="0.3">
      <c r="A673">
        <v>1</v>
      </c>
      <c r="B673">
        <v>1.1000000000000001</v>
      </c>
      <c r="C673" t="s">
        <v>219</v>
      </c>
      <c r="D673">
        <v>15</v>
      </c>
      <c r="E673" t="s">
        <v>12</v>
      </c>
      <c r="F673" s="3">
        <v>0.27342176400785267</v>
      </c>
      <c r="G673" s="3">
        <v>93.715137164946853</v>
      </c>
      <c r="H673" s="3">
        <f t="shared" si="20"/>
        <v>93.715137164946853</v>
      </c>
      <c r="I673" s="3">
        <f t="shared" si="21"/>
        <v>2.8114541149484054</v>
      </c>
      <c r="J673" s="8" t="str" cm="1">
        <f t="array" ref="J673">_xlfn.IFS(H673=100,"green",H673&gt;50,"yellow",H673&gt;0,"orange",H673=0,"red")</f>
        <v>yellow</v>
      </c>
      <c r="K673" t="s">
        <v>193</v>
      </c>
    </row>
    <row r="674" spans="1:11" x14ac:dyDescent="0.3">
      <c r="A674">
        <v>1</v>
      </c>
      <c r="B674">
        <v>1.1000000000000001</v>
      </c>
      <c r="C674" t="s">
        <v>219</v>
      </c>
      <c r="D674">
        <v>13</v>
      </c>
      <c r="E674" t="s">
        <v>11</v>
      </c>
      <c r="F674" s="3">
        <v>0</v>
      </c>
      <c r="G674" s="3">
        <v>100</v>
      </c>
      <c r="H674" s="3">
        <f t="shared" si="20"/>
        <v>100</v>
      </c>
      <c r="I674" s="3">
        <f t="shared" si="21"/>
        <v>3</v>
      </c>
      <c r="J674" s="8" t="str" cm="1">
        <f t="array" ref="J674">_xlfn.IFS(H674=100,"green",H674&gt;50,"yellow",H674&gt;0,"orange",H674=0,"red")</f>
        <v>green</v>
      </c>
      <c r="K674" t="s">
        <v>193</v>
      </c>
    </row>
    <row r="675" spans="1:11" x14ac:dyDescent="0.3">
      <c r="A675">
        <v>1</v>
      </c>
      <c r="B675">
        <v>1.1000000000000001</v>
      </c>
      <c r="C675" t="s">
        <v>219</v>
      </c>
      <c r="D675">
        <v>21</v>
      </c>
      <c r="E675" t="s">
        <v>10</v>
      </c>
      <c r="F675" s="3">
        <v>6.1942784450617183E-2</v>
      </c>
      <c r="G675" s="3">
        <v>98.576185384122482</v>
      </c>
      <c r="H675" s="3">
        <f t="shared" si="20"/>
        <v>98.576185384122482</v>
      </c>
      <c r="I675" s="3">
        <f t="shared" si="21"/>
        <v>2.9572855615236744</v>
      </c>
      <c r="J675" s="8" t="str" cm="1">
        <f t="array" ref="J675">_xlfn.IFS(H675=100,"green",H675&gt;50,"yellow",H675&gt;0,"orange",H675=0,"red")</f>
        <v>yellow</v>
      </c>
      <c r="K675" t="s">
        <v>193</v>
      </c>
    </row>
    <row r="676" spans="1:11" x14ac:dyDescent="0.3">
      <c r="A676">
        <v>1</v>
      </c>
      <c r="B676">
        <v>1.1000000000000001</v>
      </c>
      <c r="C676" t="s">
        <v>219</v>
      </c>
      <c r="D676">
        <v>34</v>
      </c>
      <c r="E676" t="s">
        <v>9</v>
      </c>
      <c r="F676" s="3">
        <v>0</v>
      </c>
      <c r="G676" s="3">
        <v>100</v>
      </c>
      <c r="H676" s="3">
        <f t="shared" si="20"/>
        <v>100</v>
      </c>
      <c r="I676" s="3">
        <f t="shared" si="21"/>
        <v>3</v>
      </c>
      <c r="J676" s="8" t="str" cm="1">
        <f t="array" ref="J676">_xlfn.IFS(H676=100,"green",H676&gt;50,"yellow",H676&gt;0,"orange",H676=0,"red")</f>
        <v>green</v>
      </c>
      <c r="K676" t="s">
        <v>193</v>
      </c>
    </row>
    <row r="677" spans="1:11" x14ac:dyDescent="0.3">
      <c r="A677">
        <v>1</v>
      </c>
      <c r="B677">
        <v>1.1000000000000001</v>
      </c>
      <c r="C677" t="s">
        <v>219</v>
      </c>
      <c r="D677">
        <v>3</v>
      </c>
      <c r="E677" t="s">
        <v>8</v>
      </c>
      <c r="F677" s="3">
        <v>0.10813406807789316</v>
      </c>
      <c r="G677" s="3">
        <v>97.514434199735689</v>
      </c>
      <c r="H677" s="3">
        <f t="shared" si="20"/>
        <v>97.514434199735689</v>
      </c>
      <c r="I677" s="3">
        <f t="shared" si="21"/>
        <v>2.9254330259920707</v>
      </c>
      <c r="J677" s="8" t="str" cm="1">
        <f t="array" ref="J677">_xlfn.IFS(H677=100,"green",H677&gt;50,"yellow",H677&gt;0,"orange",H677=0,"red")</f>
        <v>yellow</v>
      </c>
      <c r="K677" t="s">
        <v>193</v>
      </c>
    </row>
    <row r="678" spans="1:11" x14ac:dyDescent="0.3">
      <c r="A678">
        <v>1</v>
      </c>
      <c r="B678">
        <v>1.1000000000000001</v>
      </c>
      <c r="C678" t="s">
        <v>219</v>
      </c>
      <c r="D678">
        <v>8</v>
      </c>
      <c r="E678" t="s">
        <v>7</v>
      </c>
      <c r="F678" s="3">
        <v>0</v>
      </c>
      <c r="G678" s="3">
        <v>100</v>
      </c>
      <c r="H678" s="3">
        <f t="shared" si="20"/>
        <v>100</v>
      </c>
      <c r="I678" s="3">
        <f t="shared" si="21"/>
        <v>3</v>
      </c>
      <c r="J678" s="8" t="str" cm="1">
        <f t="array" ref="J678">_xlfn.IFS(H678=100,"green",H678&gt;50,"yellow",H678&gt;0,"orange",H678=0,"red")</f>
        <v>green</v>
      </c>
      <c r="K678" t="s">
        <v>193</v>
      </c>
    </row>
    <row r="679" spans="1:11" x14ac:dyDescent="0.3">
      <c r="A679">
        <v>1</v>
      </c>
      <c r="B679">
        <v>1.1000000000000001</v>
      </c>
      <c r="C679" t="s">
        <v>219</v>
      </c>
      <c r="D679">
        <v>11</v>
      </c>
      <c r="E679" t="s">
        <v>6</v>
      </c>
      <c r="F679" s="3">
        <v>0</v>
      </c>
      <c r="G679" s="3">
        <v>100</v>
      </c>
      <c r="H679" s="3">
        <f t="shared" si="20"/>
        <v>100</v>
      </c>
      <c r="I679" s="3">
        <f t="shared" si="21"/>
        <v>3</v>
      </c>
      <c r="J679" s="8" t="str" cm="1">
        <f t="array" ref="J679">_xlfn.IFS(H679=100,"green",H679&gt;50,"yellow",H679&gt;0,"orange",H679=0,"red")</f>
        <v>green</v>
      </c>
      <c r="K679" t="s">
        <v>193</v>
      </c>
    </row>
    <row r="680" spans="1:11" x14ac:dyDescent="0.3">
      <c r="A680">
        <v>1</v>
      </c>
      <c r="B680">
        <v>1.1000000000000001</v>
      </c>
      <c r="C680" t="s">
        <v>219</v>
      </c>
      <c r="D680">
        <v>33</v>
      </c>
      <c r="E680" t="s">
        <v>5</v>
      </c>
      <c r="F680" s="3">
        <v>0.27998380529316313</v>
      </c>
      <c r="G680" s="3">
        <v>93.564302319938136</v>
      </c>
      <c r="H680" s="3">
        <f t="shared" si="20"/>
        <v>93.564302319938136</v>
      </c>
      <c r="I680" s="3">
        <f t="shared" si="21"/>
        <v>2.8069290695981439</v>
      </c>
      <c r="J680" s="8" t="str" cm="1">
        <f t="array" ref="J680">_xlfn.IFS(H680=100,"green",H680&gt;50,"yellow",H680&gt;0,"orange",H680=0,"red")</f>
        <v>yellow</v>
      </c>
      <c r="K680" t="s">
        <v>193</v>
      </c>
    </row>
    <row r="681" spans="1:11" x14ac:dyDescent="0.3">
      <c r="A681">
        <v>1</v>
      </c>
      <c r="B681">
        <v>1.1000000000000001</v>
      </c>
      <c r="C681" t="s">
        <v>219</v>
      </c>
      <c r="D681">
        <v>36</v>
      </c>
      <c r="E681" t="s">
        <v>4</v>
      </c>
      <c r="F681" s="3">
        <v>0.58850965187254345</v>
      </c>
      <c r="G681" s="3">
        <v>86.472538305262361</v>
      </c>
      <c r="H681" s="3">
        <f t="shared" si="20"/>
        <v>86.472538305262361</v>
      </c>
      <c r="I681" s="3">
        <f t="shared" si="21"/>
        <v>2.594176149157871</v>
      </c>
      <c r="J681" s="8" t="str" cm="1">
        <f t="array" ref="J681">_xlfn.IFS(H681=100,"green",H681&gt;50,"yellow",H681&gt;0,"orange",H681=0,"red")</f>
        <v>yellow</v>
      </c>
      <c r="K681" t="s">
        <v>193</v>
      </c>
    </row>
    <row r="682" spans="1:11" x14ac:dyDescent="0.3">
      <c r="A682">
        <v>1</v>
      </c>
      <c r="B682">
        <v>1.1000000000000001</v>
      </c>
      <c r="C682" t="s">
        <v>219</v>
      </c>
      <c r="D682">
        <v>16</v>
      </c>
      <c r="E682" t="s">
        <v>3</v>
      </c>
      <c r="F682" s="3">
        <v>0</v>
      </c>
      <c r="G682" s="3">
        <v>100</v>
      </c>
      <c r="H682" s="3">
        <f t="shared" si="20"/>
        <v>100</v>
      </c>
      <c r="I682" s="3">
        <f t="shared" si="21"/>
        <v>3</v>
      </c>
      <c r="J682" s="8" t="str" cm="1">
        <f t="array" ref="J682">_xlfn.IFS(H682=100,"green",H682&gt;50,"yellow",H682&gt;0,"orange",H682=0,"red")</f>
        <v>green</v>
      </c>
      <c r="K682" t="s">
        <v>193</v>
      </c>
    </row>
    <row r="683" spans="1:11" x14ac:dyDescent="0.3">
      <c r="A683">
        <v>1</v>
      </c>
      <c r="B683">
        <v>1.1000000000000001</v>
      </c>
      <c r="C683" t="s">
        <v>219</v>
      </c>
      <c r="D683">
        <v>9</v>
      </c>
      <c r="E683" t="s">
        <v>2</v>
      </c>
      <c r="F683" s="3">
        <v>5.5051654692339549E-3</v>
      </c>
      <c r="G683" s="3">
        <v>99.873458464493652</v>
      </c>
      <c r="H683" s="3">
        <f t="shared" si="20"/>
        <v>99.873458464493652</v>
      </c>
      <c r="I683" s="3">
        <f t="shared" si="21"/>
        <v>2.9962037539348092</v>
      </c>
      <c r="J683" s="8" t="str" cm="1">
        <f t="array" ref="J683">_xlfn.IFS(H683=100,"green",H683&gt;50,"yellow",H683&gt;0,"orange",H683=0,"red")</f>
        <v>yellow</v>
      </c>
      <c r="K683" t="s">
        <v>193</v>
      </c>
    </row>
    <row r="684" spans="1:11" x14ac:dyDescent="0.3">
      <c r="A684">
        <v>1</v>
      </c>
      <c r="B684">
        <v>1.1000000000000001</v>
      </c>
      <c r="C684" t="s">
        <v>219</v>
      </c>
      <c r="D684">
        <v>5</v>
      </c>
      <c r="E684" t="s">
        <v>1</v>
      </c>
      <c r="F684" s="3">
        <v>0</v>
      </c>
      <c r="G684" s="3">
        <v>100</v>
      </c>
      <c r="H684" s="3">
        <f t="shared" si="20"/>
        <v>100</v>
      </c>
      <c r="I684" s="3">
        <f t="shared" si="21"/>
        <v>3</v>
      </c>
      <c r="J684" s="8" t="str" cm="1">
        <f t="array" ref="J684">_xlfn.IFS(H684=100,"green",H684&gt;50,"yellow",H684&gt;0,"orange",H684=0,"red")</f>
        <v>green</v>
      </c>
      <c r="K684" t="s">
        <v>193</v>
      </c>
    </row>
    <row r="685" spans="1:11" x14ac:dyDescent="0.3">
      <c r="A685">
        <v>1</v>
      </c>
      <c r="B685">
        <v>1.1000000000000001</v>
      </c>
      <c r="C685" t="s">
        <v>219</v>
      </c>
      <c r="D685">
        <v>19</v>
      </c>
      <c r="E685" t="s">
        <v>0</v>
      </c>
      <c r="F685" s="3">
        <v>0</v>
      </c>
      <c r="G685" s="3">
        <v>100</v>
      </c>
      <c r="H685" s="3">
        <f t="shared" si="20"/>
        <v>100</v>
      </c>
      <c r="I685" s="3">
        <f t="shared" si="21"/>
        <v>3</v>
      </c>
      <c r="J685" s="8" t="str" cm="1">
        <f t="array" ref="J685">_xlfn.IFS(H685=100,"green",H685&gt;50,"yellow",H685&gt;0,"orange",H685=0,"red")</f>
        <v>green</v>
      </c>
      <c r="K685" t="s">
        <v>193</v>
      </c>
    </row>
    <row r="686" spans="1:11" x14ac:dyDescent="0.3">
      <c r="A686">
        <v>6</v>
      </c>
      <c r="B686">
        <v>6.02</v>
      </c>
      <c r="C686" t="s">
        <v>220</v>
      </c>
      <c r="D686">
        <v>35</v>
      </c>
      <c r="E686" t="s">
        <v>34</v>
      </c>
      <c r="F686" s="3">
        <v>6.3061477057446371</v>
      </c>
      <c r="G686" s="3">
        <v>100.35630087042607</v>
      </c>
      <c r="H686" s="3">
        <f t="shared" si="20"/>
        <v>100</v>
      </c>
      <c r="I686" s="3">
        <f t="shared" si="21"/>
        <v>3</v>
      </c>
      <c r="J686" s="8" t="str" cm="1">
        <f t="array" ref="J686">_xlfn.IFS(H686=100,"green",H686&gt;50,"yellow",H686&gt;0,"orange",H686=0,"red")</f>
        <v>green</v>
      </c>
      <c r="K686" t="s">
        <v>193</v>
      </c>
    </row>
    <row r="687" spans="1:11" x14ac:dyDescent="0.3">
      <c r="A687">
        <v>6</v>
      </c>
      <c r="B687">
        <v>6.02</v>
      </c>
      <c r="C687" t="s">
        <v>220</v>
      </c>
      <c r="D687">
        <v>37</v>
      </c>
      <c r="E687" t="s">
        <v>33</v>
      </c>
      <c r="F687" s="3">
        <v>27.567161397066705</v>
      </c>
      <c r="G687" s="3">
        <v>92.264225710795742</v>
      </c>
      <c r="H687" s="3">
        <f t="shared" si="20"/>
        <v>92.264225710795742</v>
      </c>
      <c r="I687" s="3">
        <f t="shared" si="21"/>
        <v>2.7679267713238724</v>
      </c>
      <c r="J687" s="8" t="str" cm="1">
        <f t="array" ref="J687">_xlfn.IFS(H687=100,"green",H687&gt;50,"yellow",H687&gt;0,"orange",H687=0,"red")</f>
        <v>yellow</v>
      </c>
      <c r="K687" t="s">
        <v>193</v>
      </c>
    </row>
    <row r="688" spans="1:11" x14ac:dyDescent="0.3">
      <c r="A688">
        <v>6</v>
      </c>
      <c r="B688">
        <v>6.02</v>
      </c>
      <c r="C688" t="s">
        <v>220</v>
      </c>
      <c r="D688">
        <v>12</v>
      </c>
      <c r="E688" t="s">
        <v>32</v>
      </c>
      <c r="F688" s="3">
        <v>50.660281977586621</v>
      </c>
      <c r="G688" s="3">
        <v>83.474839178193733</v>
      </c>
      <c r="H688" s="3">
        <f t="shared" si="20"/>
        <v>83.474839178193733</v>
      </c>
      <c r="I688" s="3">
        <f t="shared" si="21"/>
        <v>2.5042451753458121</v>
      </c>
      <c r="J688" s="8" t="str" cm="1">
        <f t="array" ref="J688">_xlfn.IFS(H688=100,"green",H688&gt;50,"yellow",H688&gt;0,"orange",H688=0,"red")</f>
        <v>yellow</v>
      </c>
      <c r="K688" t="s">
        <v>193</v>
      </c>
    </row>
    <row r="689" spans="1:11" x14ac:dyDescent="0.3">
      <c r="A689">
        <v>6</v>
      </c>
      <c r="B689">
        <v>6.02</v>
      </c>
      <c r="C689" t="s">
        <v>220</v>
      </c>
      <c r="D689">
        <v>18</v>
      </c>
      <c r="E689" t="s">
        <v>31</v>
      </c>
      <c r="F689" s="3">
        <v>35.00335965597943</v>
      </c>
      <c r="G689" s="3">
        <v>89.433962013745642</v>
      </c>
      <c r="H689" s="3">
        <f t="shared" si="20"/>
        <v>89.433962013745642</v>
      </c>
      <c r="I689" s="3">
        <f t="shared" si="21"/>
        <v>2.683018860412369</v>
      </c>
      <c r="J689" s="8" t="str" cm="1">
        <f t="array" ref="J689">_xlfn.IFS(H689=100,"green",H689&gt;50,"yellow",H689&gt;0,"orange",H689=0,"red")</f>
        <v>yellow</v>
      </c>
      <c r="K689" t="s">
        <v>193</v>
      </c>
    </row>
    <row r="690" spans="1:11" x14ac:dyDescent="0.3">
      <c r="A690">
        <v>6</v>
      </c>
      <c r="B690">
        <v>6.02</v>
      </c>
      <c r="C690" t="s">
        <v>220</v>
      </c>
      <c r="D690">
        <v>10</v>
      </c>
      <c r="E690" t="s">
        <v>30</v>
      </c>
      <c r="F690" s="3">
        <v>41.090514097999282</v>
      </c>
      <c r="G690" s="3">
        <v>87.117152854584646</v>
      </c>
      <c r="H690" s="3">
        <f t="shared" si="20"/>
        <v>87.117152854584646</v>
      </c>
      <c r="I690" s="3">
        <f t="shared" si="21"/>
        <v>2.6135145856375392</v>
      </c>
      <c r="J690" s="8" t="str" cm="1">
        <f t="array" ref="J690">_xlfn.IFS(H690=100,"green",H690&gt;50,"yellow",H690&gt;0,"orange",H690=0,"red")</f>
        <v>yellow</v>
      </c>
      <c r="K690" t="s">
        <v>193</v>
      </c>
    </row>
    <row r="691" spans="1:11" x14ac:dyDescent="0.3">
      <c r="A691">
        <v>6</v>
      </c>
      <c r="B691">
        <v>6.02</v>
      </c>
      <c r="C691" t="s">
        <v>220</v>
      </c>
      <c r="D691">
        <v>4</v>
      </c>
      <c r="E691" t="s">
        <v>29</v>
      </c>
      <c r="F691" s="3">
        <v>120.89630015633144</v>
      </c>
      <c r="G691" s="3">
        <v>56.742570140262295</v>
      </c>
      <c r="H691" s="3">
        <f t="shared" si="20"/>
        <v>56.742570140262295</v>
      </c>
      <c r="I691" s="3">
        <f t="shared" si="21"/>
        <v>1.7022771042078688</v>
      </c>
      <c r="J691" s="8" t="str" cm="1">
        <f t="array" ref="J691">_xlfn.IFS(H691=100,"green",H691&gt;50,"yellow",H691&gt;0,"orange",H691=0,"red")</f>
        <v>yellow</v>
      </c>
      <c r="K691" t="s">
        <v>193</v>
      </c>
    </row>
    <row r="692" spans="1:11" x14ac:dyDescent="0.3">
      <c r="A692">
        <v>6</v>
      </c>
      <c r="B692">
        <v>6.02</v>
      </c>
      <c r="C692" t="s">
        <v>220</v>
      </c>
      <c r="D692">
        <v>22</v>
      </c>
      <c r="E692" t="s">
        <v>28</v>
      </c>
      <c r="F692" s="3">
        <v>35.380426489550011</v>
      </c>
      <c r="G692" s="3">
        <v>89.290448011931971</v>
      </c>
      <c r="H692" s="3">
        <f t="shared" si="20"/>
        <v>89.290448011931971</v>
      </c>
      <c r="I692" s="3">
        <f t="shared" si="21"/>
        <v>2.6787134403579591</v>
      </c>
      <c r="J692" s="8" t="str" cm="1">
        <f t="array" ref="J692">_xlfn.IFS(H692=100,"green",H692&gt;50,"yellow",H692&gt;0,"orange",H692=0,"red")</f>
        <v>yellow</v>
      </c>
      <c r="K692" t="s">
        <v>193</v>
      </c>
    </row>
    <row r="693" spans="1:11" x14ac:dyDescent="0.3">
      <c r="A693">
        <v>6</v>
      </c>
      <c r="B693">
        <v>6.02</v>
      </c>
      <c r="C693" t="s">
        <v>220</v>
      </c>
      <c r="D693">
        <v>25</v>
      </c>
      <c r="E693" t="s">
        <v>244</v>
      </c>
      <c r="F693" s="3">
        <v>45.922931419479518</v>
      </c>
      <c r="G693" s="3">
        <v>85.277904513190734</v>
      </c>
      <c r="H693" s="3">
        <f t="shared" si="20"/>
        <v>85.277904513190734</v>
      </c>
      <c r="I693" s="3">
        <f t="shared" si="21"/>
        <v>2.5583371353957221</v>
      </c>
      <c r="J693" s="8" t="str" cm="1">
        <f t="array" ref="J693">_xlfn.IFS(H693=100,"green",H693&gt;50,"yellow",H693&gt;0,"orange",H693=0,"red")</f>
        <v>yellow</v>
      </c>
      <c r="K693" t="s">
        <v>193</v>
      </c>
    </row>
    <row r="694" spans="1:11" x14ac:dyDescent="0.3">
      <c r="A694">
        <v>6</v>
      </c>
      <c r="B694">
        <v>6.02</v>
      </c>
      <c r="C694" t="s">
        <v>220</v>
      </c>
      <c r="D694">
        <v>7</v>
      </c>
      <c r="E694" t="s">
        <v>27</v>
      </c>
      <c r="F694" s="3">
        <v>1230.9430918300225</v>
      </c>
      <c r="G694" s="3">
        <v>-365.74820096517959</v>
      </c>
      <c r="H694" s="3">
        <f t="shared" si="20"/>
        <v>0</v>
      </c>
      <c r="I694" s="3">
        <f t="shared" si="21"/>
        <v>0</v>
      </c>
      <c r="J694" s="8" t="str" cm="1">
        <f t="array" ref="J694">_xlfn.IFS(H694=100,"green",H694&gt;50,"yellow",H694&gt;0,"orange",H694=0,"red")</f>
        <v>red</v>
      </c>
      <c r="K694" t="s">
        <v>193</v>
      </c>
    </row>
    <row r="695" spans="1:11" x14ac:dyDescent="0.3">
      <c r="A695">
        <v>6</v>
      </c>
      <c r="B695">
        <v>6.02</v>
      </c>
      <c r="C695" t="s">
        <v>220</v>
      </c>
      <c r="D695">
        <v>30</v>
      </c>
      <c r="E695" t="s">
        <v>26</v>
      </c>
      <c r="F695" s="3">
        <v>37.571689594767385</v>
      </c>
      <c r="G695" s="3">
        <v>88.456439530521635</v>
      </c>
      <c r="H695" s="3">
        <f t="shared" si="20"/>
        <v>88.456439530521635</v>
      </c>
      <c r="I695" s="3">
        <f t="shared" si="21"/>
        <v>2.6536931859156492</v>
      </c>
      <c r="J695" s="8" t="str" cm="1">
        <f t="array" ref="J695">_xlfn.IFS(H695=100,"green",H695&gt;50,"yellow",H695&gt;0,"orange",H695=0,"red")</f>
        <v>yellow</v>
      </c>
      <c r="K695" t="s">
        <v>193</v>
      </c>
    </row>
    <row r="696" spans="1:11" x14ac:dyDescent="0.3">
      <c r="A696">
        <v>6</v>
      </c>
      <c r="B696">
        <v>6.02</v>
      </c>
      <c r="C696" t="s">
        <v>220</v>
      </c>
      <c r="D696">
        <v>24</v>
      </c>
      <c r="E696" t="s">
        <v>25</v>
      </c>
      <c r="F696" s="3">
        <v>21.753916284020772</v>
      </c>
      <c r="G696" s="3">
        <v>94.476783261394658</v>
      </c>
      <c r="H696" s="3">
        <f t="shared" si="20"/>
        <v>94.476783261394658</v>
      </c>
      <c r="I696" s="3">
        <f t="shared" si="21"/>
        <v>2.83430349784184</v>
      </c>
      <c r="J696" s="8" t="str" cm="1">
        <f t="array" ref="J696">_xlfn.IFS(H696=100,"green",H696&gt;50,"yellow",H696&gt;0,"orange",H696=0,"red")</f>
        <v>yellow</v>
      </c>
      <c r="K696" t="s">
        <v>193</v>
      </c>
    </row>
    <row r="697" spans="1:11" x14ac:dyDescent="0.3">
      <c r="A697">
        <v>6</v>
      </c>
      <c r="B697">
        <v>6.02</v>
      </c>
      <c r="C697" t="s">
        <v>220</v>
      </c>
      <c r="D697">
        <v>6</v>
      </c>
      <c r="E697" t="s">
        <v>24</v>
      </c>
      <c r="F697" s="3">
        <v>114.94800575998337</v>
      </c>
      <c r="G697" s="3">
        <v>59.006528295112794</v>
      </c>
      <c r="H697" s="3">
        <f t="shared" si="20"/>
        <v>59.006528295112794</v>
      </c>
      <c r="I697" s="3">
        <f t="shared" si="21"/>
        <v>1.7701958488533838</v>
      </c>
      <c r="J697" s="8" t="str" cm="1">
        <f t="array" ref="J697">_xlfn.IFS(H697=100,"green",H697&gt;50,"yellow",H697&gt;0,"orange",H697=0,"red")</f>
        <v>yellow</v>
      </c>
      <c r="K697" t="s">
        <v>193</v>
      </c>
    </row>
    <row r="698" spans="1:11" x14ac:dyDescent="0.3">
      <c r="A698">
        <v>6</v>
      </c>
      <c r="B698">
        <v>6.02</v>
      </c>
      <c r="C698" t="s">
        <v>220</v>
      </c>
      <c r="D698">
        <v>2</v>
      </c>
      <c r="E698" t="s">
        <v>23</v>
      </c>
      <c r="F698" s="3">
        <v>9.745648764487731</v>
      </c>
      <c r="G698" s="3">
        <v>99.047205194976812</v>
      </c>
      <c r="H698" s="3">
        <f t="shared" si="20"/>
        <v>99.047205194976812</v>
      </c>
      <c r="I698" s="3">
        <f t="shared" si="21"/>
        <v>2.9714161558493042</v>
      </c>
      <c r="J698" s="8" t="str" cm="1">
        <f t="array" ref="J698">_xlfn.IFS(H698=100,"green",H698&gt;50,"yellow",H698&gt;0,"orange",H698=0,"red")</f>
        <v>yellow</v>
      </c>
      <c r="K698" t="s">
        <v>193</v>
      </c>
    </row>
    <row r="699" spans="1:11" x14ac:dyDescent="0.3">
      <c r="A699">
        <v>6</v>
      </c>
      <c r="B699">
        <v>6.02</v>
      </c>
      <c r="C699" t="s">
        <v>220</v>
      </c>
      <c r="D699">
        <v>1</v>
      </c>
      <c r="E699" t="s">
        <v>22</v>
      </c>
      <c r="F699" s="3">
        <v>21.178717068643824</v>
      </c>
      <c r="G699" s="3">
        <v>94.695707690406721</v>
      </c>
      <c r="H699" s="3">
        <f t="shared" si="20"/>
        <v>94.695707690406721</v>
      </c>
      <c r="I699" s="3">
        <f t="shared" si="21"/>
        <v>2.8408712307122013</v>
      </c>
      <c r="J699" s="8" t="str" cm="1">
        <f t="array" ref="J699">_xlfn.IFS(H699=100,"green",H699&gt;50,"yellow",H699&gt;0,"orange",H699=0,"red")</f>
        <v>yellow</v>
      </c>
      <c r="K699" t="s">
        <v>193</v>
      </c>
    </row>
    <row r="700" spans="1:11" x14ac:dyDescent="0.3">
      <c r="A700">
        <v>6</v>
      </c>
      <c r="B700">
        <v>6.02</v>
      </c>
      <c r="C700" t="s">
        <v>220</v>
      </c>
      <c r="D700">
        <v>20</v>
      </c>
      <c r="E700" t="s">
        <v>21</v>
      </c>
      <c r="F700" s="3">
        <v>31.678057328128958</v>
      </c>
      <c r="G700" s="3">
        <v>90.699592935964688</v>
      </c>
      <c r="H700" s="3">
        <f t="shared" si="20"/>
        <v>90.699592935964688</v>
      </c>
      <c r="I700" s="3">
        <f t="shared" si="21"/>
        <v>2.7209877880789408</v>
      </c>
      <c r="J700" s="8" t="str" cm="1">
        <f t="array" ref="J700">_xlfn.IFS(H700=100,"green",H700&gt;50,"yellow",H700&gt;0,"orange",H700=0,"red")</f>
        <v>yellow</v>
      </c>
      <c r="K700" t="s">
        <v>193</v>
      </c>
    </row>
    <row r="701" spans="1:11" x14ac:dyDescent="0.3">
      <c r="A701">
        <v>6</v>
      </c>
      <c r="B701">
        <v>6.02</v>
      </c>
      <c r="C701" t="s">
        <v>220</v>
      </c>
      <c r="D701">
        <v>29</v>
      </c>
      <c r="E701" t="s">
        <v>20</v>
      </c>
      <c r="F701" s="3">
        <v>34.482195904539097</v>
      </c>
      <c r="G701" s="3">
        <v>89.632320206273945</v>
      </c>
      <c r="H701" s="3">
        <f t="shared" si="20"/>
        <v>89.632320206273945</v>
      </c>
      <c r="I701" s="3">
        <f t="shared" si="21"/>
        <v>2.688969606188218</v>
      </c>
      <c r="J701" s="8" t="str" cm="1">
        <f t="array" ref="J701">_xlfn.IFS(H701=100,"green",H701&gt;50,"yellow",H701&gt;0,"orange",H701=0,"red")</f>
        <v>yellow</v>
      </c>
      <c r="K701" t="s">
        <v>193</v>
      </c>
    </row>
    <row r="702" spans="1:11" x14ac:dyDescent="0.3">
      <c r="A702">
        <v>6</v>
      </c>
      <c r="B702">
        <v>6.02</v>
      </c>
      <c r="C702" t="s">
        <v>220</v>
      </c>
      <c r="D702">
        <v>32</v>
      </c>
      <c r="E702" t="s">
        <v>19</v>
      </c>
      <c r="F702" s="3">
        <v>11.803247320897846</v>
      </c>
      <c r="G702" s="3">
        <v>98.264070279184267</v>
      </c>
      <c r="H702" s="3">
        <f t="shared" si="20"/>
        <v>98.264070279184267</v>
      </c>
      <c r="I702" s="3">
        <f t="shared" si="21"/>
        <v>2.9479221083755283</v>
      </c>
      <c r="J702" s="8" t="str" cm="1">
        <f t="array" ref="J702">_xlfn.IFS(H702=100,"green",H702&gt;50,"yellow",H702&gt;0,"orange",H702=0,"red")</f>
        <v>yellow</v>
      </c>
      <c r="K702" t="s">
        <v>193</v>
      </c>
    </row>
    <row r="703" spans="1:11" x14ac:dyDescent="0.3">
      <c r="A703">
        <v>6</v>
      </c>
      <c r="B703">
        <v>6.02</v>
      </c>
      <c r="C703" t="s">
        <v>220</v>
      </c>
      <c r="D703">
        <v>35</v>
      </c>
      <c r="E703" t="s">
        <v>18</v>
      </c>
      <c r="F703" s="3">
        <v>7.2992700729927016</v>
      </c>
      <c r="G703" s="3">
        <v>99.978312268604995</v>
      </c>
      <c r="H703" s="3">
        <f t="shared" si="20"/>
        <v>99.978312268604995</v>
      </c>
      <c r="I703" s="3">
        <f t="shared" si="21"/>
        <v>2.9993493680581498</v>
      </c>
      <c r="J703" s="8" t="str" cm="1">
        <f t="array" ref="J703">_xlfn.IFS(H703=100,"green",H703&gt;50,"yellow",H703&gt;0,"orange",H703=0,"red")</f>
        <v>yellow</v>
      </c>
      <c r="K703" t="s">
        <v>193</v>
      </c>
    </row>
    <row r="704" spans="1:11" x14ac:dyDescent="0.3">
      <c r="A704">
        <v>6</v>
      </c>
      <c r="B704">
        <v>6.02</v>
      </c>
      <c r="C704" t="s">
        <v>220</v>
      </c>
      <c r="D704">
        <v>31</v>
      </c>
      <c r="E704" t="s">
        <v>17</v>
      </c>
      <c r="F704" s="3">
        <v>21.714516154048983</v>
      </c>
      <c r="G704" s="3">
        <v>94.491779197978857</v>
      </c>
      <c r="H704" s="3">
        <f t="shared" si="20"/>
        <v>94.491779197978857</v>
      </c>
      <c r="I704" s="3">
        <f t="shared" si="21"/>
        <v>2.8347533759393655</v>
      </c>
      <c r="J704" s="8" t="str" cm="1">
        <f t="array" ref="J704">_xlfn.IFS(H704=100,"green",H704&gt;50,"yellow",H704&gt;0,"orange",H704=0,"red")</f>
        <v>yellow</v>
      </c>
      <c r="K704" t="s">
        <v>193</v>
      </c>
    </row>
    <row r="705" spans="1:11" x14ac:dyDescent="0.3">
      <c r="A705">
        <v>6</v>
      </c>
      <c r="B705">
        <v>6.02</v>
      </c>
      <c r="C705" t="s">
        <v>220</v>
      </c>
      <c r="D705">
        <v>23</v>
      </c>
      <c r="E705" t="s">
        <v>16</v>
      </c>
      <c r="F705" s="3">
        <v>45.458420182001937</v>
      </c>
      <c r="G705" s="3">
        <v>85.454700403581214</v>
      </c>
      <c r="H705" s="3">
        <f t="shared" si="20"/>
        <v>85.454700403581214</v>
      </c>
      <c r="I705" s="3">
        <f t="shared" si="21"/>
        <v>2.5636410121074364</v>
      </c>
      <c r="J705" s="8" t="str" cm="1">
        <f t="array" ref="J705">_xlfn.IFS(H705=100,"green",H705&gt;50,"yellow",H705&gt;0,"orange",H705=0,"red")</f>
        <v>yellow</v>
      </c>
      <c r="K705" t="s">
        <v>193</v>
      </c>
    </row>
    <row r="706" spans="1:11" x14ac:dyDescent="0.3">
      <c r="A706">
        <v>6</v>
      </c>
      <c r="B706">
        <v>6.02</v>
      </c>
      <c r="C706" t="s">
        <v>220</v>
      </c>
      <c r="D706">
        <v>27</v>
      </c>
      <c r="E706" t="s">
        <v>15</v>
      </c>
      <c r="F706" s="3">
        <v>82.695040334521948</v>
      </c>
      <c r="G706" s="3">
        <v>71.282209226089279</v>
      </c>
      <c r="H706" s="3">
        <f t="shared" si="20"/>
        <v>71.282209226089279</v>
      </c>
      <c r="I706" s="3">
        <f t="shared" si="21"/>
        <v>2.1384662767826783</v>
      </c>
      <c r="J706" s="8" t="str" cm="1">
        <f t="array" ref="J706">_xlfn.IFS(H706=100,"green",H706&gt;50,"yellow",H706&gt;0,"orange",H706=0,"red")</f>
        <v>yellow</v>
      </c>
      <c r="K706" t="s">
        <v>193</v>
      </c>
    </row>
    <row r="707" spans="1:11" x14ac:dyDescent="0.3">
      <c r="A707">
        <v>6</v>
      </c>
      <c r="B707">
        <v>6.02</v>
      </c>
      <c r="C707" t="s">
        <v>220</v>
      </c>
      <c r="D707">
        <v>14</v>
      </c>
      <c r="E707" t="s">
        <v>14</v>
      </c>
      <c r="F707" s="3">
        <v>49.331035368173708</v>
      </c>
      <c r="G707" s="3">
        <v>83.980758774748224</v>
      </c>
      <c r="H707" s="3">
        <f t="shared" ref="H707:H770" si="22">IF(G707&gt;100,100,IF(G707&lt;0,0,G707))</f>
        <v>83.980758774748224</v>
      </c>
      <c r="I707" s="3">
        <f t="shared" ref="I707:I770" si="23">H707/100*3</f>
        <v>2.5194227632424466</v>
      </c>
      <c r="J707" s="8" t="str" cm="1">
        <f t="array" ref="J707">_xlfn.IFS(H707=100,"green",H707&gt;50,"yellow",H707&gt;0,"orange",H707=0,"red")</f>
        <v>yellow</v>
      </c>
      <c r="K707" t="s">
        <v>193</v>
      </c>
    </row>
    <row r="708" spans="1:11" x14ac:dyDescent="0.3">
      <c r="A708">
        <v>6</v>
      </c>
      <c r="B708">
        <v>6.02</v>
      </c>
      <c r="C708" t="s">
        <v>220</v>
      </c>
      <c r="D708">
        <v>17</v>
      </c>
      <c r="E708" t="s">
        <v>13</v>
      </c>
      <c r="F708" s="3">
        <v>31.177438724536035</v>
      </c>
      <c r="G708" s="3">
        <v>90.890131516363454</v>
      </c>
      <c r="H708" s="3">
        <f t="shared" si="22"/>
        <v>90.890131516363454</v>
      </c>
      <c r="I708" s="3">
        <f t="shared" si="23"/>
        <v>2.7267039454909034</v>
      </c>
      <c r="J708" s="8" t="str" cm="1">
        <f t="array" ref="J708">_xlfn.IFS(H708=100,"green",H708&gt;50,"yellow",H708&gt;0,"orange",H708=0,"red")</f>
        <v>yellow</v>
      </c>
      <c r="K708" t="s">
        <v>193</v>
      </c>
    </row>
    <row r="709" spans="1:11" x14ac:dyDescent="0.3">
      <c r="A709">
        <v>6</v>
      </c>
      <c r="B709">
        <v>6.02</v>
      </c>
      <c r="C709" t="s">
        <v>220</v>
      </c>
      <c r="D709">
        <v>15</v>
      </c>
      <c r="E709" t="s">
        <v>12</v>
      </c>
      <c r="F709" s="3">
        <v>132.70069613181116</v>
      </c>
      <c r="G709" s="3">
        <v>52.249742995025663</v>
      </c>
      <c r="H709" s="3">
        <f t="shared" si="22"/>
        <v>52.249742995025663</v>
      </c>
      <c r="I709" s="3">
        <f t="shared" si="23"/>
        <v>1.5674922898507697</v>
      </c>
      <c r="J709" s="8" t="str" cm="1">
        <f t="array" ref="J709">_xlfn.IFS(H709=100,"green",H709&gt;50,"yellow",H709&gt;0,"orange",H709=0,"red")</f>
        <v>yellow</v>
      </c>
      <c r="K709" t="s">
        <v>193</v>
      </c>
    </row>
    <row r="710" spans="1:11" x14ac:dyDescent="0.3">
      <c r="A710">
        <v>6</v>
      </c>
      <c r="B710">
        <v>6.02</v>
      </c>
      <c r="C710" t="s">
        <v>220</v>
      </c>
      <c r="D710">
        <v>13</v>
      </c>
      <c r="E710" t="s">
        <v>11</v>
      </c>
      <c r="F710" s="3">
        <v>23.502629767369456</v>
      </c>
      <c r="G710" s="3">
        <v>93.811211941731173</v>
      </c>
      <c r="H710" s="3">
        <f t="shared" si="22"/>
        <v>93.811211941731173</v>
      </c>
      <c r="I710" s="3">
        <f t="shared" si="23"/>
        <v>2.8143363582519352</v>
      </c>
      <c r="J710" s="8" t="str" cm="1">
        <f t="array" ref="J710">_xlfn.IFS(H710=100,"green",H710&gt;50,"yellow",H710&gt;0,"orange",H710=0,"red")</f>
        <v>yellow</v>
      </c>
      <c r="K710" t="s">
        <v>193</v>
      </c>
    </row>
    <row r="711" spans="1:11" x14ac:dyDescent="0.3">
      <c r="A711">
        <v>6</v>
      </c>
      <c r="B711">
        <v>6.02</v>
      </c>
      <c r="C711" t="s">
        <v>220</v>
      </c>
      <c r="D711">
        <v>21</v>
      </c>
      <c r="E711" t="s">
        <v>10</v>
      </c>
      <c r="F711" s="3">
        <v>35.481303416270833</v>
      </c>
      <c r="G711" s="3">
        <v>89.252053620923661</v>
      </c>
      <c r="H711" s="3">
        <f t="shared" si="22"/>
        <v>89.252053620923661</v>
      </c>
      <c r="I711" s="3">
        <f t="shared" si="23"/>
        <v>2.6775616086277099</v>
      </c>
      <c r="J711" s="8" t="str" cm="1">
        <f t="array" ref="J711">_xlfn.IFS(H711=100,"green",H711&gt;50,"yellow",H711&gt;0,"orange",H711=0,"red")</f>
        <v>yellow</v>
      </c>
      <c r="K711" t="s">
        <v>193</v>
      </c>
    </row>
    <row r="712" spans="1:11" x14ac:dyDescent="0.3">
      <c r="A712">
        <v>6</v>
      </c>
      <c r="B712">
        <v>6.02</v>
      </c>
      <c r="C712" t="s">
        <v>220</v>
      </c>
      <c r="D712">
        <v>34</v>
      </c>
      <c r="E712" t="s">
        <v>9</v>
      </c>
      <c r="F712" s="3">
        <v>40.466267559755856</v>
      </c>
      <c r="G712" s="3">
        <v>87.354745002303673</v>
      </c>
      <c r="H712" s="3">
        <f t="shared" si="22"/>
        <v>87.354745002303673</v>
      </c>
      <c r="I712" s="3">
        <f t="shared" si="23"/>
        <v>2.6206423500691098</v>
      </c>
      <c r="J712" s="8" t="str" cm="1">
        <f t="array" ref="J712">_xlfn.IFS(H712=100,"green",H712&gt;50,"yellow",H712&gt;0,"orange",H712=0,"red")</f>
        <v>yellow</v>
      </c>
      <c r="K712" t="s">
        <v>193</v>
      </c>
    </row>
    <row r="713" spans="1:11" x14ac:dyDescent="0.3">
      <c r="A713">
        <v>6</v>
      </c>
      <c r="B713">
        <v>6.02</v>
      </c>
      <c r="C713" t="s">
        <v>220</v>
      </c>
      <c r="D713">
        <v>3</v>
      </c>
      <c r="E713" t="s">
        <v>8</v>
      </c>
      <c r="F713" s="3">
        <v>30.609150203915622</v>
      </c>
      <c r="G713" s="3">
        <v>91.106425691607427</v>
      </c>
      <c r="H713" s="3">
        <f t="shared" si="22"/>
        <v>91.106425691607427</v>
      </c>
      <c r="I713" s="3">
        <f t="shared" si="23"/>
        <v>2.7331927707482229</v>
      </c>
      <c r="J713" s="8" t="str" cm="1">
        <f t="array" ref="J713">_xlfn.IFS(H713=100,"green",H713&gt;50,"yellow",H713&gt;0,"orange",H713=0,"red")</f>
        <v>yellow</v>
      </c>
      <c r="K713" t="s">
        <v>193</v>
      </c>
    </row>
    <row r="714" spans="1:11" x14ac:dyDescent="0.3">
      <c r="A714">
        <v>6</v>
      </c>
      <c r="B714">
        <v>6.02</v>
      </c>
      <c r="C714" t="s">
        <v>220</v>
      </c>
      <c r="D714">
        <v>8</v>
      </c>
      <c r="E714" t="s">
        <v>7</v>
      </c>
      <c r="F714" s="3">
        <v>58.88391007368994</v>
      </c>
      <c r="G714" s="3">
        <v>80.344874746362464</v>
      </c>
      <c r="H714" s="3">
        <f t="shared" si="22"/>
        <v>80.344874746362464</v>
      </c>
      <c r="I714" s="3">
        <f t="shared" si="23"/>
        <v>2.4103462423908737</v>
      </c>
      <c r="J714" s="8" t="str" cm="1">
        <f t="array" ref="J714">_xlfn.IFS(H714=100,"green",H714&gt;50,"yellow",H714&gt;0,"orange",H714=0,"red")</f>
        <v>yellow</v>
      </c>
      <c r="K714" t="s">
        <v>193</v>
      </c>
    </row>
    <row r="715" spans="1:11" x14ac:dyDescent="0.3">
      <c r="A715">
        <v>6</v>
      </c>
      <c r="B715">
        <v>6.02</v>
      </c>
      <c r="C715" t="s">
        <v>220</v>
      </c>
      <c r="D715">
        <v>11</v>
      </c>
      <c r="E715" t="s">
        <v>6</v>
      </c>
      <c r="F715" s="3">
        <v>4.58582619391166</v>
      </c>
      <c r="G715" s="3">
        <v>101.01106602765672</v>
      </c>
      <c r="H715" s="3">
        <f t="shared" si="22"/>
        <v>100</v>
      </c>
      <c r="I715" s="3">
        <f t="shared" si="23"/>
        <v>3</v>
      </c>
      <c r="J715" s="8" t="str" cm="1">
        <f t="array" ref="J715">_xlfn.IFS(H715=100,"green",H715&gt;50,"yellow",H715&gt;0,"orange",H715=0,"red")</f>
        <v>green</v>
      </c>
      <c r="K715" t="s">
        <v>193</v>
      </c>
    </row>
    <row r="716" spans="1:11" x14ac:dyDescent="0.3">
      <c r="A716">
        <v>6</v>
      </c>
      <c r="B716">
        <v>6.02</v>
      </c>
      <c r="C716" t="s">
        <v>220</v>
      </c>
      <c r="D716">
        <v>33</v>
      </c>
      <c r="E716" t="s">
        <v>5</v>
      </c>
      <c r="F716" s="3">
        <v>24.682928735943808</v>
      </c>
      <c r="G716" s="3">
        <v>93.361982751476887</v>
      </c>
      <c r="H716" s="3">
        <f t="shared" si="22"/>
        <v>93.361982751476887</v>
      </c>
      <c r="I716" s="3">
        <f t="shared" si="23"/>
        <v>2.8008594825443067</v>
      </c>
      <c r="J716" s="8" t="str" cm="1">
        <f t="array" ref="J716">_xlfn.IFS(H716=100,"green",H716&gt;50,"yellow",H716&gt;0,"orange",H716=0,"red")</f>
        <v>yellow</v>
      </c>
      <c r="K716" t="s">
        <v>193</v>
      </c>
    </row>
    <row r="717" spans="1:11" x14ac:dyDescent="0.3">
      <c r="A717">
        <v>6</v>
      </c>
      <c r="B717">
        <v>6.02</v>
      </c>
      <c r="C717" t="s">
        <v>220</v>
      </c>
      <c r="D717">
        <v>36</v>
      </c>
      <c r="E717" t="s">
        <v>4</v>
      </c>
      <c r="F717" s="3">
        <v>44.775299872807636</v>
      </c>
      <c r="G717" s="3">
        <v>85.714700277779414</v>
      </c>
      <c r="H717" s="3">
        <f t="shared" si="22"/>
        <v>85.714700277779414</v>
      </c>
      <c r="I717" s="3">
        <f t="shared" si="23"/>
        <v>2.5714410083333821</v>
      </c>
      <c r="J717" s="8" t="str" cm="1">
        <f t="array" ref="J717">_xlfn.IFS(H717=100,"green",H717&gt;50,"yellow",H717&gt;0,"orange",H717=0,"red")</f>
        <v>yellow</v>
      </c>
      <c r="K717" t="s">
        <v>193</v>
      </c>
    </row>
    <row r="718" spans="1:11" x14ac:dyDescent="0.3">
      <c r="A718">
        <v>6</v>
      </c>
      <c r="B718">
        <v>6.02</v>
      </c>
      <c r="C718" t="s">
        <v>220</v>
      </c>
      <c r="D718">
        <v>16</v>
      </c>
      <c r="E718" t="s">
        <v>3</v>
      </c>
      <c r="F718" s="3">
        <v>8.2745473019668108</v>
      </c>
      <c r="G718" s="3">
        <v>99.607115638335415</v>
      </c>
      <c r="H718" s="3">
        <f t="shared" si="22"/>
        <v>99.607115638335415</v>
      </c>
      <c r="I718" s="3">
        <f t="shared" si="23"/>
        <v>2.9882134691500628</v>
      </c>
      <c r="J718" s="8" t="str" cm="1">
        <f t="array" ref="J718">_xlfn.IFS(H718=100,"green",H718&gt;50,"yellow",H718&gt;0,"orange",H718=0,"red")</f>
        <v>yellow</v>
      </c>
      <c r="K718" t="s">
        <v>193</v>
      </c>
    </row>
    <row r="719" spans="1:11" x14ac:dyDescent="0.3">
      <c r="A719">
        <v>6</v>
      </c>
      <c r="B719">
        <v>6.02</v>
      </c>
      <c r="C719" t="s">
        <v>220</v>
      </c>
      <c r="D719">
        <v>9</v>
      </c>
      <c r="E719" t="s">
        <v>2</v>
      </c>
      <c r="F719" s="3">
        <v>22.833924957618109</v>
      </c>
      <c r="G719" s="3">
        <v>94.065725186427628</v>
      </c>
      <c r="H719" s="3">
        <f t="shared" si="22"/>
        <v>94.065725186427628</v>
      </c>
      <c r="I719" s="3">
        <f t="shared" si="23"/>
        <v>2.8219717555928288</v>
      </c>
      <c r="J719" s="8" t="str" cm="1">
        <f t="array" ref="J719">_xlfn.IFS(H719=100,"green",H719&gt;50,"yellow",H719&gt;0,"orange",H719=0,"red")</f>
        <v>yellow</v>
      </c>
      <c r="K719" t="s">
        <v>193</v>
      </c>
    </row>
    <row r="720" spans="1:11" x14ac:dyDescent="0.3">
      <c r="A720">
        <v>6</v>
      </c>
      <c r="B720">
        <v>6.02</v>
      </c>
      <c r="C720" t="s">
        <v>220</v>
      </c>
      <c r="D720">
        <v>5</v>
      </c>
      <c r="E720" t="s">
        <v>1</v>
      </c>
      <c r="F720" s="3">
        <v>27.77036397518533</v>
      </c>
      <c r="G720" s="3">
        <v>92.186885535080705</v>
      </c>
      <c r="H720" s="3">
        <f t="shared" si="22"/>
        <v>92.186885535080705</v>
      </c>
      <c r="I720" s="3">
        <f t="shared" si="23"/>
        <v>2.7656065660524214</v>
      </c>
      <c r="J720" s="8" t="str" cm="1">
        <f t="array" ref="J720">_xlfn.IFS(H720=100,"green",H720&gt;50,"yellow",H720&gt;0,"orange",H720=0,"red")</f>
        <v>yellow</v>
      </c>
      <c r="K720" t="s">
        <v>193</v>
      </c>
    </row>
    <row r="721" spans="1:11" x14ac:dyDescent="0.3">
      <c r="A721">
        <v>6</v>
      </c>
      <c r="B721">
        <v>6.02</v>
      </c>
      <c r="C721" t="s">
        <v>220</v>
      </c>
      <c r="D721">
        <v>19</v>
      </c>
      <c r="E721" t="s">
        <v>0</v>
      </c>
      <c r="F721" s="3">
        <v>10.145041777906521</v>
      </c>
      <c r="G721" s="3">
        <v>98.8951937090835</v>
      </c>
      <c r="H721" s="3">
        <f t="shared" si="22"/>
        <v>98.8951937090835</v>
      </c>
      <c r="I721" s="3">
        <f t="shared" si="23"/>
        <v>2.966855811272505</v>
      </c>
      <c r="J721" s="8" t="str" cm="1">
        <f t="array" ref="J721">_xlfn.IFS(H721=100,"green",H721&gt;50,"yellow",H721&gt;0,"orange",H721=0,"red")</f>
        <v>yellow</v>
      </c>
      <c r="K721" t="s">
        <v>193</v>
      </c>
    </row>
    <row r="722" spans="1:11" x14ac:dyDescent="0.3">
      <c r="A722">
        <v>6</v>
      </c>
      <c r="B722">
        <v>6.03</v>
      </c>
      <c r="C722" t="s">
        <v>221</v>
      </c>
      <c r="D722">
        <v>35</v>
      </c>
      <c r="E722" t="s">
        <v>34</v>
      </c>
      <c r="F722" s="3">
        <v>8.145440786586823</v>
      </c>
      <c r="G722" s="3">
        <v>85.66633888806075</v>
      </c>
      <c r="H722" s="3">
        <f t="shared" si="22"/>
        <v>85.66633888806075</v>
      </c>
      <c r="I722" s="3">
        <f t="shared" si="23"/>
        <v>2.5699901666418223</v>
      </c>
      <c r="J722" s="8" t="str" cm="1">
        <f t="array" ref="J722">_xlfn.IFS(H722=100,"green",H722&gt;50,"yellow",H722&gt;0,"orange",H722=0,"red")</f>
        <v>yellow</v>
      </c>
      <c r="K722" t="s">
        <v>193</v>
      </c>
    </row>
    <row r="723" spans="1:11" x14ac:dyDescent="0.3">
      <c r="A723">
        <v>6</v>
      </c>
      <c r="B723">
        <v>6.03</v>
      </c>
      <c r="C723" t="s">
        <v>221</v>
      </c>
      <c r="D723">
        <v>37</v>
      </c>
      <c r="E723" t="s">
        <v>33</v>
      </c>
      <c r="F723" s="3">
        <v>8.2417078706676339</v>
      </c>
      <c r="G723" s="3">
        <v>85.451759113841845</v>
      </c>
      <c r="H723" s="3">
        <f t="shared" si="22"/>
        <v>85.451759113841845</v>
      </c>
      <c r="I723" s="3">
        <f t="shared" si="23"/>
        <v>2.563552773415255</v>
      </c>
      <c r="J723" s="8" t="str" cm="1">
        <f t="array" ref="J723">_xlfn.IFS(H723=100,"green",H723&gt;50,"yellow",H723&gt;0,"orange",H723=0,"red")</f>
        <v>yellow</v>
      </c>
      <c r="K723" t="s">
        <v>193</v>
      </c>
    </row>
    <row r="724" spans="1:11" x14ac:dyDescent="0.3">
      <c r="A724">
        <v>6</v>
      </c>
      <c r="B724">
        <v>6.03</v>
      </c>
      <c r="C724" t="s">
        <v>221</v>
      </c>
      <c r="D724">
        <v>12</v>
      </c>
      <c r="E724" t="s">
        <v>32</v>
      </c>
      <c r="F724" s="3">
        <v>12.141123212888091</v>
      </c>
      <c r="G724" s="3">
        <v>76.759944339261097</v>
      </c>
      <c r="H724" s="3">
        <f t="shared" si="22"/>
        <v>76.759944339261097</v>
      </c>
      <c r="I724" s="3">
        <f t="shared" si="23"/>
        <v>2.3027983301778328</v>
      </c>
      <c r="J724" s="8" t="str" cm="1">
        <f t="array" ref="J724">_xlfn.IFS(H724=100,"green",H724&gt;50,"yellow",H724&gt;0,"orange",H724=0,"red")</f>
        <v>yellow</v>
      </c>
      <c r="K724" t="s">
        <v>193</v>
      </c>
    </row>
    <row r="725" spans="1:11" x14ac:dyDescent="0.3">
      <c r="A725">
        <v>6</v>
      </c>
      <c r="B725">
        <v>6.03</v>
      </c>
      <c r="C725" t="s">
        <v>221</v>
      </c>
      <c r="D725">
        <v>18</v>
      </c>
      <c r="E725" t="s">
        <v>31</v>
      </c>
      <c r="F725" s="3">
        <v>10.001417695350344</v>
      </c>
      <c r="G725" s="3">
        <v>81.529357802151225</v>
      </c>
      <c r="H725" s="3">
        <f t="shared" si="22"/>
        <v>81.529357802151225</v>
      </c>
      <c r="I725" s="3">
        <f t="shared" si="23"/>
        <v>2.445880734064537</v>
      </c>
      <c r="J725" s="8" t="str" cm="1">
        <f t="array" ref="J725">_xlfn.IFS(H725=100,"green",H725&gt;50,"yellow",H725&gt;0,"orange",H725=0,"red")</f>
        <v>yellow</v>
      </c>
      <c r="K725" t="s">
        <v>193</v>
      </c>
    </row>
    <row r="726" spans="1:11" x14ac:dyDescent="0.3">
      <c r="A726">
        <v>6</v>
      </c>
      <c r="B726">
        <v>6.03</v>
      </c>
      <c r="C726" t="s">
        <v>221</v>
      </c>
      <c r="D726">
        <v>10</v>
      </c>
      <c r="E726" t="s">
        <v>30</v>
      </c>
      <c r="F726" s="3">
        <v>3.9971391972361201</v>
      </c>
      <c r="G726" s="3">
        <v>94.912922254890191</v>
      </c>
      <c r="H726" s="3">
        <f t="shared" si="22"/>
        <v>94.912922254890191</v>
      </c>
      <c r="I726" s="3">
        <f t="shared" si="23"/>
        <v>2.8473876676467054</v>
      </c>
      <c r="J726" s="8" t="str" cm="1">
        <f t="array" ref="J726">_xlfn.IFS(H726=100,"green",H726&gt;50,"yellow",H726&gt;0,"orange",H726=0,"red")</f>
        <v>yellow</v>
      </c>
      <c r="K726" t="s">
        <v>193</v>
      </c>
    </row>
    <row r="727" spans="1:11" x14ac:dyDescent="0.3">
      <c r="A727">
        <v>6</v>
      </c>
      <c r="B727">
        <v>6.03</v>
      </c>
      <c r="C727" t="s">
        <v>221</v>
      </c>
      <c r="D727">
        <v>4</v>
      </c>
      <c r="E727" t="s">
        <v>29</v>
      </c>
      <c r="F727" s="3">
        <v>8.3376758728504434</v>
      </c>
      <c r="G727" s="3">
        <v>85.237845994552401</v>
      </c>
      <c r="H727" s="3">
        <f t="shared" si="22"/>
        <v>85.237845994552401</v>
      </c>
      <c r="I727" s="3">
        <f t="shared" si="23"/>
        <v>2.5571353798365717</v>
      </c>
      <c r="J727" s="8" t="str" cm="1">
        <f t="array" ref="J727">_xlfn.IFS(H727=100,"green",H727&gt;50,"yellow",H727&gt;0,"orange",H727=0,"red")</f>
        <v>yellow</v>
      </c>
      <c r="K727" t="s">
        <v>193</v>
      </c>
    </row>
    <row r="728" spans="1:11" x14ac:dyDescent="0.3">
      <c r="A728">
        <v>6</v>
      </c>
      <c r="B728">
        <v>6.03</v>
      </c>
      <c r="C728" t="s">
        <v>221</v>
      </c>
      <c r="D728">
        <v>22</v>
      </c>
      <c r="E728" t="s">
        <v>28</v>
      </c>
      <c r="F728" s="3">
        <v>16.648921648601039</v>
      </c>
      <c r="G728" s="3">
        <v>66.712040844566729</v>
      </c>
      <c r="H728" s="3">
        <f t="shared" si="22"/>
        <v>66.712040844566729</v>
      </c>
      <c r="I728" s="3">
        <f t="shared" si="23"/>
        <v>2.0013612253370021</v>
      </c>
      <c r="J728" s="8" t="str" cm="1">
        <f t="array" ref="J728">_xlfn.IFS(H728=100,"green",H728&gt;50,"yellow",H728&gt;0,"orange",H728=0,"red")</f>
        <v>yellow</v>
      </c>
      <c r="K728" t="s">
        <v>193</v>
      </c>
    </row>
    <row r="729" spans="1:11" x14ac:dyDescent="0.3">
      <c r="A729">
        <v>6</v>
      </c>
      <c r="B729">
        <v>6.03</v>
      </c>
      <c r="C729" t="s">
        <v>221</v>
      </c>
      <c r="D729">
        <v>25</v>
      </c>
      <c r="E729" t="s">
        <v>244</v>
      </c>
      <c r="F729" s="3">
        <v>28.168340833509742</v>
      </c>
      <c r="G729" s="3">
        <v>41.035202375504305</v>
      </c>
      <c r="H729" s="3">
        <f t="shared" si="22"/>
        <v>41.035202375504305</v>
      </c>
      <c r="I729" s="3">
        <f t="shared" si="23"/>
        <v>1.2310560712651291</v>
      </c>
      <c r="J729" s="8" t="str" cm="1">
        <f t="array" ref="J729">_xlfn.IFS(H729=100,"green",H729&gt;50,"yellow",H729&gt;0,"orange",H729=0,"red")</f>
        <v>orange</v>
      </c>
      <c r="K729" t="s">
        <v>193</v>
      </c>
    </row>
    <row r="730" spans="1:11" x14ac:dyDescent="0.3">
      <c r="A730">
        <v>6</v>
      </c>
      <c r="B730">
        <v>6.03</v>
      </c>
      <c r="C730" t="s">
        <v>221</v>
      </c>
      <c r="D730">
        <v>7</v>
      </c>
      <c r="E730" t="s">
        <v>27</v>
      </c>
      <c r="F730" s="3">
        <v>36.865747860324262</v>
      </c>
      <c r="G730" s="3">
        <v>21.648642016647571</v>
      </c>
      <c r="H730" s="3">
        <f t="shared" si="22"/>
        <v>21.648642016647571</v>
      </c>
      <c r="I730" s="3">
        <f t="shared" si="23"/>
        <v>0.64945926049942715</v>
      </c>
      <c r="J730" s="8" t="str" cm="1">
        <f t="array" ref="J730">_xlfn.IFS(H730=100,"green",H730&gt;50,"yellow",H730&gt;0,"orange",H730=0,"red")</f>
        <v>orange</v>
      </c>
      <c r="K730" t="s">
        <v>193</v>
      </c>
    </row>
    <row r="731" spans="1:11" x14ac:dyDescent="0.3">
      <c r="A731">
        <v>6</v>
      </c>
      <c r="B731">
        <v>6.03</v>
      </c>
      <c r="C731" t="s">
        <v>221</v>
      </c>
      <c r="D731">
        <v>30</v>
      </c>
      <c r="E731" t="s">
        <v>26</v>
      </c>
      <c r="F731" s="3">
        <v>7.0618321683595635</v>
      </c>
      <c r="G731" s="3">
        <v>88.081707493654704</v>
      </c>
      <c r="H731" s="3">
        <f t="shared" si="22"/>
        <v>88.081707493654704</v>
      </c>
      <c r="I731" s="3">
        <f t="shared" si="23"/>
        <v>2.642451224809641</v>
      </c>
      <c r="J731" s="8" t="str" cm="1">
        <f t="array" ref="J731">_xlfn.IFS(H731=100,"green",H731&gt;50,"yellow",H731&gt;0,"orange",H731=0,"red")</f>
        <v>yellow</v>
      </c>
      <c r="K731" t="s">
        <v>193</v>
      </c>
    </row>
    <row r="732" spans="1:11" x14ac:dyDescent="0.3">
      <c r="A732">
        <v>6</v>
      </c>
      <c r="B732">
        <v>6.03</v>
      </c>
      <c r="C732" t="s">
        <v>221</v>
      </c>
      <c r="D732">
        <v>24</v>
      </c>
      <c r="E732" t="s">
        <v>25</v>
      </c>
      <c r="F732" s="3">
        <v>5.451715405829666</v>
      </c>
      <c r="G732" s="3">
        <v>91.670665180164804</v>
      </c>
      <c r="H732" s="3">
        <f t="shared" si="22"/>
        <v>91.670665180164804</v>
      </c>
      <c r="I732" s="3">
        <f t="shared" si="23"/>
        <v>2.7501199554049442</v>
      </c>
      <c r="J732" s="8" t="str" cm="1">
        <f t="array" ref="J732">_xlfn.IFS(H732=100,"green",H732&gt;50,"yellow",H732&gt;0,"orange",H732=0,"red")</f>
        <v>yellow</v>
      </c>
      <c r="K732" t="s">
        <v>193</v>
      </c>
    </row>
    <row r="733" spans="1:11" x14ac:dyDescent="0.3">
      <c r="A733">
        <v>6</v>
      </c>
      <c r="B733">
        <v>6.03</v>
      </c>
      <c r="C733" t="s">
        <v>221</v>
      </c>
      <c r="D733">
        <v>6</v>
      </c>
      <c r="E733" t="s">
        <v>24</v>
      </c>
      <c r="F733" s="3">
        <v>36.455491205990405</v>
      </c>
      <c r="G733" s="3">
        <v>22.563105990490008</v>
      </c>
      <c r="H733" s="3">
        <f t="shared" si="22"/>
        <v>22.563105990490008</v>
      </c>
      <c r="I733" s="3">
        <f t="shared" si="23"/>
        <v>0.67689317971470031</v>
      </c>
      <c r="J733" s="8" t="str" cm="1">
        <f t="array" ref="J733">_xlfn.IFS(H733=100,"green",H733&gt;50,"yellow",H733&gt;0,"orange",H733=0,"red")</f>
        <v>orange</v>
      </c>
      <c r="K733" t="s">
        <v>193</v>
      </c>
    </row>
    <row r="734" spans="1:11" x14ac:dyDescent="0.3">
      <c r="A734">
        <v>6</v>
      </c>
      <c r="B734">
        <v>6.03</v>
      </c>
      <c r="C734" t="s">
        <v>221</v>
      </c>
      <c r="D734">
        <v>2</v>
      </c>
      <c r="E734" t="s">
        <v>23</v>
      </c>
      <c r="F734" s="3">
        <v>7.1672035756770756</v>
      </c>
      <c r="G734" s="3">
        <v>87.846834140969179</v>
      </c>
      <c r="H734" s="3">
        <f t="shared" si="22"/>
        <v>87.846834140969179</v>
      </c>
      <c r="I734" s="3">
        <f t="shared" si="23"/>
        <v>2.6354050242290752</v>
      </c>
      <c r="J734" s="8" t="str" cm="1">
        <f t="array" ref="J734">_xlfn.IFS(H734=100,"green",H734&gt;50,"yellow",H734&gt;0,"orange",H734=0,"red")</f>
        <v>yellow</v>
      </c>
      <c r="K734" t="s">
        <v>193</v>
      </c>
    </row>
    <row r="735" spans="1:11" x14ac:dyDescent="0.3">
      <c r="A735">
        <v>6</v>
      </c>
      <c r="B735">
        <v>6.03</v>
      </c>
      <c r="C735" t="s">
        <v>221</v>
      </c>
      <c r="D735">
        <v>1</v>
      </c>
      <c r="E735" t="s">
        <v>22</v>
      </c>
      <c r="F735" s="3">
        <v>13.678940431556711</v>
      </c>
      <c r="G735" s="3">
        <v>73.332142669327339</v>
      </c>
      <c r="H735" s="3">
        <f t="shared" si="22"/>
        <v>73.332142669327339</v>
      </c>
      <c r="I735" s="3">
        <f t="shared" si="23"/>
        <v>2.1999642800798203</v>
      </c>
      <c r="J735" s="8" t="str" cm="1">
        <f t="array" ref="J735">_xlfn.IFS(H735=100,"green",H735&gt;50,"yellow",H735&gt;0,"orange",H735=0,"red")</f>
        <v>yellow</v>
      </c>
      <c r="K735" t="s">
        <v>193</v>
      </c>
    </row>
    <row r="736" spans="1:11" x14ac:dyDescent="0.3">
      <c r="A736">
        <v>6</v>
      </c>
      <c r="B736">
        <v>6.03</v>
      </c>
      <c r="C736" t="s">
        <v>221</v>
      </c>
      <c r="D736">
        <v>20</v>
      </c>
      <c r="E736" t="s">
        <v>21</v>
      </c>
      <c r="F736" s="3">
        <v>6.0445977332334104</v>
      </c>
      <c r="G736" s="3">
        <v>90.349127739123375</v>
      </c>
      <c r="H736" s="3">
        <f t="shared" si="22"/>
        <v>90.349127739123375</v>
      </c>
      <c r="I736" s="3">
        <f t="shared" si="23"/>
        <v>2.7104738321737014</v>
      </c>
      <c r="J736" s="8" t="str" cm="1">
        <f t="array" ref="J736">_xlfn.IFS(H736=100,"green",H736&gt;50,"yellow",H736&gt;0,"orange",H736=0,"red")</f>
        <v>yellow</v>
      </c>
      <c r="K736" t="s">
        <v>193</v>
      </c>
    </row>
    <row r="737" spans="1:11" x14ac:dyDescent="0.3">
      <c r="A737">
        <v>6</v>
      </c>
      <c r="B737">
        <v>6.03</v>
      </c>
      <c r="C737" t="s">
        <v>221</v>
      </c>
      <c r="D737">
        <v>29</v>
      </c>
      <c r="E737" t="s">
        <v>20</v>
      </c>
      <c r="F737" s="3">
        <v>8.8844809118449817</v>
      </c>
      <c r="G737" s="3">
        <v>84.019015041796891</v>
      </c>
      <c r="H737" s="3">
        <f t="shared" si="22"/>
        <v>84.019015041796891</v>
      </c>
      <c r="I737" s="3">
        <f t="shared" si="23"/>
        <v>2.5205704512539069</v>
      </c>
      <c r="J737" s="8" t="str" cm="1">
        <f t="array" ref="J737">_xlfn.IFS(H737=100,"green",H737&gt;50,"yellow",H737&gt;0,"orange",H737=0,"red")</f>
        <v>yellow</v>
      </c>
      <c r="K737" t="s">
        <v>193</v>
      </c>
    </row>
    <row r="738" spans="1:11" x14ac:dyDescent="0.3">
      <c r="A738">
        <v>6</v>
      </c>
      <c r="B738">
        <v>6.03</v>
      </c>
      <c r="C738" t="s">
        <v>221</v>
      </c>
      <c r="D738">
        <v>32</v>
      </c>
      <c r="E738" t="s">
        <v>19</v>
      </c>
      <c r="F738" s="3">
        <v>6.8041544916055807</v>
      </c>
      <c r="G738" s="3">
        <v>88.656072223064257</v>
      </c>
      <c r="H738" s="3">
        <f t="shared" si="22"/>
        <v>88.656072223064257</v>
      </c>
      <c r="I738" s="3">
        <f t="shared" si="23"/>
        <v>2.6596821666919275</v>
      </c>
      <c r="J738" s="8" t="str" cm="1">
        <f t="array" ref="J738">_xlfn.IFS(H738=100,"green",H738&gt;50,"yellow",H738&gt;0,"orange",H738=0,"red")</f>
        <v>yellow</v>
      </c>
      <c r="K738" t="s">
        <v>193</v>
      </c>
    </row>
    <row r="739" spans="1:11" x14ac:dyDescent="0.3">
      <c r="A739">
        <v>6</v>
      </c>
      <c r="B739">
        <v>6.03</v>
      </c>
      <c r="C739" t="s">
        <v>221</v>
      </c>
      <c r="D739">
        <v>35</v>
      </c>
      <c r="E739" t="s">
        <v>18</v>
      </c>
      <c r="F739" s="3">
        <v>4.7445255474452557</v>
      </c>
      <c r="G739" s="3">
        <v>93.246994634733525</v>
      </c>
      <c r="H739" s="3">
        <f t="shared" si="22"/>
        <v>93.246994634733525</v>
      </c>
      <c r="I739" s="3">
        <f t="shared" si="23"/>
        <v>2.7974098390420057</v>
      </c>
      <c r="J739" s="8" t="str" cm="1">
        <f t="array" ref="J739">_xlfn.IFS(H739=100,"green",H739&gt;50,"yellow",H739&gt;0,"orange",H739=0,"red")</f>
        <v>yellow</v>
      </c>
      <c r="K739" t="s">
        <v>193</v>
      </c>
    </row>
    <row r="740" spans="1:11" x14ac:dyDescent="0.3">
      <c r="A740">
        <v>6</v>
      </c>
      <c r="B740">
        <v>6.03</v>
      </c>
      <c r="C740" t="s">
        <v>221</v>
      </c>
      <c r="D740">
        <v>31</v>
      </c>
      <c r="E740" t="s">
        <v>17</v>
      </c>
      <c r="F740" s="3">
        <v>0</v>
      </c>
      <c r="G740" s="3">
        <v>103.82256395281952</v>
      </c>
      <c r="H740" s="3">
        <f t="shared" si="22"/>
        <v>100</v>
      </c>
      <c r="I740" s="3">
        <f t="shared" si="23"/>
        <v>3</v>
      </c>
      <c r="J740" s="8" t="str" cm="1">
        <f t="array" ref="J740">_xlfn.IFS(H740=100,"green",H740&gt;50,"yellow",H740&gt;0,"orange",H740=0,"red")</f>
        <v>green</v>
      </c>
      <c r="K740" t="s">
        <v>193</v>
      </c>
    </row>
    <row r="741" spans="1:11" x14ac:dyDescent="0.3">
      <c r="A741">
        <v>6</v>
      </c>
      <c r="B741">
        <v>6.03</v>
      </c>
      <c r="C741" t="s">
        <v>221</v>
      </c>
      <c r="D741">
        <v>23</v>
      </c>
      <c r="E741" t="s">
        <v>16</v>
      </c>
      <c r="F741" s="3">
        <v>12.287473624237021</v>
      </c>
      <c r="G741" s="3">
        <v>76.433728597671418</v>
      </c>
      <c r="H741" s="3">
        <f t="shared" si="22"/>
        <v>76.433728597671418</v>
      </c>
      <c r="I741" s="3">
        <f t="shared" si="23"/>
        <v>2.2930118579301424</v>
      </c>
      <c r="J741" s="8" t="str" cm="1">
        <f t="array" ref="J741">_xlfn.IFS(H741=100,"green",H741&gt;50,"yellow",H741&gt;0,"orange",H741=0,"red")</f>
        <v>yellow</v>
      </c>
      <c r="K741" t="s">
        <v>193</v>
      </c>
    </row>
    <row r="742" spans="1:11" x14ac:dyDescent="0.3">
      <c r="A742">
        <v>6</v>
      </c>
      <c r="B742">
        <v>6.03</v>
      </c>
      <c r="C742" t="s">
        <v>221</v>
      </c>
      <c r="D742">
        <v>27</v>
      </c>
      <c r="E742" t="s">
        <v>15</v>
      </c>
      <c r="F742" s="3">
        <v>12.609641028970557</v>
      </c>
      <c r="G742" s="3">
        <v>75.715615967290091</v>
      </c>
      <c r="H742" s="3">
        <f t="shared" si="22"/>
        <v>75.715615967290091</v>
      </c>
      <c r="I742" s="3">
        <f t="shared" si="23"/>
        <v>2.271468479018703</v>
      </c>
      <c r="J742" s="8" t="str" cm="1">
        <f t="array" ref="J742">_xlfn.IFS(H742=100,"green",H742&gt;50,"yellow",H742&gt;0,"orange",H742=0,"red")</f>
        <v>yellow</v>
      </c>
      <c r="K742" t="s">
        <v>193</v>
      </c>
    </row>
    <row r="743" spans="1:11" x14ac:dyDescent="0.3">
      <c r="A743">
        <v>6</v>
      </c>
      <c r="B743">
        <v>6.03</v>
      </c>
      <c r="C743" t="s">
        <v>221</v>
      </c>
      <c r="D743">
        <v>14</v>
      </c>
      <c r="E743" t="s">
        <v>14</v>
      </c>
      <c r="F743" s="3">
        <v>1.5172794789895696</v>
      </c>
      <c r="G743" s="3">
        <v>100.44054099931181</v>
      </c>
      <c r="H743" s="3">
        <f t="shared" si="22"/>
        <v>100</v>
      </c>
      <c r="I743" s="3">
        <f t="shared" si="23"/>
        <v>3</v>
      </c>
      <c r="J743" s="8" t="str" cm="1">
        <f t="array" ref="J743">_xlfn.IFS(H743=100,"green",H743&gt;50,"yellow",H743&gt;0,"orange",H743=0,"red")</f>
        <v>green</v>
      </c>
      <c r="K743" t="s">
        <v>193</v>
      </c>
    </row>
    <row r="744" spans="1:11" x14ac:dyDescent="0.3">
      <c r="A744">
        <v>6</v>
      </c>
      <c r="B744">
        <v>6.03</v>
      </c>
      <c r="C744" t="s">
        <v>221</v>
      </c>
      <c r="D744">
        <v>17</v>
      </c>
      <c r="E744" t="s">
        <v>13</v>
      </c>
      <c r="F744" s="3">
        <v>7.2129425805953646</v>
      </c>
      <c r="G744" s="3">
        <v>87.744881688144034</v>
      </c>
      <c r="H744" s="3">
        <f t="shared" si="22"/>
        <v>87.744881688144034</v>
      </c>
      <c r="I744" s="3">
        <f t="shared" si="23"/>
        <v>2.632346450644321</v>
      </c>
      <c r="J744" s="8" t="str" cm="1">
        <f t="array" ref="J744">_xlfn.IFS(H744=100,"green",H744&gt;50,"yellow",H744&gt;0,"orange",H744=0,"red")</f>
        <v>yellow</v>
      </c>
      <c r="K744" t="s">
        <v>193</v>
      </c>
    </row>
    <row r="745" spans="1:11" x14ac:dyDescent="0.3">
      <c r="A745">
        <v>6</v>
      </c>
      <c r="B745">
        <v>6.03</v>
      </c>
      <c r="C745" t="s">
        <v>221</v>
      </c>
      <c r="D745">
        <v>15</v>
      </c>
      <c r="E745" t="s">
        <v>12</v>
      </c>
      <c r="F745" s="3">
        <v>114.56371911929028</v>
      </c>
      <c r="G745" s="3">
        <v>-151.54049411653293</v>
      </c>
      <c r="H745" s="3">
        <f t="shared" si="22"/>
        <v>0</v>
      </c>
      <c r="I745" s="3">
        <f t="shared" si="23"/>
        <v>0</v>
      </c>
      <c r="J745" s="8" t="str" cm="1">
        <f t="array" ref="J745">_xlfn.IFS(H745=100,"green",H745&gt;50,"yellow",H745&gt;0,"orange",H745=0,"red")</f>
        <v>red</v>
      </c>
      <c r="K745" t="s">
        <v>193</v>
      </c>
    </row>
    <row r="746" spans="1:11" x14ac:dyDescent="0.3">
      <c r="A746">
        <v>6</v>
      </c>
      <c r="B746">
        <v>6.03</v>
      </c>
      <c r="C746" t="s">
        <v>221</v>
      </c>
      <c r="D746">
        <v>13</v>
      </c>
      <c r="E746" t="s">
        <v>11</v>
      </c>
      <c r="F746" s="3">
        <v>5.3575887211637898</v>
      </c>
      <c r="G746" s="3">
        <v>91.88047399422031</v>
      </c>
      <c r="H746" s="3">
        <f t="shared" si="22"/>
        <v>91.88047399422031</v>
      </c>
      <c r="I746" s="3">
        <f t="shared" si="23"/>
        <v>2.7564142198266093</v>
      </c>
      <c r="J746" s="8" t="str" cm="1">
        <f t="array" ref="J746">_xlfn.IFS(H746=100,"green",H746&gt;50,"yellow",H746&gt;0,"orange",H746=0,"red")</f>
        <v>yellow</v>
      </c>
      <c r="K746" t="s">
        <v>193</v>
      </c>
    </row>
    <row r="747" spans="1:11" x14ac:dyDescent="0.3">
      <c r="A747">
        <v>6</v>
      </c>
      <c r="B747">
        <v>6.03</v>
      </c>
      <c r="C747" t="s">
        <v>221</v>
      </c>
      <c r="D747">
        <v>21</v>
      </c>
      <c r="E747" t="s">
        <v>10</v>
      </c>
      <c r="F747" s="3">
        <v>13.024661638135543</v>
      </c>
      <c r="G747" s="3">
        <v>74.790533116166657</v>
      </c>
      <c r="H747" s="3">
        <f t="shared" si="22"/>
        <v>74.790533116166657</v>
      </c>
      <c r="I747" s="3">
        <f t="shared" si="23"/>
        <v>2.2437159934849999</v>
      </c>
      <c r="J747" s="8" t="str" cm="1">
        <f t="array" ref="J747">_xlfn.IFS(H747=100,"green",H747&gt;50,"yellow",H747&gt;0,"orange",H747=0,"red")</f>
        <v>yellow</v>
      </c>
      <c r="K747" t="s">
        <v>193</v>
      </c>
    </row>
    <row r="748" spans="1:11" x14ac:dyDescent="0.3">
      <c r="A748">
        <v>6</v>
      </c>
      <c r="B748">
        <v>6.03</v>
      </c>
      <c r="C748" t="s">
        <v>221</v>
      </c>
      <c r="D748">
        <v>34</v>
      </c>
      <c r="E748" t="s">
        <v>9</v>
      </c>
      <c r="F748" s="3">
        <v>4.5674797047645219</v>
      </c>
      <c r="G748" s="3">
        <v>93.641630634271394</v>
      </c>
      <c r="H748" s="3">
        <f t="shared" si="22"/>
        <v>93.641630634271394</v>
      </c>
      <c r="I748" s="3">
        <f t="shared" si="23"/>
        <v>2.8092489190281418</v>
      </c>
      <c r="J748" s="8" t="str" cm="1">
        <f t="array" ref="J748">_xlfn.IFS(H748=100,"green",H748&gt;50,"yellow",H748&gt;0,"orange",H748=0,"red")</f>
        <v>yellow</v>
      </c>
      <c r="K748" t="s">
        <v>193</v>
      </c>
    </row>
    <row r="749" spans="1:11" x14ac:dyDescent="0.3">
      <c r="A749">
        <v>6</v>
      </c>
      <c r="B749">
        <v>6.03</v>
      </c>
      <c r="C749" t="s">
        <v>221</v>
      </c>
      <c r="D749">
        <v>3</v>
      </c>
      <c r="E749" t="s">
        <v>8</v>
      </c>
      <c r="F749" s="3">
        <v>14.450315964142455</v>
      </c>
      <c r="G749" s="3">
        <v>71.612743051060207</v>
      </c>
      <c r="H749" s="3">
        <f t="shared" si="22"/>
        <v>71.612743051060207</v>
      </c>
      <c r="I749" s="3">
        <f t="shared" si="23"/>
        <v>2.148382291531806</v>
      </c>
      <c r="J749" s="8" t="str" cm="1">
        <f t="array" ref="J749">_xlfn.IFS(H749=100,"green",H749&gt;50,"yellow",H749&gt;0,"orange",H749=0,"red")</f>
        <v>yellow</v>
      </c>
      <c r="K749" t="s">
        <v>193</v>
      </c>
    </row>
    <row r="750" spans="1:11" x14ac:dyDescent="0.3">
      <c r="A750">
        <v>6</v>
      </c>
      <c r="B750">
        <v>6.03</v>
      </c>
      <c r="C750" t="s">
        <v>221</v>
      </c>
      <c r="D750">
        <v>8</v>
      </c>
      <c r="E750" t="s">
        <v>7</v>
      </c>
      <c r="F750" s="3">
        <v>11.259191803308367</v>
      </c>
      <c r="G750" s="3">
        <v>78.72577351702364</v>
      </c>
      <c r="H750" s="3">
        <f t="shared" si="22"/>
        <v>78.72577351702364</v>
      </c>
      <c r="I750" s="3">
        <f t="shared" si="23"/>
        <v>2.3617732055107092</v>
      </c>
      <c r="J750" s="8" t="str" cm="1">
        <f t="array" ref="J750">_xlfn.IFS(H750=100,"green",H750&gt;50,"yellow",H750&gt;0,"orange",H750=0,"red")</f>
        <v>yellow</v>
      </c>
      <c r="K750" t="s">
        <v>193</v>
      </c>
    </row>
    <row r="751" spans="1:11" x14ac:dyDescent="0.3">
      <c r="A751">
        <v>6</v>
      </c>
      <c r="B751">
        <v>6.03</v>
      </c>
      <c r="C751" t="s">
        <v>221</v>
      </c>
      <c r="D751">
        <v>11</v>
      </c>
      <c r="E751" t="s">
        <v>6</v>
      </c>
      <c r="F751" s="3">
        <v>8.0251958393454057</v>
      </c>
      <c r="G751" s="3">
        <v>85.934365429805453</v>
      </c>
      <c r="H751" s="3">
        <f t="shared" si="22"/>
        <v>85.934365429805453</v>
      </c>
      <c r="I751" s="3">
        <f t="shared" si="23"/>
        <v>2.5780309628941636</v>
      </c>
      <c r="J751" s="8" t="str" cm="1">
        <f t="array" ref="J751">_xlfn.IFS(H751=100,"green",H751&gt;50,"yellow",H751&gt;0,"orange",H751=0,"red")</f>
        <v>yellow</v>
      </c>
      <c r="K751" t="s">
        <v>193</v>
      </c>
    </row>
    <row r="752" spans="1:11" x14ac:dyDescent="0.3">
      <c r="A752">
        <v>6</v>
      </c>
      <c r="B752">
        <v>6.03</v>
      </c>
      <c r="C752" t="s">
        <v>221</v>
      </c>
      <c r="D752">
        <v>33</v>
      </c>
      <c r="E752" t="s">
        <v>5</v>
      </c>
      <c r="F752" s="3">
        <v>8.1805169249517267</v>
      </c>
      <c r="G752" s="3">
        <v>85.588154013940184</v>
      </c>
      <c r="H752" s="3">
        <f t="shared" si="22"/>
        <v>85.588154013940184</v>
      </c>
      <c r="I752" s="3">
        <f t="shared" si="23"/>
        <v>2.5676446204182057</v>
      </c>
      <c r="J752" s="8" t="str" cm="1">
        <f t="array" ref="J752">_xlfn.IFS(H752=100,"green",H752&gt;50,"yellow",H752&gt;0,"orange",H752=0,"red")</f>
        <v>yellow</v>
      </c>
      <c r="K752" t="s">
        <v>193</v>
      </c>
    </row>
    <row r="753" spans="1:11" x14ac:dyDescent="0.3">
      <c r="A753">
        <v>6</v>
      </c>
      <c r="B753">
        <v>6.03</v>
      </c>
      <c r="C753" t="s">
        <v>221</v>
      </c>
      <c r="D753">
        <v>36</v>
      </c>
      <c r="E753" t="s">
        <v>4</v>
      </c>
      <c r="F753" s="3">
        <v>13.929966322963699</v>
      </c>
      <c r="G753" s="3">
        <v>72.772604800121769</v>
      </c>
      <c r="H753" s="3">
        <f t="shared" si="22"/>
        <v>72.772604800121769</v>
      </c>
      <c r="I753" s="3">
        <f t="shared" si="23"/>
        <v>2.1831781440036528</v>
      </c>
      <c r="J753" s="8" t="str" cm="1">
        <f t="array" ref="J753">_xlfn.IFS(H753=100,"green",H753&gt;50,"yellow",H753&gt;0,"orange",H753=0,"red")</f>
        <v>yellow</v>
      </c>
      <c r="K753" t="s">
        <v>193</v>
      </c>
    </row>
    <row r="754" spans="1:11" x14ac:dyDescent="0.3">
      <c r="A754">
        <v>6</v>
      </c>
      <c r="B754">
        <v>6.03</v>
      </c>
      <c r="C754" t="s">
        <v>221</v>
      </c>
      <c r="D754">
        <v>16</v>
      </c>
      <c r="E754" t="s">
        <v>3</v>
      </c>
      <c r="F754" s="3">
        <v>3.5112388222161792</v>
      </c>
      <c r="G754" s="3">
        <v>95.99599643086853</v>
      </c>
      <c r="H754" s="3">
        <f t="shared" si="22"/>
        <v>95.99599643086853</v>
      </c>
      <c r="I754" s="3">
        <f t="shared" si="23"/>
        <v>2.8798798929260561</v>
      </c>
      <c r="J754" s="8" t="str" cm="1">
        <f t="array" ref="J754">_xlfn.IFS(H754=100,"green",H754&gt;50,"yellow",H754&gt;0,"orange",H754=0,"red")</f>
        <v>yellow</v>
      </c>
      <c r="K754" t="s">
        <v>193</v>
      </c>
    </row>
    <row r="755" spans="1:11" x14ac:dyDescent="0.3">
      <c r="A755">
        <v>6</v>
      </c>
      <c r="B755">
        <v>6.03</v>
      </c>
      <c r="C755" t="s">
        <v>221</v>
      </c>
      <c r="D755">
        <v>9</v>
      </c>
      <c r="E755" t="s">
        <v>2</v>
      </c>
      <c r="F755" s="3">
        <v>3.4562429755026995</v>
      </c>
      <c r="G755" s="3">
        <v>96.118582426730313</v>
      </c>
      <c r="H755" s="3">
        <f t="shared" si="22"/>
        <v>96.118582426730313</v>
      </c>
      <c r="I755" s="3">
        <f t="shared" si="23"/>
        <v>2.8835574728019093</v>
      </c>
      <c r="J755" s="8" t="str" cm="1">
        <f t="array" ref="J755">_xlfn.IFS(H755=100,"green",H755&gt;50,"yellow",H755&gt;0,"orange",H755=0,"red")</f>
        <v>yellow</v>
      </c>
      <c r="K755" t="s">
        <v>193</v>
      </c>
    </row>
    <row r="756" spans="1:11" x14ac:dyDescent="0.3">
      <c r="A756">
        <v>6</v>
      </c>
      <c r="B756">
        <v>6.03</v>
      </c>
      <c r="C756" t="s">
        <v>221</v>
      </c>
      <c r="D756">
        <v>5</v>
      </c>
      <c r="E756" t="s">
        <v>1</v>
      </c>
      <c r="F756" s="3">
        <v>5.3240576417974017</v>
      </c>
      <c r="G756" s="3">
        <v>91.955214924710276</v>
      </c>
      <c r="H756" s="3">
        <f t="shared" si="22"/>
        <v>91.955214924710276</v>
      </c>
      <c r="I756" s="3">
        <f t="shared" si="23"/>
        <v>2.7586564477413082</v>
      </c>
      <c r="J756" s="8" t="str" cm="1">
        <f t="array" ref="J756">_xlfn.IFS(H756=100,"green",H756&gt;50,"yellow",H756&gt;0,"orange",H756=0,"red")</f>
        <v>yellow</v>
      </c>
      <c r="K756" t="s">
        <v>193</v>
      </c>
    </row>
    <row r="757" spans="1:11" x14ac:dyDescent="0.3">
      <c r="A757">
        <v>6</v>
      </c>
      <c r="B757">
        <v>6.03</v>
      </c>
      <c r="C757" t="s">
        <v>221</v>
      </c>
      <c r="D757">
        <v>19</v>
      </c>
      <c r="E757" t="s">
        <v>0</v>
      </c>
      <c r="F757" s="3">
        <v>8.9837303000900079E-2</v>
      </c>
      <c r="G757" s="3">
        <v>103.6223161902698</v>
      </c>
      <c r="H757" s="3">
        <f t="shared" si="22"/>
        <v>100</v>
      </c>
      <c r="I757" s="3">
        <f t="shared" si="23"/>
        <v>3</v>
      </c>
      <c r="J757" s="8" t="str" cm="1">
        <f t="array" ref="J757">_xlfn.IFS(H757=100,"green",H757&gt;50,"yellow",H757&gt;0,"orange",H757=0,"red")</f>
        <v>green</v>
      </c>
      <c r="K757" t="s">
        <v>193</v>
      </c>
    </row>
    <row r="758" spans="1:11" x14ac:dyDescent="0.3">
      <c r="A758">
        <v>6</v>
      </c>
      <c r="B758">
        <v>6.04</v>
      </c>
      <c r="C758" t="s">
        <v>222</v>
      </c>
      <c r="D758">
        <v>35</v>
      </c>
      <c r="E758" t="s">
        <v>34</v>
      </c>
      <c r="F758" s="10">
        <v>0.26275615440602657</v>
      </c>
      <c r="G758" s="3">
        <v>93.445813722106791</v>
      </c>
      <c r="H758" s="3">
        <f t="shared" si="22"/>
        <v>93.445813722106791</v>
      </c>
      <c r="I758" s="3">
        <f t="shared" si="23"/>
        <v>2.8033744116632038</v>
      </c>
      <c r="J758" s="8" t="str" cm="1">
        <f t="array" ref="J758">_xlfn.IFS(H758=100,"green",H758&gt;50,"yellow",H758&gt;0,"orange",H758=0,"red")</f>
        <v>yellow</v>
      </c>
      <c r="K758" t="s">
        <v>193</v>
      </c>
    </row>
    <row r="759" spans="1:11" x14ac:dyDescent="0.3">
      <c r="A759">
        <v>6</v>
      </c>
      <c r="B759">
        <v>6.04</v>
      </c>
      <c r="C759" t="s">
        <v>222</v>
      </c>
      <c r="D759">
        <v>37</v>
      </c>
      <c r="E759" t="s">
        <v>33</v>
      </c>
      <c r="F759" s="10">
        <v>0.83707997217989927</v>
      </c>
      <c r="G759" s="3">
        <v>76.750742018804516</v>
      </c>
      <c r="H759" s="3">
        <f t="shared" si="22"/>
        <v>76.750742018804516</v>
      </c>
      <c r="I759" s="3">
        <f t="shared" si="23"/>
        <v>2.3025222605641353</v>
      </c>
      <c r="J759" s="8" t="str" cm="1">
        <f t="array" ref="J759">_xlfn.IFS(H759=100,"green",H759&gt;50,"yellow",H759&gt;0,"orange",H759=0,"red")</f>
        <v>yellow</v>
      </c>
      <c r="K759" t="s">
        <v>193</v>
      </c>
    </row>
    <row r="760" spans="1:11" x14ac:dyDescent="0.3">
      <c r="A760">
        <v>6</v>
      </c>
      <c r="B760">
        <v>6.04</v>
      </c>
      <c r="C760" t="s">
        <v>222</v>
      </c>
      <c r="D760">
        <v>12</v>
      </c>
      <c r="E760" t="s">
        <v>32</v>
      </c>
      <c r="F760" s="10">
        <v>3.2520865748807388</v>
      </c>
      <c r="G760" s="3">
        <v>6.5486937173469579</v>
      </c>
      <c r="H760" s="3">
        <f t="shared" si="22"/>
        <v>6.5486937173469579</v>
      </c>
      <c r="I760" s="3">
        <f t="shared" si="23"/>
        <v>0.19646081152040873</v>
      </c>
      <c r="J760" s="8" t="str" cm="1">
        <f t="array" ref="J760">_xlfn.IFS(H760=100,"green",H760&gt;50,"yellow",H760&gt;0,"orange",H760=0,"red")</f>
        <v>orange</v>
      </c>
      <c r="K760" t="s">
        <v>193</v>
      </c>
    </row>
    <row r="761" spans="1:11" x14ac:dyDescent="0.3">
      <c r="A761">
        <v>6</v>
      </c>
      <c r="B761">
        <v>6.04</v>
      </c>
      <c r="C761" t="s">
        <v>222</v>
      </c>
      <c r="D761">
        <v>18</v>
      </c>
      <c r="E761" t="s">
        <v>31</v>
      </c>
      <c r="F761" s="10">
        <v>1.9387560735940268</v>
      </c>
      <c r="G761" s="3">
        <v>44.72601844349736</v>
      </c>
      <c r="H761" s="3">
        <f t="shared" si="22"/>
        <v>44.72601844349736</v>
      </c>
      <c r="I761" s="3">
        <f t="shared" si="23"/>
        <v>1.341780553304921</v>
      </c>
      <c r="J761" s="8" t="str" cm="1">
        <f t="array" ref="J761">_xlfn.IFS(H761=100,"green",H761&gt;50,"yellow",H761&gt;0,"orange",H761=0,"red")</f>
        <v>orange</v>
      </c>
      <c r="K761" t="s">
        <v>193</v>
      </c>
    </row>
    <row r="762" spans="1:11" x14ac:dyDescent="0.3">
      <c r="A762">
        <v>6</v>
      </c>
      <c r="B762">
        <v>6.04</v>
      </c>
      <c r="C762" t="s">
        <v>222</v>
      </c>
      <c r="D762">
        <v>10</v>
      </c>
      <c r="E762" t="s">
        <v>30</v>
      </c>
      <c r="F762" s="10">
        <v>0.63977282032185923</v>
      </c>
      <c r="G762" s="3">
        <v>82.486281701996433</v>
      </c>
      <c r="H762" s="3">
        <f t="shared" si="22"/>
        <v>82.486281701996433</v>
      </c>
      <c r="I762" s="3">
        <f t="shared" si="23"/>
        <v>2.4745884510598932</v>
      </c>
      <c r="J762" s="8" t="str" cm="1">
        <f t="array" ref="J762">_xlfn.IFS(H762=100,"green",H762&gt;50,"yellow",H762&gt;0,"orange",H762=0,"red")</f>
        <v>yellow</v>
      </c>
      <c r="K762" t="s">
        <v>193</v>
      </c>
    </row>
    <row r="763" spans="1:11" x14ac:dyDescent="0.3">
      <c r="A763">
        <v>6</v>
      </c>
      <c r="B763">
        <v>6.04</v>
      </c>
      <c r="C763" t="s">
        <v>222</v>
      </c>
      <c r="D763">
        <v>4</v>
      </c>
      <c r="E763" t="s">
        <v>29</v>
      </c>
      <c r="F763" s="10">
        <v>0.75797053389549485</v>
      </c>
      <c r="G763" s="3">
        <v>79.050381531728405</v>
      </c>
      <c r="H763" s="3">
        <f t="shared" si="22"/>
        <v>79.050381531728405</v>
      </c>
      <c r="I763" s="3">
        <f t="shared" si="23"/>
        <v>2.3715114459518523</v>
      </c>
      <c r="J763" s="8" t="str" cm="1">
        <f t="array" ref="J763">_xlfn.IFS(H763=100,"green",H763&gt;50,"yellow",H763&gt;0,"orange",H763=0,"red")</f>
        <v>yellow</v>
      </c>
      <c r="K763" t="s">
        <v>193</v>
      </c>
    </row>
    <row r="764" spans="1:11" x14ac:dyDescent="0.3">
      <c r="A764">
        <v>6</v>
      </c>
      <c r="B764">
        <v>6.04</v>
      </c>
      <c r="C764" t="s">
        <v>222</v>
      </c>
      <c r="D764">
        <v>22</v>
      </c>
      <c r="E764" t="s">
        <v>28</v>
      </c>
      <c r="F764" s="10">
        <v>0.28968262449952431</v>
      </c>
      <c r="G764" s="3">
        <v>92.663085694788975</v>
      </c>
      <c r="H764" s="3">
        <f t="shared" si="22"/>
        <v>92.663085694788975</v>
      </c>
      <c r="I764" s="3">
        <f t="shared" si="23"/>
        <v>2.779892570843669</v>
      </c>
      <c r="J764" s="8" t="str" cm="1">
        <f t="array" ref="J764">_xlfn.IFS(H764=100,"green",H764&gt;50,"yellow",H764&gt;0,"orange",H764=0,"red")</f>
        <v>yellow</v>
      </c>
      <c r="K764" t="s">
        <v>193</v>
      </c>
    </row>
    <row r="765" spans="1:11" x14ac:dyDescent="0.3">
      <c r="A765">
        <v>6</v>
      </c>
      <c r="B765">
        <v>6.04</v>
      </c>
      <c r="C765" t="s">
        <v>222</v>
      </c>
      <c r="D765">
        <v>25</v>
      </c>
      <c r="E765" t="s">
        <v>244</v>
      </c>
      <c r="F765" s="10">
        <v>1.0243033030367179</v>
      </c>
      <c r="G765" s="3">
        <v>71.308329852613724</v>
      </c>
      <c r="H765" s="3">
        <f t="shared" si="22"/>
        <v>71.308329852613724</v>
      </c>
      <c r="I765" s="3">
        <f t="shared" si="23"/>
        <v>2.1392498955784118</v>
      </c>
      <c r="J765" s="8" t="str" cm="1">
        <f t="array" ref="J765">_xlfn.IFS(H765=100,"green",H765&gt;50,"yellow",H765&gt;0,"orange",H765=0,"red")</f>
        <v>yellow</v>
      </c>
      <c r="K765" t="s">
        <v>193</v>
      </c>
    </row>
    <row r="766" spans="1:11" x14ac:dyDescent="0.3">
      <c r="A766">
        <v>6</v>
      </c>
      <c r="B766">
        <v>6.04</v>
      </c>
      <c r="C766" t="s">
        <v>222</v>
      </c>
      <c r="D766">
        <v>7</v>
      </c>
      <c r="E766" t="s">
        <v>27</v>
      </c>
      <c r="F766" s="10">
        <v>1.1079381324964153</v>
      </c>
      <c r="G766" s="3">
        <v>68.877141328802821</v>
      </c>
      <c r="H766" s="3">
        <f t="shared" si="22"/>
        <v>68.877141328802821</v>
      </c>
      <c r="I766" s="3">
        <f t="shared" si="23"/>
        <v>2.0663142398640848</v>
      </c>
      <c r="J766" s="8" t="str" cm="1">
        <f t="array" ref="J766">_xlfn.IFS(H766=100,"green",H766&gt;50,"yellow",H766&gt;0,"orange",H766=0,"red")</f>
        <v>yellow</v>
      </c>
      <c r="K766" t="s">
        <v>193</v>
      </c>
    </row>
    <row r="767" spans="1:11" x14ac:dyDescent="0.3">
      <c r="A767">
        <v>6</v>
      </c>
      <c r="B767">
        <v>6.04</v>
      </c>
      <c r="C767" t="s">
        <v>222</v>
      </c>
      <c r="D767">
        <v>30</v>
      </c>
      <c r="E767" t="s">
        <v>26</v>
      </c>
      <c r="F767" s="10">
        <v>0.82273772835257064</v>
      </c>
      <c r="G767" s="3">
        <v>77.16765801927896</v>
      </c>
      <c r="H767" s="3">
        <f t="shared" si="22"/>
        <v>77.16765801927896</v>
      </c>
      <c r="I767" s="3">
        <f t="shared" si="23"/>
        <v>2.3150297405783689</v>
      </c>
      <c r="J767" s="8" t="str" cm="1">
        <f t="array" ref="J767">_xlfn.IFS(H767=100,"green",H767&gt;50,"yellow",H767&gt;0,"orange",H767=0,"red")</f>
        <v>yellow</v>
      </c>
      <c r="K767" t="s">
        <v>193</v>
      </c>
    </row>
    <row r="768" spans="1:11" x14ac:dyDescent="0.3">
      <c r="A768">
        <v>6</v>
      </c>
      <c r="B768">
        <v>6.04</v>
      </c>
      <c r="C768" t="s">
        <v>222</v>
      </c>
      <c r="D768">
        <v>24</v>
      </c>
      <c r="E768" t="s">
        <v>25</v>
      </c>
      <c r="F768" s="10">
        <v>0.45334446773818771</v>
      </c>
      <c r="G768" s="3">
        <v>87.905584571894764</v>
      </c>
      <c r="H768" s="3">
        <f t="shared" si="22"/>
        <v>87.905584571894764</v>
      </c>
      <c r="I768" s="3">
        <f t="shared" si="23"/>
        <v>2.6371675371568433</v>
      </c>
      <c r="J768" s="8" t="str" cm="1">
        <f t="array" ref="J768">_xlfn.IFS(H768=100,"green",H768&gt;50,"yellow",H768&gt;0,"orange",H768=0,"red")</f>
        <v>yellow</v>
      </c>
      <c r="K768" t="s">
        <v>193</v>
      </c>
    </row>
    <row r="769" spans="1:11" x14ac:dyDescent="0.3">
      <c r="A769">
        <v>6</v>
      </c>
      <c r="B769">
        <v>6.04</v>
      </c>
      <c r="C769" t="s">
        <v>222</v>
      </c>
      <c r="D769">
        <v>6</v>
      </c>
      <c r="E769" t="s">
        <v>24</v>
      </c>
      <c r="F769" s="10">
        <v>2.0432746640016264</v>
      </c>
      <c r="G769" s="3">
        <v>41.68775795841681</v>
      </c>
      <c r="H769" s="3">
        <f t="shared" si="22"/>
        <v>41.68775795841681</v>
      </c>
      <c r="I769" s="3">
        <f t="shared" si="23"/>
        <v>1.2506327387525042</v>
      </c>
      <c r="J769" s="8" t="str" cm="1">
        <f t="array" ref="J769">_xlfn.IFS(H769=100,"green",H769&gt;50,"yellow",H769&gt;0,"orange",H769=0,"red")</f>
        <v>orange</v>
      </c>
      <c r="K769" t="s">
        <v>193</v>
      </c>
    </row>
    <row r="770" spans="1:11" x14ac:dyDescent="0.3">
      <c r="A770">
        <v>6</v>
      </c>
      <c r="B770">
        <v>6.04</v>
      </c>
      <c r="C770" t="s">
        <v>222</v>
      </c>
      <c r="D770">
        <v>2</v>
      </c>
      <c r="E770" t="s">
        <v>23</v>
      </c>
      <c r="F770" s="10">
        <v>0.14567486942433078</v>
      </c>
      <c r="G770" s="3">
        <v>96.849260327300144</v>
      </c>
      <c r="H770" s="3">
        <f t="shared" si="22"/>
        <v>96.849260327300144</v>
      </c>
      <c r="I770" s="3">
        <f t="shared" si="23"/>
        <v>2.9054778098190042</v>
      </c>
      <c r="J770" s="8" t="str" cm="1">
        <f t="array" ref="J770">_xlfn.IFS(H770=100,"green",H770&gt;50,"yellow",H770&gt;0,"orange",H770=0,"red")</f>
        <v>yellow</v>
      </c>
      <c r="K770" t="s">
        <v>193</v>
      </c>
    </row>
    <row r="771" spans="1:11" x14ac:dyDescent="0.3">
      <c r="A771">
        <v>6</v>
      </c>
      <c r="B771">
        <v>6.04</v>
      </c>
      <c r="C771" t="s">
        <v>222</v>
      </c>
      <c r="D771">
        <v>1</v>
      </c>
      <c r="E771" t="s">
        <v>22</v>
      </c>
      <c r="F771" s="10">
        <v>4.0759655636343005E-2</v>
      </c>
      <c r="G771" s="3">
        <v>99.899050293781016</v>
      </c>
      <c r="H771" s="3">
        <f t="shared" ref="H771:H834" si="24">IF(G771&gt;100,100,IF(G771&lt;0,0,G771))</f>
        <v>99.899050293781016</v>
      </c>
      <c r="I771" s="3">
        <f t="shared" ref="I771:I834" si="25">H771/100*3</f>
        <v>2.9969715088134303</v>
      </c>
      <c r="J771" s="8" t="str" cm="1">
        <f t="array" ref="J771">_xlfn.IFS(H771=100,"green",H771&gt;50,"yellow",H771&gt;0,"orange",H771=0,"red")</f>
        <v>yellow</v>
      </c>
      <c r="K771" t="s">
        <v>193</v>
      </c>
    </row>
    <row r="772" spans="1:11" x14ac:dyDescent="0.3">
      <c r="A772">
        <v>6</v>
      </c>
      <c r="B772">
        <v>6.04</v>
      </c>
      <c r="C772" t="s">
        <v>222</v>
      </c>
      <c r="D772">
        <v>20</v>
      </c>
      <c r="E772" t="s">
        <v>21</v>
      </c>
      <c r="F772" s="10">
        <v>1.8006474691778565</v>
      </c>
      <c r="G772" s="3">
        <v>48.74071012476557</v>
      </c>
      <c r="H772" s="3">
        <f t="shared" si="24"/>
        <v>48.74071012476557</v>
      </c>
      <c r="I772" s="3">
        <f t="shared" si="25"/>
        <v>1.462221303742967</v>
      </c>
      <c r="J772" s="8" t="str" cm="1">
        <f t="array" ref="J772">_xlfn.IFS(H772=100,"green",H772&gt;50,"yellow",H772&gt;0,"orange",H772=0,"red")</f>
        <v>orange</v>
      </c>
      <c r="K772" t="s">
        <v>193</v>
      </c>
    </row>
    <row r="773" spans="1:11" x14ac:dyDescent="0.3">
      <c r="A773">
        <v>6</v>
      </c>
      <c r="B773">
        <v>6.04</v>
      </c>
      <c r="C773" t="s">
        <v>222</v>
      </c>
      <c r="D773">
        <v>29</v>
      </c>
      <c r="E773" t="s">
        <v>20</v>
      </c>
      <c r="F773" s="10">
        <v>0.25697559011784493</v>
      </c>
      <c r="G773" s="3">
        <v>93.61384947526571</v>
      </c>
      <c r="H773" s="3">
        <f t="shared" si="24"/>
        <v>93.61384947526571</v>
      </c>
      <c r="I773" s="3">
        <f t="shared" si="25"/>
        <v>2.8084154842579712</v>
      </c>
      <c r="J773" s="8" t="str" cm="1">
        <f t="array" ref="J773">_xlfn.IFS(H773=100,"green",H773&gt;50,"yellow",H773&gt;0,"orange",H773=0,"red")</f>
        <v>yellow</v>
      </c>
      <c r="K773" t="s">
        <v>193</v>
      </c>
    </row>
    <row r="774" spans="1:11" x14ac:dyDescent="0.3">
      <c r="A774">
        <v>6</v>
      </c>
      <c r="B774">
        <v>6.04</v>
      </c>
      <c r="C774" t="s">
        <v>222</v>
      </c>
      <c r="D774">
        <v>32</v>
      </c>
      <c r="E774" t="s">
        <v>19</v>
      </c>
      <c r="F774" s="10">
        <v>0.27839259468513811</v>
      </c>
      <c r="G774" s="3">
        <v>92.99127660634511</v>
      </c>
      <c r="H774" s="3">
        <f t="shared" si="24"/>
        <v>92.99127660634511</v>
      </c>
      <c r="I774" s="3">
        <f t="shared" si="25"/>
        <v>2.7897382981903531</v>
      </c>
      <c r="J774" s="8" t="str" cm="1">
        <f t="array" ref="J774">_xlfn.IFS(H774=100,"green",H774&gt;50,"yellow",H774&gt;0,"orange",H774=0,"red")</f>
        <v>yellow</v>
      </c>
      <c r="K774" t="s">
        <v>193</v>
      </c>
    </row>
    <row r="775" spans="1:11" x14ac:dyDescent="0.3">
      <c r="A775">
        <v>6</v>
      </c>
      <c r="B775">
        <v>6.04</v>
      </c>
      <c r="C775" t="s">
        <v>222</v>
      </c>
      <c r="D775">
        <v>35</v>
      </c>
      <c r="E775" t="s">
        <v>18</v>
      </c>
      <c r="F775" s="10">
        <v>0</v>
      </c>
      <c r="G775" s="3">
        <v>101.08389645963962</v>
      </c>
      <c r="H775" s="3">
        <f t="shared" si="24"/>
        <v>100</v>
      </c>
      <c r="I775" s="3">
        <f t="shared" si="25"/>
        <v>3</v>
      </c>
      <c r="J775" s="8" t="str" cm="1">
        <f t="array" ref="J775">_xlfn.IFS(H775=100,"green",H775&gt;50,"yellow",H775&gt;0,"orange",H775=0,"red")</f>
        <v>green</v>
      </c>
      <c r="K775" t="s">
        <v>193</v>
      </c>
    </row>
    <row r="776" spans="1:11" x14ac:dyDescent="0.3">
      <c r="A776">
        <v>6</v>
      </c>
      <c r="B776">
        <v>6.04</v>
      </c>
      <c r="C776" t="s">
        <v>222</v>
      </c>
      <c r="D776">
        <v>31</v>
      </c>
      <c r="E776" t="s">
        <v>17</v>
      </c>
      <c r="F776" s="10">
        <v>0</v>
      </c>
      <c r="G776" s="3">
        <v>101.08389645963962</v>
      </c>
      <c r="H776" s="3">
        <f t="shared" si="24"/>
        <v>100</v>
      </c>
      <c r="I776" s="3">
        <f t="shared" si="25"/>
        <v>3</v>
      </c>
      <c r="J776" s="8" t="str" cm="1">
        <f t="array" ref="J776">_xlfn.IFS(H776=100,"green",H776&gt;50,"yellow",H776&gt;0,"orange",H776=0,"red")</f>
        <v>green</v>
      </c>
      <c r="K776" t="s">
        <v>193</v>
      </c>
    </row>
    <row r="777" spans="1:11" x14ac:dyDescent="0.3">
      <c r="A777">
        <v>6</v>
      </c>
      <c r="B777">
        <v>6.04</v>
      </c>
      <c r="C777" t="s">
        <v>222</v>
      </c>
      <c r="D777">
        <v>23</v>
      </c>
      <c r="E777" t="s">
        <v>16</v>
      </c>
      <c r="F777" s="10">
        <v>0.60445998666966083</v>
      </c>
      <c r="G777" s="3">
        <v>83.51279370032411</v>
      </c>
      <c r="H777" s="3">
        <f t="shared" si="24"/>
        <v>83.51279370032411</v>
      </c>
      <c r="I777" s="3">
        <f t="shared" si="25"/>
        <v>2.5053838110097231</v>
      </c>
      <c r="J777" s="8" t="str" cm="1">
        <f t="array" ref="J777">_xlfn.IFS(H777=100,"green",H777&gt;50,"yellow",H777&gt;0,"orange",H777=0,"red")</f>
        <v>yellow</v>
      </c>
      <c r="K777" t="s">
        <v>193</v>
      </c>
    </row>
    <row r="778" spans="1:11" x14ac:dyDescent="0.3">
      <c r="A778">
        <v>6</v>
      </c>
      <c r="B778">
        <v>6.04</v>
      </c>
      <c r="C778" t="s">
        <v>222</v>
      </c>
      <c r="D778">
        <v>27</v>
      </c>
      <c r="E778" t="s">
        <v>15</v>
      </c>
      <c r="F778" s="10">
        <v>1.0278147768850383</v>
      </c>
      <c r="G778" s="3">
        <v>71.20625449744351</v>
      </c>
      <c r="H778" s="3">
        <f t="shared" si="24"/>
        <v>71.20625449744351</v>
      </c>
      <c r="I778" s="3">
        <f t="shared" si="25"/>
        <v>2.1361876349233055</v>
      </c>
      <c r="J778" s="8" t="str" cm="1">
        <f t="array" ref="J778">_xlfn.IFS(H778=100,"green",H778&gt;50,"yellow",H778&gt;0,"orange",H778=0,"red")</f>
        <v>yellow</v>
      </c>
      <c r="K778" t="s">
        <v>193</v>
      </c>
    </row>
    <row r="779" spans="1:11" x14ac:dyDescent="0.3">
      <c r="A779">
        <v>6</v>
      </c>
      <c r="B779">
        <v>6.04</v>
      </c>
      <c r="C779" t="s">
        <v>222</v>
      </c>
      <c r="D779">
        <v>14</v>
      </c>
      <c r="E779" t="s">
        <v>14</v>
      </c>
      <c r="F779" s="10">
        <v>1.3616610708880754</v>
      </c>
      <c r="G779" s="3">
        <v>61.501645975606259</v>
      </c>
      <c r="H779" s="3">
        <f t="shared" si="24"/>
        <v>61.501645975606259</v>
      </c>
      <c r="I779" s="3">
        <f t="shared" si="25"/>
        <v>1.8450493792681877</v>
      </c>
      <c r="J779" s="8" t="str" cm="1">
        <f t="array" ref="J779">_xlfn.IFS(H779=100,"green",H779&gt;50,"yellow",H779&gt;0,"orange",H779=0,"red")</f>
        <v>yellow</v>
      </c>
      <c r="K779" t="s">
        <v>193</v>
      </c>
    </row>
    <row r="780" spans="1:11" x14ac:dyDescent="0.3">
      <c r="A780">
        <v>6</v>
      </c>
      <c r="B780">
        <v>6.04</v>
      </c>
      <c r="C780" t="s">
        <v>222</v>
      </c>
      <c r="D780">
        <v>17</v>
      </c>
      <c r="E780" t="s">
        <v>13</v>
      </c>
      <c r="F780" s="10">
        <v>1.1122761923347992</v>
      </c>
      <c r="G780" s="3">
        <v>68.751037869719823</v>
      </c>
      <c r="H780" s="3">
        <f t="shared" si="24"/>
        <v>68.751037869719823</v>
      </c>
      <c r="I780" s="3">
        <f t="shared" si="25"/>
        <v>2.0625311360915948</v>
      </c>
      <c r="J780" s="8" t="str" cm="1">
        <f t="array" ref="J780">_xlfn.IFS(H780=100,"green",H780&gt;50,"yellow",H780&gt;0,"orange",H780=0,"red")</f>
        <v>yellow</v>
      </c>
      <c r="K780" t="s">
        <v>193</v>
      </c>
    </row>
    <row r="781" spans="1:11" x14ac:dyDescent="0.3">
      <c r="A781">
        <v>6</v>
      </c>
      <c r="B781">
        <v>6.04</v>
      </c>
      <c r="C781" t="s">
        <v>222</v>
      </c>
      <c r="D781">
        <v>15</v>
      </c>
      <c r="E781" t="s">
        <v>12</v>
      </c>
      <c r="F781" s="10">
        <v>0.45570294001308781</v>
      </c>
      <c r="G781" s="3">
        <v>87.837025925150257</v>
      </c>
      <c r="H781" s="3">
        <f t="shared" si="24"/>
        <v>87.837025925150257</v>
      </c>
      <c r="I781" s="3">
        <f t="shared" si="25"/>
        <v>2.635110777754508</v>
      </c>
      <c r="J781" s="8" t="str" cm="1">
        <f t="array" ref="J781">_xlfn.IFS(H781=100,"green",H781&gt;50,"yellow",H781&gt;0,"orange",H781=0,"red")</f>
        <v>yellow</v>
      </c>
      <c r="K781" t="s">
        <v>193</v>
      </c>
    </row>
    <row r="782" spans="1:11" x14ac:dyDescent="0.3">
      <c r="A782">
        <v>6</v>
      </c>
      <c r="B782">
        <v>6.04</v>
      </c>
      <c r="C782" t="s">
        <v>222</v>
      </c>
      <c r="D782">
        <v>13</v>
      </c>
      <c r="E782" t="s">
        <v>11</v>
      </c>
      <c r="F782" s="10">
        <v>5.0543289822299897</v>
      </c>
      <c r="G782" s="3">
        <v>-45.840856021428699</v>
      </c>
      <c r="H782" s="3">
        <f t="shared" si="24"/>
        <v>0</v>
      </c>
      <c r="I782" s="3">
        <f t="shared" si="25"/>
        <v>0</v>
      </c>
      <c r="J782" s="8" t="str" cm="1">
        <f t="array" ref="J782">_xlfn.IFS(H782=100,"green",H782&gt;50,"yellow",H782&gt;0,"orange",H782=0,"red")</f>
        <v>red</v>
      </c>
      <c r="K782" t="s">
        <v>193</v>
      </c>
    </row>
    <row r="783" spans="1:11" x14ac:dyDescent="0.3">
      <c r="A783">
        <v>6</v>
      </c>
      <c r="B783">
        <v>6.04</v>
      </c>
      <c r="C783" t="s">
        <v>222</v>
      </c>
      <c r="D783">
        <v>21</v>
      </c>
      <c r="E783" t="s">
        <v>10</v>
      </c>
      <c r="F783" s="10">
        <v>2.8755746473805743</v>
      </c>
      <c r="G783" s="3">
        <v>17.493553450186248</v>
      </c>
      <c r="H783" s="3">
        <f t="shared" si="24"/>
        <v>17.493553450186248</v>
      </c>
      <c r="I783" s="3">
        <f t="shared" si="25"/>
        <v>0.52480660350558739</v>
      </c>
      <c r="J783" s="8" t="str" cm="1">
        <f t="array" ref="J783">_xlfn.IFS(H783=100,"green",H783&gt;50,"yellow",H783&gt;0,"orange",H783=0,"red")</f>
        <v>orange</v>
      </c>
      <c r="K783" t="s">
        <v>193</v>
      </c>
    </row>
    <row r="784" spans="1:11" x14ac:dyDescent="0.3">
      <c r="A784">
        <v>6</v>
      </c>
      <c r="B784">
        <v>6.04</v>
      </c>
      <c r="C784" t="s">
        <v>222</v>
      </c>
      <c r="D784">
        <v>34</v>
      </c>
      <c r="E784" t="s">
        <v>9</v>
      </c>
      <c r="F784" s="10">
        <v>1.1218371204684792</v>
      </c>
      <c r="G784" s="3">
        <v>68.473110373415366</v>
      </c>
      <c r="H784" s="3">
        <f t="shared" si="24"/>
        <v>68.473110373415366</v>
      </c>
      <c r="I784" s="3">
        <f t="shared" si="25"/>
        <v>2.0541933112024608</v>
      </c>
      <c r="J784" s="8" t="str" cm="1">
        <f t="array" ref="J784">_xlfn.IFS(H784=100,"green",H784&gt;50,"yellow",H784&gt;0,"orange",H784=0,"red")</f>
        <v>yellow</v>
      </c>
      <c r="K784" t="s">
        <v>193</v>
      </c>
    </row>
    <row r="785" spans="1:11" x14ac:dyDescent="0.3">
      <c r="A785">
        <v>6</v>
      </c>
      <c r="B785">
        <v>6.04</v>
      </c>
      <c r="C785" t="s">
        <v>222</v>
      </c>
      <c r="D785">
        <v>3</v>
      </c>
      <c r="E785" t="s">
        <v>8</v>
      </c>
      <c r="F785" s="10">
        <v>1.1822658109849651</v>
      </c>
      <c r="G785" s="3">
        <v>66.716503229696656</v>
      </c>
      <c r="H785" s="3">
        <f t="shared" si="24"/>
        <v>66.716503229696656</v>
      </c>
      <c r="I785" s="3">
        <f t="shared" si="25"/>
        <v>2.0014950968908995</v>
      </c>
      <c r="J785" s="8" t="str" cm="1">
        <f t="array" ref="J785">_xlfn.IFS(H785=100,"green",H785&gt;50,"yellow",H785&gt;0,"orange",H785=0,"red")</f>
        <v>yellow</v>
      </c>
      <c r="K785" t="s">
        <v>193</v>
      </c>
    </row>
    <row r="786" spans="1:11" x14ac:dyDescent="0.3">
      <c r="A786">
        <v>6</v>
      </c>
      <c r="B786">
        <v>6.04</v>
      </c>
      <c r="C786" t="s">
        <v>222</v>
      </c>
      <c r="D786">
        <v>8</v>
      </c>
      <c r="E786" t="s">
        <v>7</v>
      </c>
      <c r="F786" s="10">
        <v>1.902304497475267</v>
      </c>
      <c r="G786" s="3">
        <v>45.785632650966427</v>
      </c>
      <c r="H786" s="3">
        <f t="shared" si="24"/>
        <v>45.785632650966427</v>
      </c>
      <c r="I786" s="3">
        <f t="shared" si="25"/>
        <v>1.3735689795289929</v>
      </c>
      <c r="J786" s="8" t="str" cm="1">
        <f t="array" ref="J786">_xlfn.IFS(H786=100,"green",H786&gt;50,"yellow",H786&gt;0,"orange",H786=0,"red")</f>
        <v>orange</v>
      </c>
      <c r="K786" t="s">
        <v>193</v>
      </c>
    </row>
    <row r="787" spans="1:11" x14ac:dyDescent="0.3">
      <c r="A787">
        <v>6</v>
      </c>
      <c r="B787">
        <v>6.04</v>
      </c>
      <c r="C787" t="s">
        <v>222</v>
      </c>
      <c r="D787">
        <v>11</v>
      </c>
      <c r="E787" t="s">
        <v>6</v>
      </c>
      <c r="F787" s="10">
        <v>0</v>
      </c>
      <c r="G787" s="3">
        <v>101.08389645963962</v>
      </c>
      <c r="H787" s="3">
        <f t="shared" si="24"/>
        <v>100</v>
      </c>
      <c r="I787" s="3">
        <f t="shared" si="25"/>
        <v>3</v>
      </c>
      <c r="J787" s="8" t="str" cm="1">
        <f t="array" ref="J787">_xlfn.IFS(H787=100,"green",H787&gt;50,"yellow",H787&gt;0,"orange",H787=0,"red")</f>
        <v>green</v>
      </c>
      <c r="K787" t="s">
        <v>193</v>
      </c>
    </row>
    <row r="788" spans="1:11" x14ac:dyDescent="0.3">
      <c r="A788">
        <v>6</v>
      </c>
      <c r="B788">
        <v>6.04</v>
      </c>
      <c r="C788" t="s">
        <v>222</v>
      </c>
      <c r="D788">
        <v>33</v>
      </c>
      <c r="E788" t="s">
        <v>5</v>
      </c>
      <c r="F788" s="10">
        <v>1.5579296888589869</v>
      </c>
      <c r="G788" s="3">
        <v>55.796295529174756</v>
      </c>
      <c r="H788" s="3">
        <f t="shared" si="24"/>
        <v>55.796295529174756</v>
      </c>
      <c r="I788" s="3">
        <f t="shared" si="25"/>
        <v>1.6738888658752427</v>
      </c>
      <c r="J788" s="8" t="str" cm="1">
        <f t="array" ref="J788">_xlfn.IFS(H788=100,"green",H788&gt;50,"yellow",H788&gt;0,"orange",H788=0,"red")</f>
        <v>yellow</v>
      </c>
      <c r="K788" t="s">
        <v>193</v>
      </c>
    </row>
    <row r="789" spans="1:11" x14ac:dyDescent="0.3">
      <c r="A789">
        <v>6</v>
      </c>
      <c r="B789">
        <v>6.04</v>
      </c>
      <c r="C789" t="s">
        <v>222</v>
      </c>
      <c r="D789">
        <v>36</v>
      </c>
      <c r="E789" t="s">
        <v>4</v>
      </c>
      <c r="F789" s="10">
        <v>2.276903847293287</v>
      </c>
      <c r="G789" s="3">
        <v>34.896369814082632</v>
      </c>
      <c r="H789" s="3">
        <f t="shared" si="24"/>
        <v>34.896369814082632</v>
      </c>
      <c r="I789" s="3">
        <f t="shared" si="25"/>
        <v>1.046891094422479</v>
      </c>
      <c r="J789" s="8" t="str" cm="1">
        <f t="array" ref="J789">_xlfn.IFS(H789=100,"green",H789&gt;50,"yellow",H789&gt;0,"orange",H789=0,"red")</f>
        <v>orange</v>
      </c>
      <c r="K789" t="s">
        <v>193</v>
      </c>
    </row>
    <row r="790" spans="1:11" x14ac:dyDescent="0.3">
      <c r="A790">
        <v>6</v>
      </c>
      <c r="B790">
        <v>6.04</v>
      </c>
      <c r="C790" t="s">
        <v>222</v>
      </c>
      <c r="D790">
        <v>16</v>
      </c>
      <c r="E790" t="s">
        <v>3</v>
      </c>
      <c r="F790" s="10">
        <v>0.40828358397862552</v>
      </c>
      <c r="G790" s="3">
        <v>89.215463532332123</v>
      </c>
      <c r="H790" s="3">
        <f t="shared" si="24"/>
        <v>89.215463532332123</v>
      </c>
      <c r="I790" s="3">
        <f t="shared" si="25"/>
        <v>2.6764639059699635</v>
      </c>
      <c r="J790" s="8" t="str" cm="1">
        <f t="array" ref="J790">_xlfn.IFS(H790=100,"green",H790&gt;50,"yellow",H790&gt;0,"orange",H790=0,"red")</f>
        <v>yellow</v>
      </c>
      <c r="K790" t="s">
        <v>193</v>
      </c>
    </row>
    <row r="791" spans="1:11" x14ac:dyDescent="0.3">
      <c r="A791">
        <v>6</v>
      </c>
      <c r="B791">
        <v>6.04</v>
      </c>
      <c r="C791" t="s">
        <v>222</v>
      </c>
      <c r="D791">
        <v>9</v>
      </c>
      <c r="E791" t="s">
        <v>2</v>
      </c>
      <c r="F791" s="10">
        <v>0.51398226699120653</v>
      </c>
      <c r="G791" s="3">
        <v>86.142898827146169</v>
      </c>
      <c r="H791" s="3">
        <f t="shared" si="24"/>
        <v>86.142898827146169</v>
      </c>
      <c r="I791" s="3">
        <f t="shared" si="25"/>
        <v>2.5842869648143849</v>
      </c>
      <c r="J791" s="8" t="str" cm="1">
        <f t="array" ref="J791">_xlfn.IFS(H791=100,"green",H791&gt;50,"yellow",H791&gt;0,"orange",H791=0,"red")</f>
        <v>yellow</v>
      </c>
      <c r="K791" t="s">
        <v>193</v>
      </c>
    </row>
    <row r="792" spans="1:11" x14ac:dyDescent="0.3">
      <c r="A792">
        <v>6</v>
      </c>
      <c r="B792">
        <v>6.04</v>
      </c>
      <c r="C792" t="s">
        <v>222</v>
      </c>
      <c r="D792">
        <v>5</v>
      </c>
      <c r="E792" t="s">
        <v>1</v>
      </c>
      <c r="F792" s="10">
        <v>0.28751894154958035</v>
      </c>
      <c r="G792" s="3">
        <v>92.72598199279129</v>
      </c>
      <c r="H792" s="3">
        <f t="shared" si="24"/>
        <v>92.72598199279129</v>
      </c>
      <c r="I792" s="3">
        <f t="shared" si="25"/>
        <v>2.7817794597837389</v>
      </c>
      <c r="J792" s="8" t="str" cm="1">
        <f t="array" ref="J792">_xlfn.IFS(H792=100,"green",H792&gt;50,"yellow",H792&gt;0,"orange",H792=0,"red")</f>
        <v>yellow</v>
      </c>
      <c r="K792" t="s">
        <v>193</v>
      </c>
    </row>
    <row r="793" spans="1:11" x14ac:dyDescent="0.3">
      <c r="A793">
        <v>6</v>
      </c>
      <c r="B793">
        <v>6.04</v>
      </c>
      <c r="C793" t="s">
        <v>222</v>
      </c>
      <c r="D793">
        <v>19</v>
      </c>
      <c r="E793" t="s">
        <v>0</v>
      </c>
      <c r="F793" s="10">
        <v>0.57079554711547476</v>
      </c>
      <c r="G793" s="3">
        <v>84.491388379519378</v>
      </c>
      <c r="H793" s="3">
        <f t="shared" si="24"/>
        <v>84.491388379519378</v>
      </c>
      <c r="I793" s="3">
        <f t="shared" si="25"/>
        <v>2.5347416513855814</v>
      </c>
      <c r="J793" s="8" t="str" cm="1">
        <f t="array" ref="J793">_xlfn.IFS(H793=100,"green",H793&gt;50,"yellow",H793&gt;0,"orange",H793=0,"red")</f>
        <v>yellow</v>
      </c>
      <c r="K793" t="s">
        <v>193</v>
      </c>
    </row>
    <row r="794" spans="1:11" x14ac:dyDescent="0.3">
      <c r="A794">
        <v>6</v>
      </c>
      <c r="B794">
        <v>6.05</v>
      </c>
      <c r="C794" t="s">
        <v>224</v>
      </c>
      <c r="D794">
        <v>35</v>
      </c>
      <c r="E794" t="s">
        <v>34</v>
      </c>
      <c r="F794" s="3">
        <v>0</v>
      </c>
      <c r="G794" s="3">
        <v>100</v>
      </c>
      <c r="H794" s="3">
        <f t="shared" si="24"/>
        <v>100</v>
      </c>
      <c r="I794" s="3">
        <f t="shared" si="25"/>
        <v>3</v>
      </c>
      <c r="J794" s="8" t="str" cm="1">
        <f t="array" ref="J794">_xlfn.IFS(H794=100,"green",H794&gt;50,"yellow",H794&gt;0,"orange",H794=0,"red")</f>
        <v>green</v>
      </c>
      <c r="K794" t="s">
        <v>193</v>
      </c>
    </row>
    <row r="795" spans="1:11" x14ac:dyDescent="0.3">
      <c r="A795">
        <v>6</v>
      </c>
      <c r="B795">
        <v>6.05</v>
      </c>
      <c r="C795" t="s">
        <v>224</v>
      </c>
      <c r="D795">
        <v>37</v>
      </c>
      <c r="E795" t="s">
        <v>33</v>
      </c>
      <c r="F795" s="3">
        <v>9.6818888348518456E-2</v>
      </c>
      <c r="G795" s="3">
        <v>83.683435469955398</v>
      </c>
      <c r="H795" s="3">
        <f t="shared" si="24"/>
        <v>83.683435469955398</v>
      </c>
      <c r="I795" s="3">
        <f t="shared" si="25"/>
        <v>2.5105030640986623</v>
      </c>
      <c r="J795" s="8" t="str" cm="1">
        <f t="array" ref="J795">_xlfn.IFS(H795=100,"green",H795&gt;50,"yellow",H795&gt;0,"orange",H795=0,"red")</f>
        <v>yellow</v>
      </c>
      <c r="K795" t="s">
        <v>193</v>
      </c>
    </row>
    <row r="796" spans="1:11" x14ac:dyDescent="0.3">
      <c r="A796">
        <v>6</v>
      </c>
      <c r="B796">
        <v>6.05</v>
      </c>
      <c r="C796" t="s">
        <v>224</v>
      </c>
      <c r="D796">
        <v>12</v>
      </c>
      <c r="E796" t="s">
        <v>32</v>
      </c>
      <c r="F796" s="3">
        <v>7.2268590552905312E-2</v>
      </c>
      <c r="G796" s="3">
        <v>87.820815324720712</v>
      </c>
      <c r="H796" s="3">
        <f t="shared" si="24"/>
        <v>87.820815324720712</v>
      </c>
      <c r="I796" s="3">
        <f t="shared" si="25"/>
        <v>2.6346244597416213</v>
      </c>
      <c r="J796" s="8" t="str" cm="1">
        <f t="array" ref="J796">_xlfn.IFS(H796=100,"green",H796&gt;50,"yellow",H796&gt;0,"orange",H796=0,"red")</f>
        <v>yellow</v>
      </c>
      <c r="K796" t="s">
        <v>193</v>
      </c>
    </row>
    <row r="797" spans="1:11" x14ac:dyDescent="0.3">
      <c r="A797">
        <v>6</v>
      </c>
      <c r="B797">
        <v>6.05</v>
      </c>
      <c r="C797" t="s">
        <v>224</v>
      </c>
      <c r="D797">
        <v>18</v>
      </c>
      <c r="E797" t="s">
        <v>31</v>
      </c>
      <c r="F797" s="3">
        <v>0.25315988398996386</v>
      </c>
      <c r="G797" s="3">
        <v>57.335808600987093</v>
      </c>
      <c r="H797" s="3">
        <f t="shared" si="24"/>
        <v>57.335808600987093</v>
      </c>
      <c r="I797" s="3">
        <f t="shared" si="25"/>
        <v>1.7200742580296127</v>
      </c>
      <c r="J797" s="8" t="str" cm="1">
        <f t="array" ref="J797">_xlfn.IFS(H797=100,"green",H797&gt;50,"yellow",H797&gt;0,"orange",H797=0,"red")</f>
        <v>yellow</v>
      </c>
      <c r="K797" t="s">
        <v>193</v>
      </c>
    </row>
    <row r="798" spans="1:11" x14ac:dyDescent="0.3">
      <c r="A798">
        <v>6</v>
      </c>
      <c r="B798">
        <v>6.05</v>
      </c>
      <c r="C798" t="s">
        <v>224</v>
      </c>
      <c r="D798">
        <v>10</v>
      </c>
      <c r="E798" t="s">
        <v>30</v>
      </c>
      <c r="F798" s="3">
        <v>0.24976116108661167</v>
      </c>
      <c r="G798" s="3">
        <v>57.908584043033727</v>
      </c>
      <c r="H798" s="3">
        <f t="shared" si="24"/>
        <v>57.908584043033727</v>
      </c>
      <c r="I798" s="3">
        <f t="shared" si="25"/>
        <v>1.7372575212910117</v>
      </c>
      <c r="J798" s="8" t="str" cm="1">
        <f t="array" ref="J798">_xlfn.IFS(H798=100,"green",H798&gt;50,"yellow",H798&gt;0,"orange",H798=0,"red")</f>
        <v>yellow</v>
      </c>
      <c r="K798" t="s">
        <v>193</v>
      </c>
    </row>
    <row r="799" spans="1:11" x14ac:dyDescent="0.3">
      <c r="A799">
        <v>6</v>
      </c>
      <c r="B799">
        <v>6.05</v>
      </c>
      <c r="C799" t="s">
        <v>224</v>
      </c>
      <c r="D799">
        <v>4</v>
      </c>
      <c r="E799" t="s">
        <v>29</v>
      </c>
      <c r="F799" s="3">
        <v>0.47373158368468432</v>
      </c>
      <c r="G799" s="3">
        <v>20.163595276089954</v>
      </c>
      <c r="H799" s="3">
        <f t="shared" si="24"/>
        <v>20.163595276089954</v>
      </c>
      <c r="I799" s="3">
        <f t="shared" si="25"/>
        <v>0.60490785828269866</v>
      </c>
      <c r="J799" s="8" t="str" cm="1">
        <f t="array" ref="J799">_xlfn.IFS(H799=100,"green",H799&gt;50,"yellow",H799&gt;0,"orange",H799=0,"red")</f>
        <v>orange</v>
      </c>
      <c r="K799" t="s">
        <v>193</v>
      </c>
    </row>
    <row r="800" spans="1:11" x14ac:dyDescent="0.3">
      <c r="A800">
        <v>6</v>
      </c>
      <c r="B800">
        <v>6.05</v>
      </c>
      <c r="C800" t="s">
        <v>224</v>
      </c>
      <c r="D800">
        <v>22</v>
      </c>
      <c r="E800" t="s">
        <v>28</v>
      </c>
      <c r="F800" s="3">
        <v>0.25836558401308929</v>
      </c>
      <c r="G800" s="3">
        <v>56.458509328084631</v>
      </c>
      <c r="H800" s="3">
        <f t="shared" si="24"/>
        <v>56.458509328084631</v>
      </c>
      <c r="I800" s="3">
        <f t="shared" si="25"/>
        <v>1.6937552798425388</v>
      </c>
      <c r="J800" s="8" t="str" cm="1">
        <f t="array" ref="J800">_xlfn.IFS(H800=100,"green",H800&gt;50,"yellow",H800&gt;0,"orange",H800=0,"red")</f>
        <v>yellow</v>
      </c>
      <c r="K800" t="s">
        <v>193</v>
      </c>
    </row>
    <row r="801" spans="1:11" x14ac:dyDescent="0.3">
      <c r="A801">
        <v>6</v>
      </c>
      <c r="B801">
        <v>6.05</v>
      </c>
      <c r="C801" t="s">
        <v>224</v>
      </c>
      <c r="D801">
        <v>25</v>
      </c>
      <c r="E801" t="s">
        <v>244</v>
      </c>
      <c r="F801" s="3">
        <v>0</v>
      </c>
      <c r="G801" s="3">
        <v>100</v>
      </c>
      <c r="H801" s="3">
        <f t="shared" si="24"/>
        <v>100</v>
      </c>
      <c r="I801" s="3">
        <f t="shared" si="25"/>
        <v>3</v>
      </c>
      <c r="J801" s="8" t="str" cm="1">
        <f t="array" ref="J801">_xlfn.IFS(H801=100,"green",H801&gt;50,"yellow",H801&gt;0,"orange",H801=0,"red")</f>
        <v>green</v>
      </c>
      <c r="K801" t="s">
        <v>193</v>
      </c>
    </row>
    <row r="802" spans="1:11" x14ac:dyDescent="0.3">
      <c r="A802">
        <v>6</v>
      </c>
      <c r="B802">
        <v>6.05</v>
      </c>
      <c r="C802" t="s">
        <v>224</v>
      </c>
      <c r="D802">
        <v>7</v>
      </c>
      <c r="E802" t="s">
        <v>27</v>
      </c>
      <c r="F802" s="3">
        <v>0.10721981927384663</v>
      </c>
      <c r="G802" s="3">
        <v>81.930601250203168</v>
      </c>
      <c r="H802" s="3">
        <f t="shared" si="24"/>
        <v>81.930601250203168</v>
      </c>
      <c r="I802" s="3">
        <f t="shared" si="25"/>
        <v>2.4579180375060954</v>
      </c>
      <c r="J802" s="8" t="str" cm="1">
        <f t="array" ref="J802">_xlfn.IFS(H802=100,"green",H802&gt;50,"yellow",H802&gt;0,"orange",H802=0,"red")</f>
        <v>yellow</v>
      </c>
      <c r="K802" t="s">
        <v>193</v>
      </c>
    </row>
    <row r="803" spans="1:11" x14ac:dyDescent="0.3">
      <c r="A803">
        <v>6</v>
      </c>
      <c r="B803">
        <v>6.05</v>
      </c>
      <c r="C803" t="s">
        <v>224</v>
      </c>
      <c r="D803">
        <v>30</v>
      </c>
      <c r="E803" t="s">
        <v>26</v>
      </c>
      <c r="F803" s="3">
        <v>0.27424590945085686</v>
      </c>
      <c r="G803" s="3">
        <v>53.782251015443009</v>
      </c>
      <c r="H803" s="3">
        <f t="shared" si="24"/>
        <v>53.782251015443009</v>
      </c>
      <c r="I803" s="3">
        <f t="shared" si="25"/>
        <v>1.6134675304632902</v>
      </c>
      <c r="J803" s="8" t="str" cm="1">
        <f t="array" ref="J803">_xlfn.IFS(H803=100,"green",H803&gt;50,"yellow",H803&gt;0,"orange",H803=0,"red")</f>
        <v>yellow</v>
      </c>
      <c r="K803" t="s">
        <v>193</v>
      </c>
    </row>
    <row r="804" spans="1:11" x14ac:dyDescent="0.3">
      <c r="A804">
        <v>6</v>
      </c>
      <c r="B804">
        <v>6.05</v>
      </c>
      <c r="C804" t="s">
        <v>224</v>
      </c>
      <c r="D804">
        <v>24</v>
      </c>
      <c r="E804" t="s">
        <v>25</v>
      </c>
      <c r="F804" s="3">
        <v>0.19192685495485318</v>
      </c>
      <c r="G804" s="3">
        <v>67.655206878159817</v>
      </c>
      <c r="H804" s="3">
        <f t="shared" si="24"/>
        <v>67.655206878159817</v>
      </c>
      <c r="I804" s="3">
        <f t="shared" si="25"/>
        <v>2.0296562063447943</v>
      </c>
      <c r="J804" s="8" t="str" cm="1">
        <f t="array" ref="J804">_xlfn.IFS(H804=100,"green",H804&gt;50,"yellow",H804&gt;0,"orange",H804=0,"red")</f>
        <v>yellow</v>
      </c>
      <c r="K804" t="s">
        <v>193</v>
      </c>
    </row>
    <row r="805" spans="1:11" x14ac:dyDescent="0.3">
      <c r="A805">
        <v>6</v>
      </c>
      <c r="B805">
        <v>6.05</v>
      </c>
      <c r="C805" t="s">
        <v>224</v>
      </c>
      <c r="D805">
        <v>6</v>
      </c>
      <c r="E805" t="s">
        <v>24</v>
      </c>
      <c r="F805" s="3">
        <v>0.46151184495789638</v>
      </c>
      <c r="G805" s="3">
        <v>22.222947112047812</v>
      </c>
      <c r="H805" s="3">
        <f t="shared" si="24"/>
        <v>22.222947112047812</v>
      </c>
      <c r="I805" s="3">
        <f t="shared" si="25"/>
        <v>0.66668841336143436</v>
      </c>
      <c r="J805" s="8" t="str" cm="1">
        <f t="array" ref="J805">_xlfn.IFS(H805=100,"green",H805&gt;50,"yellow",H805&gt;0,"orange",H805=0,"red")</f>
        <v>orange</v>
      </c>
      <c r="K805" t="s">
        <v>193</v>
      </c>
    </row>
    <row r="806" spans="1:11" x14ac:dyDescent="0.3">
      <c r="A806">
        <v>6</v>
      </c>
      <c r="B806">
        <v>6.05</v>
      </c>
      <c r="C806" t="s">
        <v>224</v>
      </c>
      <c r="D806">
        <v>2</v>
      </c>
      <c r="E806" t="s">
        <v>23</v>
      </c>
      <c r="F806" s="3">
        <v>0</v>
      </c>
      <c r="G806" s="3">
        <v>100</v>
      </c>
      <c r="H806" s="3">
        <f t="shared" si="24"/>
        <v>100</v>
      </c>
      <c r="I806" s="3">
        <f t="shared" si="25"/>
        <v>3</v>
      </c>
      <c r="J806" s="8" t="str" cm="1">
        <f t="array" ref="J806">_xlfn.IFS(H806=100,"green",H806&gt;50,"yellow",H806&gt;0,"orange",H806=0,"red")</f>
        <v>green</v>
      </c>
      <c r="K806" t="s">
        <v>193</v>
      </c>
    </row>
    <row r="807" spans="1:11" x14ac:dyDescent="0.3">
      <c r="A807">
        <v>6</v>
      </c>
      <c r="B807">
        <v>6.05</v>
      </c>
      <c r="C807" t="s">
        <v>224</v>
      </c>
      <c r="D807">
        <v>1</v>
      </c>
      <c r="E807" t="s">
        <v>22</v>
      </c>
      <c r="F807" s="3">
        <v>3.2607724509074405E-2</v>
      </c>
      <c r="G807" s="3">
        <v>94.504728878780071</v>
      </c>
      <c r="H807" s="3">
        <f t="shared" si="24"/>
        <v>94.504728878780071</v>
      </c>
      <c r="I807" s="3">
        <f t="shared" si="25"/>
        <v>2.8351418663634025</v>
      </c>
      <c r="J807" s="8" t="str" cm="1">
        <f t="array" ref="J807">_xlfn.IFS(H807=100,"green",H807&gt;50,"yellow",H807&gt;0,"orange",H807=0,"red")</f>
        <v>yellow</v>
      </c>
      <c r="K807" t="s">
        <v>193</v>
      </c>
    </row>
    <row r="808" spans="1:11" x14ac:dyDescent="0.3">
      <c r="A808">
        <v>6</v>
      </c>
      <c r="B808">
        <v>6.05</v>
      </c>
      <c r="C808" t="s">
        <v>224</v>
      </c>
      <c r="D808">
        <v>20</v>
      </c>
      <c r="E808" t="s">
        <v>21</v>
      </c>
      <c r="F808" s="3">
        <v>0.3516415933074602</v>
      </c>
      <c r="G808" s="3">
        <v>40.739014395669074</v>
      </c>
      <c r="H808" s="3">
        <f t="shared" si="24"/>
        <v>40.739014395669074</v>
      </c>
      <c r="I808" s="3">
        <f t="shared" si="25"/>
        <v>1.2221704318700721</v>
      </c>
      <c r="J808" s="8" t="str" cm="1">
        <f t="array" ref="J808">_xlfn.IFS(H808=100,"green",H808&gt;50,"yellow",H808&gt;0,"orange",H808=0,"red")</f>
        <v>orange</v>
      </c>
      <c r="K808" t="s">
        <v>193</v>
      </c>
    </row>
    <row r="809" spans="1:11" x14ac:dyDescent="0.3">
      <c r="A809">
        <v>6</v>
      </c>
      <c r="B809">
        <v>6.05</v>
      </c>
      <c r="C809" t="s">
        <v>224</v>
      </c>
      <c r="D809">
        <v>29</v>
      </c>
      <c r="E809" t="s">
        <v>20</v>
      </c>
      <c r="F809" s="3">
        <v>0.36172997080282626</v>
      </c>
      <c r="G809" s="3">
        <v>39.038853763643914</v>
      </c>
      <c r="H809" s="3">
        <f t="shared" si="24"/>
        <v>39.038853763643914</v>
      </c>
      <c r="I809" s="3">
        <f t="shared" si="25"/>
        <v>1.1711656129093175</v>
      </c>
      <c r="J809" s="8" t="str" cm="1">
        <f t="array" ref="J809">_xlfn.IFS(H809=100,"green",H809&gt;50,"yellow",H809&gt;0,"orange",H809=0,"red")</f>
        <v>orange</v>
      </c>
      <c r="K809" t="s">
        <v>193</v>
      </c>
    </row>
    <row r="810" spans="1:11" x14ac:dyDescent="0.3">
      <c r="A810">
        <v>6</v>
      </c>
      <c r="B810">
        <v>6.05</v>
      </c>
      <c r="C810" t="s">
        <v>224</v>
      </c>
      <c r="D810">
        <v>32</v>
      </c>
      <c r="E810" t="s">
        <v>19</v>
      </c>
      <c r="F810" s="3">
        <v>0.17960812560331493</v>
      </c>
      <c r="G810" s="3">
        <v>69.731241274144523</v>
      </c>
      <c r="H810" s="3">
        <f t="shared" si="24"/>
        <v>69.731241274144523</v>
      </c>
      <c r="I810" s="3">
        <f t="shared" si="25"/>
        <v>2.0919372382243355</v>
      </c>
      <c r="J810" s="8" t="str" cm="1">
        <f t="array" ref="J810">_xlfn.IFS(H810=100,"green",H810&gt;50,"yellow",H810&gt;0,"orange",H810=0,"red")</f>
        <v>yellow</v>
      </c>
      <c r="K810" t="s">
        <v>193</v>
      </c>
    </row>
    <row r="811" spans="1:11" x14ac:dyDescent="0.3">
      <c r="A811">
        <v>6</v>
      </c>
      <c r="B811">
        <v>6.05</v>
      </c>
      <c r="C811" t="s">
        <v>224</v>
      </c>
      <c r="D811">
        <v>35</v>
      </c>
      <c r="E811" t="s">
        <v>18</v>
      </c>
      <c r="F811" s="3">
        <v>0</v>
      </c>
      <c r="G811" s="3">
        <v>100</v>
      </c>
      <c r="H811" s="3">
        <f t="shared" si="24"/>
        <v>100</v>
      </c>
      <c r="I811" s="3">
        <f t="shared" si="25"/>
        <v>3</v>
      </c>
      <c r="J811" s="8" t="str" cm="1">
        <f t="array" ref="J811">_xlfn.IFS(H811=100,"green",H811&gt;50,"yellow",H811&gt;0,"orange",H811=0,"red")</f>
        <v>green</v>
      </c>
      <c r="K811" t="s">
        <v>193</v>
      </c>
    </row>
    <row r="812" spans="1:11" x14ac:dyDescent="0.3">
      <c r="A812">
        <v>6</v>
      </c>
      <c r="B812">
        <v>6.05</v>
      </c>
      <c r="C812" t="s">
        <v>224</v>
      </c>
      <c r="D812">
        <v>31</v>
      </c>
      <c r="E812" t="s">
        <v>17</v>
      </c>
      <c r="F812" s="3">
        <v>0</v>
      </c>
      <c r="G812" s="3">
        <v>100</v>
      </c>
      <c r="H812" s="3">
        <f t="shared" si="24"/>
        <v>100</v>
      </c>
      <c r="I812" s="3">
        <f t="shared" si="25"/>
        <v>3</v>
      </c>
      <c r="J812" s="8" t="str" cm="1">
        <f t="array" ref="J812">_xlfn.IFS(H812=100,"green",H812&gt;50,"yellow",H812&gt;0,"orange",H812=0,"red")</f>
        <v>green</v>
      </c>
      <c r="K812" t="s">
        <v>193</v>
      </c>
    </row>
    <row r="813" spans="1:11" x14ac:dyDescent="0.3">
      <c r="A813">
        <v>6</v>
      </c>
      <c r="B813">
        <v>6.05</v>
      </c>
      <c r="C813" t="s">
        <v>224</v>
      </c>
      <c r="D813">
        <v>23</v>
      </c>
      <c r="E813" t="s">
        <v>16</v>
      </c>
      <c r="F813" s="3">
        <v>9.2252435323160076E-2</v>
      </c>
      <c r="G813" s="3">
        <v>84.453004577105943</v>
      </c>
      <c r="H813" s="3">
        <f t="shared" si="24"/>
        <v>84.453004577105943</v>
      </c>
      <c r="I813" s="3">
        <f t="shared" si="25"/>
        <v>2.5335901373131779</v>
      </c>
      <c r="J813" s="8" t="str" cm="1">
        <f t="array" ref="J813">_xlfn.IFS(H813=100,"green",H813&gt;50,"yellow",H813&gt;0,"orange",H813=0,"red")</f>
        <v>yellow</v>
      </c>
      <c r="K813" t="s">
        <v>193</v>
      </c>
    </row>
    <row r="814" spans="1:11" x14ac:dyDescent="0.3">
      <c r="A814">
        <v>6</v>
      </c>
      <c r="B814">
        <v>6.05</v>
      </c>
      <c r="C814" t="s">
        <v>224</v>
      </c>
      <c r="D814">
        <v>27</v>
      </c>
      <c r="E814" t="s">
        <v>15</v>
      </c>
      <c r="F814" s="3">
        <v>0.49032549096420441</v>
      </c>
      <c r="G814" s="3">
        <v>17.367079394217512</v>
      </c>
      <c r="H814" s="3">
        <f t="shared" si="24"/>
        <v>17.367079394217512</v>
      </c>
      <c r="I814" s="3">
        <f t="shared" si="25"/>
        <v>0.52101238182652543</v>
      </c>
      <c r="J814" s="8" t="str" cm="1">
        <f t="array" ref="J814">_xlfn.IFS(H814=100,"green",H814&gt;50,"yellow",H814&gt;0,"orange",H814=0,"red")</f>
        <v>orange</v>
      </c>
      <c r="K814" t="s">
        <v>193</v>
      </c>
    </row>
    <row r="815" spans="1:11" x14ac:dyDescent="0.3">
      <c r="A815">
        <v>6</v>
      </c>
      <c r="B815">
        <v>6.05</v>
      </c>
      <c r="C815" t="s">
        <v>224</v>
      </c>
      <c r="D815">
        <v>14</v>
      </c>
      <c r="E815" t="s">
        <v>14</v>
      </c>
      <c r="F815" s="3">
        <v>3.8904602025373582E-2</v>
      </c>
      <c r="G815" s="3">
        <v>93.443537100140375</v>
      </c>
      <c r="H815" s="3">
        <f t="shared" si="24"/>
        <v>93.443537100140375</v>
      </c>
      <c r="I815" s="3">
        <f t="shared" si="25"/>
        <v>2.8033061130042114</v>
      </c>
      <c r="J815" s="8" t="str" cm="1">
        <f t="array" ref="J815">_xlfn.IFS(H815=100,"green",H815&gt;50,"yellow",H815&gt;0,"orange",H815=0,"red")</f>
        <v>yellow</v>
      </c>
      <c r="K815" t="s">
        <v>193</v>
      </c>
    </row>
    <row r="816" spans="1:11" x14ac:dyDescent="0.3">
      <c r="A816">
        <v>6</v>
      </c>
      <c r="B816">
        <v>6.05</v>
      </c>
      <c r="C816" t="s">
        <v>224</v>
      </c>
      <c r="D816">
        <v>17</v>
      </c>
      <c r="E816" t="s">
        <v>13</v>
      </c>
      <c r="F816" s="3">
        <v>0.53928542658656931</v>
      </c>
      <c r="G816" s="3">
        <v>9.1160246403816529</v>
      </c>
      <c r="H816" s="3">
        <f t="shared" si="24"/>
        <v>9.1160246403816529</v>
      </c>
      <c r="I816" s="3">
        <f t="shared" si="25"/>
        <v>0.27348073921144961</v>
      </c>
      <c r="J816" s="8" t="str" cm="1">
        <f t="array" ref="J816">_xlfn.IFS(H816=100,"green",H816&gt;50,"yellow",H816&gt;0,"orange",H816=0,"red")</f>
        <v>orange</v>
      </c>
      <c r="K816" t="s">
        <v>193</v>
      </c>
    </row>
    <row r="817" spans="1:11" x14ac:dyDescent="0.3">
      <c r="A817">
        <v>6</v>
      </c>
      <c r="B817">
        <v>6.05</v>
      </c>
      <c r="C817" t="s">
        <v>224</v>
      </c>
      <c r="D817">
        <v>15</v>
      </c>
      <c r="E817" t="s">
        <v>12</v>
      </c>
      <c r="F817" s="3">
        <v>0.18228117600523511</v>
      </c>
      <c r="G817" s="3">
        <v>69.280760999903094</v>
      </c>
      <c r="H817" s="3">
        <f t="shared" si="24"/>
        <v>69.280760999903094</v>
      </c>
      <c r="I817" s="3">
        <f t="shared" si="25"/>
        <v>2.0784228299970926</v>
      </c>
      <c r="J817" s="8" t="str" cm="1">
        <f t="array" ref="J817">_xlfn.IFS(H817=100,"green",H817&gt;50,"yellow",H817&gt;0,"orange",H817=0,"red")</f>
        <v>yellow</v>
      </c>
      <c r="K817" t="s">
        <v>193</v>
      </c>
    </row>
    <row r="818" spans="1:11" x14ac:dyDescent="0.3">
      <c r="A818">
        <v>6</v>
      </c>
      <c r="B818">
        <v>6.05</v>
      </c>
      <c r="C818" t="s">
        <v>224</v>
      </c>
      <c r="D818">
        <v>13</v>
      </c>
      <c r="E818" t="s">
        <v>11</v>
      </c>
      <c r="F818" s="3">
        <v>0.1010865796445998</v>
      </c>
      <c r="G818" s="3">
        <v>82.964215681186914</v>
      </c>
      <c r="H818" s="3">
        <f t="shared" si="24"/>
        <v>82.964215681186914</v>
      </c>
      <c r="I818" s="3">
        <f t="shared" si="25"/>
        <v>2.4889264704356076</v>
      </c>
      <c r="J818" s="8" t="str" cm="1">
        <f t="array" ref="J818">_xlfn.IFS(H818=100,"green",H818&gt;50,"yellow",H818&gt;0,"orange",H818=0,"red")</f>
        <v>yellow</v>
      </c>
      <c r="K818" t="s">
        <v>193</v>
      </c>
    </row>
    <row r="819" spans="1:11" x14ac:dyDescent="0.3">
      <c r="A819">
        <v>6</v>
      </c>
      <c r="B819">
        <v>6.05</v>
      </c>
      <c r="C819" t="s">
        <v>224</v>
      </c>
      <c r="D819">
        <v>21</v>
      </c>
      <c r="E819" t="s">
        <v>10</v>
      </c>
      <c r="F819" s="3">
        <v>0.97202523291737719</v>
      </c>
      <c r="G819" s="3">
        <v>-63.812172482671535</v>
      </c>
      <c r="H819" s="3">
        <f t="shared" si="24"/>
        <v>0</v>
      </c>
      <c r="I819" s="3">
        <f t="shared" si="25"/>
        <v>0</v>
      </c>
      <c r="J819" s="8" t="str" cm="1">
        <f t="array" ref="J819">_xlfn.IFS(H819=100,"green",H819&gt;50,"yellow",H819&gt;0,"orange",H819=0,"red")</f>
        <v>red</v>
      </c>
      <c r="K819" t="s">
        <v>193</v>
      </c>
    </row>
    <row r="820" spans="1:11" x14ac:dyDescent="0.3">
      <c r="A820">
        <v>6</v>
      </c>
      <c r="B820">
        <v>6.05</v>
      </c>
      <c r="C820" t="s">
        <v>224</v>
      </c>
      <c r="D820">
        <v>34</v>
      </c>
      <c r="E820" t="s">
        <v>9</v>
      </c>
      <c r="F820" s="3">
        <v>0.240393668671817</v>
      </c>
      <c r="G820" s="3">
        <v>59.487256315333582</v>
      </c>
      <c r="H820" s="3">
        <f t="shared" si="24"/>
        <v>59.487256315333582</v>
      </c>
      <c r="I820" s="3">
        <f t="shared" si="25"/>
        <v>1.7846176894600074</v>
      </c>
      <c r="J820" s="8" t="str" cm="1">
        <f t="array" ref="J820">_xlfn.IFS(H820=100,"green",H820&gt;50,"yellow",H820&gt;0,"orange",H820=0,"red")</f>
        <v>yellow</v>
      </c>
      <c r="K820" t="s">
        <v>193</v>
      </c>
    </row>
    <row r="821" spans="1:11" x14ac:dyDescent="0.3">
      <c r="A821">
        <v>6</v>
      </c>
      <c r="B821">
        <v>6.05</v>
      </c>
      <c r="C821" t="s">
        <v>224</v>
      </c>
      <c r="D821">
        <v>3</v>
      </c>
      <c r="E821" t="s">
        <v>8</v>
      </c>
      <c r="F821" s="3">
        <v>0.20905919828392677</v>
      </c>
      <c r="G821" s="3">
        <v>64.767950163607935</v>
      </c>
      <c r="H821" s="3">
        <f t="shared" si="24"/>
        <v>64.767950163607935</v>
      </c>
      <c r="I821" s="3">
        <f t="shared" si="25"/>
        <v>1.9430385049082379</v>
      </c>
      <c r="J821" s="8" t="str" cm="1">
        <f t="array" ref="J821">_xlfn.IFS(H821=100,"green",H821&gt;50,"yellow",H821&gt;0,"orange",H821=0,"red")</f>
        <v>yellow</v>
      </c>
      <c r="K821" t="s">
        <v>193</v>
      </c>
    </row>
    <row r="822" spans="1:11" x14ac:dyDescent="0.3">
      <c r="A822">
        <v>6</v>
      </c>
      <c r="B822">
        <v>6.05</v>
      </c>
      <c r="C822" t="s">
        <v>224</v>
      </c>
      <c r="D822">
        <v>8</v>
      </c>
      <c r="E822" t="s">
        <v>7</v>
      </c>
      <c r="F822" s="3">
        <v>0.15171753660845688</v>
      </c>
      <c r="G822" s="3">
        <v>74.431549270631834</v>
      </c>
      <c r="H822" s="3">
        <f t="shared" si="24"/>
        <v>74.431549270631834</v>
      </c>
      <c r="I822" s="3">
        <f t="shared" si="25"/>
        <v>2.2329464781189552</v>
      </c>
      <c r="J822" s="8" t="str" cm="1">
        <f t="array" ref="J822">_xlfn.IFS(H822=100,"green",H822&gt;50,"yellow",H822&gt;0,"orange",H822=0,"red")</f>
        <v>yellow</v>
      </c>
      <c r="K822" t="s">
        <v>193</v>
      </c>
    </row>
    <row r="823" spans="1:11" x14ac:dyDescent="0.3">
      <c r="A823">
        <v>6</v>
      </c>
      <c r="B823">
        <v>6.05</v>
      </c>
      <c r="C823" t="s">
        <v>224</v>
      </c>
      <c r="D823">
        <v>11</v>
      </c>
      <c r="E823" t="s">
        <v>6</v>
      </c>
      <c r="F823" s="3">
        <v>0</v>
      </c>
      <c r="G823" s="3">
        <v>100</v>
      </c>
      <c r="H823" s="3">
        <f t="shared" si="24"/>
        <v>100</v>
      </c>
      <c r="I823" s="3">
        <f t="shared" si="25"/>
        <v>3</v>
      </c>
      <c r="J823" s="8" t="str" cm="1">
        <f t="array" ref="J823">_xlfn.IFS(H823=100,"green",H823&gt;50,"yellow",H823&gt;0,"orange",H823=0,"red")</f>
        <v>green</v>
      </c>
      <c r="K823" t="s">
        <v>193</v>
      </c>
    </row>
    <row r="824" spans="1:11" x14ac:dyDescent="0.3">
      <c r="A824">
        <v>6</v>
      </c>
      <c r="B824">
        <v>6.05</v>
      </c>
      <c r="C824" t="s">
        <v>224</v>
      </c>
      <c r="D824">
        <v>33</v>
      </c>
      <c r="E824" t="s">
        <v>5</v>
      </c>
      <c r="F824" s="3">
        <v>0.19543424032839604</v>
      </c>
      <c r="G824" s="3">
        <v>67.064118912213104</v>
      </c>
      <c r="H824" s="3">
        <f t="shared" si="24"/>
        <v>67.064118912213104</v>
      </c>
      <c r="I824" s="3">
        <f t="shared" si="25"/>
        <v>2.0119235673663929</v>
      </c>
      <c r="J824" s="8" t="str" cm="1">
        <f t="array" ref="J824">_xlfn.IFS(H824=100,"green",H824&gt;50,"yellow",H824&gt;0,"orange",H824=0,"red")</f>
        <v>yellow</v>
      </c>
      <c r="K824" t="s">
        <v>193</v>
      </c>
    </row>
    <row r="825" spans="1:11" x14ac:dyDescent="0.3">
      <c r="A825">
        <v>6</v>
      </c>
      <c r="B825">
        <v>6.05</v>
      </c>
      <c r="C825" t="s">
        <v>224</v>
      </c>
      <c r="D825">
        <v>36</v>
      </c>
      <c r="E825" t="s">
        <v>4</v>
      </c>
      <c r="F825" s="3">
        <v>9.7132660988672209E-2</v>
      </c>
      <c r="G825" s="3">
        <v>83.630556412798668</v>
      </c>
      <c r="H825" s="3">
        <f t="shared" si="24"/>
        <v>83.630556412798668</v>
      </c>
      <c r="I825" s="3">
        <f t="shared" si="25"/>
        <v>2.5089166923839601</v>
      </c>
      <c r="J825" s="8" t="str" cm="1">
        <f t="array" ref="J825">_xlfn.IFS(H825=100,"green",H825&gt;50,"yellow",H825&gt;0,"orange",H825=0,"red")</f>
        <v>yellow</v>
      </c>
      <c r="K825" t="s">
        <v>193</v>
      </c>
    </row>
    <row r="826" spans="1:11" x14ac:dyDescent="0.3">
      <c r="A826">
        <v>6</v>
      </c>
      <c r="B826">
        <v>6.05</v>
      </c>
      <c r="C826" t="s">
        <v>224</v>
      </c>
      <c r="D826">
        <v>16</v>
      </c>
      <c r="E826" t="s">
        <v>3</v>
      </c>
      <c r="F826" s="3">
        <v>2.7218905598575035E-2</v>
      </c>
      <c r="G826" s="3">
        <v>95.412888567387299</v>
      </c>
      <c r="H826" s="3">
        <f t="shared" si="24"/>
        <v>95.412888567387299</v>
      </c>
      <c r="I826" s="3">
        <f t="shared" si="25"/>
        <v>2.8623866570216192</v>
      </c>
      <c r="J826" s="8" t="str" cm="1">
        <f t="array" ref="J826">_xlfn.IFS(H826=100,"green",H826&gt;50,"yellow",H826&gt;0,"orange",H826=0,"red")</f>
        <v>yellow</v>
      </c>
      <c r="K826" t="s">
        <v>193</v>
      </c>
    </row>
    <row r="827" spans="1:11" x14ac:dyDescent="0.3">
      <c r="A827">
        <v>6</v>
      </c>
      <c r="B827">
        <v>6.05</v>
      </c>
      <c r="C827" t="s">
        <v>224</v>
      </c>
      <c r="D827">
        <v>9</v>
      </c>
      <c r="E827" t="s">
        <v>2</v>
      </c>
      <c r="F827" s="3">
        <v>4.0037567048974217E-2</v>
      </c>
      <c r="G827" s="3">
        <v>93.252602281189368</v>
      </c>
      <c r="H827" s="3">
        <f t="shared" si="24"/>
        <v>93.252602281189368</v>
      </c>
      <c r="I827" s="3">
        <f t="shared" si="25"/>
        <v>2.7975780684356808</v>
      </c>
      <c r="J827" s="8" t="str" cm="1">
        <f t="array" ref="J827">_xlfn.IFS(H827=100,"green",H827&gt;50,"yellow",H827&gt;0,"orange",H827=0,"red")</f>
        <v>yellow</v>
      </c>
      <c r="K827" t="s">
        <v>193</v>
      </c>
    </row>
    <row r="828" spans="1:11" x14ac:dyDescent="0.3">
      <c r="A828">
        <v>6</v>
      </c>
      <c r="B828">
        <v>6.05</v>
      </c>
      <c r="C828" t="s">
        <v>224</v>
      </c>
      <c r="D828">
        <v>5</v>
      </c>
      <c r="E828" t="s">
        <v>1</v>
      </c>
      <c r="F828" s="3">
        <v>0.18837447894627679</v>
      </c>
      <c r="G828" s="3">
        <v>68.253876965862858</v>
      </c>
      <c r="H828" s="3">
        <f t="shared" si="24"/>
        <v>68.253876965862858</v>
      </c>
      <c r="I828" s="3">
        <f t="shared" si="25"/>
        <v>2.0476163089758859</v>
      </c>
      <c r="J828" s="8" t="str" cm="1">
        <f t="array" ref="J828">_xlfn.IFS(H828=100,"green",H828&gt;50,"yellow",H828&gt;0,"orange",H828=0,"red")</f>
        <v>yellow</v>
      </c>
      <c r="K828" t="s">
        <v>193</v>
      </c>
    </row>
    <row r="829" spans="1:11" x14ac:dyDescent="0.3">
      <c r="A829">
        <v>6</v>
      </c>
      <c r="B829">
        <v>6.05</v>
      </c>
      <c r="C829" t="s">
        <v>224</v>
      </c>
      <c r="D829">
        <v>19</v>
      </c>
      <c r="E829" t="s">
        <v>0</v>
      </c>
      <c r="F829" s="3">
        <v>5.8065573890825659E-2</v>
      </c>
      <c r="G829" s="3">
        <v>90.214402380315832</v>
      </c>
      <c r="H829" s="3">
        <f t="shared" si="24"/>
        <v>90.214402380315832</v>
      </c>
      <c r="I829" s="3">
        <f t="shared" si="25"/>
        <v>2.7064320714094747</v>
      </c>
      <c r="J829" s="8" t="str" cm="1">
        <f t="array" ref="J829">_xlfn.IFS(H829=100,"green",H829&gt;50,"yellow",H829&gt;0,"orange",H829=0,"red")</f>
        <v>yellow</v>
      </c>
      <c r="K829" t="s">
        <v>193</v>
      </c>
    </row>
    <row r="830" spans="1:11" x14ac:dyDescent="0.3">
      <c r="A830">
        <v>6</v>
      </c>
      <c r="B830">
        <v>6.06</v>
      </c>
      <c r="C830" t="s">
        <v>223</v>
      </c>
      <c r="D830">
        <v>35</v>
      </c>
      <c r="E830" t="s">
        <v>34</v>
      </c>
      <c r="F830" s="3">
        <v>0</v>
      </c>
      <c r="G830" s="3">
        <v>100</v>
      </c>
      <c r="H830" s="3">
        <f t="shared" si="24"/>
        <v>100</v>
      </c>
      <c r="I830" s="3">
        <f t="shared" si="25"/>
        <v>3</v>
      </c>
      <c r="J830" s="8" t="str" cm="1">
        <f t="array" ref="J830">_xlfn.IFS(H830=100,"green",H830&gt;50,"yellow",H830&gt;0,"orange",H830=0,"red")</f>
        <v>green</v>
      </c>
      <c r="K830" t="s">
        <v>193</v>
      </c>
    </row>
    <row r="831" spans="1:11" x14ac:dyDescent="0.3">
      <c r="A831">
        <v>6</v>
      </c>
      <c r="B831">
        <v>6.06</v>
      </c>
      <c r="C831" t="s">
        <v>223</v>
      </c>
      <c r="D831">
        <v>37</v>
      </c>
      <c r="E831" t="s">
        <v>33</v>
      </c>
      <c r="F831" s="3">
        <v>1.4119421217492278E-2</v>
      </c>
      <c r="G831" s="3">
        <v>92.586652896714099</v>
      </c>
      <c r="H831" s="3">
        <f t="shared" si="24"/>
        <v>92.586652896714099</v>
      </c>
      <c r="I831" s="3">
        <f t="shared" si="25"/>
        <v>2.7775995869014229</v>
      </c>
      <c r="J831" s="8" t="str" cm="1">
        <f t="array" ref="J831">_xlfn.IFS(H831=100,"green",H831&gt;50,"yellow",H831&gt;0,"orange",H831=0,"red")</f>
        <v>yellow</v>
      </c>
      <c r="K831" t="s">
        <v>193</v>
      </c>
    </row>
    <row r="832" spans="1:11" x14ac:dyDescent="0.3">
      <c r="A832">
        <v>6</v>
      </c>
      <c r="B832">
        <v>6.06</v>
      </c>
      <c r="C832" t="s">
        <v>223</v>
      </c>
      <c r="D832">
        <v>12</v>
      </c>
      <c r="E832" t="s">
        <v>32</v>
      </c>
      <c r="F832" s="3">
        <v>0</v>
      </c>
      <c r="G832" s="3">
        <v>100</v>
      </c>
      <c r="H832" s="3">
        <f t="shared" si="24"/>
        <v>100</v>
      </c>
      <c r="I832" s="3">
        <f t="shared" si="25"/>
        <v>3</v>
      </c>
      <c r="J832" s="8" t="str" cm="1">
        <f t="array" ref="J832">_xlfn.IFS(H832=100,"green",H832&gt;50,"yellow",H832&gt;0,"orange",H832=0,"red")</f>
        <v>green</v>
      </c>
      <c r="K832" t="s">
        <v>193</v>
      </c>
    </row>
    <row r="833" spans="1:11" x14ac:dyDescent="0.3">
      <c r="A833">
        <v>6</v>
      </c>
      <c r="B833">
        <v>6.06</v>
      </c>
      <c r="C833" t="s">
        <v>223</v>
      </c>
      <c r="D833">
        <v>18</v>
      </c>
      <c r="E833" t="s">
        <v>31</v>
      </c>
      <c r="F833" s="3">
        <v>5.1272887896701543E-2</v>
      </c>
      <c r="G833" s="3">
        <v>73.079369960631837</v>
      </c>
      <c r="H833" s="3">
        <f t="shared" si="24"/>
        <v>73.079369960631837</v>
      </c>
      <c r="I833" s="3">
        <f t="shared" si="25"/>
        <v>2.1923810988189549</v>
      </c>
      <c r="J833" s="8" t="str" cm="1">
        <f t="array" ref="J833">_xlfn.IFS(H833=100,"green",H833&gt;50,"yellow",H833&gt;0,"orange",H833=0,"red")</f>
        <v>yellow</v>
      </c>
      <c r="K833" t="s">
        <v>193</v>
      </c>
    </row>
    <row r="834" spans="1:11" x14ac:dyDescent="0.3">
      <c r="A834">
        <v>6</v>
      </c>
      <c r="B834">
        <v>6.06</v>
      </c>
      <c r="C834" t="s">
        <v>223</v>
      </c>
      <c r="D834">
        <v>10</v>
      </c>
      <c r="E834" t="s">
        <v>30</v>
      </c>
      <c r="F834" s="3">
        <v>6.7243389523318521E-3</v>
      </c>
      <c r="G834" s="3">
        <v>96.469412030004193</v>
      </c>
      <c r="H834" s="3">
        <f t="shared" si="24"/>
        <v>96.469412030004193</v>
      </c>
      <c r="I834" s="3">
        <f t="shared" si="25"/>
        <v>2.8940823609001258</v>
      </c>
      <c r="J834" s="8" t="str" cm="1">
        <f t="array" ref="J834">_xlfn.IFS(H834=100,"green",H834&gt;50,"yellow",H834&gt;0,"orange",H834=0,"red")</f>
        <v>yellow</v>
      </c>
      <c r="K834" t="s">
        <v>193</v>
      </c>
    </row>
    <row r="835" spans="1:11" x14ac:dyDescent="0.3">
      <c r="A835">
        <v>6</v>
      </c>
      <c r="B835">
        <v>6.06</v>
      </c>
      <c r="C835" t="s">
        <v>223</v>
      </c>
      <c r="D835">
        <v>4</v>
      </c>
      <c r="E835" t="s">
        <v>29</v>
      </c>
      <c r="F835" s="3">
        <v>0.18949263347387371</v>
      </c>
      <c r="G835" s="3">
        <v>0.50763102688590334</v>
      </c>
      <c r="H835" s="3">
        <f t="shared" ref="H835:H898" si="26">IF(G835&gt;100,100,IF(G835&lt;0,0,G835))</f>
        <v>0.50763102688590334</v>
      </c>
      <c r="I835" s="3">
        <f t="shared" ref="I835:I898" si="27">H835/100*3</f>
        <v>1.5228930806577102E-2</v>
      </c>
      <c r="J835" s="8" t="str" cm="1">
        <f t="array" ref="J835">_xlfn.IFS(H835=100,"green",H835&gt;50,"yellow",H835&gt;0,"orange",H835=0,"red")</f>
        <v>orange</v>
      </c>
      <c r="K835" t="s">
        <v>193</v>
      </c>
    </row>
    <row r="836" spans="1:11" x14ac:dyDescent="0.3">
      <c r="A836">
        <v>6</v>
      </c>
      <c r="B836">
        <v>6.06</v>
      </c>
      <c r="C836" t="s">
        <v>223</v>
      </c>
      <c r="D836">
        <v>22</v>
      </c>
      <c r="E836" t="s">
        <v>28</v>
      </c>
      <c r="F836" s="3">
        <v>2.3487780364826297E-2</v>
      </c>
      <c r="G836" s="3">
        <v>87.667832424003151</v>
      </c>
      <c r="H836" s="3">
        <f t="shared" si="26"/>
        <v>87.667832424003151</v>
      </c>
      <c r="I836" s="3">
        <f t="shared" si="27"/>
        <v>2.6300349727200949</v>
      </c>
      <c r="J836" s="8" t="str" cm="1">
        <f t="array" ref="J836">_xlfn.IFS(H836=100,"green",H836&gt;50,"yellow",H836&gt;0,"orange",H836=0,"red")</f>
        <v>yellow</v>
      </c>
      <c r="K836" t="s">
        <v>193</v>
      </c>
    </row>
    <row r="837" spans="1:11" x14ac:dyDescent="0.3">
      <c r="A837">
        <v>6</v>
      </c>
      <c r="B837">
        <v>6.06</v>
      </c>
      <c r="C837" t="s">
        <v>223</v>
      </c>
      <c r="D837">
        <v>25</v>
      </c>
      <c r="E837" t="s">
        <v>244</v>
      </c>
      <c r="F837" s="3">
        <v>0.17071721717278632</v>
      </c>
      <c r="G837" s="3">
        <v>10.365590209817203</v>
      </c>
      <c r="H837" s="3">
        <f t="shared" si="26"/>
        <v>10.365590209817203</v>
      </c>
      <c r="I837" s="3">
        <f t="shared" si="27"/>
        <v>0.31096770629451609</v>
      </c>
      <c r="J837" s="8" t="str" cm="1">
        <f t="array" ref="J837">_xlfn.IFS(H837=100,"green",H837&gt;50,"yellow",H837&gt;0,"orange",H837=0,"red")</f>
        <v>orange</v>
      </c>
      <c r="K837" t="s">
        <v>193</v>
      </c>
    </row>
    <row r="838" spans="1:11" x14ac:dyDescent="0.3">
      <c r="A838">
        <v>6</v>
      </c>
      <c r="B838">
        <v>6.06</v>
      </c>
      <c r="C838" t="s">
        <v>223</v>
      </c>
      <c r="D838">
        <v>7</v>
      </c>
      <c r="E838" t="s">
        <v>27</v>
      </c>
      <c r="F838" s="3">
        <v>0</v>
      </c>
      <c r="G838" s="3">
        <v>100</v>
      </c>
      <c r="H838" s="3">
        <f t="shared" si="26"/>
        <v>100</v>
      </c>
      <c r="I838" s="3">
        <f t="shared" si="27"/>
        <v>3</v>
      </c>
      <c r="J838" s="8" t="str" cm="1">
        <f t="array" ref="J838">_xlfn.IFS(H838=100,"green",H838&gt;50,"yellow",H838&gt;0,"orange",H838=0,"red")</f>
        <v>green</v>
      </c>
      <c r="K838" t="s">
        <v>193</v>
      </c>
    </row>
    <row r="839" spans="1:11" x14ac:dyDescent="0.3">
      <c r="A839">
        <v>6</v>
      </c>
      <c r="B839">
        <v>6.06</v>
      </c>
      <c r="C839" t="s">
        <v>223</v>
      </c>
      <c r="D839">
        <v>30</v>
      </c>
      <c r="E839" t="s">
        <v>26</v>
      </c>
      <c r="F839" s="3">
        <v>0</v>
      </c>
      <c r="G839" s="3">
        <v>100</v>
      </c>
      <c r="H839" s="3">
        <f t="shared" si="26"/>
        <v>100</v>
      </c>
      <c r="I839" s="3">
        <f t="shared" si="27"/>
        <v>3</v>
      </c>
      <c r="J839" s="8" t="str" cm="1">
        <f t="array" ref="J839">_xlfn.IFS(H839=100,"green",H839&gt;50,"yellow",H839&gt;0,"orange",H839=0,"red")</f>
        <v>green</v>
      </c>
      <c r="K839" t="s">
        <v>193</v>
      </c>
    </row>
    <row r="840" spans="1:11" x14ac:dyDescent="0.3">
      <c r="A840">
        <v>6</v>
      </c>
      <c r="B840">
        <v>6.06</v>
      </c>
      <c r="C840" t="s">
        <v>223</v>
      </c>
      <c r="D840">
        <v>24</v>
      </c>
      <c r="E840" t="s">
        <v>25</v>
      </c>
      <c r="F840" s="3">
        <v>1.9854502236708951E-2</v>
      </c>
      <c r="G840" s="3">
        <v>89.575470950513122</v>
      </c>
      <c r="H840" s="3">
        <f t="shared" si="26"/>
        <v>89.575470950513122</v>
      </c>
      <c r="I840" s="3">
        <f t="shared" si="27"/>
        <v>2.6872641285153938</v>
      </c>
      <c r="J840" s="8" t="str" cm="1">
        <f t="array" ref="J840">_xlfn.IFS(H840=100,"green",H840&gt;50,"yellow",H840&gt;0,"orange",H840=0,"red")</f>
        <v>yellow</v>
      </c>
      <c r="K840" t="s">
        <v>193</v>
      </c>
    </row>
    <row r="841" spans="1:11" x14ac:dyDescent="0.3">
      <c r="A841">
        <v>6</v>
      </c>
      <c r="B841">
        <v>6.06</v>
      </c>
      <c r="C841" t="s">
        <v>223</v>
      </c>
      <c r="D841">
        <v>6</v>
      </c>
      <c r="E841" t="s">
        <v>24</v>
      </c>
      <c r="F841" s="3">
        <v>0.19722728417004118</v>
      </c>
      <c r="G841" s="3">
        <v>-3.5534171882012946</v>
      </c>
      <c r="H841" s="3">
        <f t="shared" si="26"/>
        <v>0</v>
      </c>
      <c r="I841" s="3">
        <f t="shared" si="27"/>
        <v>0</v>
      </c>
      <c r="J841" s="8" t="str" cm="1">
        <f t="array" ref="J841">_xlfn.IFS(H841=100,"green",H841&gt;50,"yellow",H841&gt;0,"orange",H841=0,"red")</f>
        <v>red</v>
      </c>
      <c r="K841" t="s">
        <v>193</v>
      </c>
    </row>
    <row r="842" spans="1:11" x14ac:dyDescent="0.3">
      <c r="A842">
        <v>6</v>
      </c>
      <c r="B842">
        <v>6.06</v>
      </c>
      <c r="C842" t="s">
        <v>223</v>
      </c>
      <c r="D842">
        <v>2</v>
      </c>
      <c r="E842" t="s">
        <v>23</v>
      </c>
      <c r="F842" s="3">
        <v>0</v>
      </c>
      <c r="G842" s="3">
        <v>100</v>
      </c>
      <c r="H842" s="3">
        <f t="shared" si="26"/>
        <v>100</v>
      </c>
      <c r="I842" s="3">
        <f t="shared" si="27"/>
        <v>3</v>
      </c>
      <c r="J842" s="8" t="str" cm="1">
        <f t="array" ref="J842">_xlfn.IFS(H842=100,"green",H842&gt;50,"yellow",H842&gt;0,"orange",H842=0,"red")</f>
        <v>green</v>
      </c>
      <c r="K842" t="s">
        <v>193</v>
      </c>
    </row>
    <row r="843" spans="1:11" x14ac:dyDescent="0.3">
      <c r="A843">
        <v>6</v>
      </c>
      <c r="B843">
        <v>6.06</v>
      </c>
      <c r="C843" t="s">
        <v>223</v>
      </c>
      <c r="D843">
        <v>1</v>
      </c>
      <c r="E843" t="s">
        <v>22</v>
      </c>
      <c r="F843" s="3">
        <v>0</v>
      </c>
      <c r="G843" s="3">
        <v>100</v>
      </c>
      <c r="H843" s="3">
        <f t="shared" si="26"/>
        <v>100</v>
      </c>
      <c r="I843" s="3">
        <f t="shared" si="27"/>
        <v>3</v>
      </c>
      <c r="J843" s="8" t="str" cm="1">
        <f t="array" ref="J843">_xlfn.IFS(H843=100,"green",H843&gt;50,"yellow",H843&gt;0,"orange",H843=0,"red")</f>
        <v>green</v>
      </c>
      <c r="K843" t="s">
        <v>193</v>
      </c>
    </row>
    <row r="844" spans="1:11" x14ac:dyDescent="0.3">
      <c r="A844">
        <v>6</v>
      </c>
      <c r="B844">
        <v>6.06</v>
      </c>
      <c r="C844" t="s">
        <v>223</v>
      </c>
      <c r="D844">
        <v>20</v>
      </c>
      <c r="E844" t="s">
        <v>21</v>
      </c>
      <c r="F844" s="3">
        <v>0</v>
      </c>
      <c r="G844" s="3">
        <v>100</v>
      </c>
      <c r="H844" s="3">
        <f t="shared" si="26"/>
        <v>100</v>
      </c>
      <c r="I844" s="3">
        <f t="shared" si="27"/>
        <v>3</v>
      </c>
      <c r="J844" s="8" t="str" cm="1">
        <f t="array" ref="J844">_xlfn.IFS(H844=100,"green",H844&gt;50,"yellow",H844&gt;0,"orange",H844=0,"red")</f>
        <v>green</v>
      </c>
      <c r="K844" t="s">
        <v>193</v>
      </c>
    </row>
    <row r="845" spans="1:11" x14ac:dyDescent="0.3">
      <c r="A845">
        <v>6</v>
      </c>
      <c r="B845">
        <v>6.06</v>
      </c>
      <c r="C845" t="s">
        <v>223</v>
      </c>
      <c r="D845">
        <v>29</v>
      </c>
      <c r="E845" t="s">
        <v>20</v>
      </c>
      <c r="F845" s="3">
        <v>8.0202572711938855E-2</v>
      </c>
      <c r="G845" s="3">
        <v>57.889951653717389</v>
      </c>
      <c r="H845" s="3">
        <f t="shared" si="26"/>
        <v>57.889951653717389</v>
      </c>
      <c r="I845" s="3">
        <f t="shared" si="27"/>
        <v>1.7366985496115217</v>
      </c>
      <c r="J845" s="8" t="str" cm="1">
        <f t="array" ref="J845">_xlfn.IFS(H845=100,"green",H845&gt;50,"yellow",H845&gt;0,"orange",H845=0,"red")</f>
        <v>yellow</v>
      </c>
      <c r="K845" t="s">
        <v>193</v>
      </c>
    </row>
    <row r="846" spans="1:11" x14ac:dyDescent="0.3">
      <c r="A846">
        <v>6</v>
      </c>
      <c r="B846">
        <v>6.06</v>
      </c>
      <c r="C846" t="s">
        <v>223</v>
      </c>
      <c r="D846">
        <v>32</v>
      </c>
      <c r="E846" t="s">
        <v>19</v>
      </c>
      <c r="F846" s="3">
        <v>5.6875906441049728E-2</v>
      </c>
      <c r="G846" s="3">
        <v>70.137526902366716</v>
      </c>
      <c r="H846" s="3">
        <f t="shared" si="26"/>
        <v>70.137526902366716</v>
      </c>
      <c r="I846" s="3">
        <f t="shared" si="27"/>
        <v>2.1041258070710018</v>
      </c>
      <c r="J846" s="8" t="str" cm="1">
        <f t="array" ref="J846">_xlfn.IFS(H846=100,"green",H846&gt;50,"yellow",H846&gt;0,"orange",H846=0,"red")</f>
        <v>yellow</v>
      </c>
      <c r="K846" t="s">
        <v>193</v>
      </c>
    </row>
    <row r="847" spans="1:11" x14ac:dyDescent="0.3">
      <c r="A847">
        <v>6</v>
      </c>
      <c r="B847">
        <v>6.06</v>
      </c>
      <c r="C847" t="s">
        <v>223</v>
      </c>
      <c r="D847">
        <v>35</v>
      </c>
      <c r="E847" t="s">
        <v>18</v>
      </c>
      <c r="F847" s="3">
        <v>0</v>
      </c>
      <c r="G847" s="3">
        <v>100</v>
      </c>
      <c r="H847" s="3">
        <f t="shared" si="26"/>
        <v>100</v>
      </c>
      <c r="I847" s="3">
        <f t="shared" si="27"/>
        <v>3</v>
      </c>
      <c r="J847" s="8" t="str" cm="1">
        <f t="array" ref="J847">_xlfn.IFS(H847=100,"green",H847&gt;50,"yellow",H847&gt;0,"orange",H847=0,"red")</f>
        <v>green</v>
      </c>
      <c r="K847" t="s">
        <v>193</v>
      </c>
    </row>
    <row r="848" spans="1:11" x14ac:dyDescent="0.3">
      <c r="A848">
        <v>6</v>
      </c>
      <c r="B848">
        <v>6.06</v>
      </c>
      <c r="C848" t="s">
        <v>223</v>
      </c>
      <c r="D848">
        <v>31</v>
      </c>
      <c r="E848" t="s">
        <v>17</v>
      </c>
      <c r="F848" s="3">
        <v>0</v>
      </c>
      <c r="G848" s="3">
        <v>100</v>
      </c>
      <c r="H848" s="3">
        <f t="shared" si="26"/>
        <v>100</v>
      </c>
      <c r="I848" s="3">
        <f t="shared" si="27"/>
        <v>3</v>
      </c>
      <c r="J848" s="8" t="str" cm="1">
        <f t="array" ref="J848">_xlfn.IFS(H848=100,"green",H848&gt;50,"yellow",H848&gt;0,"orange",H848=0,"red")</f>
        <v>green</v>
      </c>
      <c r="K848" t="s">
        <v>193</v>
      </c>
    </row>
    <row r="849" spans="1:11" x14ac:dyDescent="0.3">
      <c r="A849">
        <v>6</v>
      </c>
      <c r="B849">
        <v>6.06</v>
      </c>
      <c r="C849" t="s">
        <v>223</v>
      </c>
      <c r="D849">
        <v>23</v>
      </c>
      <c r="E849" t="s">
        <v>16</v>
      </c>
      <c r="F849" s="3">
        <v>4.5437766651705708E-2</v>
      </c>
      <c r="G849" s="3">
        <v>76.143077637637788</v>
      </c>
      <c r="H849" s="3">
        <f t="shared" si="26"/>
        <v>76.143077637637788</v>
      </c>
      <c r="I849" s="3">
        <f t="shared" si="27"/>
        <v>2.2842923291291335</v>
      </c>
      <c r="J849" s="8" t="str" cm="1">
        <f t="array" ref="J849">_xlfn.IFS(H849=100,"green",H849&gt;50,"yellow",H849&gt;0,"orange",H849=0,"red")</f>
        <v>yellow</v>
      </c>
      <c r="K849" t="s">
        <v>193</v>
      </c>
    </row>
    <row r="850" spans="1:11" x14ac:dyDescent="0.3">
      <c r="A850">
        <v>6</v>
      </c>
      <c r="B850">
        <v>6.06</v>
      </c>
      <c r="C850" t="s">
        <v>223</v>
      </c>
      <c r="D850">
        <v>27</v>
      </c>
      <c r="E850" t="s">
        <v>15</v>
      </c>
      <c r="F850" s="3">
        <v>8.0979346057609078E-2</v>
      </c>
      <c r="G850" s="3">
        <v>57.482109834755292</v>
      </c>
      <c r="H850" s="3">
        <f t="shared" si="26"/>
        <v>57.482109834755292</v>
      </c>
      <c r="I850" s="3">
        <f t="shared" si="27"/>
        <v>1.7244632950426588</v>
      </c>
      <c r="J850" s="8" t="str" cm="1">
        <f t="array" ref="J850">_xlfn.IFS(H850=100,"green",H850&gt;50,"yellow",H850&gt;0,"orange",H850=0,"red")</f>
        <v>yellow</v>
      </c>
      <c r="K850" t="s">
        <v>193</v>
      </c>
    </row>
    <row r="851" spans="1:11" x14ac:dyDescent="0.3">
      <c r="A851">
        <v>6</v>
      </c>
      <c r="B851">
        <v>6.06</v>
      </c>
      <c r="C851" t="s">
        <v>223</v>
      </c>
      <c r="D851">
        <v>14</v>
      </c>
      <c r="E851" t="s">
        <v>14</v>
      </c>
      <c r="F851" s="3">
        <v>0</v>
      </c>
      <c r="G851" s="3">
        <v>100</v>
      </c>
      <c r="H851" s="3">
        <f t="shared" si="26"/>
        <v>100</v>
      </c>
      <c r="I851" s="3">
        <f t="shared" si="27"/>
        <v>3</v>
      </c>
      <c r="J851" s="8" t="str" cm="1">
        <f t="array" ref="J851">_xlfn.IFS(H851=100,"green",H851&gt;50,"yellow",H851&gt;0,"orange",H851=0,"red")</f>
        <v>green</v>
      </c>
      <c r="K851" t="s">
        <v>193</v>
      </c>
    </row>
    <row r="852" spans="1:11" x14ac:dyDescent="0.3">
      <c r="A852">
        <v>6</v>
      </c>
      <c r="B852">
        <v>6.06</v>
      </c>
      <c r="C852" t="s">
        <v>223</v>
      </c>
      <c r="D852">
        <v>17</v>
      </c>
      <c r="E852" t="s">
        <v>13</v>
      </c>
      <c r="F852" s="3">
        <v>6.7410678323321163E-2</v>
      </c>
      <c r="G852" s="3">
        <v>64.606285967330336</v>
      </c>
      <c r="H852" s="3">
        <f t="shared" si="26"/>
        <v>64.606285967330336</v>
      </c>
      <c r="I852" s="3">
        <f t="shared" si="27"/>
        <v>1.93818857901991</v>
      </c>
      <c r="J852" s="8" t="str" cm="1">
        <f t="array" ref="J852">_xlfn.IFS(H852=100,"green",H852&gt;50,"yellow",H852&gt;0,"orange",H852=0,"red")</f>
        <v>yellow</v>
      </c>
      <c r="K852" t="s">
        <v>193</v>
      </c>
    </row>
    <row r="853" spans="1:11" x14ac:dyDescent="0.3">
      <c r="A853">
        <v>6</v>
      </c>
      <c r="B853">
        <v>6.06</v>
      </c>
      <c r="C853" t="s">
        <v>223</v>
      </c>
      <c r="D853">
        <v>15</v>
      </c>
      <c r="E853" t="s">
        <v>12</v>
      </c>
      <c r="F853" s="3">
        <v>0.18228117600523511</v>
      </c>
      <c r="G853" s="3">
        <v>4.2939786761344143</v>
      </c>
      <c r="H853" s="3">
        <f t="shared" si="26"/>
        <v>4.2939786761344143</v>
      </c>
      <c r="I853" s="3">
        <f t="shared" si="27"/>
        <v>0.12881936028403243</v>
      </c>
      <c r="J853" s="8" t="str" cm="1">
        <f t="array" ref="J853">_xlfn.IFS(H853=100,"green",H853&gt;50,"yellow",H853&gt;0,"orange",H853=0,"red")</f>
        <v>orange</v>
      </c>
      <c r="K853" t="s">
        <v>193</v>
      </c>
    </row>
    <row r="854" spans="1:11" x14ac:dyDescent="0.3">
      <c r="A854">
        <v>6</v>
      </c>
      <c r="B854">
        <v>6.06</v>
      </c>
      <c r="C854" t="s">
        <v>223</v>
      </c>
      <c r="D854">
        <v>13</v>
      </c>
      <c r="E854" t="s">
        <v>11</v>
      </c>
      <c r="F854" s="3">
        <v>0</v>
      </c>
      <c r="G854" s="3">
        <v>100</v>
      </c>
      <c r="H854" s="3">
        <f t="shared" si="26"/>
        <v>100</v>
      </c>
      <c r="I854" s="3">
        <f t="shared" si="27"/>
        <v>3</v>
      </c>
      <c r="J854" s="8" t="str" cm="1">
        <f t="array" ref="J854">_xlfn.IFS(H854=100,"green",H854&gt;50,"yellow",H854&gt;0,"orange",H854=0,"red")</f>
        <v>green</v>
      </c>
      <c r="K854" t="s">
        <v>193</v>
      </c>
    </row>
    <row r="855" spans="1:11" x14ac:dyDescent="0.3">
      <c r="A855">
        <v>6</v>
      </c>
      <c r="B855">
        <v>6.06</v>
      </c>
      <c r="C855" t="s">
        <v>223</v>
      </c>
      <c r="D855">
        <v>21</v>
      </c>
      <c r="E855" t="s">
        <v>10</v>
      </c>
      <c r="F855" s="3">
        <v>4.7648295731243986E-3</v>
      </c>
      <c r="G855" s="3">
        <v>97.498244795628636</v>
      </c>
      <c r="H855" s="3">
        <f t="shared" si="26"/>
        <v>97.498244795628636</v>
      </c>
      <c r="I855" s="3">
        <f t="shared" si="27"/>
        <v>2.9249473438688591</v>
      </c>
      <c r="J855" s="8" t="str" cm="1">
        <f t="array" ref="J855">_xlfn.IFS(H855=100,"green",H855&gt;50,"yellow",H855&gt;0,"orange",H855=0,"red")</f>
        <v>yellow</v>
      </c>
      <c r="K855" t="s">
        <v>193</v>
      </c>
    </row>
    <row r="856" spans="1:11" x14ac:dyDescent="0.3">
      <c r="A856">
        <v>6</v>
      </c>
      <c r="B856">
        <v>6.06</v>
      </c>
      <c r="C856" t="s">
        <v>223</v>
      </c>
      <c r="D856">
        <v>34</v>
      </c>
      <c r="E856" t="s">
        <v>9</v>
      </c>
      <c r="F856" s="3">
        <v>0</v>
      </c>
      <c r="G856" s="3">
        <v>100</v>
      </c>
      <c r="H856" s="3">
        <f t="shared" si="26"/>
        <v>100</v>
      </c>
      <c r="I856" s="3">
        <f t="shared" si="27"/>
        <v>3</v>
      </c>
      <c r="J856" s="8" t="str" cm="1">
        <f t="array" ref="J856">_xlfn.IFS(H856=100,"green",H856&gt;50,"yellow",H856&gt;0,"orange",H856=0,"red")</f>
        <v>green</v>
      </c>
      <c r="K856" t="s">
        <v>193</v>
      </c>
    </row>
    <row r="857" spans="1:11" x14ac:dyDescent="0.3">
      <c r="A857">
        <v>6</v>
      </c>
      <c r="B857">
        <v>6.06</v>
      </c>
      <c r="C857" t="s">
        <v>223</v>
      </c>
      <c r="D857">
        <v>3</v>
      </c>
      <c r="E857" t="s">
        <v>8</v>
      </c>
      <c r="F857" s="3">
        <v>3.6044689359297716E-3</v>
      </c>
      <c r="G857" s="3">
        <v>98.107487627612201</v>
      </c>
      <c r="H857" s="3">
        <f t="shared" si="26"/>
        <v>98.107487627612201</v>
      </c>
      <c r="I857" s="3">
        <f t="shared" si="27"/>
        <v>2.9432246288283661</v>
      </c>
      <c r="J857" s="8" t="str" cm="1">
        <f t="array" ref="J857">_xlfn.IFS(H857=100,"green",H857&gt;50,"yellow",H857&gt;0,"orange",H857=0,"red")</f>
        <v>yellow</v>
      </c>
      <c r="K857" t="s">
        <v>193</v>
      </c>
    </row>
    <row r="858" spans="1:11" x14ac:dyDescent="0.3">
      <c r="A858">
        <v>6</v>
      </c>
      <c r="B858">
        <v>6.06</v>
      </c>
      <c r="C858" t="s">
        <v>223</v>
      </c>
      <c r="D858">
        <v>8</v>
      </c>
      <c r="E858" t="s">
        <v>7</v>
      </c>
      <c r="F858" s="3">
        <v>0</v>
      </c>
      <c r="G858" s="3">
        <v>100</v>
      </c>
      <c r="H858" s="3">
        <f t="shared" si="26"/>
        <v>100</v>
      </c>
      <c r="I858" s="3">
        <f t="shared" si="27"/>
        <v>3</v>
      </c>
      <c r="J858" s="8" t="str" cm="1">
        <f t="array" ref="J858">_xlfn.IFS(H858=100,"green",H858&gt;50,"yellow",H858&gt;0,"orange",H858=0,"red")</f>
        <v>green</v>
      </c>
      <c r="K858" t="s">
        <v>193</v>
      </c>
    </row>
    <row r="859" spans="1:11" x14ac:dyDescent="0.3">
      <c r="A859">
        <v>6</v>
      </c>
      <c r="B859">
        <v>6.06</v>
      </c>
      <c r="C859" t="s">
        <v>223</v>
      </c>
      <c r="D859">
        <v>11</v>
      </c>
      <c r="E859" t="s">
        <v>6</v>
      </c>
      <c r="F859" s="3">
        <v>0</v>
      </c>
      <c r="G859" s="3">
        <v>100</v>
      </c>
      <c r="H859" s="3">
        <f t="shared" si="26"/>
        <v>100</v>
      </c>
      <c r="I859" s="3">
        <f t="shared" si="27"/>
        <v>3</v>
      </c>
      <c r="J859" s="8" t="str" cm="1">
        <f t="array" ref="J859">_xlfn.IFS(H859=100,"green",H859&gt;50,"yellow",H859&gt;0,"orange",H859=0,"red")</f>
        <v>green</v>
      </c>
      <c r="K859" t="s">
        <v>193</v>
      </c>
    </row>
    <row r="860" spans="1:11" x14ac:dyDescent="0.3">
      <c r="A860">
        <v>6</v>
      </c>
      <c r="B860">
        <v>6.06</v>
      </c>
      <c r="C860" t="s">
        <v>223</v>
      </c>
      <c r="D860">
        <v>33</v>
      </c>
      <c r="E860" t="s">
        <v>5</v>
      </c>
      <c r="F860" s="3">
        <v>4.7125987029542314E-2</v>
      </c>
      <c r="G860" s="3">
        <v>75.256684105285473</v>
      </c>
      <c r="H860" s="3">
        <f t="shared" si="26"/>
        <v>75.256684105285473</v>
      </c>
      <c r="I860" s="3">
        <f t="shared" si="27"/>
        <v>2.2577005231585643</v>
      </c>
      <c r="J860" s="8" t="str" cm="1">
        <f t="array" ref="J860">_xlfn.IFS(H860=100,"green",H860&gt;50,"yellow",H860&gt;0,"orange",H860=0,"red")</f>
        <v>yellow</v>
      </c>
      <c r="K860" t="s">
        <v>193</v>
      </c>
    </row>
    <row r="861" spans="1:11" x14ac:dyDescent="0.3">
      <c r="A861">
        <v>6</v>
      </c>
      <c r="B861">
        <v>6.06</v>
      </c>
      <c r="C861" t="s">
        <v>223</v>
      </c>
      <c r="D861">
        <v>36</v>
      </c>
      <c r="E861" t="s">
        <v>4</v>
      </c>
      <c r="F861" s="3">
        <v>8.5705289107651961E-2</v>
      </c>
      <c r="G861" s="3">
        <v>55.00077184783234</v>
      </c>
      <c r="H861" s="3">
        <f t="shared" si="26"/>
        <v>55.00077184783234</v>
      </c>
      <c r="I861" s="3">
        <f t="shared" si="27"/>
        <v>1.6500231554349702</v>
      </c>
      <c r="J861" s="8" t="str" cm="1">
        <f t="array" ref="J861">_xlfn.IFS(H861=100,"green",H861&gt;50,"yellow",H861&gt;0,"orange",H861=0,"red")</f>
        <v>yellow</v>
      </c>
      <c r="K861" t="s">
        <v>193</v>
      </c>
    </row>
    <row r="862" spans="1:11" x14ac:dyDescent="0.3">
      <c r="A862">
        <v>6</v>
      </c>
      <c r="B862">
        <v>6.06</v>
      </c>
      <c r="C862" t="s">
        <v>223</v>
      </c>
      <c r="D862">
        <v>16</v>
      </c>
      <c r="E862" t="s">
        <v>3</v>
      </c>
      <c r="F862" s="3">
        <v>0</v>
      </c>
      <c r="G862" s="3">
        <v>100</v>
      </c>
      <c r="H862" s="3">
        <f t="shared" si="26"/>
        <v>100</v>
      </c>
      <c r="I862" s="3">
        <f t="shared" si="27"/>
        <v>3</v>
      </c>
      <c r="J862" s="8" t="str" cm="1">
        <f t="array" ref="J862">_xlfn.IFS(H862=100,"green",H862&gt;50,"yellow",H862&gt;0,"orange",H862=0,"red")</f>
        <v>green</v>
      </c>
      <c r="K862" t="s">
        <v>193</v>
      </c>
    </row>
    <row r="863" spans="1:11" x14ac:dyDescent="0.3">
      <c r="A863">
        <v>6</v>
      </c>
      <c r="B863">
        <v>6.06</v>
      </c>
      <c r="C863" t="s">
        <v>223</v>
      </c>
      <c r="D863">
        <v>9</v>
      </c>
      <c r="E863" t="s">
        <v>2</v>
      </c>
      <c r="F863" s="3">
        <v>5.8054472221012614E-2</v>
      </c>
      <c r="G863" s="3">
        <v>69.518725531096948</v>
      </c>
      <c r="H863" s="3">
        <f t="shared" si="26"/>
        <v>69.518725531096948</v>
      </c>
      <c r="I863" s="3">
        <f t="shared" si="27"/>
        <v>2.0855617659329084</v>
      </c>
      <c r="J863" s="8" t="str" cm="1">
        <f t="array" ref="J863">_xlfn.IFS(H863=100,"green",H863&gt;50,"yellow",H863&gt;0,"orange",H863=0,"red")</f>
        <v>yellow</v>
      </c>
      <c r="K863" t="s">
        <v>193</v>
      </c>
    </row>
    <row r="864" spans="1:11" x14ac:dyDescent="0.3">
      <c r="A864">
        <v>6</v>
      </c>
      <c r="B864">
        <v>6.06</v>
      </c>
      <c r="C864" t="s">
        <v>223</v>
      </c>
      <c r="D864">
        <v>5</v>
      </c>
      <c r="E864" t="s">
        <v>1</v>
      </c>
      <c r="F864" s="3">
        <v>2.9743338780991072E-2</v>
      </c>
      <c r="G864" s="3">
        <v>84.383375848229477</v>
      </c>
      <c r="H864" s="3">
        <f t="shared" si="26"/>
        <v>84.383375848229477</v>
      </c>
      <c r="I864" s="3">
        <f t="shared" si="27"/>
        <v>2.5315012754468844</v>
      </c>
      <c r="J864" s="8" t="str" cm="1">
        <f t="array" ref="J864">_xlfn.IFS(H864=100,"green",H864&gt;50,"yellow",H864&gt;0,"orange",H864=0,"red")</f>
        <v>yellow</v>
      </c>
      <c r="K864" t="s">
        <v>193</v>
      </c>
    </row>
    <row r="865" spans="1:11" x14ac:dyDescent="0.3">
      <c r="A865">
        <v>6</v>
      </c>
      <c r="B865">
        <v>6.06</v>
      </c>
      <c r="C865" t="s">
        <v>223</v>
      </c>
      <c r="D865">
        <v>19</v>
      </c>
      <c r="E865" t="s">
        <v>0</v>
      </c>
      <c r="F865" s="3">
        <v>1.095576865864635E-3</v>
      </c>
      <c r="G865" s="3">
        <v>99.424771634766259</v>
      </c>
      <c r="H865" s="3">
        <f t="shared" si="26"/>
        <v>99.424771634766259</v>
      </c>
      <c r="I865" s="3">
        <f t="shared" si="27"/>
        <v>2.9827431490429879</v>
      </c>
      <c r="J865" s="8" t="str" cm="1">
        <f t="array" ref="J865">_xlfn.IFS(H865=100,"green",H865&gt;50,"yellow",H865&gt;0,"orange",H865=0,"red")</f>
        <v>yellow</v>
      </c>
      <c r="K865" t="s">
        <v>193</v>
      </c>
    </row>
    <row r="866" spans="1:11" x14ac:dyDescent="0.3">
      <c r="A866">
        <v>6</v>
      </c>
      <c r="B866">
        <v>6.08</v>
      </c>
      <c r="C866" t="s">
        <v>225</v>
      </c>
      <c r="D866">
        <v>35</v>
      </c>
      <c r="E866" t="s">
        <v>34</v>
      </c>
      <c r="F866" s="3">
        <v>0</v>
      </c>
      <c r="G866" s="3">
        <v>100</v>
      </c>
      <c r="H866" s="3">
        <f t="shared" si="26"/>
        <v>100</v>
      </c>
      <c r="I866" s="3">
        <f t="shared" si="27"/>
        <v>3</v>
      </c>
      <c r="J866" s="8" t="str" cm="1">
        <f t="array" ref="J866">_xlfn.IFS(H866=100,"green",H866&gt;50,"yellow",H866&gt;0,"orange",H866=0,"red")</f>
        <v>green</v>
      </c>
      <c r="K866" t="s">
        <v>193</v>
      </c>
    </row>
    <row r="867" spans="1:11" x14ac:dyDescent="0.3">
      <c r="A867">
        <v>6</v>
      </c>
      <c r="B867">
        <v>6.08</v>
      </c>
      <c r="C867" t="s">
        <v>225</v>
      </c>
      <c r="D867">
        <v>37</v>
      </c>
      <c r="E867" t="s">
        <v>33</v>
      </c>
      <c r="F867" s="3">
        <v>0.10287006887030087</v>
      </c>
      <c r="G867" s="3">
        <v>13.918768621129244</v>
      </c>
      <c r="H867" s="3">
        <f t="shared" si="26"/>
        <v>13.918768621129244</v>
      </c>
      <c r="I867" s="3">
        <f t="shared" si="27"/>
        <v>0.41756305863387733</v>
      </c>
      <c r="J867" s="8" t="str" cm="1">
        <f t="array" ref="J867">_xlfn.IFS(H867=100,"green",H867&gt;50,"yellow",H867&gt;0,"orange",H867=0,"red")</f>
        <v>orange</v>
      </c>
      <c r="K867" t="s">
        <v>193</v>
      </c>
    </row>
    <row r="868" spans="1:11" x14ac:dyDescent="0.3">
      <c r="A868">
        <v>6</v>
      </c>
      <c r="B868">
        <v>6.08</v>
      </c>
      <c r="C868" t="s">
        <v>225</v>
      </c>
      <c r="D868">
        <v>12</v>
      </c>
      <c r="E868" t="s">
        <v>32</v>
      </c>
      <c r="F868" s="3">
        <v>0</v>
      </c>
      <c r="G868" s="3">
        <v>100</v>
      </c>
      <c r="H868" s="3">
        <f t="shared" si="26"/>
        <v>100</v>
      </c>
      <c r="I868" s="3">
        <f t="shared" si="27"/>
        <v>3</v>
      </c>
      <c r="J868" s="8" t="str" cm="1">
        <f t="array" ref="J868">_xlfn.IFS(H868=100,"green",H868&gt;50,"yellow",H868&gt;0,"orange",H868=0,"red")</f>
        <v>green</v>
      </c>
      <c r="K868" t="s">
        <v>193</v>
      </c>
    </row>
    <row r="869" spans="1:11" x14ac:dyDescent="0.3">
      <c r="A869">
        <v>6</v>
      </c>
      <c r="B869">
        <v>6.08</v>
      </c>
      <c r="C869" t="s">
        <v>225</v>
      </c>
      <c r="D869">
        <v>18</v>
      </c>
      <c r="E869" t="s">
        <v>31</v>
      </c>
      <c r="F869" s="3">
        <v>6.4091109870876928E-3</v>
      </c>
      <c r="G869" s="3">
        <v>94.636883479606198</v>
      </c>
      <c r="H869" s="3">
        <f t="shared" si="26"/>
        <v>94.636883479606198</v>
      </c>
      <c r="I869" s="3">
        <f t="shared" si="27"/>
        <v>2.8391065043881856</v>
      </c>
      <c r="J869" s="8" t="str" cm="1">
        <f t="array" ref="J869">_xlfn.IFS(H869=100,"green",H869&gt;50,"yellow",H869&gt;0,"orange",H869=0,"red")</f>
        <v>yellow</v>
      </c>
      <c r="K869" t="s">
        <v>193</v>
      </c>
    </row>
    <row r="870" spans="1:11" x14ac:dyDescent="0.3">
      <c r="A870">
        <v>6</v>
      </c>
      <c r="B870">
        <v>6.08</v>
      </c>
      <c r="C870" t="s">
        <v>225</v>
      </c>
      <c r="D870">
        <v>10</v>
      </c>
      <c r="E870" t="s">
        <v>30</v>
      </c>
      <c r="F870" s="3">
        <v>1.536991760532995E-2</v>
      </c>
      <c r="G870" s="3">
        <v>87.138519025133448</v>
      </c>
      <c r="H870" s="3">
        <f t="shared" si="26"/>
        <v>87.138519025133448</v>
      </c>
      <c r="I870" s="3">
        <f t="shared" si="27"/>
        <v>2.6141555707540034</v>
      </c>
      <c r="J870" s="8" t="str" cm="1">
        <f t="array" ref="J870">_xlfn.IFS(H870=100,"green",H870&gt;50,"yellow",H870&gt;0,"orange",H870=0,"red")</f>
        <v>yellow</v>
      </c>
      <c r="K870" t="s">
        <v>193</v>
      </c>
    </row>
    <row r="871" spans="1:11" x14ac:dyDescent="0.3">
      <c r="A871">
        <v>6</v>
      </c>
      <c r="B871">
        <v>6.08</v>
      </c>
      <c r="C871" t="s">
        <v>225</v>
      </c>
      <c r="D871">
        <v>4</v>
      </c>
      <c r="E871" t="s">
        <v>29</v>
      </c>
      <c r="F871" s="3">
        <v>0</v>
      </c>
      <c r="G871" s="3">
        <v>100</v>
      </c>
      <c r="H871" s="3">
        <f t="shared" si="26"/>
        <v>100</v>
      </c>
      <c r="I871" s="3">
        <f t="shared" si="27"/>
        <v>3</v>
      </c>
      <c r="J871" s="8" t="str" cm="1">
        <f t="array" ref="J871">_xlfn.IFS(H871=100,"green",H871&gt;50,"yellow",H871&gt;0,"orange",H871=0,"red")</f>
        <v>green</v>
      </c>
      <c r="K871" t="s">
        <v>193</v>
      </c>
    </row>
    <row r="872" spans="1:11" x14ac:dyDescent="0.3">
      <c r="A872">
        <v>6</v>
      </c>
      <c r="B872">
        <v>6.08</v>
      </c>
      <c r="C872" t="s">
        <v>225</v>
      </c>
      <c r="D872">
        <v>22</v>
      </c>
      <c r="E872" t="s">
        <v>28</v>
      </c>
      <c r="F872" s="3">
        <v>7.8292601216087658E-3</v>
      </c>
      <c r="G872" s="3">
        <v>93.448508789244684</v>
      </c>
      <c r="H872" s="3">
        <f t="shared" si="26"/>
        <v>93.448508789244684</v>
      </c>
      <c r="I872" s="3">
        <f t="shared" si="27"/>
        <v>2.8034552636773409</v>
      </c>
      <c r="J872" s="8" t="str" cm="1">
        <f t="array" ref="J872">_xlfn.IFS(H872=100,"green",H872&gt;50,"yellow",H872&gt;0,"orange",H872=0,"red")</f>
        <v>yellow</v>
      </c>
      <c r="K872" t="s">
        <v>193</v>
      </c>
    </row>
    <row r="873" spans="1:11" x14ac:dyDescent="0.3">
      <c r="A873">
        <v>6</v>
      </c>
      <c r="B873">
        <v>6.08</v>
      </c>
      <c r="C873" t="s">
        <v>225</v>
      </c>
      <c r="D873">
        <v>25</v>
      </c>
      <c r="E873" t="s">
        <v>244</v>
      </c>
      <c r="F873" s="3">
        <v>0</v>
      </c>
      <c r="G873" s="3">
        <v>100</v>
      </c>
      <c r="H873" s="3">
        <f t="shared" si="26"/>
        <v>100</v>
      </c>
      <c r="I873" s="3">
        <f t="shared" si="27"/>
        <v>3</v>
      </c>
      <c r="J873" s="8" t="str" cm="1">
        <f t="array" ref="J873">_xlfn.IFS(H873=100,"green",H873&gt;50,"yellow",H873&gt;0,"orange",H873=0,"red")</f>
        <v>green</v>
      </c>
      <c r="K873" t="s">
        <v>193</v>
      </c>
    </row>
    <row r="874" spans="1:11" x14ac:dyDescent="0.3">
      <c r="A874">
        <v>6</v>
      </c>
      <c r="B874">
        <v>6.08</v>
      </c>
      <c r="C874" t="s">
        <v>225</v>
      </c>
      <c r="D874">
        <v>7</v>
      </c>
      <c r="E874" t="s">
        <v>27</v>
      </c>
      <c r="F874" s="3">
        <v>0</v>
      </c>
      <c r="G874" s="3">
        <v>100</v>
      </c>
      <c r="H874" s="3">
        <f t="shared" si="26"/>
        <v>100</v>
      </c>
      <c r="I874" s="3">
        <f t="shared" si="27"/>
        <v>3</v>
      </c>
      <c r="J874" s="8" t="str" cm="1">
        <f t="array" ref="J874">_xlfn.IFS(H874=100,"green",H874&gt;50,"yellow",H874&gt;0,"orange",H874=0,"red")</f>
        <v>green</v>
      </c>
      <c r="K874" t="s">
        <v>193</v>
      </c>
    </row>
    <row r="875" spans="1:11" x14ac:dyDescent="0.3">
      <c r="A875">
        <v>6</v>
      </c>
      <c r="B875">
        <v>6.08</v>
      </c>
      <c r="C875" t="s">
        <v>225</v>
      </c>
      <c r="D875">
        <v>30</v>
      </c>
      <c r="E875" t="s">
        <v>26</v>
      </c>
      <c r="F875" s="3">
        <v>0</v>
      </c>
      <c r="G875" s="3">
        <v>100</v>
      </c>
      <c r="H875" s="3">
        <f t="shared" si="26"/>
        <v>100</v>
      </c>
      <c r="I875" s="3">
        <f t="shared" si="27"/>
        <v>3</v>
      </c>
      <c r="J875" s="8" t="str" cm="1">
        <f t="array" ref="J875">_xlfn.IFS(H875=100,"green",H875&gt;50,"yellow",H875&gt;0,"orange",H875=0,"red")</f>
        <v>green</v>
      </c>
      <c r="K875" t="s">
        <v>193</v>
      </c>
    </row>
    <row r="876" spans="1:11" x14ac:dyDescent="0.3">
      <c r="A876">
        <v>6</v>
      </c>
      <c r="B876">
        <v>6.08</v>
      </c>
      <c r="C876" t="s">
        <v>225</v>
      </c>
      <c r="D876">
        <v>24</v>
      </c>
      <c r="E876" t="s">
        <v>25</v>
      </c>
      <c r="F876" s="3">
        <v>3.3090837061181579E-3</v>
      </c>
      <c r="G876" s="3">
        <v>97.230972980901285</v>
      </c>
      <c r="H876" s="3">
        <f t="shared" si="26"/>
        <v>97.230972980901285</v>
      </c>
      <c r="I876" s="3">
        <f t="shared" si="27"/>
        <v>2.9169291894270386</v>
      </c>
      <c r="J876" s="8" t="str" cm="1">
        <f t="array" ref="J876">_xlfn.IFS(H876=100,"green",H876&gt;50,"yellow",H876&gt;0,"orange",H876=0,"red")</f>
        <v>yellow</v>
      </c>
      <c r="K876" t="s">
        <v>193</v>
      </c>
    </row>
    <row r="877" spans="1:11" x14ac:dyDescent="0.3">
      <c r="A877">
        <v>6</v>
      </c>
      <c r="B877">
        <v>6.08</v>
      </c>
      <c r="C877" t="s">
        <v>225</v>
      </c>
      <c r="D877">
        <v>6</v>
      </c>
      <c r="E877" t="s">
        <v>24</v>
      </c>
      <c r="F877" s="3">
        <v>3.9445456834008236E-3</v>
      </c>
      <c r="G877" s="3">
        <v>96.69922113024478</v>
      </c>
      <c r="H877" s="3">
        <f t="shared" si="26"/>
        <v>96.69922113024478</v>
      </c>
      <c r="I877" s="3">
        <f t="shared" si="27"/>
        <v>2.9009766339073435</v>
      </c>
      <c r="J877" s="8" t="str" cm="1">
        <f t="array" ref="J877">_xlfn.IFS(H877=100,"green",H877&gt;50,"yellow",H877&gt;0,"orange",H877=0,"red")</f>
        <v>yellow</v>
      </c>
      <c r="K877" t="s">
        <v>193</v>
      </c>
    </row>
    <row r="878" spans="1:11" x14ac:dyDescent="0.3">
      <c r="A878">
        <v>6</v>
      </c>
      <c r="B878">
        <v>6.08</v>
      </c>
      <c r="C878" t="s">
        <v>225</v>
      </c>
      <c r="D878">
        <v>2</v>
      </c>
      <c r="E878" t="s">
        <v>23</v>
      </c>
      <c r="F878" s="3">
        <v>0</v>
      </c>
      <c r="G878" s="3">
        <v>100</v>
      </c>
      <c r="H878" s="3">
        <f t="shared" si="26"/>
        <v>100</v>
      </c>
      <c r="I878" s="3">
        <f t="shared" si="27"/>
        <v>3</v>
      </c>
      <c r="J878" s="8" t="str" cm="1">
        <f t="array" ref="J878">_xlfn.IFS(H878=100,"green",H878&gt;50,"yellow",H878&gt;0,"orange",H878=0,"red")</f>
        <v>green</v>
      </c>
      <c r="K878" t="s">
        <v>193</v>
      </c>
    </row>
    <row r="879" spans="1:11" x14ac:dyDescent="0.3">
      <c r="A879">
        <v>6</v>
      </c>
      <c r="B879">
        <v>6.08</v>
      </c>
      <c r="C879" t="s">
        <v>225</v>
      </c>
      <c r="D879">
        <v>1</v>
      </c>
      <c r="E879" t="s">
        <v>22</v>
      </c>
      <c r="F879" s="3">
        <v>0</v>
      </c>
      <c r="G879" s="3">
        <v>100</v>
      </c>
      <c r="H879" s="3">
        <f t="shared" si="26"/>
        <v>100</v>
      </c>
      <c r="I879" s="3">
        <f t="shared" si="27"/>
        <v>3</v>
      </c>
      <c r="J879" s="8" t="str" cm="1">
        <f t="array" ref="J879">_xlfn.IFS(H879=100,"green",H879&gt;50,"yellow",H879&gt;0,"orange",H879=0,"red")</f>
        <v>green</v>
      </c>
      <c r="K879" t="s">
        <v>193</v>
      </c>
    </row>
    <row r="880" spans="1:11" x14ac:dyDescent="0.3">
      <c r="A880">
        <v>6</v>
      </c>
      <c r="B880">
        <v>6.08</v>
      </c>
      <c r="C880" t="s">
        <v>225</v>
      </c>
      <c r="D880">
        <v>20</v>
      </c>
      <c r="E880" t="s">
        <v>21</v>
      </c>
      <c r="F880" s="3">
        <v>0</v>
      </c>
      <c r="G880" s="3">
        <v>100</v>
      </c>
      <c r="H880" s="3">
        <f t="shared" si="26"/>
        <v>100</v>
      </c>
      <c r="I880" s="3">
        <f t="shared" si="27"/>
        <v>3</v>
      </c>
      <c r="J880" s="8" t="str" cm="1">
        <f t="array" ref="J880">_xlfn.IFS(H880=100,"green",H880&gt;50,"yellow",H880&gt;0,"orange",H880=0,"red")</f>
        <v>green</v>
      </c>
      <c r="K880" t="s">
        <v>193</v>
      </c>
    </row>
    <row r="881" spans="1:11" x14ac:dyDescent="0.3">
      <c r="A881">
        <v>6</v>
      </c>
      <c r="B881">
        <v>6.08</v>
      </c>
      <c r="C881" t="s">
        <v>225</v>
      </c>
      <c r="D881">
        <v>29</v>
      </c>
      <c r="E881" t="s">
        <v>20</v>
      </c>
      <c r="F881" s="3">
        <v>3.4372531162259509E-2</v>
      </c>
      <c r="G881" s="3">
        <v>71.237213695400413</v>
      </c>
      <c r="H881" s="3">
        <f t="shared" si="26"/>
        <v>71.237213695400413</v>
      </c>
      <c r="I881" s="3">
        <f t="shared" si="27"/>
        <v>2.1371164108620126</v>
      </c>
      <c r="J881" s="8" t="str" cm="1">
        <f t="array" ref="J881">_xlfn.IFS(H881=100,"green",H881&gt;50,"yellow",H881&gt;0,"orange",H881=0,"red")</f>
        <v>yellow</v>
      </c>
      <c r="K881" t="s">
        <v>193</v>
      </c>
    </row>
    <row r="882" spans="1:11" x14ac:dyDescent="0.3">
      <c r="A882">
        <v>6</v>
      </c>
      <c r="B882">
        <v>6.08</v>
      </c>
      <c r="C882" t="s">
        <v>225</v>
      </c>
      <c r="D882">
        <v>32</v>
      </c>
      <c r="E882" t="s">
        <v>19</v>
      </c>
      <c r="F882" s="3">
        <v>1.1973875040220995E-2</v>
      </c>
      <c r="G882" s="3">
        <v>89.980312843588223</v>
      </c>
      <c r="H882" s="3">
        <f t="shared" si="26"/>
        <v>89.980312843588223</v>
      </c>
      <c r="I882" s="3">
        <f t="shared" si="27"/>
        <v>2.6994093853076468</v>
      </c>
      <c r="J882" s="8" t="str" cm="1">
        <f t="array" ref="J882">_xlfn.IFS(H882=100,"green",H882&gt;50,"yellow",H882&gt;0,"orange",H882=0,"red")</f>
        <v>yellow</v>
      </c>
      <c r="K882" t="s">
        <v>193</v>
      </c>
    </row>
    <row r="883" spans="1:11" x14ac:dyDescent="0.3">
      <c r="A883">
        <v>6</v>
      </c>
      <c r="B883">
        <v>6.08</v>
      </c>
      <c r="C883" t="s">
        <v>225</v>
      </c>
      <c r="D883">
        <v>35</v>
      </c>
      <c r="E883" t="s">
        <v>18</v>
      </c>
      <c r="F883" s="3">
        <v>0</v>
      </c>
      <c r="G883" s="3">
        <v>100</v>
      </c>
      <c r="H883" s="3">
        <f t="shared" si="26"/>
        <v>100</v>
      </c>
      <c r="I883" s="3">
        <f t="shared" si="27"/>
        <v>3</v>
      </c>
      <c r="J883" s="8" t="str" cm="1">
        <f t="array" ref="J883">_xlfn.IFS(H883=100,"green",H883&gt;50,"yellow",H883&gt;0,"orange",H883=0,"red")</f>
        <v>green</v>
      </c>
      <c r="K883" t="s">
        <v>193</v>
      </c>
    </row>
    <row r="884" spans="1:11" x14ac:dyDescent="0.3">
      <c r="A884">
        <v>6</v>
      </c>
      <c r="B884">
        <v>6.08</v>
      </c>
      <c r="C884" t="s">
        <v>225</v>
      </c>
      <c r="D884">
        <v>31</v>
      </c>
      <c r="E884" t="s">
        <v>17</v>
      </c>
      <c r="F884" s="3">
        <v>0</v>
      </c>
      <c r="G884" s="3">
        <v>100</v>
      </c>
      <c r="H884" s="3">
        <f t="shared" si="26"/>
        <v>100</v>
      </c>
      <c r="I884" s="3">
        <f t="shared" si="27"/>
        <v>3</v>
      </c>
      <c r="J884" s="8" t="str" cm="1">
        <f t="array" ref="J884">_xlfn.IFS(H884=100,"green",H884&gt;50,"yellow",H884&gt;0,"orange",H884=0,"red")</f>
        <v>green</v>
      </c>
      <c r="K884" t="s">
        <v>193</v>
      </c>
    </row>
    <row r="885" spans="1:11" x14ac:dyDescent="0.3">
      <c r="A885">
        <v>6</v>
      </c>
      <c r="B885">
        <v>6.08</v>
      </c>
      <c r="C885" t="s">
        <v>225</v>
      </c>
      <c r="D885">
        <v>23</v>
      </c>
      <c r="E885" t="s">
        <v>16</v>
      </c>
      <c r="F885" s="3">
        <v>1.2392118177737922E-2</v>
      </c>
      <c r="G885" s="3">
        <v>89.630328784195669</v>
      </c>
      <c r="H885" s="3">
        <f t="shared" si="26"/>
        <v>89.630328784195669</v>
      </c>
      <c r="I885" s="3">
        <f t="shared" si="27"/>
        <v>2.6889098635258701</v>
      </c>
      <c r="J885" s="8" t="str" cm="1">
        <f t="array" ref="J885">_xlfn.IFS(H885=100,"green",H885&gt;50,"yellow",H885&gt;0,"orange",H885=0,"red")</f>
        <v>yellow</v>
      </c>
      <c r="K885" t="s">
        <v>193</v>
      </c>
    </row>
    <row r="886" spans="1:11" x14ac:dyDescent="0.3">
      <c r="A886">
        <v>6</v>
      </c>
      <c r="B886">
        <v>6.08</v>
      </c>
      <c r="C886" t="s">
        <v>225</v>
      </c>
      <c r="D886">
        <v>27</v>
      </c>
      <c r="E886" t="s">
        <v>15</v>
      </c>
      <c r="F886" s="3">
        <v>0</v>
      </c>
      <c r="G886" s="3">
        <v>100</v>
      </c>
      <c r="H886" s="3">
        <f t="shared" si="26"/>
        <v>100</v>
      </c>
      <c r="I886" s="3">
        <f t="shared" si="27"/>
        <v>3</v>
      </c>
      <c r="J886" s="8" t="str" cm="1">
        <f t="array" ref="J886">_xlfn.IFS(H886=100,"green",H886&gt;50,"yellow",H886&gt;0,"orange",H886=0,"red")</f>
        <v>green</v>
      </c>
      <c r="K886" t="s">
        <v>193</v>
      </c>
    </row>
    <row r="887" spans="1:11" x14ac:dyDescent="0.3">
      <c r="A887">
        <v>6</v>
      </c>
      <c r="B887">
        <v>6.08</v>
      </c>
      <c r="C887" t="s">
        <v>225</v>
      </c>
      <c r="D887">
        <v>14</v>
      </c>
      <c r="E887" t="s">
        <v>14</v>
      </c>
      <c r="F887" s="3">
        <v>3.8904602025373582E-2</v>
      </c>
      <c r="G887" s="3">
        <v>67.444796281108282</v>
      </c>
      <c r="H887" s="3">
        <f t="shared" si="26"/>
        <v>67.444796281108282</v>
      </c>
      <c r="I887" s="3">
        <f t="shared" si="27"/>
        <v>2.0233438884332484</v>
      </c>
      <c r="J887" s="8" t="str" cm="1">
        <f t="array" ref="J887">_xlfn.IFS(H887=100,"green",H887&gt;50,"yellow",H887&gt;0,"orange",H887=0,"red")</f>
        <v>yellow</v>
      </c>
      <c r="K887" t="s">
        <v>193</v>
      </c>
    </row>
    <row r="888" spans="1:11" x14ac:dyDescent="0.3">
      <c r="A888">
        <v>6</v>
      </c>
      <c r="B888">
        <v>6.08</v>
      </c>
      <c r="C888" t="s">
        <v>225</v>
      </c>
      <c r="D888">
        <v>17</v>
      </c>
      <c r="E888" t="s">
        <v>13</v>
      </c>
      <c r="F888" s="3">
        <v>0.23593737413162408</v>
      </c>
      <c r="G888" s="3">
        <v>-97.431380347904764</v>
      </c>
      <c r="H888" s="3">
        <f t="shared" si="26"/>
        <v>0</v>
      </c>
      <c r="I888" s="3">
        <f t="shared" si="27"/>
        <v>0</v>
      </c>
      <c r="J888" s="8" t="str" cm="1">
        <f t="array" ref="J888">_xlfn.IFS(H888=100,"green",H888&gt;50,"yellow",H888&gt;0,"orange",H888=0,"red")</f>
        <v>red</v>
      </c>
      <c r="K888" t="s">
        <v>193</v>
      </c>
    </row>
    <row r="889" spans="1:11" x14ac:dyDescent="0.3">
      <c r="A889">
        <v>6</v>
      </c>
      <c r="B889">
        <v>6.08</v>
      </c>
      <c r="C889" t="s">
        <v>225</v>
      </c>
      <c r="D889">
        <v>15</v>
      </c>
      <c r="E889" t="s">
        <v>12</v>
      </c>
      <c r="F889" s="3">
        <v>9.1140588002617554E-2</v>
      </c>
      <c r="G889" s="3">
        <v>23.733947784643807</v>
      </c>
      <c r="H889" s="3">
        <f t="shared" si="26"/>
        <v>23.733947784643807</v>
      </c>
      <c r="I889" s="3">
        <f t="shared" si="27"/>
        <v>0.71201843353931416</v>
      </c>
      <c r="J889" s="8" t="str" cm="1">
        <f t="array" ref="J889">_xlfn.IFS(H889=100,"green",H889&gt;50,"yellow",H889&gt;0,"orange",H889=0,"red")</f>
        <v>orange</v>
      </c>
      <c r="K889" t="s">
        <v>193</v>
      </c>
    </row>
    <row r="890" spans="1:11" x14ac:dyDescent="0.3">
      <c r="A890">
        <v>6</v>
      </c>
      <c r="B890">
        <v>6.08</v>
      </c>
      <c r="C890" t="s">
        <v>225</v>
      </c>
      <c r="D890">
        <v>13</v>
      </c>
      <c r="E890" t="s">
        <v>11</v>
      </c>
      <c r="F890" s="3">
        <v>0</v>
      </c>
      <c r="G890" s="3">
        <v>100</v>
      </c>
      <c r="H890" s="3">
        <f t="shared" si="26"/>
        <v>100</v>
      </c>
      <c r="I890" s="3">
        <f t="shared" si="27"/>
        <v>3</v>
      </c>
      <c r="J890" s="8" t="str" cm="1">
        <f t="array" ref="J890">_xlfn.IFS(H890=100,"green",H890&gt;50,"yellow",H890&gt;0,"orange",H890=0,"red")</f>
        <v>green</v>
      </c>
      <c r="K890" t="s">
        <v>193</v>
      </c>
    </row>
    <row r="891" spans="1:11" x14ac:dyDescent="0.3">
      <c r="A891">
        <v>6</v>
      </c>
      <c r="B891">
        <v>6.08</v>
      </c>
      <c r="C891" t="s">
        <v>225</v>
      </c>
      <c r="D891">
        <v>21</v>
      </c>
      <c r="E891" t="s">
        <v>10</v>
      </c>
      <c r="F891" s="3">
        <v>0</v>
      </c>
      <c r="G891" s="3">
        <v>100</v>
      </c>
      <c r="H891" s="3">
        <f t="shared" si="26"/>
        <v>100</v>
      </c>
      <c r="I891" s="3">
        <f t="shared" si="27"/>
        <v>3</v>
      </c>
      <c r="J891" s="8" t="str" cm="1">
        <f t="array" ref="J891">_xlfn.IFS(H891=100,"green",H891&gt;50,"yellow",H891&gt;0,"orange",H891=0,"red")</f>
        <v>green</v>
      </c>
      <c r="K891" t="s">
        <v>193</v>
      </c>
    </row>
    <row r="892" spans="1:11" x14ac:dyDescent="0.3">
      <c r="A892">
        <v>6</v>
      </c>
      <c r="B892">
        <v>6.08</v>
      </c>
      <c r="C892" t="s">
        <v>225</v>
      </c>
      <c r="D892">
        <v>34</v>
      </c>
      <c r="E892" t="s">
        <v>9</v>
      </c>
      <c r="F892" s="3">
        <v>0</v>
      </c>
      <c r="G892" s="3">
        <v>100</v>
      </c>
      <c r="H892" s="3">
        <f t="shared" si="26"/>
        <v>100</v>
      </c>
      <c r="I892" s="3">
        <f t="shared" si="27"/>
        <v>3</v>
      </c>
      <c r="J892" s="8" t="str" cm="1">
        <f t="array" ref="J892">_xlfn.IFS(H892=100,"green",H892&gt;50,"yellow",H892&gt;0,"orange",H892=0,"red")</f>
        <v>green</v>
      </c>
      <c r="K892" t="s">
        <v>193</v>
      </c>
    </row>
    <row r="893" spans="1:11" x14ac:dyDescent="0.3">
      <c r="A893">
        <v>6</v>
      </c>
      <c r="B893">
        <v>6.08</v>
      </c>
      <c r="C893" t="s">
        <v>225</v>
      </c>
      <c r="D893">
        <v>3</v>
      </c>
      <c r="E893" t="s">
        <v>8</v>
      </c>
      <c r="F893" s="3">
        <v>3.6044689359297716E-3</v>
      </c>
      <c r="G893" s="3">
        <v>96.98379589049442</v>
      </c>
      <c r="H893" s="3">
        <f t="shared" si="26"/>
        <v>96.98379589049442</v>
      </c>
      <c r="I893" s="3">
        <f t="shared" si="27"/>
        <v>2.9095138767148327</v>
      </c>
      <c r="J893" s="8" t="str" cm="1">
        <f t="array" ref="J893">_xlfn.IFS(H893=100,"green",H893&gt;50,"yellow",H893&gt;0,"orange",H893=0,"red")</f>
        <v>yellow</v>
      </c>
      <c r="K893" t="s">
        <v>193</v>
      </c>
    </row>
    <row r="894" spans="1:11" x14ac:dyDescent="0.3">
      <c r="A894">
        <v>6</v>
      </c>
      <c r="B894">
        <v>6.08</v>
      </c>
      <c r="C894" t="s">
        <v>225</v>
      </c>
      <c r="D894">
        <v>8</v>
      </c>
      <c r="E894" t="s">
        <v>7</v>
      </c>
      <c r="F894" s="3">
        <v>2.9176449347780168E-3</v>
      </c>
      <c r="G894" s="3">
        <v>97.558527261912559</v>
      </c>
      <c r="H894" s="3">
        <f t="shared" si="26"/>
        <v>97.558527261912559</v>
      </c>
      <c r="I894" s="3">
        <f t="shared" si="27"/>
        <v>2.9267558178573769</v>
      </c>
      <c r="J894" s="8" t="str" cm="1">
        <f t="array" ref="J894">_xlfn.IFS(H894=100,"green",H894&gt;50,"yellow",H894&gt;0,"orange",H894=0,"red")</f>
        <v>yellow</v>
      </c>
      <c r="K894" t="s">
        <v>193</v>
      </c>
    </row>
    <row r="895" spans="1:11" x14ac:dyDescent="0.3">
      <c r="A895">
        <v>6</v>
      </c>
      <c r="B895">
        <v>6.08</v>
      </c>
      <c r="C895" t="s">
        <v>225</v>
      </c>
      <c r="D895">
        <v>11</v>
      </c>
      <c r="E895" t="s">
        <v>6</v>
      </c>
      <c r="F895" s="3">
        <v>0</v>
      </c>
      <c r="G895" s="3">
        <v>100</v>
      </c>
      <c r="H895" s="3">
        <f t="shared" si="26"/>
        <v>100</v>
      </c>
      <c r="I895" s="3">
        <f t="shared" si="27"/>
        <v>3</v>
      </c>
      <c r="J895" s="8" t="str" cm="1">
        <f t="array" ref="J895">_xlfn.IFS(H895=100,"green",H895&gt;50,"yellow",H895&gt;0,"orange",H895=0,"red")</f>
        <v>green</v>
      </c>
      <c r="K895" t="s">
        <v>193</v>
      </c>
    </row>
    <row r="896" spans="1:11" x14ac:dyDescent="0.3">
      <c r="A896">
        <v>6</v>
      </c>
      <c r="B896">
        <v>6.08</v>
      </c>
      <c r="C896" t="s">
        <v>225</v>
      </c>
      <c r="D896">
        <v>33</v>
      </c>
      <c r="E896" t="s">
        <v>5</v>
      </c>
      <c r="F896" s="3">
        <v>1.1088467536362896E-2</v>
      </c>
      <c r="G896" s="3">
        <v>90.721218036334733</v>
      </c>
      <c r="H896" s="3">
        <f t="shared" si="26"/>
        <v>90.721218036334733</v>
      </c>
      <c r="I896" s="3">
        <f t="shared" si="27"/>
        <v>2.7216365410900418</v>
      </c>
      <c r="J896" s="8" t="str" cm="1">
        <f t="array" ref="J896">_xlfn.IFS(H896=100,"green",H896&gt;50,"yellow",H896&gt;0,"orange",H896=0,"red")</f>
        <v>yellow</v>
      </c>
      <c r="K896" t="s">
        <v>193</v>
      </c>
    </row>
    <row r="897" spans="1:11" x14ac:dyDescent="0.3">
      <c r="A897">
        <v>6</v>
      </c>
      <c r="B897">
        <v>6.08</v>
      </c>
      <c r="C897" t="s">
        <v>225</v>
      </c>
      <c r="D897">
        <v>36</v>
      </c>
      <c r="E897" t="s">
        <v>4</v>
      </c>
      <c r="F897" s="3">
        <v>5.9993702375356374E-2</v>
      </c>
      <c r="G897" s="3">
        <v>49.797527773026211</v>
      </c>
      <c r="H897" s="3">
        <f t="shared" si="26"/>
        <v>49.797527773026211</v>
      </c>
      <c r="I897" s="3">
        <f t="shared" si="27"/>
        <v>1.4939258331907863</v>
      </c>
      <c r="J897" s="8" t="str" cm="1">
        <f t="array" ref="J897">_xlfn.IFS(H897=100,"green",H897&gt;50,"yellow",H897&gt;0,"orange",H897=0,"red")</f>
        <v>orange</v>
      </c>
      <c r="K897" t="s">
        <v>193</v>
      </c>
    </row>
    <row r="898" spans="1:11" x14ac:dyDescent="0.3">
      <c r="A898">
        <v>6</v>
      </c>
      <c r="B898">
        <v>6.08</v>
      </c>
      <c r="C898" t="s">
        <v>225</v>
      </c>
      <c r="D898">
        <v>16</v>
      </c>
      <c r="E898" t="s">
        <v>3</v>
      </c>
      <c r="F898" s="3">
        <v>0</v>
      </c>
      <c r="G898" s="3">
        <v>100</v>
      </c>
      <c r="H898" s="3">
        <f t="shared" si="26"/>
        <v>100</v>
      </c>
      <c r="I898" s="3">
        <f t="shared" si="27"/>
        <v>3</v>
      </c>
      <c r="J898" s="8" t="str" cm="1">
        <f t="array" ref="J898">_xlfn.IFS(H898=100,"green",H898&gt;50,"yellow",H898&gt;0,"orange",H898=0,"red")</f>
        <v>green</v>
      </c>
      <c r="K898" t="s">
        <v>193</v>
      </c>
    </row>
    <row r="899" spans="1:11" x14ac:dyDescent="0.3">
      <c r="A899">
        <v>6</v>
      </c>
      <c r="B899">
        <v>6.08</v>
      </c>
      <c r="C899" t="s">
        <v>225</v>
      </c>
      <c r="D899">
        <v>9</v>
      </c>
      <c r="E899" t="s">
        <v>2</v>
      </c>
      <c r="F899" s="3">
        <v>3.5032871167852437E-3</v>
      </c>
      <c r="G899" s="3">
        <v>97.068464401760778</v>
      </c>
      <c r="H899" s="3">
        <f t="shared" ref="H899:H962" si="28">IF(G899&gt;100,100,IF(G899&lt;0,0,G899))</f>
        <v>97.068464401760778</v>
      </c>
      <c r="I899" s="3">
        <f t="shared" ref="I899:I962" si="29">H899/100*3</f>
        <v>2.9120539320528236</v>
      </c>
      <c r="J899" s="8" t="str" cm="1">
        <f t="array" ref="J899">_xlfn.IFS(H899=100,"green",H899&gt;50,"yellow",H899&gt;0,"orange",H899=0,"red")</f>
        <v>yellow</v>
      </c>
      <c r="K899" t="s">
        <v>193</v>
      </c>
    </row>
    <row r="900" spans="1:11" x14ac:dyDescent="0.3">
      <c r="A900">
        <v>6</v>
      </c>
      <c r="B900">
        <v>6.08</v>
      </c>
      <c r="C900" t="s">
        <v>225</v>
      </c>
      <c r="D900">
        <v>5</v>
      </c>
      <c r="E900" t="s">
        <v>1</v>
      </c>
      <c r="F900" s="3">
        <v>0</v>
      </c>
      <c r="G900" s="3">
        <v>100</v>
      </c>
      <c r="H900" s="3">
        <f t="shared" si="28"/>
        <v>100</v>
      </c>
      <c r="I900" s="3">
        <f t="shared" si="29"/>
        <v>3</v>
      </c>
      <c r="J900" s="8" t="str" cm="1">
        <f t="array" ref="J900">_xlfn.IFS(H900=100,"green",H900&gt;50,"yellow",H900&gt;0,"orange",H900=0,"red")</f>
        <v>green</v>
      </c>
      <c r="K900" t="s">
        <v>193</v>
      </c>
    </row>
    <row r="901" spans="1:11" x14ac:dyDescent="0.3">
      <c r="A901">
        <v>6</v>
      </c>
      <c r="B901">
        <v>6.08</v>
      </c>
      <c r="C901" t="s">
        <v>225</v>
      </c>
      <c r="D901">
        <v>19</v>
      </c>
      <c r="E901" t="s">
        <v>0</v>
      </c>
      <c r="F901" s="3">
        <v>2.19115373172927E-3</v>
      </c>
      <c r="G901" s="3">
        <v>98.166451977343641</v>
      </c>
      <c r="H901" s="3">
        <f t="shared" si="28"/>
        <v>98.166451977343641</v>
      </c>
      <c r="I901" s="3">
        <f t="shared" si="29"/>
        <v>2.9449935593203094</v>
      </c>
      <c r="J901" s="8" t="str" cm="1">
        <f t="array" ref="J901">_xlfn.IFS(H901=100,"green",H901&gt;50,"yellow",H901&gt;0,"orange",H901=0,"red")</f>
        <v>yellow</v>
      </c>
      <c r="K901" t="s">
        <v>193</v>
      </c>
    </row>
    <row r="902" spans="1:11" x14ac:dyDescent="0.3">
      <c r="A902">
        <v>7</v>
      </c>
      <c r="B902">
        <v>7.02</v>
      </c>
      <c r="C902" t="s">
        <v>226</v>
      </c>
      <c r="D902">
        <v>35</v>
      </c>
      <c r="E902" t="s">
        <v>34</v>
      </c>
      <c r="F902" s="3">
        <v>0.78826846321807964</v>
      </c>
      <c r="G902" s="3">
        <v>87.298525600963927</v>
      </c>
      <c r="H902" s="3">
        <f t="shared" si="28"/>
        <v>87.298525600963927</v>
      </c>
      <c r="I902" s="3">
        <f t="shared" si="29"/>
        <v>2.6189557680289179</v>
      </c>
      <c r="J902" s="8" t="str" cm="1">
        <f t="array" ref="J902">_xlfn.IFS(H902=100,"green",H902&gt;50,"yellow",H902&gt;0,"orange",H902=0,"red")</f>
        <v>yellow</v>
      </c>
      <c r="K902" t="s">
        <v>193</v>
      </c>
    </row>
    <row r="903" spans="1:11" x14ac:dyDescent="0.3">
      <c r="A903">
        <v>7</v>
      </c>
      <c r="B903">
        <v>7.02</v>
      </c>
      <c r="C903" t="s">
        <v>226</v>
      </c>
      <c r="D903">
        <v>37</v>
      </c>
      <c r="E903" t="s">
        <v>33</v>
      </c>
      <c r="F903" s="3">
        <v>2.0352137154928154</v>
      </c>
      <c r="G903" s="3">
        <v>56.053067365416545</v>
      </c>
      <c r="H903" s="3">
        <f t="shared" si="28"/>
        <v>56.053067365416545</v>
      </c>
      <c r="I903" s="3">
        <f t="shared" si="29"/>
        <v>1.6815920209624964</v>
      </c>
      <c r="J903" s="8" t="str" cm="1">
        <f t="array" ref="J903">_xlfn.IFS(H903=100,"green",H903&gt;50,"yellow",H903&gt;0,"orange",H903=0,"red")</f>
        <v>yellow</v>
      </c>
      <c r="K903" t="s">
        <v>193</v>
      </c>
    </row>
    <row r="904" spans="1:11" x14ac:dyDescent="0.3">
      <c r="A904">
        <v>7</v>
      </c>
      <c r="B904">
        <v>7.02</v>
      </c>
      <c r="C904" t="s">
        <v>226</v>
      </c>
      <c r="D904">
        <v>12</v>
      </c>
      <c r="E904" t="s">
        <v>32</v>
      </c>
      <c r="F904" s="3">
        <v>1.8789833543755381</v>
      </c>
      <c r="G904" s="3">
        <v>59.967825623254512</v>
      </c>
      <c r="H904" s="3">
        <f t="shared" si="28"/>
        <v>59.967825623254512</v>
      </c>
      <c r="I904" s="3">
        <f t="shared" si="29"/>
        <v>1.7990347686976353</v>
      </c>
      <c r="J904" s="8" t="str" cm="1">
        <f t="array" ref="J904">_xlfn.IFS(H904=100,"green",H904&gt;50,"yellow",H904&gt;0,"orange",H904=0,"red")</f>
        <v>yellow</v>
      </c>
      <c r="K904" t="s">
        <v>193</v>
      </c>
    </row>
    <row r="905" spans="1:11" x14ac:dyDescent="0.3">
      <c r="A905">
        <v>7</v>
      </c>
      <c r="B905">
        <v>7.02</v>
      </c>
      <c r="C905" t="s">
        <v>226</v>
      </c>
      <c r="D905">
        <v>18</v>
      </c>
      <c r="E905" t="s">
        <v>31</v>
      </c>
      <c r="F905" s="3">
        <v>3.5730793753013885</v>
      </c>
      <c r="G905" s="3">
        <v>17.517841253625495</v>
      </c>
      <c r="H905" s="3">
        <f t="shared" si="28"/>
        <v>17.517841253625495</v>
      </c>
      <c r="I905" s="3">
        <f t="shared" si="29"/>
        <v>0.52553523760876475</v>
      </c>
      <c r="J905" s="8" t="str" cm="1">
        <f t="array" ref="J905">_xlfn.IFS(H905=100,"green",H905&gt;50,"yellow",H905&gt;0,"orange",H905=0,"red")</f>
        <v>orange</v>
      </c>
      <c r="K905" t="s">
        <v>193</v>
      </c>
    </row>
    <row r="906" spans="1:11" x14ac:dyDescent="0.3">
      <c r="A906">
        <v>7</v>
      </c>
      <c r="B906">
        <v>7.02</v>
      </c>
      <c r="C906" t="s">
        <v>226</v>
      </c>
      <c r="D906">
        <v>10</v>
      </c>
      <c r="E906" t="s">
        <v>30</v>
      </c>
      <c r="F906" s="3">
        <v>0.35927182402458757</v>
      </c>
      <c r="G906" s="3">
        <v>98.048152778787383</v>
      </c>
      <c r="H906" s="3">
        <f t="shared" si="28"/>
        <v>98.048152778787383</v>
      </c>
      <c r="I906" s="3">
        <f t="shared" si="29"/>
        <v>2.9414445833636211</v>
      </c>
      <c r="J906" s="8" t="str" cm="1">
        <f t="array" ref="J906">_xlfn.IFS(H906=100,"green",H906&gt;50,"yellow",H906&gt;0,"orange",H906=0,"red")</f>
        <v>yellow</v>
      </c>
      <c r="K906" t="s">
        <v>193</v>
      </c>
    </row>
    <row r="907" spans="1:11" x14ac:dyDescent="0.3">
      <c r="A907">
        <v>7</v>
      </c>
      <c r="B907">
        <v>7.02</v>
      </c>
      <c r="C907" t="s">
        <v>226</v>
      </c>
      <c r="D907">
        <v>4</v>
      </c>
      <c r="E907" t="s">
        <v>29</v>
      </c>
      <c r="F907" s="3">
        <v>0.28423895021081053</v>
      </c>
      <c r="G907" s="3">
        <v>99.928296691091973</v>
      </c>
      <c r="H907" s="3">
        <f t="shared" si="28"/>
        <v>99.928296691091973</v>
      </c>
      <c r="I907" s="3">
        <f t="shared" si="29"/>
        <v>2.9978489007327593</v>
      </c>
      <c r="J907" s="8" t="str" cm="1">
        <f t="array" ref="J907">_xlfn.IFS(H907=100,"green",H907&gt;50,"yellow",H907&gt;0,"orange",H907=0,"red")</f>
        <v>yellow</v>
      </c>
      <c r="K907" t="s">
        <v>193</v>
      </c>
    </row>
    <row r="908" spans="1:11" x14ac:dyDescent="0.3">
      <c r="A908">
        <v>7</v>
      </c>
      <c r="B908">
        <v>7.02</v>
      </c>
      <c r="C908" t="s">
        <v>226</v>
      </c>
      <c r="D908">
        <v>22</v>
      </c>
      <c r="E908" t="s">
        <v>28</v>
      </c>
      <c r="F908" s="3">
        <v>0.70854804100559332</v>
      </c>
      <c r="G908" s="3">
        <v>89.296128236858664</v>
      </c>
      <c r="H908" s="3">
        <f t="shared" si="28"/>
        <v>89.296128236858664</v>
      </c>
      <c r="I908" s="3">
        <f t="shared" si="29"/>
        <v>2.6788838471057597</v>
      </c>
      <c r="J908" s="8" t="str" cm="1">
        <f t="array" ref="J908">_xlfn.IFS(H908=100,"green",H908&gt;50,"yellow",H908&gt;0,"orange",H908=0,"red")</f>
        <v>yellow</v>
      </c>
      <c r="K908" t="s">
        <v>193</v>
      </c>
    </row>
    <row r="909" spans="1:11" x14ac:dyDescent="0.3">
      <c r="A909">
        <v>7</v>
      </c>
      <c r="B909">
        <v>7.02</v>
      </c>
      <c r="C909" t="s">
        <v>226</v>
      </c>
      <c r="D909">
        <v>25</v>
      </c>
      <c r="E909" t="s">
        <v>244</v>
      </c>
      <c r="F909" s="3">
        <v>2.219323823246222</v>
      </c>
      <c r="G909" s="3">
        <v>51.43970950382878</v>
      </c>
      <c r="H909" s="3">
        <f t="shared" si="28"/>
        <v>51.43970950382878</v>
      </c>
      <c r="I909" s="3">
        <f t="shared" si="29"/>
        <v>1.5431912851148635</v>
      </c>
      <c r="J909" s="8" t="str" cm="1">
        <f t="array" ref="J909">_xlfn.IFS(H909=100,"green",H909&gt;50,"yellow",H909&gt;0,"orange",H909=0,"red")</f>
        <v>yellow</v>
      </c>
      <c r="K909" t="s">
        <v>193</v>
      </c>
    </row>
    <row r="910" spans="1:11" x14ac:dyDescent="0.3">
      <c r="A910">
        <v>7</v>
      </c>
      <c r="B910">
        <v>7.02</v>
      </c>
      <c r="C910" t="s">
        <v>226</v>
      </c>
      <c r="D910">
        <v>7</v>
      </c>
      <c r="E910" t="s">
        <v>27</v>
      </c>
      <c r="F910" s="3">
        <v>1.5666006927234257</v>
      </c>
      <c r="G910" s="3">
        <v>67.79538612789942</v>
      </c>
      <c r="H910" s="3">
        <f t="shared" si="28"/>
        <v>67.79538612789942</v>
      </c>
      <c r="I910" s="3">
        <f t="shared" si="29"/>
        <v>2.0338615838369822</v>
      </c>
      <c r="J910" s="8" t="str" cm="1">
        <f t="array" ref="J910">_xlfn.IFS(H910=100,"green",H910&gt;50,"yellow",H910&gt;0,"orange",H910=0,"red")</f>
        <v>yellow</v>
      </c>
      <c r="K910" t="s">
        <v>193</v>
      </c>
    </row>
    <row r="911" spans="1:11" x14ac:dyDescent="0.3">
      <c r="A911">
        <v>7</v>
      </c>
      <c r="B911">
        <v>7.02</v>
      </c>
      <c r="C911" t="s">
        <v>226</v>
      </c>
      <c r="D911">
        <v>30</v>
      </c>
      <c r="E911" t="s">
        <v>26</v>
      </c>
      <c r="F911" s="3">
        <v>2.0568443208814262</v>
      </c>
      <c r="G911" s="3">
        <v>55.511056257834625</v>
      </c>
      <c r="H911" s="3">
        <f t="shared" si="28"/>
        <v>55.511056257834625</v>
      </c>
      <c r="I911" s="3">
        <f t="shared" si="29"/>
        <v>1.6653316877350388</v>
      </c>
      <c r="J911" s="8" t="str" cm="1">
        <f t="array" ref="J911">_xlfn.IFS(H911=100,"green",H911&gt;50,"yellow",H911&gt;0,"orange",H911=0,"red")</f>
        <v>yellow</v>
      </c>
      <c r="K911" t="s">
        <v>193</v>
      </c>
    </row>
    <row r="912" spans="1:11" x14ac:dyDescent="0.3">
      <c r="A912">
        <v>7</v>
      </c>
      <c r="B912">
        <v>7.02</v>
      </c>
      <c r="C912" t="s">
        <v>226</v>
      </c>
      <c r="D912">
        <v>24</v>
      </c>
      <c r="E912" t="s">
        <v>25</v>
      </c>
      <c r="F912" s="3">
        <v>1.0721431207822831</v>
      </c>
      <c r="G912" s="3">
        <v>80.18530732544464</v>
      </c>
      <c r="H912" s="3">
        <f t="shared" si="28"/>
        <v>80.18530732544464</v>
      </c>
      <c r="I912" s="3">
        <f t="shared" si="29"/>
        <v>2.4055592197633393</v>
      </c>
      <c r="J912" s="8" t="str" cm="1">
        <f t="array" ref="J912">_xlfn.IFS(H912=100,"green",H912&gt;50,"yellow",H912&gt;0,"orange",H912=0,"red")</f>
        <v>yellow</v>
      </c>
      <c r="K912" t="s">
        <v>193</v>
      </c>
    </row>
    <row r="913" spans="1:11" x14ac:dyDescent="0.3">
      <c r="A913">
        <v>7</v>
      </c>
      <c r="B913">
        <v>7.02</v>
      </c>
      <c r="C913" t="s">
        <v>226</v>
      </c>
      <c r="D913">
        <v>6</v>
      </c>
      <c r="E913" t="s">
        <v>24</v>
      </c>
      <c r="F913" s="3">
        <v>6.106156717904474</v>
      </c>
      <c r="G913" s="3">
        <v>-45.955003421256649</v>
      </c>
      <c r="H913" s="3">
        <f t="shared" si="28"/>
        <v>0</v>
      </c>
      <c r="I913" s="3">
        <f t="shared" si="29"/>
        <v>0</v>
      </c>
      <c r="J913" s="8" t="str" cm="1">
        <f t="array" ref="J913">_xlfn.IFS(H913=100,"green",H913&gt;50,"yellow",H913&gt;0,"orange",H913=0,"red")</f>
        <v>red</v>
      </c>
      <c r="K913" t="s">
        <v>193</v>
      </c>
    </row>
    <row r="914" spans="1:11" x14ac:dyDescent="0.3">
      <c r="A914">
        <v>7</v>
      </c>
      <c r="B914">
        <v>7.02</v>
      </c>
      <c r="C914" t="s">
        <v>226</v>
      </c>
      <c r="D914">
        <v>2</v>
      </c>
      <c r="E914" t="s">
        <v>23</v>
      </c>
      <c r="F914" s="3">
        <v>1.616991050610072</v>
      </c>
      <c r="G914" s="3">
        <v>66.532724579648388</v>
      </c>
      <c r="H914" s="3">
        <f t="shared" si="28"/>
        <v>66.532724579648388</v>
      </c>
      <c r="I914" s="3">
        <f t="shared" si="29"/>
        <v>1.9959817373894515</v>
      </c>
      <c r="J914" s="8" t="str" cm="1">
        <f t="array" ref="J914">_xlfn.IFS(H914=100,"green",H914&gt;50,"yellow",H914&gt;0,"orange",H914=0,"red")</f>
        <v>yellow</v>
      </c>
      <c r="K914" t="s">
        <v>193</v>
      </c>
    </row>
    <row r="915" spans="1:11" x14ac:dyDescent="0.3">
      <c r="A915">
        <v>7</v>
      </c>
      <c r="B915">
        <v>7.02</v>
      </c>
      <c r="C915" t="s">
        <v>226</v>
      </c>
      <c r="D915">
        <v>1</v>
      </c>
      <c r="E915" t="s">
        <v>22</v>
      </c>
      <c r="F915" s="3">
        <v>0.50541972989065331</v>
      </c>
      <c r="G915" s="3">
        <v>94.386036674956415</v>
      </c>
      <c r="H915" s="3">
        <f t="shared" si="28"/>
        <v>94.386036674956415</v>
      </c>
      <c r="I915" s="3">
        <f t="shared" si="29"/>
        <v>2.8315811002486928</v>
      </c>
      <c r="J915" s="8" t="str" cm="1">
        <f t="array" ref="J915">_xlfn.IFS(H915=100,"green",H915&gt;50,"yellow",H915&gt;0,"orange",H915=0,"red")</f>
        <v>yellow</v>
      </c>
      <c r="K915" t="s">
        <v>193</v>
      </c>
    </row>
    <row r="916" spans="1:11" x14ac:dyDescent="0.3">
      <c r="A916">
        <v>7</v>
      </c>
      <c r="B916">
        <v>7.02</v>
      </c>
      <c r="C916" t="s">
        <v>226</v>
      </c>
      <c r="D916">
        <v>20</v>
      </c>
      <c r="E916" t="s">
        <v>21</v>
      </c>
      <c r="F916" s="3">
        <v>0.71844015184369026</v>
      </c>
      <c r="G916" s="3">
        <v>89.048255657457659</v>
      </c>
      <c r="H916" s="3">
        <f t="shared" si="28"/>
        <v>89.048255657457659</v>
      </c>
      <c r="I916" s="3">
        <f t="shared" si="29"/>
        <v>2.6714476697237299</v>
      </c>
      <c r="J916" s="8" t="str" cm="1">
        <f t="array" ref="J916">_xlfn.IFS(H916=100,"green",H916&gt;50,"yellow",H916&gt;0,"orange",H916=0,"red")</f>
        <v>yellow</v>
      </c>
      <c r="K916" t="s">
        <v>193</v>
      </c>
    </row>
    <row r="917" spans="1:11" x14ac:dyDescent="0.3">
      <c r="A917">
        <v>7</v>
      </c>
      <c r="B917">
        <v>7.02</v>
      </c>
      <c r="C917" t="s">
        <v>226</v>
      </c>
      <c r="D917">
        <v>29</v>
      </c>
      <c r="E917" t="s">
        <v>20</v>
      </c>
      <c r="F917" s="3">
        <v>0.75455889837150636</v>
      </c>
      <c r="G917" s="3">
        <v>88.143206470978583</v>
      </c>
      <c r="H917" s="3">
        <f t="shared" si="28"/>
        <v>88.143206470978583</v>
      </c>
      <c r="I917" s="3">
        <f t="shared" si="29"/>
        <v>2.6442961941293577</v>
      </c>
      <c r="J917" s="8" t="str" cm="1">
        <f t="array" ref="J917">_xlfn.IFS(H917=100,"green",H917&gt;50,"yellow",H917&gt;0,"orange",H917=0,"red")</f>
        <v>yellow</v>
      </c>
      <c r="K917" t="s">
        <v>193</v>
      </c>
    </row>
    <row r="918" spans="1:11" x14ac:dyDescent="0.3">
      <c r="A918">
        <v>7</v>
      </c>
      <c r="B918">
        <v>7.02</v>
      </c>
      <c r="C918" t="s">
        <v>226</v>
      </c>
      <c r="D918">
        <v>32</v>
      </c>
      <c r="E918" t="s">
        <v>19</v>
      </c>
      <c r="F918" s="3">
        <v>0.46398765780856355</v>
      </c>
      <c r="G918" s="3">
        <v>95.424225060125323</v>
      </c>
      <c r="H918" s="3">
        <f t="shared" si="28"/>
        <v>95.424225060125323</v>
      </c>
      <c r="I918" s="3">
        <f t="shared" si="29"/>
        <v>2.8627267518037596</v>
      </c>
      <c r="J918" s="8" t="str" cm="1">
        <f t="array" ref="J918">_xlfn.IFS(H918=100,"green",H918&gt;50,"yellow",H918&gt;0,"orange",H918=0,"red")</f>
        <v>yellow</v>
      </c>
      <c r="K918" t="s">
        <v>193</v>
      </c>
    </row>
    <row r="919" spans="1:11" x14ac:dyDescent="0.3">
      <c r="A919">
        <v>7</v>
      </c>
      <c r="B919">
        <v>7.02</v>
      </c>
      <c r="C919" t="s">
        <v>226</v>
      </c>
      <c r="D919">
        <v>35</v>
      </c>
      <c r="E919" t="s">
        <v>18</v>
      </c>
      <c r="F919" s="3">
        <v>2.1897810218978102</v>
      </c>
      <c r="G919" s="3">
        <v>52.179981271180999</v>
      </c>
      <c r="H919" s="3">
        <f t="shared" si="28"/>
        <v>52.179981271180999</v>
      </c>
      <c r="I919" s="3">
        <f t="shared" si="29"/>
        <v>1.5653994381354299</v>
      </c>
      <c r="J919" s="8" t="str" cm="1">
        <f t="array" ref="J919">_xlfn.IFS(H919=100,"green",H919&gt;50,"yellow",H919&gt;0,"orange",H919=0,"red")</f>
        <v>yellow</v>
      </c>
      <c r="K919" t="s">
        <v>193</v>
      </c>
    </row>
    <row r="920" spans="1:11" x14ac:dyDescent="0.3">
      <c r="A920">
        <v>7</v>
      </c>
      <c r="B920">
        <v>7.02</v>
      </c>
      <c r="C920" t="s">
        <v>226</v>
      </c>
      <c r="D920">
        <v>31</v>
      </c>
      <c r="E920" t="s">
        <v>17</v>
      </c>
      <c r="F920" s="3">
        <v>0</v>
      </c>
      <c r="G920" s="3">
        <v>107.05064326687489</v>
      </c>
      <c r="H920" s="3">
        <f t="shared" si="28"/>
        <v>100</v>
      </c>
      <c r="I920" s="3">
        <f t="shared" si="29"/>
        <v>3</v>
      </c>
      <c r="J920" s="8" t="str" cm="1">
        <f t="array" ref="J920">_xlfn.IFS(H920=100,"green",H920&gt;50,"yellow",H920&gt;0,"orange",H920=0,"red")</f>
        <v>green</v>
      </c>
      <c r="K920" t="s">
        <v>193</v>
      </c>
    </row>
    <row r="921" spans="1:11" x14ac:dyDescent="0.3">
      <c r="A921">
        <v>7</v>
      </c>
      <c r="B921">
        <v>7.02</v>
      </c>
      <c r="C921" t="s">
        <v>226</v>
      </c>
      <c r="D921">
        <v>23</v>
      </c>
      <c r="E921" t="s">
        <v>16</v>
      </c>
      <c r="F921" s="3">
        <v>0.92527815727109797</v>
      </c>
      <c r="G921" s="3">
        <v>83.865391174581333</v>
      </c>
      <c r="H921" s="3">
        <f t="shared" si="28"/>
        <v>83.865391174581333</v>
      </c>
      <c r="I921" s="3">
        <f t="shared" si="29"/>
        <v>2.5159617352374402</v>
      </c>
      <c r="J921" s="8" t="str" cm="1">
        <f t="array" ref="J921">_xlfn.IFS(H921=100,"green",H921&gt;50,"yellow",H921&gt;0,"orange",H921=0,"red")</f>
        <v>yellow</v>
      </c>
      <c r="K921" t="s">
        <v>193</v>
      </c>
    </row>
    <row r="922" spans="1:11" x14ac:dyDescent="0.3">
      <c r="A922">
        <v>7</v>
      </c>
      <c r="B922">
        <v>7.02</v>
      </c>
      <c r="C922" t="s">
        <v>226</v>
      </c>
      <c r="D922">
        <v>27</v>
      </c>
      <c r="E922" t="s">
        <v>15</v>
      </c>
      <c r="F922" s="3">
        <v>2.199790587411095</v>
      </c>
      <c r="G922" s="3">
        <v>51.929165559239529</v>
      </c>
      <c r="H922" s="3">
        <f t="shared" si="28"/>
        <v>51.929165559239529</v>
      </c>
      <c r="I922" s="3">
        <f t="shared" si="29"/>
        <v>1.5578749667771858</v>
      </c>
      <c r="J922" s="8" t="str" cm="1">
        <f t="array" ref="J922">_xlfn.IFS(H922=100,"green",H922&gt;50,"yellow",H922&gt;0,"orange",H922=0,"red")</f>
        <v>yellow</v>
      </c>
      <c r="K922" t="s">
        <v>193</v>
      </c>
    </row>
    <row r="923" spans="1:11" x14ac:dyDescent="0.3">
      <c r="A923">
        <v>7</v>
      </c>
      <c r="B923">
        <v>7.02</v>
      </c>
      <c r="C923" t="s">
        <v>226</v>
      </c>
      <c r="D923">
        <v>14</v>
      </c>
      <c r="E923" t="s">
        <v>14</v>
      </c>
      <c r="F923" s="3">
        <v>2.1008485093701736</v>
      </c>
      <c r="G923" s="3">
        <v>54.408416802649164</v>
      </c>
      <c r="H923" s="3">
        <f t="shared" si="28"/>
        <v>54.408416802649164</v>
      </c>
      <c r="I923" s="3">
        <f t="shared" si="29"/>
        <v>1.6322525040794749</v>
      </c>
      <c r="J923" s="8" t="str" cm="1">
        <f t="array" ref="J923">_xlfn.IFS(H923=100,"green",H923&gt;50,"yellow",H923&gt;0,"orange",H923=0,"red")</f>
        <v>yellow</v>
      </c>
      <c r="K923" t="s">
        <v>193</v>
      </c>
    </row>
    <row r="924" spans="1:11" x14ac:dyDescent="0.3">
      <c r="A924">
        <v>7</v>
      </c>
      <c r="B924">
        <v>7.02</v>
      </c>
      <c r="C924" t="s">
        <v>226</v>
      </c>
      <c r="D924">
        <v>17</v>
      </c>
      <c r="E924" t="s">
        <v>13</v>
      </c>
      <c r="F924" s="3">
        <v>0.91004415736483568</v>
      </c>
      <c r="G924" s="3">
        <v>84.247118685843859</v>
      </c>
      <c r="H924" s="3">
        <f t="shared" si="28"/>
        <v>84.247118685843859</v>
      </c>
      <c r="I924" s="3">
        <f t="shared" si="29"/>
        <v>2.5274135605753156</v>
      </c>
      <c r="J924" s="8" t="str" cm="1">
        <f t="array" ref="J924">_xlfn.IFS(H924=100,"green",H924&gt;50,"yellow",H924&gt;0,"orange",H924=0,"red")</f>
        <v>yellow</v>
      </c>
      <c r="K924" t="s">
        <v>193</v>
      </c>
    </row>
    <row r="925" spans="1:11" x14ac:dyDescent="0.3">
      <c r="A925">
        <v>7</v>
      </c>
      <c r="B925">
        <v>7.02</v>
      </c>
      <c r="C925" t="s">
        <v>226</v>
      </c>
      <c r="D925">
        <v>15</v>
      </c>
      <c r="E925" t="s">
        <v>12</v>
      </c>
      <c r="F925" s="3">
        <v>4.010185872115172</v>
      </c>
      <c r="G925" s="3">
        <v>6.5650004887509539</v>
      </c>
      <c r="H925" s="3">
        <f t="shared" si="28"/>
        <v>6.5650004887509539</v>
      </c>
      <c r="I925" s="3">
        <f t="shared" si="29"/>
        <v>0.19695001466252859</v>
      </c>
      <c r="J925" s="8" t="str" cm="1">
        <f t="array" ref="J925">_xlfn.IFS(H925=100,"green",H925&gt;50,"yellow",H925&gt;0,"orange",H925=0,"red")</f>
        <v>orange</v>
      </c>
      <c r="K925" t="s">
        <v>193</v>
      </c>
    </row>
    <row r="926" spans="1:11" x14ac:dyDescent="0.3">
      <c r="A926">
        <v>7</v>
      </c>
      <c r="B926">
        <v>7.02</v>
      </c>
      <c r="C926" t="s">
        <v>226</v>
      </c>
      <c r="D926">
        <v>13</v>
      </c>
      <c r="E926" t="s">
        <v>11</v>
      </c>
      <c r="F926" s="3">
        <v>1.5668419844912969</v>
      </c>
      <c r="G926" s="3">
        <v>67.789339934739118</v>
      </c>
      <c r="H926" s="3">
        <f t="shared" si="28"/>
        <v>67.789339934739118</v>
      </c>
      <c r="I926" s="3">
        <f t="shared" si="29"/>
        <v>2.0336801980421737</v>
      </c>
      <c r="J926" s="8" t="str" cm="1">
        <f t="array" ref="J926">_xlfn.IFS(H926=100,"green",H926&gt;50,"yellow",H926&gt;0,"orange",H926=0,"red")</f>
        <v>yellow</v>
      </c>
      <c r="K926" t="s">
        <v>193</v>
      </c>
    </row>
    <row r="927" spans="1:11" x14ac:dyDescent="0.3">
      <c r="A927">
        <v>7</v>
      </c>
      <c r="B927">
        <v>7.02</v>
      </c>
      <c r="C927" t="s">
        <v>226</v>
      </c>
      <c r="D927">
        <v>21</v>
      </c>
      <c r="E927" t="s">
        <v>10</v>
      </c>
      <c r="F927" s="3">
        <v>2.0607887903763022</v>
      </c>
      <c r="G927" s="3">
        <v>55.412217309902701</v>
      </c>
      <c r="H927" s="3">
        <f t="shared" si="28"/>
        <v>55.412217309902701</v>
      </c>
      <c r="I927" s="3">
        <f t="shared" si="29"/>
        <v>1.6623665192970809</v>
      </c>
      <c r="J927" s="8" t="str" cm="1">
        <f t="array" ref="J927">_xlfn.IFS(H927=100,"green",H927&gt;50,"yellow",H927&gt;0,"orange",H927=0,"red")</f>
        <v>yellow</v>
      </c>
      <c r="K927" t="s">
        <v>193</v>
      </c>
    </row>
    <row r="928" spans="1:11" x14ac:dyDescent="0.3">
      <c r="A928">
        <v>7</v>
      </c>
      <c r="B928">
        <v>7.02</v>
      </c>
      <c r="C928" t="s">
        <v>226</v>
      </c>
      <c r="D928">
        <v>34</v>
      </c>
      <c r="E928" t="s">
        <v>9</v>
      </c>
      <c r="F928" s="3">
        <v>1.4423620120309018</v>
      </c>
      <c r="G928" s="3">
        <v>70.90850958038159</v>
      </c>
      <c r="H928" s="3">
        <f t="shared" si="28"/>
        <v>70.90850958038159</v>
      </c>
      <c r="I928" s="3">
        <f t="shared" si="29"/>
        <v>2.1272552874114479</v>
      </c>
      <c r="J928" s="8" t="str" cm="1">
        <f t="array" ref="J928">_xlfn.IFS(H928=100,"green",H928&gt;50,"yellow",H928&gt;0,"orange",H928=0,"red")</f>
        <v>yellow</v>
      </c>
      <c r="K928" t="s">
        <v>193</v>
      </c>
    </row>
    <row r="929" spans="1:11" x14ac:dyDescent="0.3">
      <c r="A929">
        <v>7</v>
      </c>
      <c r="B929">
        <v>7.02</v>
      </c>
      <c r="C929" t="s">
        <v>226</v>
      </c>
      <c r="D929">
        <v>3</v>
      </c>
      <c r="E929" t="s">
        <v>8</v>
      </c>
      <c r="F929" s="3">
        <v>0.99483342631661698</v>
      </c>
      <c r="G929" s="3">
        <v>82.122502904178589</v>
      </c>
      <c r="H929" s="3">
        <f t="shared" si="28"/>
        <v>82.122502904178589</v>
      </c>
      <c r="I929" s="3">
        <f t="shared" si="29"/>
        <v>2.4636750871253574</v>
      </c>
      <c r="J929" s="8" t="str" cm="1">
        <f t="array" ref="J929">_xlfn.IFS(H929=100,"green",H929&gt;50,"yellow",H929&gt;0,"orange",H929=0,"red")</f>
        <v>yellow</v>
      </c>
      <c r="K929" t="s">
        <v>193</v>
      </c>
    </row>
    <row r="930" spans="1:11" x14ac:dyDescent="0.3">
      <c r="A930">
        <v>7</v>
      </c>
      <c r="B930">
        <v>7.02</v>
      </c>
      <c r="C930" t="s">
        <v>226</v>
      </c>
      <c r="D930">
        <v>8</v>
      </c>
      <c r="E930" t="s">
        <v>7</v>
      </c>
      <c r="F930" s="3">
        <v>0.61708190370555061</v>
      </c>
      <c r="G930" s="3">
        <v>91.588050330280012</v>
      </c>
      <c r="H930" s="3">
        <f t="shared" si="28"/>
        <v>91.588050330280012</v>
      </c>
      <c r="I930" s="3">
        <f t="shared" si="29"/>
        <v>2.7476415099084006</v>
      </c>
      <c r="J930" s="8" t="str" cm="1">
        <f t="array" ref="J930">_xlfn.IFS(H930=100,"green",H930&gt;50,"yellow",H930&gt;0,"orange",H930=0,"red")</f>
        <v>yellow</v>
      </c>
      <c r="K930" t="s">
        <v>193</v>
      </c>
    </row>
    <row r="931" spans="1:11" x14ac:dyDescent="0.3">
      <c r="A931">
        <v>7</v>
      </c>
      <c r="B931">
        <v>7.02</v>
      </c>
      <c r="C931" t="s">
        <v>226</v>
      </c>
      <c r="D931">
        <v>11</v>
      </c>
      <c r="E931" t="s">
        <v>6</v>
      </c>
      <c r="F931" s="3">
        <v>0.65511802770166583</v>
      </c>
      <c r="G931" s="3">
        <v>90.634956261719523</v>
      </c>
      <c r="H931" s="3">
        <f t="shared" si="28"/>
        <v>90.634956261719523</v>
      </c>
      <c r="I931" s="3">
        <f t="shared" si="29"/>
        <v>2.7190486878515858</v>
      </c>
      <c r="J931" s="8" t="str" cm="1">
        <f t="array" ref="J931">_xlfn.IFS(H931=100,"green",H931&gt;50,"yellow",H931&gt;0,"orange",H931=0,"red")</f>
        <v>yellow</v>
      </c>
      <c r="K931" t="s">
        <v>193</v>
      </c>
    </row>
    <row r="932" spans="1:11" x14ac:dyDescent="0.3">
      <c r="A932">
        <v>7</v>
      </c>
      <c r="B932">
        <v>7.02</v>
      </c>
      <c r="C932" t="s">
        <v>226</v>
      </c>
      <c r="D932">
        <v>33</v>
      </c>
      <c r="E932" t="s">
        <v>5</v>
      </c>
      <c r="F932" s="3">
        <v>0.29938862348179818</v>
      </c>
      <c r="G932" s="3">
        <v>99.548682203120435</v>
      </c>
      <c r="H932" s="3">
        <f t="shared" si="28"/>
        <v>99.548682203120435</v>
      </c>
      <c r="I932" s="3">
        <f t="shared" si="29"/>
        <v>2.9864604660936127</v>
      </c>
      <c r="J932" s="8" t="str" cm="1">
        <f t="array" ref="J932">_xlfn.IFS(H932=100,"green",H932&gt;50,"yellow",H932&gt;0,"orange",H932=0,"red")</f>
        <v>yellow</v>
      </c>
      <c r="K932" t="s">
        <v>193</v>
      </c>
    </row>
    <row r="933" spans="1:11" x14ac:dyDescent="0.3">
      <c r="A933">
        <v>7</v>
      </c>
      <c r="B933">
        <v>7.02</v>
      </c>
      <c r="C933" t="s">
        <v>226</v>
      </c>
      <c r="D933">
        <v>36</v>
      </c>
      <c r="E933" t="s">
        <v>4</v>
      </c>
      <c r="F933" s="3">
        <v>1.6369710219561526</v>
      </c>
      <c r="G933" s="3">
        <v>66.032074403465799</v>
      </c>
      <c r="H933" s="3">
        <f t="shared" si="28"/>
        <v>66.032074403465799</v>
      </c>
      <c r="I933" s="3">
        <f t="shared" si="29"/>
        <v>1.9809622321039742</v>
      </c>
      <c r="J933" s="8" t="str" cm="1">
        <f t="array" ref="J933">_xlfn.IFS(H933=100,"green",H933&gt;50,"yellow",H933&gt;0,"orange",H933=0,"red")</f>
        <v>yellow</v>
      </c>
      <c r="K933" t="s">
        <v>193</v>
      </c>
    </row>
    <row r="934" spans="1:11" x14ac:dyDescent="0.3">
      <c r="A934">
        <v>7</v>
      </c>
      <c r="B934">
        <v>7.02</v>
      </c>
      <c r="C934" t="s">
        <v>226</v>
      </c>
      <c r="D934">
        <v>16</v>
      </c>
      <c r="E934" t="s">
        <v>3</v>
      </c>
      <c r="F934" s="3">
        <v>0.89822388475297621</v>
      </c>
      <c r="G934" s="3">
        <v>84.54330637616377</v>
      </c>
      <c r="H934" s="3">
        <f t="shared" si="28"/>
        <v>84.54330637616377</v>
      </c>
      <c r="I934" s="3">
        <f t="shared" si="29"/>
        <v>2.5362991912849133</v>
      </c>
      <c r="J934" s="8" t="str" cm="1">
        <f t="array" ref="J934">_xlfn.IFS(H934=100,"green",H934&gt;50,"yellow",H934&gt;0,"orange",H934=0,"red")</f>
        <v>yellow</v>
      </c>
      <c r="K934" t="s">
        <v>193</v>
      </c>
    </row>
    <row r="935" spans="1:11" x14ac:dyDescent="0.3">
      <c r="A935">
        <v>7</v>
      </c>
      <c r="B935">
        <v>7.02</v>
      </c>
      <c r="C935" t="s">
        <v>226</v>
      </c>
      <c r="D935">
        <v>9</v>
      </c>
      <c r="E935" t="s">
        <v>2</v>
      </c>
      <c r="F935" s="3">
        <v>3.7340035969049583</v>
      </c>
      <c r="G935" s="3">
        <v>13.485466106416965</v>
      </c>
      <c r="H935" s="3">
        <f t="shared" si="28"/>
        <v>13.485466106416965</v>
      </c>
      <c r="I935" s="3">
        <f t="shared" si="29"/>
        <v>0.40456398319250897</v>
      </c>
      <c r="J935" s="8" t="str" cm="1">
        <f t="array" ref="J935">_xlfn.IFS(H935=100,"green",H935&gt;50,"yellow",H935&gt;0,"orange",H935=0,"red")</f>
        <v>orange</v>
      </c>
      <c r="K935" t="s">
        <v>193</v>
      </c>
    </row>
    <row r="936" spans="1:11" x14ac:dyDescent="0.3">
      <c r="A936">
        <v>7</v>
      </c>
      <c r="B936">
        <v>7.02</v>
      </c>
      <c r="C936" t="s">
        <v>226</v>
      </c>
      <c r="D936">
        <v>5</v>
      </c>
      <c r="E936" t="s">
        <v>1</v>
      </c>
      <c r="F936" s="3">
        <v>1.8242581119007857</v>
      </c>
      <c r="G936" s="3">
        <v>61.339108985579983</v>
      </c>
      <c r="H936" s="3">
        <f t="shared" si="28"/>
        <v>61.339108985579983</v>
      </c>
      <c r="I936" s="3">
        <f t="shared" si="29"/>
        <v>1.8401732695673996</v>
      </c>
      <c r="J936" s="8" t="str" cm="1">
        <f t="array" ref="J936">_xlfn.IFS(H936=100,"green",H936&gt;50,"yellow",H936&gt;0,"orange",H936=0,"red")</f>
        <v>yellow</v>
      </c>
      <c r="K936" t="s">
        <v>193</v>
      </c>
    </row>
    <row r="937" spans="1:11" x14ac:dyDescent="0.3">
      <c r="A937">
        <v>7</v>
      </c>
      <c r="B937">
        <v>7.02</v>
      </c>
      <c r="C937" t="s">
        <v>226</v>
      </c>
      <c r="D937">
        <v>19</v>
      </c>
      <c r="E937" t="s">
        <v>0</v>
      </c>
      <c r="F937" s="3">
        <v>2.4277983347560315</v>
      </c>
      <c r="G937" s="3">
        <v>46.215838102359498</v>
      </c>
      <c r="H937" s="3">
        <f t="shared" si="28"/>
        <v>46.215838102359498</v>
      </c>
      <c r="I937" s="3">
        <f t="shared" si="29"/>
        <v>1.3864751430707849</v>
      </c>
      <c r="J937" s="8" t="str" cm="1">
        <f t="array" ref="J937">_xlfn.IFS(H937=100,"green",H937&gt;50,"yellow",H937&gt;0,"orange",H937=0,"red")</f>
        <v>orange</v>
      </c>
      <c r="K937" t="s">
        <v>193</v>
      </c>
    </row>
    <row r="938" spans="1:11" x14ac:dyDescent="0.3">
      <c r="A938">
        <v>6</v>
      </c>
      <c r="B938">
        <v>6.07</v>
      </c>
      <c r="C938" t="s">
        <v>227</v>
      </c>
      <c r="D938">
        <v>35</v>
      </c>
      <c r="E938" t="s">
        <v>34</v>
      </c>
      <c r="F938" s="3">
        <v>0</v>
      </c>
      <c r="G938" s="3">
        <v>100</v>
      </c>
      <c r="H938" s="3">
        <f t="shared" si="28"/>
        <v>100</v>
      </c>
      <c r="I938" s="3">
        <f t="shared" si="29"/>
        <v>3</v>
      </c>
      <c r="J938" s="8" t="str" cm="1">
        <f t="array" ref="J938">_xlfn.IFS(H938=100,"green",H938&gt;50,"yellow",H938&gt;0,"orange",H938=0,"red")</f>
        <v>green</v>
      </c>
      <c r="K938" t="s">
        <v>193</v>
      </c>
    </row>
    <row r="939" spans="1:11" x14ac:dyDescent="0.3">
      <c r="A939">
        <v>6</v>
      </c>
      <c r="B939">
        <v>6.07</v>
      </c>
      <c r="C939" t="s">
        <v>227</v>
      </c>
      <c r="D939">
        <v>37</v>
      </c>
      <c r="E939" t="s">
        <v>33</v>
      </c>
      <c r="F939" s="3">
        <v>1.6136481391419745E-2</v>
      </c>
      <c r="G939" s="3">
        <v>99.526014890454277</v>
      </c>
      <c r="H939" s="3">
        <f t="shared" si="28"/>
        <v>99.526014890454277</v>
      </c>
      <c r="I939" s="3">
        <f t="shared" si="29"/>
        <v>2.985780446713628</v>
      </c>
      <c r="J939" s="8" t="str" cm="1">
        <f t="array" ref="J939">_xlfn.IFS(H939=100,"green",H939&gt;50,"yellow",H939&gt;0,"orange",H939=0,"red")</f>
        <v>yellow</v>
      </c>
      <c r="K939" t="s">
        <v>193</v>
      </c>
    </row>
    <row r="940" spans="1:11" x14ac:dyDescent="0.3">
      <c r="A940">
        <v>6</v>
      </c>
      <c r="B940">
        <v>6.07</v>
      </c>
      <c r="C940" t="s">
        <v>227</v>
      </c>
      <c r="D940">
        <v>12</v>
      </c>
      <c r="E940" t="s">
        <v>32</v>
      </c>
      <c r="F940" s="3">
        <v>0</v>
      </c>
      <c r="G940" s="3">
        <v>100</v>
      </c>
      <c r="H940" s="3">
        <f t="shared" si="28"/>
        <v>100</v>
      </c>
      <c r="I940" s="3">
        <f t="shared" si="29"/>
        <v>3</v>
      </c>
      <c r="J940" s="8" t="str" cm="1">
        <f t="array" ref="J940">_xlfn.IFS(H940=100,"green",H940&gt;50,"yellow",H940&gt;0,"orange",H940=0,"red")</f>
        <v>green</v>
      </c>
      <c r="K940" t="s">
        <v>193</v>
      </c>
    </row>
    <row r="941" spans="1:11" x14ac:dyDescent="0.3">
      <c r="A941">
        <v>6</v>
      </c>
      <c r="B941">
        <v>6.07</v>
      </c>
      <c r="C941" t="s">
        <v>227</v>
      </c>
      <c r="D941">
        <v>18</v>
      </c>
      <c r="E941" t="s">
        <v>31</v>
      </c>
      <c r="F941" s="3">
        <v>0.51593343446055917</v>
      </c>
      <c r="G941" s="3">
        <v>84.845223718900669</v>
      </c>
      <c r="H941" s="3">
        <f t="shared" si="28"/>
        <v>84.845223718900669</v>
      </c>
      <c r="I941" s="3">
        <f t="shared" si="29"/>
        <v>2.5453567115670199</v>
      </c>
      <c r="J941" s="8" t="str" cm="1">
        <f t="array" ref="J941">_xlfn.IFS(H941=100,"green",H941&gt;50,"yellow",H941&gt;0,"orange",H941=0,"red")</f>
        <v>yellow</v>
      </c>
      <c r="K941" t="s">
        <v>193</v>
      </c>
    </row>
    <row r="942" spans="1:11" x14ac:dyDescent="0.3">
      <c r="A942">
        <v>6</v>
      </c>
      <c r="B942">
        <v>6.07</v>
      </c>
      <c r="C942" t="s">
        <v>227</v>
      </c>
      <c r="D942">
        <v>10</v>
      </c>
      <c r="E942" t="s">
        <v>30</v>
      </c>
      <c r="F942" s="3">
        <v>0.70413435029417837</v>
      </c>
      <c r="G942" s="3">
        <v>79.31710209534549</v>
      </c>
      <c r="H942" s="3">
        <f t="shared" si="28"/>
        <v>79.31710209534549</v>
      </c>
      <c r="I942" s="3">
        <f t="shared" si="29"/>
        <v>2.3795130628603647</v>
      </c>
      <c r="J942" s="8" t="str" cm="1">
        <f t="array" ref="J942">_xlfn.IFS(H942=100,"green",H942&gt;50,"yellow",H942&gt;0,"orange",H942=0,"red")</f>
        <v>yellow</v>
      </c>
      <c r="K942" t="s">
        <v>193</v>
      </c>
    </row>
    <row r="943" spans="1:11" x14ac:dyDescent="0.3">
      <c r="A943">
        <v>6</v>
      </c>
      <c r="B943">
        <v>6.07</v>
      </c>
      <c r="C943" t="s">
        <v>227</v>
      </c>
      <c r="D943">
        <v>4</v>
      </c>
      <c r="E943" t="s">
        <v>29</v>
      </c>
      <c r="F943" s="3">
        <v>2.7476431853711687</v>
      </c>
      <c r="G943" s="3">
        <v>19.292073369650211</v>
      </c>
      <c r="H943" s="3">
        <f t="shared" si="28"/>
        <v>19.292073369650211</v>
      </c>
      <c r="I943" s="3">
        <f t="shared" si="29"/>
        <v>0.57876220108950638</v>
      </c>
      <c r="J943" s="8" t="str" cm="1">
        <f t="array" ref="J943">_xlfn.IFS(H943=100,"green",H943&gt;50,"yellow",H943&gt;0,"orange",H943=0,"red")</f>
        <v>orange</v>
      </c>
      <c r="K943" t="s">
        <v>193</v>
      </c>
    </row>
    <row r="944" spans="1:11" x14ac:dyDescent="0.3">
      <c r="A944">
        <v>6</v>
      </c>
      <c r="B944">
        <v>6.07</v>
      </c>
      <c r="C944" t="s">
        <v>227</v>
      </c>
      <c r="D944">
        <v>22</v>
      </c>
      <c r="E944" t="s">
        <v>28</v>
      </c>
      <c r="F944" s="3">
        <v>1.5658520243217532E-2</v>
      </c>
      <c r="G944" s="3">
        <v>99.540054287376933</v>
      </c>
      <c r="H944" s="3">
        <f t="shared" si="28"/>
        <v>99.540054287376933</v>
      </c>
      <c r="I944" s="3">
        <f t="shared" si="29"/>
        <v>2.9862016286213082</v>
      </c>
      <c r="J944" s="8" t="str" cm="1">
        <f t="array" ref="J944">_xlfn.IFS(H944=100,"green",H944&gt;50,"yellow",H944&gt;0,"orange",H944=0,"red")</f>
        <v>yellow</v>
      </c>
      <c r="K944" t="s">
        <v>193</v>
      </c>
    </row>
    <row r="945" spans="1:11" x14ac:dyDescent="0.3">
      <c r="A945">
        <v>6</v>
      </c>
      <c r="B945">
        <v>6.07</v>
      </c>
      <c r="C945" t="s">
        <v>227</v>
      </c>
      <c r="D945">
        <v>25</v>
      </c>
      <c r="E945" t="s">
        <v>244</v>
      </c>
      <c r="F945" s="3">
        <v>0</v>
      </c>
      <c r="G945" s="3">
        <v>100</v>
      </c>
      <c r="H945" s="3">
        <f t="shared" si="28"/>
        <v>100</v>
      </c>
      <c r="I945" s="3">
        <f t="shared" si="29"/>
        <v>3</v>
      </c>
      <c r="J945" s="8" t="str" cm="1">
        <f t="array" ref="J945">_xlfn.IFS(H945=100,"green",H945&gt;50,"yellow",H945&gt;0,"orange",H945=0,"red")</f>
        <v>green</v>
      </c>
      <c r="K945" t="s">
        <v>193</v>
      </c>
    </row>
    <row r="946" spans="1:11" x14ac:dyDescent="0.3">
      <c r="A946">
        <v>6</v>
      </c>
      <c r="B946">
        <v>6.07</v>
      </c>
      <c r="C946" t="s">
        <v>227</v>
      </c>
      <c r="D946">
        <v>7</v>
      </c>
      <c r="E946" t="s">
        <v>27</v>
      </c>
      <c r="F946" s="3">
        <v>1.1913313252649625E-2</v>
      </c>
      <c r="G946" s="3">
        <v>99.650064165158582</v>
      </c>
      <c r="H946" s="3">
        <f t="shared" si="28"/>
        <v>99.650064165158582</v>
      </c>
      <c r="I946" s="3">
        <f t="shared" si="29"/>
        <v>2.9895019249547574</v>
      </c>
      <c r="J946" s="8" t="str" cm="1">
        <f t="array" ref="J946">_xlfn.IFS(H946=100,"green",H946&gt;50,"yellow",H946&gt;0,"orange",H946=0,"red")</f>
        <v>yellow</v>
      </c>
      <c r="K946" t="s">
        <v>193</v>
      </c>
    </row>
    <row r="947" spans="1:11" x14ac:dyDescent="0.3">
      <c r="A947">
        <v>6</v>
      </c>
      <c r="B947">
        <v>6.07</v>
      </c>
      <c r="C947" t="s">
        <v>227</v>
      </c>
      <c r="D947">
        <v>30</v>
      </c>
      <c r="E947" t="s">
        <v>26</v>
      </c>
      <c r="F947" s="3">
        <v>0</v>
      </c>
      <c r="G947" s="3">
        <v>100</v>
      </c>
      <c r="H947" s="3">
        <f t="shared" si="28"/>
        <v>100</v>
      </c>
      <c r="I947" s="3">
        <f t="shared" si="29"/>
        <v>3</v>
      </c>
      <c r="J947" s="8" t="str" cm="1">
        <f t="array" ref="J947">_xlfn.IFS(H947=100,"green",H947&gt;50,"yellow",H947&gt;0,"orange",H947=0,"red")</f>
        <v>green</v>
      </c>
      <c r="K947" t="s">
        <v>193</v>
      </c>
    </row>
    <row r="948" spans="1:11" x14ac:dyDescent="0.3">
      <c r="A948">
        <v>6</v>
      </c>
      <c r="B948">
        <v>6.07</v>
      </c>
      <c r="C948" t="s">
        <v>227</v>
      </c>
      <c r="D948">
        <v>24</v>
      </c>
      <c r="E948" t="s">
        <v>25</v>
      </c>
      <c r="F948" s="3">
        <v>0.2117813571915621</v>
      </c>
      <c r="G948" s="3">
        <v>93.77923802883322</v>
      </c>
      <c r="H948" s="3">
        <f t="shared" si="28"/>
        <v>93.77923802883322</v>
      </c>
      <c r="I948" s="3">
        <f t="shared" si="29"/>
        <v>2.8133771408649966</v>
      </c>
      <c r="J948" s="8" t="str" cm="1">
        <f t="array" ref="J948">_xlfn.IFS(H948=100,"green",H948&gt;50,"yellow",H948&gt;0,"orange",H948=0,"red")</f>
        <v>yellow</v>
      </c>
      <c r="K948" t="s">
        <v>193</v>
      </c>
    </row>
    <row r="949" spans="1:11" x14ac:dyDescent="0.3">
      <c r="A949">
        <v>6</v>
      </c>
      <c r="B949">
        <v>6.07</v>
      </c>
      <c r="C949" t="s">
        <v>227</v>
      </c>
      <c r="D949">
        <v>6</v>
      </c>
      <c r="E949" t="s">
        <v>24</v>
      </c>
      <c r="F949" s="3">
        <v>1.8342137427813827</v>
      </c>
      <c r="G949" s="3">
        <v>46.122702916833958</v>
      </c>
      <c r="H949" s="3">
        <f t="shared" si="28"/>
        <v>46.122702916833958</v>
      </c>
      <c r="I949" s="3">
        <f t="shared" si="29"/>
        <v>1.3836810875050187</v>
      </c>
      <c r="J949" s="8" t="str" cm="1">
        <f t="array" ref="J949">_xlfn.IFS(H949=100,"green",H949&gt;50,"yellow",H949&gt;0,"orange",H949=0,"red")</f>
        <v>orange</v>
      </c>
      <c r="K949" t="s">
        <v>193</v>
      </c>
    </row>
    <row r="950" spans="1:11" x14ac:dyDescent="0.3">
      <c r="A950">
        <v>6</v>
      </c>
      <c r="B950">
        <v>6.07</v>
      </c>
      <c r="C950" t="s">
        <v>227</v>
      </c>
      <c r="D950">
        <v>2</v>
      </c>
      <c r="E950" t="s">
        <v>23</v>
      </c>
      <c r="F950" s="3">
        <v>7.2837434712165389E-2</v>
      </c>
      <c r="G950" s="3">
        <v>97.860508828806232</v>
      </c>
      <c r="H950" s="3">
        <f t="shared" si="28"/>
        <v>97.860508828806232</v>
      </c>
      <c r="I950" s="3">
        <f t="shared" si="29"/>
        <v>2.9358152648641873</v>
      </c>
      <c r="J950" s="8" t="str" cm="1">
        <f t="array" ref="J950">_xlfn.IFS(H950=100,"green",H950&gt;50,"yellow",H950&gt;0,"orange",H950=0,"red")</f>
        <v>yellow</v>
      </c>
      <c r="K950" t="s">
        <v>193</v>
      </c>
    </row>
    <row r="951" spans="1:11" x14ac:dyDescent="0.3">
      <c r="A951">
        <v>6</v>
      </c>
      <c r="B951">
        <v>6.07</v>
      </c>
      <c r="C951" t="s">
        <v>227</v>
      </c>
      <c r="D951">
        <v>1</v>
      </c>
      <c r="E951" t="s">
        <v>22</v>
      </c>
      <c r="F951" s="3">
        <v>0</v>
      </c>
      <c r="G951" s="3">
        <v>100</v>
      </c>
      <c r="H951" s="3">
        <f t="shared" si="28"/>
        <v>100</v>
      </c>
      <c r="I951" s="3">
        <f t="shared" si="29"/>
        <v>3</v>
      </c>
      <c r="J951" s="8" t="str" cm="1">
        <f t="array" ref="J951">_xlfn.IFS(H951=100,"green",H951&gt;50,"yellow",H951&gt;0,"orange",H951=0,"red")</f>
        <v>green</v>
      </c>
      <c r="K951" t="s">
        <v>193</v>
      </c>
    </row>
    <row r="952" spans="1:11" x14ac:dyDescent="0.3">
      <c r="A952">
        <v>6</v>
      </c>
      <c r="B952">
        <v>6.07</v>
      </c>
      <c r="C952" t="s">
        <v>227</v>
      </c>
      <c r="D952">
        <v>20</v>
      </c>
      <c r="E952" t="s">
        <v>21</v>
      </c>
      <c r="F952" s="3">
        <v>1.46719423414492</v>
      </c>
      <c r="G952" s="3">
        <v>56.903354397581893</v>
      </c>
      <c r="H952" s="3">
        <f t="shared" si="28"/>
        <v>56.903354397581893</v>
      </c>
      <c r="I952" s="3">
        <f t="shared" si="29"/>
        <v>1.7071006319274569</v>
      </c>
      <c r="J952" s="8" t="str" cm="1">
        <f t="array" ref="J952">_xlfn.IFS(H952=100,"green",H952&gt;50,"yellow",H952&gt;0,"orange",H952=0,"red")</f>
        <v>yellow</v>
      </c>
      <c r="K952" t="s">
        <v>193</v>
      </c>
    </row>
    <row r="953" spans="1:11" x14ac:dyDescent="0.3">
      <c r="A953">
        <v>6</v>
      </c>
      <c r="B953">
        <v>6.07</v>
      </c>
      <c r="C953" t="s">
        <v>227</v>
      </c>
      <c r="D953">
        <v>29</v>
      </c>
      <c r="E953" t="s">
        <v>20</v>
      </c>
      <c r="F953" s="3">
        <v>3.2735743964056674E-3</v>
      </c>
      <c r="G953" s="3">
        <v>99.903843627290925</v>
      </c>
      <c r="H953" s="3">
        <f t="shared" si="28"/>
        <v>99.903843627290925</v>
      </c>
      <c r="I953" s="3">
        <f t="shared" si="29"/>
        <v>2.9971153088187279</v>
      </c>
      <c r="J953" s="8" t="str" cm="1">
        <f t="array" ref="J953">_xlfn.IFS(H953=100,"green",H953&gt;50,"yellow",H953&gt;0,"orange",H953=0,"red")</f>
        <v>yellow</v>
      </c>
      <c r="K953" t="s">
        <v>193</v>
      </c>
    </row>
    <row r="954" spans="1:11" x14ac:dyDescent="0.3">
      <c r="A954">
        <v>6</v>
      </c>
      <c r="B954">
        <v>6.07</v>
      </c>
      <c r="C954" t="s">
        <v>227</v>
      </c>
      <c r="D954">
        <v>32</v>
      </c>
      <c r="E954" t="s">
        <v>19</v>
      </c>
      <c r="F954" s="3">
        <v>5.9869375201104975E-3</v>
      </c>
      <c r="G954" s="3">
        <v>99.824142626420283</v>
      </c>
      <c r="H954" s="3">
        <f t="shared" si="28"/>
        <v>99.824142626420283</v>
      </c>
      <c r="I954" s="3">
        <f t="shared" si="29"/>
        <v>2.9947242787926087</v>
      </c>
      <c r="J954" s="8" t="str" cm="1">
        <f t="array" ref="J954">_xlfn.IFS(H954=100,"green",H954&gt;50,"yellow",H954&gt;0,"orange",H954=0,"red")</f>
        <v>yellow</v>
      </c>
      <c r="K954" t="s">
        <v>193</v>
      </c>
    </row>
    <row r="955" spans="1:11" x14ac:dyDescent="0.3">
      <c r="A955">
        <v>6</v>
      </c>
      <c r="B955">
        <v>6.07</v>
      </c>
      <c r="C955" t="s">
        <v>227</v>
      </c>
      <c r="D955">
        <v>35</v>
      </c>
      <c r="E955" t="s">
        <v>18</v>
      </c>
      <c r="F955" s="3">
        <v>0</v>
      </c>
      <c r="G955" s="3">
        <v>100</v>
      </c>
      <c r="H955" s="3">
        <f t="shared" si="28"/>
        <v>100</v>
      </c>
      <c r="I955" s="3">
        <f t="shared" si="29"/>
        <v>3</v>
      </c>
      <c r="J955" s="8" t="str" cm="1">
        <f t="array" ref="J955">_xlfn.IFS(H955=100,"green",H955&gt;50,"yellow",H955&gt;0,"orange",H955=0,"red")</f>
        <v>green</v>
      </c>
      <c r="K955" t="s">
        <v>193</v>
      </c>
    </row>
    <row r="956" spans="1:11" x14ac:dyDescent="0.3">
      <c r="A956">
        <v>6</v>
      </c>
      <c r="B956">
        <v>6.07</v>
      </c>
      <c r="C956" t="s">
        <v>227</v>
      </c>
      <c r="D956">
        <v>31</v>
      </c>
      <c r="E956" t="s">
        <v>17</v>
      </c>
      <c r="F956" s="3">
        <v>0</v>
      </c>
      <c r="G956" s="3">
        <v>100</v>
      </c>
      <c r="H956" s="3">
        <f t="shared" si="28"/>
        <v>100</v>
      </c>
      <c r="I956" s="3">
        <f t="shared" si="29"/>
        <v>3</v>
      </c>
      <c r="J956" s="8" t="str" cm="1">
        <f t="array" ref="J956">_xlfn.IFS(H956=100,"green",H956&gt;50,"yellow",H956&gt;0,"orange",H956=0,"red")</f>
        <v>green</v>
      </c>
      <c r="K956" t="s">
        <v>193</v>
      </c>
    </row>
    <row r="957" spans="1:11" x14ac:dyDescent="0.3">
      <c r="A957">
        <v>6</v>
      </c>
      <c r="B957">
        <v>6.07</v>
      </c>
      <c r="C957" t="s">
        <v>227</v>
      </c>
      <c r="D957">
        <v>23</v>
      </c>
      <c r="E957" t="s">
        <v>16</v>
      </c>
      <c r="F957" s="3">
        <v>0.38140185947037819</v>
      </c>
      <c r="G957" s="3">
        <v>88.79688838248623</v>
      </c>
      <c r="H957" s="3">
        <f t="shared" si="28"/>
        <v>88.79688838248623</v>
      </c>
      <c r="I957" s="3">
        <f t="shared" si="29"/>
        <v>2.6639066514745871</v>
      </c>
      <c r="J957" s="8" t="str" cm="1">
        <f t="array" ref="J957">_xlfn.IFS(H957=100,"green",H957&gt;50,"yellow",H957&gt;0,"orange",H957=0,"red")</f>
        <v>yellow</v>
      </c>
      <c r="K957" t="s">
        <v>193</v>
      </c>
    </row>
    <row r="958" spans="1:11" x14ac:dyDescent="0.3">
      <c r="A958">
        <v>6</v>
      </c>
      <c r="B958">
        <v>6.07</v>
      </c>
      <c r="C958" t="s">
        <v>227</v>
      </c>
      <c r="D958">
        <v>27</v>
      </c>
      <c r="E958" t="s">
        <v>15</v>
      </c>
      <c r="F958" s="3">
        <v>3.5595316948399593E-3</v>
      </c>
      <c r="G958" s="3">
        <v>99.895444057512606</v>
      </c>
      <c r="H958" s="3">
        <f t="shared" si="28"/>
        <v>99.895444057512606</v>
      </c>
      <c r="I958" s="3">
        <f t="shared" si="29"/>
        <v>2.9968633217253782</v>
      </c>
      <c r="J958" s="8" t="str" cm="1">
        <f t="array" ref="J958">_xlfn.IFS(H958=100,"green",H958&gt;50,"yellow",H958&gt;0,"orange",H958=0,"red")</f>
        <v>yellow</v>
      </c>
      <c r="K958" t="s">
        <v>193</v>
      </c>
    </row>
    <row r="959" spans="1:11" x14ac:dyDescent="0.3">
      <c r="A959">
        <v>6</v>
      </c>
      <c r="B959">
        <v>6.07</v>
      </c>
      <c r="C959" t="s">
        <v>227</v>
      </c>
      <c r="D959">
        <v>14</v>
      </c>
      <c r="E959" t="s">
        <v>14</v>
      </c>
      <c r="F959" s="3">
        <v>7.7809204050747163E-2</v>
      </c>
      <c r="G959" s="3">
        <v>97.714470508715152</v>
      </c>
      <c r="H959" s="3">
        <f t="shared" si="28"/>
        <v>97.714470508715152</v>
      </c>
      <c r="I959" s="3">
        <f t="shared" si="29"/>
        <v>2.9314341152614549</v>
      </c>
      <c r="J959" s="8" t="str" cm="1">
        <f t="array" ref="J959">_xlfn.IFS(H959=100,"green",H959&gt;50,"yellow",H959&gt;0,"orange",H959=0,"red")</f>
        <v>yellow</v>
      </c>
      <c r="K959" t="s">
        <v>193</v>
      </c>
    </row>
    <row r="960" spans="1:11" x14ac:dyDescent="0.3">
      <c r="A960">
        <v>6</v>
      </c>
      <c r="B960">
        <v>6.07</v>
      </c>
      <c r="C960" t="s">
        <v>227</v>
      </c>
      <c r="D960">
        <v>17</v>
      </c>
      <c r="E960" t="s">
        <v>13</v>
      </c>
      <c r="F960" s="3">
        <v>0</v>
      </c>
      <c r="G960" s="3">
        <v>100</v>
      </c>
      <c r="H960" s="3">
        <f t="shared" si="28"/>
        <v>100</v>
      </c>
      <c r="I960" s="3">
        <f t="shared" si="29"/>
        <v>3</v>
      </c>
      <c r="J960" s="8" t="str" cm="1">
        <f t="array" ref="J960">_xlfn.IFS(H960=100,"green",H960&gt;50,"yellow",H960&gt;0,"orange",H960=0,"red")</f>
        <v>green</v>
      </c>
      <c r="K960" t="s">
        <v>193</v>
      </c>
    </row>
    <row r="961" spans="1:11" x14ac:dyDescent="0.3">
      <c r="A961">
        <v>6</v>
      </c>
      <c r="B961">
        <v>6.07</v>
      </c>
      <c r="C961" t="s">
        <v>227</v>
      </c>
      <c r="D961">
        <v>15</v>
      </c>
      <c r="E961" t="s">
        <v>12</v>
      </c>
      <c r="F961" s="3">
        <v>0</v>
      </c>
      <c r="G961" s="3">
        <v>100</v>
      </c>
      <c r="H961" s="3">
        <f t="shared" si="28"/>
        <v>100</v>
      </c>
      <c r="I961" s="3">
        <f t="shared" si="29"/>
        <v>3</v>
      </c>
      <c r="J961" s="8" t="str" cm="1">
        <f t="array" ref="J961">_xlfn.IFS(H961=100,"green",H961&gt;50,"yellow",H961&gt;0,"orange",H961=0,"red")</f>
        <v>green</v>
      </c>
      <c r="K961" t="s">
        <v>193</v>
      </c>
    </row>
    <row r="962" spans="1:11" x14ac:dyDescent="0.3">
      <c r="A962">
        <v>6</v>
      </c>
      <c r="B962">
        <v>6.07</v>
      </c>
      <c r="C962" t="s">
        <v>227</v>
      </c>
      <c r="D962">
        <v>13</v>
      </c>
      <c r="E962" t="s">
        <v>11</v>
      </c>
      <c r="F962" s="3">
        <v>0</v>
      </c>
      <c r="G962" s="3">
        <v>100</v>
      </c>
      <c r="H962" s="3">
        <f t="shared" si="28"/>
        <v>100</v>
      </c>
      <c r="I962" s="3">
        <f t="shared" si="29"/>
        <v>3</v>
      </c>
      <c r="J962" s="8" t="str" cm="1">
        <f t="array" ref="J962">_xlfn.IFS(H962=100,"green",H962&gt;50,"yellow",H962&gt;0,"orange",H962=0,"red")</f>
        <v>green</v>
      </c>
      <c r="K962" t="s">
        <v>193</v>
      </c>
    </row>
    <row r="963" spans="1:11" x14ac:dyDescent="0.3">
      <c r="A963">
        <v>6</v>
      </c>
      <c r="B963">
        <v>6.07</v>
      </c>
      <c r="C963" t="s">
        <v>227</v>
      </c>
      <c r="D963">
        <v>21</v>
      </c>
      <c r="E963" t="s">
        <v>10</v>
      </c>
      <c r="F963" s="3">
        <v>0</v>
      </c>
      <c r="G963" s="3">
        <v>100</v>
      </c>
      <c r="H963" s="3">
        <f t="shared" ref="H963:H1026" si="30">IF(G963&gt;100,100,IF(G963&lt;0,0,G963))</f>
        <v>100</v>
      </c>
      <c r="I963" s="3">
        <f t="shared" ref="I963:I1026" si="31">H963/100*3</f>
        <v>3</v>
      </c>
      <c r="J963" s="8" t="str" cm="1">
        <f t="array" ref="J963">_xlfn.IFS(H963=100,"green",H963&gt;50,"yellow",H963&gt;0,"orange",H963=0,"red")</f>
        <v>green</v>
      </c>
      <c r="K963" t="s">
        <v>193</v>
      </c>
    </row>
    <row r="964" spans="1:11" x14ac:dyDescent="0.3">
      <c r="A964">
        <v>6</v>
      </c>
      <c r="B964">
        <v>6.07</v>
      </c>
      <c r="C964" t="s">
        <v>227</v>
      </c>
      <c r="D964">
        <v>34</v>
      </c>
      <c r="E964" t="s">
        <v>9</v>
      </c>
      <c r="F964" s="3">
        <v>0</v>
      </c>
      <c r="G964" s="3">
        <v>100</v>
      </c>
      <c r="H964" s="3">
        <f t="shared" si="30"/>
        <v>100</v>
      </c>
      <c r="I964" s="3">
        <f t="shared" si="31"/>
        <v>3</v>
      </c>
      <c r="J964" s="8" t="str" cm="1">
        <f t="array" ref="J964">_xlfn.IFS(H964=100,"green",H964&gt;50,"yellow",H964&gt;0,"orange",H964=0,"red")</f>
        <v>green</v>
      </c>
      <c r="K964" t="s">
        <v>193</v>
      </c>
    </row>
    <row r="965" spans="1:11" x14ac:dyDescent="0.3">
      <c r="A965">
        <v>6</v>
      </c>
      <c r="B965">
        <v>6.07</v>
      </c>
      <c r="C965" t="s">
        <v>227</v>
      </c>
      <c r="D965">
        <v>3</v>
      </c>
      <c r="E965" t="s">
        <v>8</v>
      </c>
      <c r="F965" s="3">
        <v>8.0019210377640935</v>
      </c>
      <c r="G965" s="3">
        <v>-135.04451358755151</v>
      </c>
      <c r="H965" s="3">
        <f t="shared" si="30"/>
        <v>0</v>
      </c>
      <c r="I965" s="3">
        <f t="shared" si="31"/>
        <v>0</v>
      </c>
      <c r="J965" s="8" t="str" cm="1">
        <f t="array" ref="J965">_xlfn.IFS(H965=100,"green",H965&gt;50,"yellow",H965&gt;0,"orange",H965=0,"red")</f>
        <v>red</v>
      </c>
      <c r="K965" t="s">
        <v>193</v>
      </c>
    </row>
    <row r="966" spans="1:11" x14ac:dyDescent="0.3">
      <c r="A966">
        <v>6</v>
      </c>
      <c r="B966">
        <v>6.07</v>
      </c>
      <c r="C966" t="s">
        <v>227</v>
      </c>
      <c r="D966">
        <v>8</v>
      </c>
      <c r="E966" t="s">
        <v>7</v>
      </c>
      <c r="F966" s="3">
        <v>4.3764674021670256E-3</v>
      </c>
      <c r="G966" s="3">
        <v>99.87144778773505</v>
      </c>
      <c r="H966" s="3">
        <f t="shared" si="30"/>
        <v>99.87144778773505</v>
      </c>
      <c r="I966" s="3">
        <f t="shared" si="31"/>
        <v>2.9961434336320512</v>
      </c>
      <c r="J966" s="8" t="str" cm="1">
        <f t="array" ref="J966">_xlfn.IFS(H966=100,"green",H966&gt;50,"yellow",H966&gt;0,"orange",H966=0,"red")</f>
        <v>yellow</v>
      </c>
      <c r="K966" t="s">
        <v>193</v>
      </c>
    </row>
    <row r="967" spans="1:11" x14ac:dyDescent="0.3">
      <c r="A967">
        <v>6</v>
      </c>
      <c r="B967">
        <v>6.07</v>
      </c>
      <c r="C967" t="s">
        <v>227</v>
      </c>
      <c r="D967">
        <v>11</v>
      </c>
      <c r="E967" t="s">
        <v>6</v>
      </c>
      <c r="F967" s="3">
        <v>0</v>
      </c>
      <c r="G967" s="3">
        <v>100</v>
      </c>
      <c r="H967" s="3">
        <f t="shared" si="30"/>
        <v>100</v>
      </c>
      <c r="I967" s="3">
        <f t="shared" si="31"/>
        <v>3</v>
      </c>
      <c r="J967" s="8" t="str" cm="1">
        <f t="array" ref="J967">_xlfn.IFS(H967=100,"green",H967&gt;50,"yellow",H967&gt;0,"orange",H967=0,"red")</f>
        <v>green</v>
      </c>
      <c r="K967" t="s">
        <v>193</v>
      </c>
    </row>
    <row r="968" spans="1:11" x14ac:dyDescent="0.3">
      <c r="A968">
        <v>6</v>
      </c>
      <c r="B968">
        <v>6.07</v>
      </c>
      <c r="C968" t="s">
        <v>227</v>
      </c>
      <c r="D968">
        <v>33</v>
      </c>
      <c r="E968" t="s">
        <v>5</v>
      </c>
      <c r="F968" s="3">
        <v>2.7721168840907241E-3</v>
      </c>
      <c r="G968" s="3">
        <v>99.918573194917329</v>
      </c>
      <c r="H968" s="3">
        <f t="shared" si="30"/>
        <v>99.918573194917329</v>
      </c>
      <c r="I968" s="3">
        <f t="shared" si="31"/>
        <v>2.99755719584752</v>
      </c>
      <c r="J968" s="8" t="str" cm="1">
        <f t="array" ref="J968">_xlfn.IFS(H968=100,"green",H968&gt;50,"yellow",H968&gt;0,"orange",H968=0,"red")</f>
        <v>yellow</v>
      </c>
      <c r="K968" t="s">
        <v>193</v>
      </c>
    </row>
    <row r="969" spans="1:11" x14ac:dyDescent="0.3">
      <c r="A969">
        <v>6</v>
      </c>
      <c r="B969">
        <v>6.07</v>
      </c>
      <c r="C969" t="s">
        <v>227</v>
      </c>
      <c r="D969">
        <v>36</v>
      </c>
      <c r="E969" t="s">
        <v>4</v>
      </c>
      <c r="F969" s="3">
        <v>2.8568429702550652E-3</v>
      </c>
      <c r="G969" s="3">
        <v>99.916084492314965</v>
      </c>
      <c r="H969" s="3">
        <f t="shared" si="30"/>
        <v>99.916084492314965</v>
      </c>
      <c r="I969" s="3">
        <f t="shared" si="31"/>
        <v>2.9974825347694489</v>
      </c>
      <c r="J969" s="8" t="str" cm="1">
        <f t="array" ref="J969">_xlfn.IFS(H969=100,"green",H969&gt;50,"yellow",H969&gt;0,"orange",H969=0,"red")</f>
        <v>yellow</v>
      </c>
      <c r="K969" t="s">
        <v>193</v>
      </c>
    </row>
    <row r="970" spans="1:11" x14ac:dyDescent="0.3">
      <c r="A970">
        <v>6</v>
      </c>
      <c r="B970">
        <v>6.07</v>
      </c>
      <c r="C970" t="s">
        <v>227</v>
      </c>
      <c r="D970">
        <v>16</v>
      </c>
      <c r="E970" t="s">
        <v>3</v>
      </c>
      <c r="F970" s="3">
        <v>0</v>
      </c>
      <c r="G970" s="3">
        <v>100</v>
      </c>
      <c r="H970" s="3">
        <f t="shared" si="30"/>
        <v>100</v>
      </c>
      <c r="I970" s="3">
        <f t="shared" si="31"/>
        <v>3</v>
      </c>
      <c r="J970" s="8" t="str" cm="1">
        <f t="array" ref="J970">_xlfn.IFS(H970=100,"green",H970&gt;50,"yellow",H970&gt;0,"orange",H970=0,"red")</f>
        <v>green</v>
      </c>
      <c r="K970" t="s">
        <v>193</v>
      </c>
    </row>
    <row r="971" spans="1:11" x14ac:dyDescent="0.3">
      <c r="A971">
        <v>6</v>
      </c>
      <c r="B971">
        <v>6.07</v>
      </c>
      <c r="C971" t="s">
        <v>227</v>
      </c>
      <c r="D971">
        <v>9</v>
      </c>
      <c r="E971" t="s">
        <v>2</v>
      </c>
      <c r="F971" s="3">
        <v>2.2541150248572484</v>
      </c>
      <c r="G971" s="3">
        <v>33.788728095721666</v>
      </c>
      <c r="H971" s="3">
        <f t="shared" si="30"/>
        <v>33.788728095721666</v>
      </c>
      <c r="I971" s="3">
        <f t="shared" si="31"/>
        <v>1.01366184287165</v>
      </c>
      <c r="J971" s="8" t="str" cm="1">
        <f t="array" ref="J971">_xlfn.IFS(H971=100,"green",H971&gt;50,"yellow",H971&gt;0,"orange",H971=0,"red")</f>
        <v>orange</v>
      </c>
      <c r="K971" t="s">
        <v>193</v>
      </c>
    </row>
    <row r="972" spans="1:11" x14ac:dyDescent="0.3">
      <c r="A972">
        <v>6</v>
      </c>
      <c r="B972">
        <v>6.07</v>
      </c>
      <c r="C972" t="s">
        <v>227</v>
      </c>
      <c r="D972">
        <v>5</v>
      </c>
      <c r="E972" t="s">
        <v>1</v>
      </c>
      <c r="F972" s="3">
        <v>0</v>
      </c>
      <c r="G972" s="3">
        <v>100</v>
      </c>
      <c r="H972" s="3">
        <f t="shared" si="30"/>
        <v>100</v>
      </c>
      <c r="I972" s="3">
        <f t="shared" si="31"/>
        <v>3</v>
      </c>
      <c r="J972" s="8" t="str" cm="1">
        <f t="array" ref="J972">_xlfn.IFS(H972=100,"green",H972&gt;50,"yellow",H972&gt;0,"orange",H972=0,"red")</f>
        <v>green</v>
      </c>
      <c r="K972" t="s">
        <v>193</v>
      </c>
    </row>
    <row r="973" spans="1:11" x14ac:dyDescent="0.3">
      <c r="A973">
        <v>6</v>
      </c>
      <c r="B973">
        <v>6.07</v>
      </c>
      <c r="C973" t="s">
        <v>227</v>
      </c>
      <c r="D973">
        <v>19</v>
      </c>
      <c r="E973" t="s">
        <v>0</v>
      </c>
      <c r="F973" s="3">
        <v>0.9893059098757655</v>
      </c>
      <c r="G973" s="3">
        <v>70.940612225659578</v>
      </c>
      <c r="H973" s="3">
        <f t="shared" si="30"/>
        <v>70.940612225659578</v>
      </c>
      <c r="I973" s="3">
        <f t="shared" si="31"/>
        <v>2.1282183667697874</v>
      </c>
      <c r="J973" s="8" t="str" cm="1">
        <f t="array" ref="J973">_xlfn.IFS(H973=100,"green",H973&gt;50,"yellow",H973&gt;0,"orange",H973=0,"red")</f>
        <v>yellow</v>
      </c>
      <c r="K973" t="s">
        <v>193</v>
      </c>
    </row>
    <row r="974" spans="1:11" x14ac:dyDescent="0.3">
      <c r="A974">
        <v>6</v>
      </c>
      <c r="B974">
        <v>6.09</v>
      </c>
      <c r="C974" t="s">
        <v>228</v>
      </c>
      <c r="D974">
        <v>35</v>
      </c>
      <c r="E974" t="s">
        <v>34</v>
      </c>
      <c r="F974" s="3">
        <v>0</v>
      </c>
      <c r="G974" s="3">
        <v>100</v>
      </c>
      <c r="H974" s="3">
        <f t="shared" si="30"/>
        <v>100</v>
      </c>
      <c r="I974" s="3">
        <f t="shared" si="31"/>
        <v>3</v>
      </c>
      <c r="J974" s="8" t="str" cm="1">
        <f t="array" ref="J974">_xlfn.IFS(H974=100,"green",H974&gt;50,"yellow",H974&gt;0,"orange",H974=0,"red")</f>
        <v>green</v>
      </c>
      <c r="K974" t="s">
        <v>193</v>
      </c>
    </row>
    <row r="975" spans="1:11" x14ac:dyDescent="0.3">
      <c r="A975">
        <v>6</v>
      </c>
      <c r="B975">
        <v>6.09</v>
      </c>
      <c r="C975" t="s">
        <v>228</v>
      </c>
      <c r="D975">
        <v>37</v>
      </c>
      <c r="E975" t="s">
        <v>33</v>
      </c>
      <c r="F975" s="3">
        <v>4.8409444174259228E-2</v>
      </c>
      <c r="G975" s="3">
        <v>82.811283273378763</v>
      </c>
      <c r="H975" s="3">
        <f t="shared" si="30"/>
        <v>82.811283273378763</v>
      </c>
      <c r="I975" s="3">
        <f t="shared" si="31"/>
        <v>2.484338498201363</v>
      </c>
      <c r="J975" s="8" t="str" cm="1">
        <f t="array" ref="J975">_xlfn.IFS(H975=100,"green",H975&gt;50,"yellow",H975&gt;0,"orange",H975=0,"red")</f>
        <v>yellow</v>
      </c>
      <c r="K975" t="s">
        <v>193</v>
      </c>
    </row>
    <row r="976" spans="1:11" x14ac:dyDescent="0.3">
      <c r="A976">
        <v>6</v>
      </c>
      <c r="B976">
        <v>6.09</v>
      </c>
      <c r="C976" t="s">
        <v>228</v>
      </c>
      <c r="D976">
        <v>12</v>
      </c>
      <c r="E976" t="s">
        <v>32</v>
      </c>
      <c r="F976" s="3">
        <v>0.14453718110581062</v>
      </c>
      <c r="G976" s="3">
        <v>48.679256602306452</v>
      </c>
      <c r="H976" s="3">
        <f t="shared" si="30"/>
        <v>48.679256602306452</v>
      </c>
      <c r="I976" s="3">
        <f t="shared" si="31"/>
        <v>1.4603776980691936</v>
      </c>
      <c r="J976" s="8" t="str" cm="1">
        <f t="array" ref="J976">_xlfn.IFS(H976=100,"green",H976&gt;50,"yellow",H976&gt;0,"orange",H976=0,"red")</f>
        <v>orange</v>
      </c>
      <c r="K976" t="s">
        <v>193</v>
      </c>
    </row>
    <row r="977" spans="1:11" x14ac:dyDescent="0.3">
      <c r="A977">
        <v>6</v>
      </c>
      <c r="B977">
        <v>6.09</v>
      </c>
      <c r="C977" t="s">
        <v>228</v>
      </c>
      <c r="D977">
        <v>18</v>
      </c>
      <c r="E977" t="s">
        <v>31</v>
      </c>
      <c r="F977" s="3">
        <v>0.23072799553515691</v>
      </c>
      <c r="G977" s="3">
        <v>18.075527951140195</v>
      </c>
      <c r="H977" s="3">
        <f t="shared" si="30"/>
        <v>18.075527951140195</v>
      </c>
      <c r="I977" s="3">
        <f t="shared" si="31"/>
        <v>0.54226583853420585</v>
      </c>
      <c r="J977" s="8" t="str" cm="1">
        <f t="array" ref="J977">_xlfn.IFS(H977=100,"green",H977&gt;50,"yellow",H977&gt;0,"orange",H977=0,"red")</f>
        <v>orange</v>
      </c>
      <c r="K977" t="s">
        <v>193</v>
      </c>
    </row>
    <row r="978" spans="1:11" x14ac:dyDescent="0.3">
      <c r="A978">
        <v>6</v>
      </c>
      <c r="B978">
        <v>6.09</v>
      </c>
      <c r="C978" t="s">
        <v>228</v>
      </c>
      <c r="D978">
        <v>10</v>
      </c>
      <c r="E978" t="s">
        <v>30</v>
      </c>
      <c r="F978" s="3">
        <v>1.4409297754996827E-2</v>
      </c>
      <c r="G978" s="3">
        <v>94.883697973300059</v>
      </c>
      <c r="H978" s="3">
        <f t="shared" si="30"/>
        <v>94.883697973300059</v>
      </c>
      <c r="I978" s="3">
        <f t="shared" si="31"/>
        <v>2.846510939199002</v>
      </c>
      <c r="J978" s="8" t="str" cm="1">
        <f t="array" ref="J978">_xlfn.IFS(H978=100,"green",H978&gt;50,"yellow",H978&gt;0,"orange",H978=0,"red")</f>
        <v>yellow</v>
      </c>
      <c r="K978" t="s">
        <v>193</v>
      </c>
    </row>
    <row r="979" spans="1:11" x14ac:dyDescent="0.3">
      <c r="A979">
        <v>6</v>
      </c>
      <c r="B979">
        <v>6.09</v>
      </c>
      <c r="C979" t="s">
        <v>228</v>
      </c>
      <c r="D979">
        <v>4</v>
      </c>
      <c r="E979" t="s">
        <v>29</v>
      </c>
      <c r="F979" s="3">
        <v>0</v>
      </c>
      <c r="G979" s="3">
        <v>100</v>
      </c>
      <c r="H979" s="3">
        <f t="shared" si="30"/>
        <v>100</v>
      </c>
      <c r="I979" s="3">
        <f t="shared" si="31"/>
        <v>3</v>
      </c>
      <c r="J979" s="8" t="str" cm="1">
        <f t="array" ref="J979">_xlfn.IFS(H979=100,"green",H979&gt;50,"yellow",H979&gt;0,"orange",H979=0,"red")</f>
        <v>green</v>
      </c>
      <c r="K979" t="s">
        <v>193</v>
      </c>
    </row>
    <row r="980" spans="1:11" x14ac:dyDescent="0.3">
      <c r="A980">
        <v>6</v>
      </c>
      <c r="B980">
        <v>6.09</v>
      </c>
      <c r="C980" t="s">
        <v>228</v>
      </c>
      <c r="D980">
        <v>22</v>
      </c>
      <c r="E980" t="s">
        <v>28</v>
      </c>
      <c r="F980" s="3">
        <v>2.7402410425630679E-2</v>
      </c>
      <c r="G980" s="3">
        <v>90.270240064370967</v>
      </c>
      <c r="H980" s="3">
        <f t="shared" si="30"/>
        <v>90.270240064370967</v>
      </c>
      <c r="I980" s="3">
        <f t="shared" si="31"/>
        <v>2.7081072019311287</v>
      </c>
      <c r="J980" s="8" t="str" cm="1">
        <f t="array" ref="J980">_xlfn.IFS(H980=100,"green",H980&gt;50,"yellow",H980&gt;0,"orange",H980=0,"red")</f>
        <v>yellow</v>
      </c>
      <c r="K980" t="s">
        <v>193</v>
      </c>
    </row>
    <row r="981" spans="1:11" x14ac:dyDescent="0.3">
      <c r="A981">
        <v>6</v>
      </c>
      <c r="B981">
        <v>6.09</v>
      </c>
      <c r="C981" t="s">
        <v>228</v>
      </c>
      <c r="D981">
        <v>25</v>
      </c>
      <c r="E981" t="s">
        <v>244</v>
      </c>
      <c r="F981" s="3">
        <v>0</v>
      </c>
      <c r="G981" s="3">
        <v>100</v>
      </c>
      <c r="H981" s="3">
        <f t="shared" si="30"/>
        <v>100</v>
      </c>
      <c r="I981" s="3">
        <f t="shared" si="31"/>
        <v>3</v>
      </c>
      <c r="J981" s="8" t="str" cm="1">
        <f t="array" ref="J981">_xlfn.IFS(H981=100,"green",H981&gt;50,"yellow",H981&gt;0,"orange",H981=0,"red")</f>
        <v>green</v>
      </c>
      <c r="K981" t="s">
        <v>193</v>
      </c>
    </row>
    <row r="982" spans="1:11" x14ac:dyDescent="0.3">
      <c r="A982">
        <v>6</v>
      </c>
      <c r="B982">
        <v>6.09</v>
      </c>
      <c r="C982" t="s">
        <v>228</v>
      </c>
      <c r="D982">
        <v>7</v>
      </c>
      <c r="E982" t="s">
        <v>27</v>
      </c>
      <c r="F982" s="3">
        <v>0.20252632529504361</v>
      </c>
      <c r="G982" s="3">
        <v>28.089080662671805</v>
      </c>
      <c r="H982" s="3">
        <f t="shared" si="30"/>
        <v>28.089080662671805</v>
      </c>
      <c r="I982" s="3">
        <f t="shared" si="31"/>
        <v>0.84267241988015418</v>
      </c>
      <c r="J982" s="8" t="str" cm="1">
        <f t="array" ref="J982">_xlfn.IFS(H982=100,"green",H982&gt;50,"yellow",H982&gt;0,"orange",H982=0,"red")</f>
        <v>orange</v>
      </c>
      <c r="K982" t="s">
        <v>193</v>
      </c>
    </row>
    <row r="983" spans="1:11" x14ac:dyDescent="0.3">
      <c r="A983">
        <v>6</v>
      </c>
      <c r="B983">
        <v>6.09</v>
      </c>
      <c r="C983" t="s">
        <v>228</v>
      </c>
      <c r="D983">
        <v>30</v>
      </c>
      <c r="E983" t="s">
        <v>26</v>
      </c>
      <c r="F983" s="3">
        <v>0</v>
      </c>
      <c r="G983" s="3">
        <v>100</v>
      </c>
      <c r="H983" s="3">
        <f t="shared" si="30"/>
        <v>100</v>
      </c>
      <c r="I983" s="3">
        <f t="shared" si="31"/>
        <v>3</v>
      </c>
      <c r="J983" s="8" t="str" cm="1">
        <f t="array" ref="J983">_xlfn.IFS(H983=100,"green",H983&gt;50,"yellow",H983&gt;0,"orange",H983=0,"red")</f>
        <v>green</v>
      </c>
      <c r="K983" t="s">
        <v>193</v>
      </c>
    </row>
    <row r="984" spans="1:11" x14ac:dyDescent="0.3">
      <c r="A984">
        <v>6</v>
      </c>
      <c r="B984">
        <v>6.09</v>
      </c>
      <c r="C984" t="s">
        <v>228</v>
      </c>
      <c r="D984">
        <v>24</v>
      </c>
      <c r="E984" t="s">
        <v>25</v>
      </c>
      <c r="F984" s="3">
        <v>6.6181674122363171E-2</v>
      </c>
      <c r="G984" s="3">
        <v>76.500906622932391</v>
      </c>
      <c r="H984" s="3">
        <f t="shared" si="30"/>
        <v>76.500906622932391</v>
      </c>
      <c r="I984" s="3">
        <f t="shared" si="31"/>
        <v>2.2950271986879716</v>
      </c>
      <c r="J984" s="8" t="str" cm="1">
        <f t="array" ref="J984">_xlfn.IFS(H984=100,"green",H984&gt;50,"yellow",H984&gt;0,"orange",H984=0,"red")</f>
        <v>yellow</v>
      </c>
      <c r="K984" t="s">
        <v>193</v>
      </c>
    </row>
    <row r="985" spans="1:11" x14ac:dyDescent="0.3">
      <c r="A985">
        <v>6</v>
      </c>
      <c r="B985">
        <v>6.09</v>
      </c>
      <c r="C985" t="s">
        <v>228</v>
      </c>
      <c r="D985">
        <v>6</v>
      </c>
      <c r="E985" t="s">
        <v>24</v>
      </c>
      <c r="F985" s="3">
        <v>5.5223639567611525E-2</v>
      </c>
      <c r="G985" s="3">
        <v>80.39177038009791</v>
      </c>
      <c r="H985" s="3">
        <f t="shared" si="30"/>
        <v>80.39177038009791</v>
      </c>
      <c r="I985" s="3">
        <f t="shared" si="31"/>
        <v>2.4117531114029371</v>
      </c>
      <c r="J985" s="8" t="str" cm="1">
        <f t="array" ref="J985">_xlfn.IFS(H985=100,"green",H985&gt;50,"yellow",H985&gt;0,"orange",H985=0,"red")</f>
        <v>yellow</v>
      </c>
      <c r="K985" t="s">
        <v>193</v>
      </c>
    </row>
    <row r="986" spans="1:11" x14ac:dyDescent="0.3">
      <c r="A986">
        <v>6</v>
      </c>
      <c r="B986">
        <v>6.09</v>
      </c>
      <c r="C986" t="s">
        <v>228</v>
      </c>
      <c r="D986">
        <v>2</v>
      </c>
      <c r="E986" t="s">
        <v>23</v>
      </c>
      <c r="F986" s="3">
        <v>1.4567486942433081E-2</v>
      </c>
      <c r="G986" s="3">
        <v>94.827529818956705</v>
      </c>
      <c r="H986" s="3">
        <f t="shared" si="30"/>
        <v>94.827529818956705</v>
      </c>
      <c r="I986" s="3">
        <f t="shared" si="31"/>
        <v>2.8448258945687011</v>
      </c>
      <c r="J986" s="8" t="str" cm="1">
        <f t="array" ref="J986">_xlfn.IFS(H986=100,"green",H986&gt;50,"yellow",H986&gt;0,"orange",H986=0,"red")</f>
        <v>yellow</v>
      </c>
      <c r="K986" t="s">
        <v>193</v>
      </c>
    </row>
    <row r="987" spans="1:11" x14ac:dyDescent="0.3">
      <c r="A987">
        <v>6</v>
      </c>
      <c r="B987">
        <v>6.09</v>
      </c>
      <c r="C987" t="s">
        <v>228</v>
      </c>
      <c r="D987">
        <v>1</v>
      </c>
      <c r="E987" t="s">
        <v>22</v>
      </c>
      <c r="F987" s="3">
        <v>1.6303862254537203E-2</v>
      </c>
      <c r="G987" s="3">
        <v>94.210995919839419</v>
      </c>
      <c r="H987" s="3">
        <f t="shared" si="30"/>
        <v>94.210995919839419</v>
      </c>
      <c r="I987" s="3">
        <f t="shared" si="31"/>
        <v>2.8263298775951826</v>
      </c>
      <c r="J987" s="8" t="str" cm="1">
        <f t="array" ref="J987">_xlfn.IFS(H987=100,"green",H987&gt;50,"yellow",H987&gt;0,"orange",H987=0,"red")</f>
        <v>yellow</v>
      </c>
      <c r="K987" t="s">
        <v>193</v>
      </c>
    </row>
    <row r="988" spans="1:11" x14ac:dyDescent="0.3">
      <c r="A988">
        <v>6</v>
      </c>
      <c r="B988">
        <v>6.09</v>
      </c>
      <c r="C988" t="s">
        <v>228</v>
      </c>
      <c r="D988">
        <v>20</v>
      </c>
      <c r="E988" t="s">
        <v>21</v>
      </c>
      <c r="F988" s="3">
        <v>1.2125572183015867E-2</v>
      </c>
      <c r="G988" s="3">
        <v>95.694579250862731</v>
      </c>
      <c r="H988" s="3">
        <f t="shared" si="30"/>
        <v>95.694579250862731</v>
      </c>
      <c r="I988" s="3">
        <f t="shared" si="31"/>
        <v>2.870837377525882</v>
      </c>
      <c r="J988" s="8" t="str" cm="1">
        <f t="array" ref="J988">_xlfn.IFS(H988=100,"green",H988&gt;50,"yellow",H988&gt;0,"orange",H988=0,"red")</f>
        <v>yellow</v>
      </c>
      <c r="K988" t="s">
        <v>193</v>
      </c>
    </row>
    <row r="989" spans="1:11" x14ac:dyDescent="0.3">
      <c r="A989">
        <v>6</v>
      </c>
      <c r="B989">
        <v>6.09</v>
      </c>
      <c r="C989" t="s">
        <v>228</v>
      </c>
      <c r="D989">
        <v>29</v>
      </c>
      <c r="E989" t="s">
        <v>20</v>
      </c>
      <c r="F989" s="3">
        <v>5.0740403144287849E-2</v>
      </c>
      <c r="G989" s="3">
        <v>81.983630857189638</v>
      </c>
      <c r="H989" s="3">
        <f t="shared" si="30"/>
        <v>81.983630857189638</v>
      </c>
      <c r="I989" s="3">
        <f t="shared" si="31"/>
        <v>2.459508925715689</v>
      </c>
      <c r="J989" s="8" t="str" cm="1">
        <f t="array" ref="J989">_xlfn.IFS(H989=100,"green",H989&gt;50,"yellow",H989&gt;0,"orange",H989=0,"red")</f>
        <v>yellow</v>
      </c>
      <c r="K989" t="s">
        <v>193</v>
      </c>
    </row>
    <row r="990" spans="1:11" x14ac:dyDescent="0.3">
      <c r="A990">
        <v>6</v>
      </c>
      <c r="B990">
        <v>6.09</v>
      </c>
      <c r="C990" t="s">
        <v>228</v>
      </c>
      <c r="D990">
        <v>32</v>
      </c>
      <c r="E990" t="s">
        <v>19</v>
      </c>
      <c r="F990" s="3">
        <v>0.10477140660193371</v>
      </c>
      <c r="G990" s="3">
        <v>62.798869934394389</v>
      </c>
      <c r="H990" s="3">
        <f t="shared" si="30"/>
        <v>62.798869934394389</v>
      </c>
      <c r="I990" s="3">
        <f t="shared" si="31"/>
        <v>1.8839660980318316</v>
      </c>
      <c r="J990" s="8" t="str" cm="1">
        <f t="array" ref="J990">_xlfn.IFS(H990=100,"green",H990&gt;50,"yellow",H990&gt;0,"orange",H990=0,"red")</f>
        <v>yellow</v>
      </c>
      <c r="K990" t="s">
        <v>193</v>
      </c>
    </row>
    <row r="991" spans="1:11" x14ac:dyDescent="0.3">
      <c r="A991">
        <v>6</v>
      </c>
      <c r="B991">
        <v>6.09</v>
      </c>
      <c r="C991" t="s">
        <v>228</v>
      </c>
      <c r="D991">
        <v>35</v>
      </c>
      <c r="E991" t="s">
        <v>18</v>
      </c>
      <c r="F991" s="3">
        <v>0</v>
      </c>
      <c r="G991" s="3">
        <v>100</v>
      </c>
      <c r="H991" s="3">
        <f t="shared" si="30"/>
        <v>100</v>
      </c>
      <c r="I991" s="3">
        <f t="shared" si="31"/>
        <v>3</v>
      </c>
      <c r="J991" s="8" t="str" cm="1">
        <f t="array" ref="J991">_xlfn.IFS(H991=100,"green",H991&gt;50,"yellow",H991&gt;0,"orange",H991=0,"red")</f>
        <v>green</v>
      </c>
      <c r="K991" t="s">
        <v>193</v>
      </c>
    </row>
    <row r="992" spans="1:11" x14ac:dyDescent="0.3">
      <c r="A992">
        <v>6</v>
      </c>
      <c r="B992">
        <v>6.09</v>
      </c>
      <c r="C992" t="s">
        <v>228</v>
      </c>
      <c r="D992">
        <v>31</v>
      </c>
      <c r="E992" t="s">
        <v>17</v>
      </c>
      <c r="F992" s="3">
        <v>0</v>
      </c>
      <c r="G992" s="3">
        <v>100</v>
      </c>
      <c r="H992" s="3">
        <f t="shared" si="30"/>
        <v>100</v>
      </c>
      <c r="I992" s="3">
        <f t="shared" si="31"/>
        <v>3</v>
      </c>
      <c r="J992" s="8" t="str" cm="1">
        <f t="array" ref="J992">_xlfn.IFS(H992=100,"green",H992&gt;50,"yellow",H992&gt;0,"orange",H992=0,"red")</f>
        <v>green</v>
      </c>
      <c r="K992" t="s">
        <v>193</v>
      </c>
    </row>
    <row r="993" spans="1:11" x14ac:dyDescent="0.3">
      <c r="A993">
        <v>6</v>
      </c>
      <c r="B993">
        <v>6.09</v>
      </c>
      <c r="C993" t="s">
        <v>228</v>
      </c>
      <c r="D993">
        <v>23</v>
      </c>
      <c r="E993" t="s">
        <v>16</v>
      </c>
      <c r="F993" s="3">
        <v>2.8914942414721811E-2</v>
      </c>
      <c r="G993" s="3">
        <v>89.733186100130965</v>
      </c>
      <c r="H993" s="3">
        <f t="shared" si="30"/>
        <v>89.733186100130965</v>
      </c>
      <c r="I993" s="3">
        <f t="shared" si="31"/>
        <v>2.691995583003929</v>
      </c>
      <c r="J993" s="8" t="str" cm="1">
        <f t="array" ref="J993">_xlfn.IFS(H993=100,"green",H993&gt;50,"yellow",H993&gt;0,"orange",H993=0,"red")</f>
        <v>yellow</v>
      </c>
      <c r="K993" t="s">
        <v>193</v>
      </c>
    </row>
    <row r="994" spans="1:11" x14ac:dyDescent="0.3">
      <c r="A994">
        <v>6</v>
      </c>
      <c r="B994">
        <v>6.09</v>
      </c>
      <c r="C994" t="s">
        <v>228</v>
      </c>
      <c r="D994">
        <v>27</v>
      </c>
      <c r="E994" t="s">
        <v>15</v>
      </c>
      <c r="F994" s="3">
        <v>4.6273912032919473E-2</v>
      </c>
      <c r="G994" s="3">
        <v>83.569545584880416</v>
      </c>
      <c r="H994" s="3">
        <f t="shared" si="30"/>
        <v>83.569545584880416</v>
      </c>
      <c r="I994" s="3">
        <f t="shared" si="31"/>
        <v>2.5070863675464121</v>
      </c>
      <c r="J994" s="8" t="str" cm="1">
        <f t="array" ref="J994">_xlfn.IFS(H994=100,"green",H994&gt;50,"yellow",H994&gt;0,"orange",H994=0,"red")</f>
        <v>yellow</v>
      </c>
      <c r="K994" t="s">
        <v>193</v>
      </c>
    </row>
    <row r="995" spans="1:11" x14ac:dyDescent="0.3">
      <c r="A995">
        <v>6</v>
      </c>
      <c r="B995">
        <v>6.09</v>
      </c>
      <c r="C995" t="s">
        <v>228</v>
      </c>
      <c r="D995">
        <v>14</v>
      </c>
      <c r="E995" t="s">
        <v>14</v>
      </c>
      <c r="F995" s="3">
        <v>0.15561840810149433</v>
      </c>
      <c r="G995" s="3">
        <v>44.744650967782874</v>
      </c>
      <c r="H995" s="3">
        <f t="shared" si="30"/>
        <v>44.744650967782874</v>
      </c>
      <c r="I995" s="3">
        <f t="shared" si="31"/>
        <v>1.3423395290334863</v>
      </c>
      <c r="J995" s="8" t="str" cm="1">
        <f t="array" ref="J995">_xlfn.IFS(H995=100,"green",H995&gt;50,"yellow",H995&gt;0,"orange",H995=0,"red")</f>
        <v>orange</v>
      </c>
      <c r="K995" t="s">
        <v>193</v>
      </c>
    </row>
    <row r="996" spans="1:11" x14ac:dyDescent="0.3">
      <c r="A996">
        <v>6</v>
      </c>
      <c r="B996">
        <v>6.09</v>
      </c>
      <c r="C996" t="s">
        <v>228</v>
      </c>
      <c r="D996">
        <v>17</v>
      </c>
      <c r="E996" t="s">
        <v>13</v>
      </c>
      <c r="F996" s="3">
        <v>0.13482135664664233</v>
      </c>
      <c r="G996" s="3">
        <v>52.129049452500389</v>
      </c>
      <c r="H996" s="3">
        <f t="shared" si="30"/>
        <v>52.129049452500389</v>
      </c>
      <c r="I996" s="3">
        <f t="shared" si="31"/>
        <v>1.5638714835750116</v>
      </c>
      <c r="J996" s="8" t="str" cm="1">
        <f t="array" ref="J996">_xlfn.IFS(H996=100,"green",H996&gt;50,"yellow",H996&gt;0,"orange",H996=0,"red")</f>
        <v>yellow</v>
      </c>
      <c r="K996" t="s">
        <v>193</v>
      </c>
    </row>
    <row r="997" spans="1:11" x14ac:dyDescent="0.3">
      <c r="A997">
        <v>6</v>
      </c>
      <c r="B997">
        <v>6.09</v>
      </c>
      <c r="C997" t="s">
        <v>228</v>
      </c>
      <c r="D997">
        <v>15</v>
      </c>
      <c r="E997" t="s">
        <v>12</v>
      </c>
      <c r="F997" s="3">
        <v>0.63798411601832294</v>
      </c>
      <c r="G997" s="3">
        <v>-126.5286956579813</v>
      </c>
      <c r="H997" s="3">
        <f t="shared" si="30"/>
        <v>0</v>
      </c>
      <c r="I997" s="3">
        <f t="shared" si="31"/>
        <v>0</v>
      </c>
      <c r="J997" s="8" t="str" cm="1">
        <f t="array" ref="J997">_xlfn.IFS(H997=100,"green",H997&gt;50,"yellow",H997&gt;0,"orange",H997=0,"red")</f>
        <v>red</v>
      </c>
      <c r="K997" t="s">
        <v>193</v>
      </c>
    </row>
    <row r="998" spans="1:11" x14ac:dyDescent="0.3">
      <c r="A998">
        <v>6</v>
      </c>
      <c r="B998">
        <v>6.09</v>
      </c>
      <c r="C998" t="s">
        <v>228</v>
      </c>
      <c r="D998">
        <v>13</v>
      </c>
      <c r="E998" t="s">
        <v>11</v>
      </c>
      <c r="F998" s="3">
        <v>0</v>
      </c>
      <c r="G998" s="3">
        <v>100</v>
      </c>
      <c r="H998" s="3">
        <f t="shared" si="30"/>
        <v>100</v>
      </c>
      <c r="I998" s="3">
        <f t="shared" si="31"/>
        <v>3</v>
      </c>
      <c r="J998" s="8" t="str" cm="1">
        <f t="array" ref="J998">_xlfn.IFS(H998=100,"green",H998&gt;50,"yellow",H998&gt;0,"orange",H998=0,"red")</f>
        <v>green</v>
      </c>
      <c r="K998" t="s">
        <v>193</v>
      </c>
    </row>
    <row r="999" spans="1:11" x14ac:dyDescent="0.3">
      <c r="A999">
        <v>6</v>
      </c>
      <c r="B999">
        <v>6.09</v>
      </c>
      <c r="C999" t="s">
        <v>228</v>
      </c>
      <c r="D999">
        <v>21</v>
      </c>
      <c r="E999" t="s">
        <v>10</v>
      </c>
      <c r="F999" s="3">
        <v>2.8588977438746388E-2</v>
      </c>
      <c r="G999" s="3">
        <v>89.848926318396494</v>
      </c>
      <c r="H999" s="3">
        <f t="shared" si="30"/>
        <v>89.848926318396494</v>
      </c>
      <c r="I999" s="3">
        <f t="shared" si="31"/>
        <v>2.6954677895518948</v>
      </c>
      <c r="J999" s="8" t="str" cm="1">
        <f t="array" ref="J999">_xlfn.IFS(H999=100,"green",H999&gt;50,"yellow",H999&gt;0,"orange",H999=0,"red")</f>
        <v>yellow</v>
      </c>
      <c r="K999" t="s">
        <v>193</v>
      </c>
    </row>
    <row r="1000" spans="1:11" x14ac:dyDescent="0.3">
      <c r="A1000">
        <v>6</v>
      </c>
      <c r="B1000">
        <v>6.09</v>
      </c>
      <c r="C1000" t="s">
        <v>228</v>
      </c>
      <c r="D1000">
        <v>34</v>
      </c>
      <c r="E1000" t="s">
        <v>9</v>
      </c>
      <c r="F1000" s="3">
        <v>8.0131222890605661E-2</v>
      </c>
      <c r="G1000" s="3">
        <v>71.547847435175726</v>
      </c>
      <c r="H1000" s="3">
        <f t="shared" si="30"/>
        <v>71.547847435175726</v>
      </c>
      <c r="I1000" s="3">
        <f t="shared" si="31"/>
        <v>2.146435423055272</v>
      </c>
      <c r="J1000" s="8" t="str" cm="1">
        <f t="array" ref="J1000">_xlfn.IFS(H1000=100,"green",H1000&gt;50,"yellow",H1000&gt;0,"orange",H1000=0,"red")</f>
        <v>yellow</v>
      </c>
      <c r="K1000" t="s">
        <v>193</v>
      </c>
    </row>
    <row r="1001" spans="1:11" x14ac:dyDescent="0.3">
      <c r="A1001">
        <v>6</v>
      </c>
      <c r="B1001">
        <v>6.09</v>
      </c>
      <c r="C1001" t="s">
        <v>228</v>
      </c>
      <c r="D1001">
        <v>3</v>
      </c>
      <c r="E1001" t="s">
        <v>8</v>
      </c>
      <c r="F1001" s="3">
        <v>4.3253627231157263E-2</v>
      </c>
      <c r="G1001" s="3">
        <v>84.641956573619154</v>
      </c>
      <c r="H1001" s="3">
        <f t="shared" si="30"/>
        <v>84.641956573619154</v>
      </c>
      <c r="I1001" s="3">
        <f t="shared" si="31"/>
        <v>2.5392586972085747</v>
      </c>
      <c r="J1001" s="8" t="str" cm="1">
        <f t="array" ref="J1001">_xlfn.IFS(H1001=100,"green",H1001&gt;50,"yellow",H1001&gt;0,"orange",H1001=0,"red")</f>
        <v>yellow</v>
      </c>
      <c r="K1001" t="s">
        <v>193</v>
      </c>
    </row>
    <row r="1002" spans="1:11" x14ac:dyDescent="0.3">
      <c r="A1002">
        <v>6</v>
      </c>
      <c r="B1002">
        <v>6.09</v>
      </c>
      <c r="C1002" t="s">
        <v>228</v>
      </c>
      <c r="D1002">
        <v>8</v>
      </c>
      <c r="E1002" t="s">
        <v>7</v>
      </c>
      <c r="F1002" s="3">
        <v>7.0023478434672409E-2</v>
      </c>
      <c r="G1002" s="3">
        <v>75.136799119328614</v>
      </c>
      <c r="H1002" s="3">
        <f t="shared" si="30"/>
        <v>75.136799119328614</v>
      </c>
      <c r="I1002" s="3">
        <f t="shared" si="31"/>
        <v>2.2541039735798583</v>
      </c>
      <c r="J1002" s="8" t="str" cm="1">
        <f t="array" ref="J1002">_xlfn.IFS(H1002=100,"green",H1002&gt;50,"yellow",H1002&gt;0,"orange",H1002=0,"red")</f>
        <v>yellow</v>
      </c>
      <c r="K1002" t="s">
        <v>193</v>
      </c>
    </row>
    <row r="1003" spans="1:11" x14ac:dyDescent="0.3">
      <c r="A1003">
        <v>6</v>
      </c>
      <c r="B1003">
        <v>6.09</v>
      </c>
      <c r="C1003" t="s">
        <v>228</v>
      </c>
      <c r="D1003">
        <v>11</v>
      </c>
      <c r="E1003" t="s">
        <v>6</v>
      </c>
      <c r="F1003" s="3">
        <v>0</v>
      </c>
      <c r="G1003" s="3">
        <v>100</v>
      </c>
      <c r="H1003" s="3">
        <f t="shared" si="30"/>
        <v>100</v>
      </c>
      <c r="I1003" s="3">
        <f t="shared" si="31"/>
        <v>3</v>
      </c>
      <c r="J1003" s="8" t="str" cm="1">
        <f t="array" ref="J1003">_xlfn.IFS(H1003=100,"green",H1003&gt;50,"yellow",H1003&gt;0,"orange",H1003=0,"red")</f>
        <v>green</v>
      </c>
      <c r="K1003" t="s">
        <v>193</v>
      </c>
    </row>
    <row r="1004" spans="1:11" x14ac:dyDescent="0.3">
      <c r="A1004">
        <v>6</v>
      </c>
      <c r="B1004">
        <v>6.09</v>
      </c>
      <c r="C1004" t="s">
        <v>228</v>
      </c>
      <c r="D1004">
        <v>33</v>
      </c>
      <c r="E1004" t="s">
        <v>5</v>
      </c>
      <c r="F1004" s="3">
        <v>5.1284162355678398E-2</v>
      </c>
      <c r="G1004" s="3">
        <v>81.790558550504215</v>
      </c>
      <c r="H1004" s="3">
        <f t="shared" si="30"/>
        <v>81.790558550504215</v>
      </c>
      <c r="I1004" s="3">
        <f t="shared" si="31"/>
        <v>2.4537167565151261</v>
      </c>
      <c r="J1004" s="8" t="str" cm="1">
        <f t="array" ref="J1004">_xlfn.IFS(H1004=100,"green",H1004&gt;50,"yellow",H1004&gt;0,"orange",H1004=0,"red")</f>
        <v>yellow</v>
      </c>
      <c r="K1004" t="s">
        <v>193</v>
      </c>
    </row>
    <row r="1005" spans="1:11" x14ac:dyDescent="0.3">
      <c r="A1005">
        <v>6</v>
      </c>
      <c r="B1005">
        <v>6.09</v>
      </c>
      <c r="C1005" t="s">
        <v>228</v>
      </c>
      <c r="D1005">
        <v>36</v>
      </c>
      <c r="E1005" t="s">
        <v>4</v>
      </c>
      <c r="F1005" s="3">
        <v>5.4280016434846236E-2</v>
      </c>
      <c r="G1005" s="3">
        <v>80.726822166013974</v>
      </c>
      <c r="H1005" s="3">
        <f t="shared" si="30"/>
        <v>80.726822166013974</v>
      </c>
      <c r="I1005" s="3">
        <f t="shared" si="31"/>
        <v>2.4218046649804195</v>
      </c>
      <c r="J1005" s="8" t="str" cm="1">
        <f t="array" ref="J1005">_xlfn.IFS(H1005=100,"green",H1005&gt;50,"yellow",H1005&gt;0,"orange",H1005=0,"red")</f>
        <v>yellow</v>
      </c>
      <c r="K1005" t="s">
        <v>193</v>
      </c>
    </row>
    <row r="1006" spans="1:11" x14ac:dyDescent="0.3">
      <c r="A1006">
        <v>6</v>
      </c>
      <c r="B1006">
        <v>6.09</v>
      </c>
      <c r="C1006" t="s">
        <v>228</v>
      </c>
      <c r="D1006">
        <v>16</v>
      </c>
      <c r="E1006" t="s">
        <v>3</v>
      </c>
      <c r="F1006" s="3">
        <v>0.21775124478860028</v>
      </c>
      <c r="G1006" s="3">
        <v>22.683176240007281</v>
      </c>
      <c r="H1006" s="3">
        <f t="shared" si="30"/>
        <v>22.683176240007281</v>
      </c>
      <c r="I1006" s="3">
        <f t="shared" si="31"/>
        <v>0.68049528720021835</v>
      </c>
      <c r="J1006" s="8" t="str" cm="1">
        <f t="array" ref="J1006">_xlfn.IFS(H1006=100,"green",H1006&gt;50,"yellow",H1006&gt;0,"orange",H1006=0,"red")</f>
        <v>orange</v>
      </c>
      <c r="K1006" t="s">
        <v>193</v>
      </c>
    </row>
    <row r="1007" spans="1:11" x14ac:dyDescent="0.3">
      <c r="A1007">
        <v>6</v>
      </c>
      <c r="B1007">
        <v>6.09</v>
      </c>
      <c r="C1007" t="s">
        <v>228</v>
      </c>
      <c r="D1007">
        <v>9</v>
      </c>
      <c r="E1007" t="s">
        <v>2</v>
      </c>
      <c r="F1007" s="3">
        <v>3.6534279932188975E-2</v>
      </c>
      <c r="G1007" s="3">
        <v>87.027791802257596</v>
      </c>
      <c r="H1007" s="3">
        <f t="shared" si="30"/>
        <v>87.027791802257596</v>
      </c>
      <c r="I1007" s="3">
        <f t="shared" si="31"/>
        <v>2.6108337540677278</v>
      </c>
      <c r="J1007" s="8" t="str" cm="1">
        <f t="array" ref="J1007">_xlfn.IFS(H1007=100,"green",H1007&gt;50,"yellow",H1007&gt;0,"orange",H1007=0,"red")</f>
        <v>yellow</v>
      </c>
      <c r="K1007" t="s">
        <v>193</v>
      </c>
    </row>
    <row r="1008" spans="1:11" x14ac:dyDescent="0.3">
      <c r="A1008">
        <v>6</v>
      </c>
      <c r="B1008">
        <v>6.09</v>
      </c>
      <c r="C1008" t="s">
        <v>228</v>
      </c>
      <c r="D1008">
        <v>5</v>
      </c>
      <c r="E1008" t="s">
        <v>1</v>
      </c>
      <c r="F1008" s="3">
        <v>0.11897335512396429</v>
      </c>
      <c r="G1008" s="3">
        <v>57.756191294406136</v>
      </c>
      <c r="H1008" s="3">
        <f t="shared" si="30"/>
        <v>57.756191294406136</v>
      </c>
      <c r="I1008" s="3">
        <f t="shared" si="31"/>
        <v>1.7326857388321839</v>
      </c>
      <c r="J1008" s="8" t="str" cm="1">
        <f t="array" ref="J1008">_xlfn.IFS(H1008=100,"green",H1008&gt;50,"yellow",H1008&gt;0,"orange",H1008=0,"red")</f>
        <v>yellow</v>
      </c>
      <c r="K1008" t="s">
        <v>193</v>
      </c>
    </row>
    <row r="1009" spans="1:11" x14ac:dyDescent="0.3">
      <c r="A1009">
        <v>6</v>
      </c>
      <c r="B1009">
        <v>6.09</v>
      </c>
      <c r="C1009" t="s">
        <v>228</v>
      </c>
      <c r="D1009">
        <v>19</v>
      </c>
      <c r="E1009" t="s">
        <v>0</v>
      </c>
      <c r="F1009" s="3">
        <v>8.6550572403306159E-2</v>
      </c>
      <c r="G1009" s="3">
        <v>69.26853226795771</v>
      </c>
      <c r="H1009" s="3">
        <f t="shared" si="30"/>
        <v>69.26853226795771</v>
      </c>
      <c r="I1009" s="3">
        <f t="shared" si="31"/>
        <v>2.0780559680387309</v>
      </c>
      <c r="J1009" s="8" t="str" cm="1">
        <f t="array" ref="J1009">_xlfn.IFS(H1009=100,"green",H1009&gt;50,"yellow",H1009&gt;0,"orange",H1009=0,"red")</f>
        <v>yellow</v>
      </c>
      <c r="K1009" t="s">
        <v>193</v>
      </c>
    </row>
    <row r="1010" spans="1:11" x14ac:dyDescent="0.3">
      <c r="A1010">
        <v>6</v>
      </c>
      <c r="B1010">
        <v>6.1</v>
      </c>
      <c r="C1010" t="s">
        <v>229</v>
      </c>
      <c r="D1010">
        <v>35</v>
      </c>
      <c r="E1010" t="s">
        <v>34</v>
      </c>
      <c r="F1010" s="3">
        <v>2.6275615440602658</v>
      </c>
      <c r="G1010" s="3">
        <v>84.684049707667555</v>
      </c>
      <c r="H1010" s="3">
        <f t="shared" si="30"/>
        <v>84.684049707667555</v>
      </c>
      <c r="I1010" s="3">
        <f t="shared" si="31"/>
        <v>2.5405214912300265</v>
      </c>
      <c r="J1010" s="8" t="str" cm="1">
        <f t="array" ref="J1010">_xlfn.IFS(H1010=100,"green",H1010&gt;50,"yellow",H1010&gt;0,"orange",H1010=0,"red")</f>
        <v>yellow</v>
      </c>
      <c r="K1010" t="s">
        <v>193</v>
      </c>
    </row>
    <row r="1011" spans="1:11" x14ac:dyDescent="0.3">
      <c r="A1011">
        <v>6</v>
      </c>
      <c r="B1011">
        <v>6.1</v>
      </c>
      <c r="C1011" t="s">
        <v>229</v>
      </c>
      <c r="D1011">
        <v>37</v>
      </c>
      <c r="E1011" t="s">
        <v>33</v>
      </c>
      <c r="F1011" s="3">
        <v>3.8404825711578994</v>
      </c>
      <c r="G1011" s="3">
        <v>77.222410232303602</v>
      </c>
      <c r="H1011" s="3">
        <f t="shared" si="30"/>
        <v>77.222410232303602</v>
      </c>
      <c r="I1011" s="3">
        <f t="shared" si="31"/>
        <v>2.3166723069691084</v>
      </c>
      <c r="J1011" s="8" t="str" cm="1">
        <f t="array" ref="J1011">_xlfn.IFS(H1011=100,"green",H1011&gt;50,"yellow",H1011&gt;0,"orange",H1011=0,"red")</f>
        <v>yellow</v>
      </c>
      <c r="K1011" t="s">
        <v>193</v>
      </c>
    </row>
    <row r="1012" spans="1:11" x14ac:dyDescent="0.3">
      <c r="A1012">
        <v>6</v>
      </c>
      <c r="B1012">
        <v>6.1</v>
      </c>
      <c r="C1012" t="s">
        <v>229</v>
      </c>
      <c r="D1012">
        <v>12</v>
      </c>
      <c r="E1012" t="s">
        <v>32</v>
      </c>
      <c r="F1012" s="3">
        <v>1.8789833543755381</v>
      </c>
      <c r="G1012" s="3">
        <v>89.289148016428612</v>
      </c>
      <c r="H1012" s="3">
        <f t="shared" si="30"/>
        <v>89.289148016428612</v>
      </c>
      <c r="I1012" s="3">
        <f t="shared" si="31"/>
        <v>2.6786744404928582</v>
      </c>
      <c r="J1012" s="8" t="str" cm="1">
        <f t="array" ref="J1012">_xlfn.IFS(H1012=100,"green",H1012&gt;50,"yellow",H1012&gt;0,"orange",H1012=0,"red")</f>
        <v>yellow</v>
      </c>
      <c r="K1012" t="s">
        <v>193</v>
      </c>
    </row>
    <row r="1013" spans="1:11" x14ac:dyDescent="0.3">
      <c r="A1013">
        <v>6</v>
      </c>
      <c r="B1013">
        <v>6.1</v>
      </c>
      <c r="C1013" t="s">
        <v>229</v>
      </c>
      <c r="D1013">
        <v>18</v>
      </c>
      <c r="E1013" t="s">
        <v>31</v>
      </c>
      <c r="F1013" s="3">
        <v>3.0251003859053909</v>
      </c>
      <c r="G1013" s="3">
        <v>82.238472914922838</v>
      </c>
      <c r="H1013" s="3">
        <f t="shared" si="30"/>
        <v>82.238472914922838</v>
      </c>
      <c r="I1013" s="3">
        <f t="shared" si="31"/>
        <v>2.4671541874476848</v>
      </c>
      <c r="J1013" s="8" t="str" cm="1">
        <f t="array" ref="J1013">_xlfn.IFS(H1013=100,"green",H1013&gt;50,"yellow",H1013&gt;0,"orange",H1013=0,"red")</f>
        <v>yellow</v>
      </c>
      <c r="K1013" t="s">
        <v>193</v>
      </c>
    </row>
    <row r="1014" spans="1:11" x14ac:dyDescent="0.3">
      <c r="A1014">
        <v>6</v>
      </c>
      <c r="B1014">
        <v>6.1</v>
      </c>
      <c r="C1014" t="s">
        <v>229</v>
      </c>
      <c r="D1014">
        <v>10</v>
      </c>
      <c r="E1014" t="s">
        <v>30</v>
      </c>
      <c r="F1014" s="3">
        <v>1.6858878373346287</v>
      </c>
      <c r="G1014" s="3">
        <v>90.477031728788631</v>
      </c>
      <c r="H1014" s="3">
        <f t="shared" si="30"/>
        <v>90.477031728788631</v>
      </c>
      <c r="I1014" s="3">
        <f t="shared" si="31"/>
        <v>2.7143109518636588</v>
      </c>
      <c r="J1014" s="8" t="str" cm="1">
        <f t="array" ref="J1014">_xlfn.IFS(H1014=100,"green",H1014&gt;50,"yellow",H1014&gt;0,"orange",H1014=0,"red")</f>
        <v>yellow</v>
      </c>
      <c r="K1014" t="s">
        <v>193</v>
      </c>
    </row>
    <row r="1015" spans="1:11" x14ac:dyDescent="0.3">
      <c r="A1015">
        <v>6</v>
      </c>
      <c r="B1015">
        <v>6.1</v>
      </c>
      <c r="C1015" t="s">
        <v>229</v>
      </c>
      <c r="D1015">
        <v>4</v>
      </c>
      <c r="E1015" t="s">
        <v>29</v>
      </c>
      <c r="F1015" s="3">
        <v>7.4849590222180122</v>
      </c>
      <c r="G1015" s="3">
        <v>54.802344336228195</v>
      </c>
      <c r="H1015" s="3">
        <f t="shared" si="30"/>
        <v>54.802344336228195</v>
      </c>
      <c r="I1015" s="3">
        <f t="shared" si="31"/>
        <v>1.6440703300868458</v>
      </c>
      <c r="J1015" s="8" t="str" cm="1">
        <f t="array" ref="J1015">_xlfn.IFS(H1015=100,"green",H1015&gt;50,"yellow",H1015&gt;0,"orange",H1015=0,"red")</f>
        <v>yellow</v>
      </c>
      <c r="K1015" t="s">
        <v>193</v>
      </c>
    </row>
    <row r="1016" spans="1:11" x14ac:dyDescent="0.3">
      <c r="A1016">
        <v>6</v>
      </c>
      <c r="B1016">
        <v>6.1</v>
      </c>
      <c r="C1016" t="s">
        <v>229</v>
      </c>
      <c r="D1016">
        <v>22</v>
      </c>
      <c r="E1016" t="s">
        <v>28</v>
      </c>
      <c r="F1016" s="3">
        <v>2.2000220941720632</v>
      </c>
      <c r="G1016" s="3">
        <v>87.314184040646197</v>
      </c>
      <c r="H1016" s="3">
        <f t="shared" si="30"/>
        <v>87.314184040646197</v>
      </c>
      <c r="I1016" s="3">
        <f t="shared" si="31"/>
        <v>2.6194255212193855</v>
      </c>
      <c r="J1016" s="8" t="str" cm="1">
        <f t="array" ref="J1016">_xlfn.IFS(H1016=100,"green",H1016&gt;50,"yellow",H1016&gt;0,"orange",H1016=0,"red")</f>
        <v>yellow</v>
      </c>
      <c r="K1016" t="s">
        <v>193</v>
      </c>
    </row>
    <row r="1017" spans="1:11" x14ac:dyDescent="0.3">
      <c r="A1017">
        <v>6</v>
      </c>
      <c r="B1017">
        <v>6.1</v>
      </c>
      <c r="C1017" t="s">
        <v>229</v>
      </c>
      <c r="D1017">
        <v>25</v>
      </c>
      <c r="E1017" t="s">
        <v>244</v>
      </c>
      <c r="F1017" s="3">
        <v>37.216353343667421</v>
      </c>
      <c r="G1017" s="3">
        <v>-128.09904872262999</v>
      </c>
      <c r="H1017" s="3">
        <f t="shared" si="30"/>
        <v>0</v>
      </c>
      <c r="I1017" s="3">
        <f t="shared" si="31"/>
        <v>0</v>
      </c>
      <c r="J1017" s="8" t="str" cm="1">
        <f t="array" ref="J1017">_xlfn.IFS(H1017=100,"green",H1017&gt;50,"yellow",H1017&gt;0,"orange",H1017=0,"red")</f>
        <v>red</v>
      </c>
      <c r="K1017" t="s">
        <v>193</v>
      </c>
    </row>
    <row r="1018" spans="1:11" x14ac:dyDescent="0.3">
      <c r="A1018">
        <v>6</v>
      </c>
      <c r="B1018">
        <v>6.1</v>
      </c>
      <c r="C1018" t="s">
        <v>229</v>
      </c>
      <c r="D1018">
        <v>7</v>
      </c>
      <c r="E1018" t="s">
        <v>27</v>
      </c>
      <c r="F1018" s="3">
        <v>8.7324586141921756</v>
      </c>
      <c r="G1018" s="3">
        <v>47.127984676351055</v>
      </c>
      <c r="H1018" s="3">
        <f t="shared" si="30"/>
        <v>47.127984676351055</v>
      </c>
      <c r="I1018" s="3">
        <f t="shared" si="31"/>
        <v>1.4138395402905317</v>
      </c>
      <c r="J1018" s="8" t="str" cm="1">
        <f t="array" ref="J1018">_xlfn.IFS(H1018=100,"green",H1018&gt;50,"yellow",H1018&gt;0,"orange",H1018=0,"red")</f>
        <v>orange</v>
      </c>
      <c r="K1018" t="s">
        <v>193</v>
      </c>
    </row>
    <row r="1019" spans="1:11" x14ac:dyDescent="0.3">
      <c r="A1019">
        <v>6</v>
      </c>
      <c r="B1019">
        <v>6.1</v>
      </c>
      <c r="C1019" t="s">
        <v>229</v>
      </c>
      <c r="D1019">
        <v>30</v>
      </c>
      <c r="E1019" t="s">
        <v>26</v>
      </c>
      <c r="F1019" s="3">
        <v>4.182250119125567</v>
      </c>
      <c r="G1019" s="3">
        <v>75.119926912828092</v>
      </c>
      <c r="H1019" s="3">
        <f t="shared" si="30"/>
        <v>75.119926912828092</v>
      </c>
      <c r="I1019" s="3">
        <f t="shared" si="31"/>
        <v>2.2535978073848426</v>
      </c>
      <c r="J1019" s="8" t="str" cm="1">
        <f t="array" ref="J1019">_xlfn.IFS(H1019=100,"green",H1019&gt;50,"yellow",H1019&gt;0,"orange",H1019=0,"red")</f>
        <v>yellow</v>
      </c>
      <c r="K1019" t="s">
        <v>193</v>
      </c>
    </row>
    <row r="1020" spans="1:11" x14ac:dyDescent="0.3">
      <c r="A1020">
        <v>6</v>
      </c>
      <c r="B1020">
        <v>6.1</v>
      </c>
      <c r="C1020" t="s">
        <v>229</v>
      </c>
      <c r="D1020">
        <v>24</v>
      </c>
      <c r="E1020" t="s">
        <v>25</v>
      </c>
      <c r="F1020" s="3">
        <v>0.15056330862837619</v>
      </c>
      <c r="G1020" s="3">
        <v>99.922030912537579</v>
      </c>
      <c r="H1020" s="3">
        <f t="shared" si="30"/>
        <v>99.922030912537579</v>
      </c>
      <c r="I1020" s="3">
        <f t="shared" si="31"/>
        <v>2.9976609273761272</v>
      </c>
      <c r="J1020" s="8" t="str" cm="1">
        <f t="array" ref="J1020">_xlfn.IFS(H1020=100,"green",H1020&gt;50,"yellow",H1020&gt;0,"orange",H1020=0,"red")</f>
        <v>yellow</v>
      </c>
      <c r="K1020" t="s">
        <v>193</v>
      </c>
    </row>
    <row r="1021" spans="1:11" x14ac:dyDescent="0.3">
      <c r="A1021">
        <v>6</v>
      </c>
      <c r="B1021">
        <v>6.1</v>
      </c>
      <c r="C1021" t="s">
        <v>229</v>
      </c>
      <c r="D1021">
        <v>6</v>
      </c>
      <c r="E1021" t="s">
        <v>24</v>
      </c>
      <c r="F1021" s="3">
        <v>6.1889921772558916</v>
      </c>
      <c r="G1021" s="3">
        <v>62.774864519402364</v>
      </c>
      <c r="H1021" s="3">
        <f t="shared" si="30"/>
        <v>62.774864519402364</v>
      </c>
      <c r="I1021" s="3">
        <f t="shared" si="31"/>
        <v>1.883245935582071</v>
      </c>
      <c r="J1021" s="8" t="str" cm="1">
        <f t="array" ref="J1021">_xlfn.IFS(H1021=100,"green",H1021&gt;50,"yellow",H1021&gt;0,"orange",H1021=0,"red")</f>
        <v>yellow</v>
      </c>
      <c r="K1021" t="s">
        <v>193</v>
      </c>
    </row>
    <row r="1022" spans="1:11" x14ac:dyDescent="0.3">
      <c r="A1022">
        <v>6</v>
      </c>
      <c r="B1022">
        <v>6.1</v>
      </c>
      <c r="C1022" t="s">
        <v>229</v>
      </c>
      <c r="D1022">
        <v>2</v>
      </c>
      <c r="E1022" t="s">
        <v>23</v>
      </c>
      <c r="F1022" s="3">
        <v>2.0540156588830638</v>
      </c>
      <c r="G1022" s="3">
        <v>88.212385454316518</v>
      </c>
      <c r="H1022" s="3">
        <f t="shared" si="30"/>
        <v>88.212385454316518</v>
      </c>
      <c r="I1022" s="3">
        <f t="shared" si="31"/>
        <v>2.6463715636294958</v>
      </c>
      <c r="J1022" s="8" t="str" cm="1">
        <f t="array" ref="J1022">_xlfn.IFS(H1022=100,"green",H1022&gt;50,"yellow",H1022&gt;0,"orange",H1022=0,"red")</f>
        <v>yellow</v>
      </c>
      <c r="K1022" t="s">
        <v>193</v>
      </c>
    </row>
    <row r="1023" spans="1:11" x14ac:dyDescent="0.3">
      <c r="A1023">
        <v>6</v>
      </c>
      <c r="B1023">
        <v>6.1</v>
      </c>
      <c r="C1023" t="s">
        <v>229</v>
      </c>
      <c r="D1023">
        <v>1</v>
      </c>
      <c r="E1023" t="s">
        <v>22</v>
      </c>
      <c r="F1023" s="3">
        <v>1.3613724982538562</v>
      </c>
      <c r="G1023" s="3">
        <v>92.473383024833296</v>
      </c>
      <c r="H1023" s="3">
        <f t="shared" si="30"/>
        <v>92.473383024833296</v>
      </c>
      <c r="I1023" s="3">
        <f t="shared" si="31"/>
        <v>2.774201490744999</v>
      </c>
      <c r="J1023" s="8" t="str" cm="1">
        <f t="array" ref="J1023">_xlfn.IFS(H1023=100,"green",H1023&gt;50,"yellow",H1023&gt;0,"orange",H1023=0,"red")</f>
        <v>yellow</v>
      </c>
      <c r="K1023" t="s">
        <v>193</v>
      </c>
    </row>
    <row r="1024" spans="1:11" x14ac:dyDescent="0.3">
      <c r="A1024">
        <v>6</v>
      </c>
      <c r="B1024">
        <v>6.1</v>
      </c>
      <c r="C1024" t="s">
        <v>229</v>
      </c>
      <c r="D1024">
        <v>20</v>
      </c>
      <c r="E1024" t="s">
        <v>21</v>
      </c>
      <c r="F1024" s="3">
        <v>0.97913995377853147</v>
      </c>
      <c r="G1024" s="3">
        <v>94.824798639624447</v>
      </c>
      <c r="H1024" s="3">
        <f t="shared" si="30"/>
        <v>94.824798639624447</v>
      </c>
      <c r="I1024" s="3">
        <f t="shared" si="31"/>
        <v>2.8447439591887336</v>
      </c>
      <c r="J1024" s="8" t="str" cm="1">
        <f t="array" ref="J1024">_xlfn.IFS(H1024=100,"green",H1024&gt;50,"yellow",H1024&gt;0,"orange",H1024=0,"red")</f>
        <v>yellow</v>
      </c>
      <c r="K1024" t="s">
        <v>193</v>
      </c>
    </row>
    <row r="1025" spans="1:11" x14ac:dyDescent="0.3">
      <c r="A1025">
        <v>6</v>
      </c>
      <c r="B1025">
        <v>6.1</v>
      </c>
      <c r="C1025" t="s">
        <v>229</v>
      </c>
      <c r="D1025">
        <v>29</v>
      </c>
      <c r="E1025" t="s">
        <v>20</v>
      </c>
      <c r="F1025" s="3">
        <v>1.3339815665353096</v>
      </c>
      <c r="G1025" s="3">
        <v>92.641886375679789</v>
      </c>
      <c r="H1025" s="3">
        <f t="shared" si="30"/>
        <v>92.641886375679789</v>
      </c>
      <c r="I1025" s="3">
        <f t="shared" si="31"/>
        <v>2.7792565912703937</v>
      </c>
      <c r="J1025" s="8" t="str" cm="1">
        <f t="array" ref="J1025">_xlfn.IFS(H1025=100,"green",H1025&gt;50,"yellow",H1025&gt;0,"orange",H1025=0,"red")</f>
        <v>yellow</v>
      </c>
      <c r="K1025" t="s">
        <v>193</v>
      </c>
    </row>
    <row r="1026" spans="1:11" x14ac:dyDescent="0.3">
      <c r="A1026">
        <v>6</v>
      </c>
      <c r="B1026">
        <v>6.1</v>
      </c>
      <c r="C1026" t="s">
        <v>229</v>
      </c>
      <c r="D1026">
        <v>32</v>
      </c>
      <c r="E1026" t="s">
        <v>19</v>
      </c>
      <c r="F1026" s="3">
        <v>0.40711175136751382</v>
      </c>
      <c r="G1026" s="3">
        <v>98.343797915566554</v>
      </c>
      <c r="H1026" s="3">
        <f t="shared" si="30"/>
        <v>98.343797915566554</v>
      </c>
      <c r="I1026" s="3">
        <f t="shared" si="31"/>
        <v>2.9503139374669969</v>
      </c>
      <c r="J1026" s="8" t="str" cm="1">
        <f t="array" ref="J1026">_xlfn.IFS(H1026=100,"green",H1026&gt;50,"yellow",H1026&gt;0,"orange",H1026=0,"red")</f>
        <v>yellow</v>
      </c>
      <c r="K1026" t="s">
        <v>193</v>
      </c>
    </row>
    <row r="1027" spans="1:11" x14ac:dyDescent="0.3">
      <c r="A1027">
        <v>6</v>
      </c>
      <c r="B1027">
        <v>6.1</v>
      </c>
      <c r="C1027" t="s">
        <v>229</v>
      </c>
      <c r="D1027">
        <v>35</v>
      </c>
      <c r="E1027" t="s">
        <v>18</v>
      </c>
      <c r="F1027" s="3">
        <v>0</v>
      </c>
      <c r="G1027" s="3">
        <v>100.84826526918913</v>
      </c>
      <c r="H1027" s="3">
        <f t="shared" ref="H1027:H1090" si="32">IF(G1027&gt;100,100,IF(G1027&lt;0,0,G1027))</f>
        <v>100</v>
      </c>
      <c r="I1027" s="3">
        <f t="shared" ref="I1027:I1090" si="33">H1027/100*3</f>
        <v>3</v>
      </c>
      <c r="J1027" s="8" t="str" cm="1">
        <f t="array" ref="J1027">_xlfn.IFS(H1027=100,"green",H1027&gt;50,"yellow",H1027&gt;0,"orange",H1027=0,"red")</f>
        <v>green</v>
      </c>
      <c r="K1027" t="s">
        <v>193</v>
      </c>
    </row>
    <row r="1028" spans="1:11" x14ac:dyDescent="0.3">
      <c r="A1028">
        <v>6</v>
      </c>
      <c r="B1028">
        <v>6.1</v>
      </c>
      <c r="C1028" t="s">
        <v>229</v>
      </c>
      <c r="D1028">
        <v>31</v>
      </c>
      <c r="E1028" t="s">
        <v>17</v>
      </c>
      <c r="F1028" s="3">
        <v>6.2041474725854231</v>
      </c>
      <c r="G1028" s="3">
        <v>62.681632274791831</v>
      </c>
      <c r="H1028" s="3">
        <f t="shared" si="32"/>
        <v>62.681632274791831</v>
      </c>
      <c r="I1028" s="3">
        <f t="shared" si="33"/>
        <v>1.8804489682437548</v>
      </c>
      <c r="J1028" s="8" t="str" cm="1">
        <f t="array" ref="J1028">_xlfn.IFS(H1028=100,"green",H1028&gt;50,"yellow",H1028&gt;0,"orange",H1028=0,"red")</f>
        <v>yellow</v>
      </c>
      <c r="K1028" t="s">
        <v>193</v>
      </c>
    </row>
    <row r="1029" spans="1:11" x14ac:dyDescent="0.3">
      <c r="A1029">
        <v>6</v>
      </c>
      <c r="B1029">
        <v>6.1</v>
      </c>
      <c r="C1029" t="s">
        <v>229</v>
      </c>
      <c r="D1029">
        <v>23</v>
      </c>
      <c r="E1029" t="s">
        <v>16</v>
      </c>
      <c r="F1029" s="3">
        <v>0.98861565017953634</v>
      </c>
      <c r="G1029" s="3">
        <v>94.766506113777581</v>
      </c>
      <c r="H1029" s="3">
        <f t="shared" si="32"/>
        <v>94.766506113777581</v>
      </c>
      <c r="I1029" s="3">
        <f t="shared" si="33"/>
        <v>2.8429951834133274</v>
      </c>
      <c r="J1029" s="8" t="str" cm="1">
        <f t="array" ref="J1029">_xlfn.IFS(H1029=100,"green",H1029&gt;50,"yellow",H1029&gt;0,"orange",H1029=0,"red")</f>
        <v>yellow</v>
      </c>
      <c r="K1029" t="s">
        <v>193</v>
      </c>
    </row>
    <row r="1030" spans="1:11" x14ac:dyDescent="0.3">
      <c r="A1030">
        <v>6</v>
      </c>
      <c r="B1030">
        <v>6.1</v>
      </c>
      <c r="C1030" t="s">
        <v>229</v>
      </c>
      <c r="D1030">
        <v>27</v>
      </c>
      <c r="E1030" t="s">
        <v>15</v>
      </c>
      <c r="F1030" s="3">
        <v>4.1290567660143536</v>
      </c>
      <c r="G1030" s="3">
        <v>75.447161427305389</v>
      </c>
      <c r="H1030" s="3">
        <f t="shared" si="32"/>
        <v>75.447161427305389</v>
      </c>
      <c r="I1030" s="3">
        <f t="shared" si="33"/>
        <v>2.2634148428191616</v>
      </c>
      <c r="J1030" s="8" t="str" cm="1">
        <f t="array" ref="J1030">_xlfn.IFS(H1030=100,"green",H1030&gt;50,"yellow",H1030&gt;0,"orange",H1030=0,"red")</f>
        <v>yellow</v>
      </c>
      <c r="K1030" t="s">
        <v>193</v>
      </c>
    </row>
    <row r="1031" spans="1:11" x14ac:dyDescent="0.3">
      <c r="A1031">
        <v>6</v>
      </c>
      <c r="B1031">
        <v>6.1</v>
      </c>
      <c r="C1031" t="s">
        <v>229</v>
      </c>
      <c r="D1031">
        <v>14</v>
      </c>
      <c r="E1031" t="s">
        <v>14</v>
      </c>
      <c r="F1031" s="3">
        <v>0.81699664253284521</v>
      </c>
      <c r="G1031" s="3">
        <v>95.822270779053071</v>
      </c>
      <c r="H1031" s="3">
        <f t="shared" si="32"/>
        <v>95.822270779053071</v>
      </c>
      <c r="I1031" s="3">
        <f t="shared" si="33"/>
        <v>2.8746681233715923</v>
      </c>
      <c r="J1031" s="8" t="str" cm="1">
        <f t="array" ref="J1031">_xlfn.IFS(H1031=100,"green",H1031&gt;50,"yellow",H1031&gt;0,"orange",H1031=0,"red")</f>
        <v>yellow</v>
      </c>
      <c r="K1031" t="s">
        <v>193</v>
      </c>
    </row>
    <row r="1032" spans="1:11" x14ac:dyDescent="0.3">
      <c r="A1032">
        <v>6</v>
      </c>
      <c r="B1032">
        <v>6.1</v>
      </c>
      <c r="C1032" t="s">
        <v>229</v>
      </c>
      <c r="D1032">
        <v>17</v>
      </c>
      <c r="E1032" t="s">
        <v>13</v>
      </c>
      <c r="F1032" s="3">
        <v>2.1571417063462772</v>
      </c>
      <c r="G1032" s="3">
        <v>87.577975324144191</v>
      </c>
      <c r="H1032" s="3">
        <f t="shared" si="32"/>
        <v>87.577975324144191</v>
      </c>
      <c r="I1032" s="3">
        <f t="shared" si="33"/>
        <v>2.6273392597243257</v>
      </c>
      <c r="J1032" s="8" t="str" cm="1">
        <f t="array" ref="J1032">_xlfn.IFS(H1032=100,"green",H1032&gt;50,"yellow",H1032&gt;0,"orange",H1032=0,"red")</f>
        <v>yellow</v>
      </c>
      <c r="K1032" t="s">
        <v>193</v>
      </c>
    </row>
    <row r="1033" spans="1:11" x14ac:dyDescent="0.3">
      <c r="A1033">
        <v>6</v>
      </c>
      <c r="B1033">
        <v>6.1</v>
      </c>
      <c r="C1033" t="s">
        <v>229</v>
      </c>
      <c r="D1033">
        <v>15</v>
      </c>
      <c r="E1033" t="s">
        <v>12</v>
      </c>
      <c r="F1033" s="3">
        <v>0.18228117600523511</v>
      </c>
      <c r="G1033" s="3">
        <v>99.726909147800896</v>
      </c>
      <c r="H1033" s="3">
        <f t="shared" si="32"/>
        <v>99.726909147800896</v>
      </c>
      <c r="I1033" s="3">
        <f t="shared" si="33"/>
        <v>2.9918072744340267</v>
      </c>
      <c r="J1033" s="8" t="str" cm="1">
        <f t="array" ref="J1033">_xlfn.IFS(H1033=100,"green",H1033&gt;50,"yellow",H1033&gt;0,"orange",H1033=0,"red")</f>
        <v>yellow</v>
      </c>
      <c r="K1033" t="s">
        <v>193</v>
      </c>
    </row>
    <row r="1034" spans="1:11" x14ac:dyDescent="0.3">
      <c r="A1034">
        <v>6</v>
      </c>
      <c r="B1034">
        <v>6.1</v>
      </c>
      <c r="C1034" t="s">
        <v>229</v>
      </c>
      <c r="D1034">
        <v>13</v>
      </c>
      <c r="E1034" t="s">
        <v>11</v>
      </c>
      <c r="F1034" s="3">
        <v>0.45488960840069909</v>
      </c>
      <c r="G1034" s="3">
        <v>98.049878413700739</v>
      </c>
      <c r="H1034" s="3">
        <f t="shared" si="32"/>
        <v>98.049878413700739</v>
      </c>
      <c r="I1034" s="3">
        <f t="shared" si="33"/>
        <v>2.941496352411022</v>
      </c>
      <c r="J1034" s="8" t="str" cm="1">
        <f t="array" ref="J1034">_xlfn.IFS(H1034=100,"green",H1034&gt;50,"yellow",H1034&gt;0,"orange",H1034=0,"red")</f>
        <v>yellow</v>
      </c>
      <c r="K1034" t="s">
        <v>193</v>
      </c>
    </row>
    <row r="1035" spans="1:11" x14ac:dyDescent="0.3">
      <c r="A1035">
        <v>6</v>
      </c>
      <c r="B1035">
        <v>6.1</v>
      </c>
      <c r="C1035" t="s">
        <v>229</v>
      </c>
      <c r="D1035">
        <v>21</v>
      </c>
      <c r="E1035" t="s">
        <v>10</v>
      </c>
      <c r="F1035" s="3">
        <v>0.20012284207122474</v>
      </c>
      <c r="G1035" s="3">
        <v>99.61715090563176</v>
      </c>
      <c r="H1035" s="3">
        <f t="shared" si="32"/>
        <v>99.61715090563176</v>
      </c>
      <c r="I1035" s="3">
        <f t="shared" si="33"/>
        <v>2.9885145271689528</v>
      </c>
      <c r="J1035" s="8" t="str" cm="1">
        <f t="array" ref="J1035">_xlfn.IFS(H1035=100,"green",H1035&gt;50,"yellow",H1035&gt;0,"orange",H1035=0,"red")</f>
        <v>yellow</v>
      </c>
      <c r="K1035" t="s">
        <v>193</v>
      </c>
    </row>
    <row r="1036" spans="1:11" x14ac:dyDescent="0.3">
      <c r="A1036">
        <v>6</v>
      </c>
      <c r="B1036">
        <v>6.1</v>
      </c>
      <c r="C1036" t="s">
        <v>229</v>
      </c>
      <c r="D1036">
        <v>34</v>
      </c>
      <c r="E1036" t="s">
        <v>9</v>
      </c>
      <c r="F1036" s="3">
        <v>1.6026244578121132</v>
      </c>
      <c r="G1036" s="3">
        <v>90.989250830953978</v>
      </c>
      <c r="H1036" s="3">
        <f t="shared" si="32"/>
        <v>90.989250830953978</v>
      </c>
      <c r="I1036" s="3">
        <f t="shared" si="33"/>
        <v>2.7296775249286194</v>
      </c>
      <c r="J1036" s="8" t="str" cm="1">
        <f t="array" ref="J1036">_xlfn.IFS(H1036=100,"green",H1036&gt;50,"yellow",H1036&gt;0,"orange",H1036=0,"red")</f>
        <v>yellow</v>
      </c>
      <c r="K1036" t="s">
        <v>193</v>
      </c>
    </row>
    <row r="1037" spans="1:11" x14ac:dyDescent="0.3">
      <c r="A1037">
        <v>6</v>
      </c>
      <c r="B1037">
        <v>6.1</v>
      </c>
      <c r="C1037" t="s">
        <v>229</v>
      </c>
      <c r="D1037">
        <v>3</v>
      </c>
      <c r="E1037" t="s">
        <v>8</v>
      </c>
      <c r="F1037" s="3">
        <v>2.0725696381596186</v>
      </c>
      <c r="G1037" s="3">
        <v>88.098245208495001</v>
      </c>
      <c r="H1037" s="3">
        <f t="shared" si="32"/>
        <v>88.098245208495001</v>
      </c>
      <c r="I1037" s="3">
        <f t="shared" si="33"/>
        <v>2.64294735625485</v>
      </c>
      <c r="J1037" s="8" t="str" cm="1">
        <f t="array" ref="J1037">_xlfn.IFS(H1037=100,"green",H1037&gt;50,"yellow",H1037&gt;0,"orange",H1037=0,"red")</f>
        <v>yellow</v>
      </c>
      <c r="K1037" t="s">
        <v>193</v>
      </c>
    </row>
    <row r="1038" spans="1:11" x14ac:dyDescent="0.3">
      <c r="A1038">
        <v>6</v>
      </c>
      <c r="B1038">
        <v>6.1</v>
      </c>
      <c r="C1038" t="s">
        <v>229</v>
      </c>
      <c r="D1038">
        <v>8</v>
      </c>
      <c r="E1038" t="s">
        <v>7</v>
      </c>
      <c r="F1038" s="3">
        <v>5.9578309568167107</v>
      </c>
      <c r="G1038" s="3">
        <v>64.196920571748677</v>
      </c>
      <c r="H1038" s="3">
        <f t="shared" si="32"/>
        <v>64.196920571748677</v>
      </c>
      <c r="I1038" s="3">
        <f t="shared" si="33"/>
        <v>1.9259076171524603</v>
      </c>
      <c r="J1038" s="8" t="str" cm="1">
        <f t="array" ref="J1038">_xlfn.IFS(H1038=100,"green",H1038&gt;50,"yellow",H1038&gt;0,"orange",H1038=0,"red")</f>
        <v>yellow</v>
      </c>
      <c r="K1038" t="s">
        <v>193</v>
      </c>
    </row>
    <row r="1039" spans="1:11" x14ac:dyDescent="0.3">
      <c r="A1039">
        <v>6</v>
      </c>
      <c r="B1039">
        <v>6.1</v>
      </c>
      <c r="C1039" t="s">
        <v>229</v>
      </c>
      <c r="D1039">
        <v>11</v>
      </c>
      <c r="E1039" t="s">
        <v>6</v>
      </c>
      <c r="F1039" s="3">
        <v>0.16377950692541646</v>
      </c>
      <c r="G1039" s="3">
        <v>99.840727592103462</v>
      </c>
      <c r="H1039" s="3">
        <f t="shared" si="32"/>
        <v>99.840727592103462</v>
      </c>
      <c r="I1039" s="3">
        <f t="shared" si="33"/>
        <v>2.9952218277631038</v>
      </c>
      <c r="J1039" s="8" t="str" cm="1">
        <f t="array" ref="J1039">_xlfn.IFS(H1039=100,"green",H1039&gt;50,"yellow",H1039&gt;0,"orange",H1039=0,"red")</f>
        <v>yellow</v>
      </c>
      <c r="K1039" t="s">
        <v>193</v>
      </c>
    </row>
    <row r="1040" spans="1:11" x14ac:dyDescent="0.3">
      <c r="A1040">
        <v>6</v>
      </c>
      <c r="B1040">
        <v>6.1</v>
      </c>
      <c r="C1040" t="s">
        <v>229</v>
      </c>
      <c r="D1040">
        <v>33</v>
      </c>
      <c r="E1040" t="s">
        <v>5</v>
      </c>
      <c r="F1040" s="3">
        <v>0.73738309116813272</v>
      </c>
      <c r="G1040" s="3">
        <v>96.312036892728543</v>
      </c>
      <c r="H1040" s="3">
        <f t="shared" si="32"/>
        <v>96.312036892728543</v>
      </c>
      <c r="I1040" s="3">
        <f t="shared" si="33"/>
        <v>2.8893611067818563</v>
      </c>
      <c r="J1040" s="8" t="str" cm="1">
        <f t="array" ref="J1040">_xlfn.IFS(H1040=100,"green",H1040&gt;50,"yellow",H1040&gt;0,"orange",H1040=0,"red")</f>
        <v>yellow</v>
      </c>
      <c r="K1040" t="s">
        <v>193</v>
      </c>
    </row>
    <row r="1041" spans="1:11" x14ac:dyDescent="0.3">
      <c r="A1041">
        <v>6</v>
      </c>
      <c r="B1041">
        <v>6.1</v>
      </c>
      <c r="C1041" t="s">
        <v>229</v>
      </c>
      <c r="D1041">
        <v>36</v>
      </c>
      <c r="E1041" t="s">
        <v>4</v>
      </c>
      <c r="F1041" s="3">
        <v>13.418591431288041</v>
      </c>
      <c r="G1041" s="3">
        <v>18.299864103232856</v>
      </c>
      <c r="H1041" s="3">
        <f t="shared" si="32"/>
        <v>18.299864103232856</v>
      </c>
      <c r="I1041" s="3">
        <f t="shared" si="33"/>
        <v>0.54899592309698575</v>
      </c>
      <c r="J1041" s="8" t="str" cm="1">
        <f t="array" ref="J1041">_xlfn.IFS(H1041=100,"green",H1041&gt;50,"yellow",H1041&gt;0,"orange",H1041=0,"red")</f>
        <v>orange</v>
      </c>
      <c r="K1041" t="s">
        <v>193</v>
      </c>
    </row>
    <row r="1042" spans="1:11" x14ac:dyDescent="0.3">
      <c r="A1042">
        <v>6</v>
      </c>
      <c r="B1042">
        <v>6.1</v>
      </c>
      <c r="C1042" t="s">
        <v>229</v>
      </c>
      <c r="D1042">
        <v>16</v>
      </c>
      <c r="E1042" t="s">
        <v>3</v>
      </c>
      <c r="F1042" s="3">
        <v>0.38106467838005048</v>
      </c>
      <c r="G1042" s="3">
        <v>98.504034125244615</v>
      </c>
      <c r="H1042" s="3">
        <f t="shared" si="32"/>
        <v>98.504034125244615</v>
      </c>
      <c r="I1042" s="3">
        <f t="shared" si="33"/>
        <v>2.9551210237573384</v>
      </c>
      <c r="J1042" s="8" t="str" cm="1">
        <f t="array" ref="J1042">_xlfn.IFS(H1042=100,"green",H1042&gt;50,"yellow",H1042&gt;0,"orange",H1042=0,"red")</f>
        <v>yellow</v>
      </c>
      <c r="K1042" t="s">
        <v>193</v>
      </c>
    </row>
    <row r="1043" spans="1:11" x14ac:dyDescent="0.3">
      <c r="A1043">
        <v>6</v>
      </c>
      <c r="B1043">
        <v>6.1</v>
      </c>
      <c r="C1043" t="s">
        <v>229</v>
      </c>
      <c r="D1043">
        <v>9</v>
      </c>
      <c r="E1043" t="s">
        <v>2</v>
      </c>
      <c r="F1043" s="3">
        <v>1.2091345248790215</v>
      </c>
      <c r="G1043" s="3">
        <v>93.409919572889748</v>
      </c>
      <c r="H1043" s="3">
        <f t="shared" si="32"/>
        <v>93.409919572889748</v>
      </c>
      <c r="I1043" s="3">
        <f t="shared" si="33"/>
        <v>2.8022975871866924</v>
      </c>
      <c r="J1043" s="8" t="str" cm="1">
        <f t="array" ref="J1043">_xlfn.IFS(H1043=100,"green",H1043&gt;50,"yellow",H1043&gt;0,"orange",H1043=0,"red")</f>
        <v>yellow</v>
      </c>
      <c r="K1043" t="s">
        <v>193</v>
      </c>
    </row>
    <row r="1044" spans="1:11" x14ac:dyDescent="0.3">
      <c r="A1044">
        <v>6</v>
      </c>
      <c r="B1044">
        <v>6.1</v>
      </c>
      <c r="C1044" t="s">
        <v>229</v>
      </c>
      <c r="D1044">
        <v>5</v>
      </c>
      <c r="E1044" t="s">
        <v>1</v>
      </c>
      <c r="F1044" s="3">
        <v>11.580073232065859</v>
      </c>
      <c r="G1044" s="3">
        <v>29.610048084722209</v>
      </c>
      <c r="H1044" s="3">
        <f t="shared" si="32"/>
        <v>29.610048084722209</v>
      </c>
      <c r="I1044" s="3">
        <f t="shared" si="33"/>
        <v>0.88830144254166621</v>
      </c>
      <c r="J1044" s="8" t="str" cm="1">
        <f t="array" ref="J1044">_xlfn.IFS(H1044=100,"green",H1044&gt;50,"yellow",H1044&gt;0,"orange",H1044=0,"red")</f>
        <v>orange</v>
      </c>
      <c r="K1044" t="s">
        <v>193</v>
      </c>
    </row>
    <row r="1045" spans="1:11" x14ac:dyDescent="0.3">
      <c r="A1045">
        <v>6</v>
      </c>
      <c r="B1045">
        <v>6.1</v>
      </c>
      <c r="C1045" t="s">
        <v>229</v>
      </c>
      <c r="D1045">
        <v>19</v>
      </c>
      <c r="E1045" t="s">
        <v>0</v>
      </c>
      <c r="F1045" s="3">
        <v>0.19282152839217576</v>
      </c>
      <c r="G1045" s="3">
        <v>99.662067078368864</v>
      </c>
      <c r="H1045" s="3">
        <f t="shared" si="32"/>
        <v>99.662067078368864</v>
      </c>
      <c r="I1045" s="3">
        <f t="shared" si="33"/>
        <v>2.989862012351066</v>
      </c>
      <c r="J1045" s="8" t="str" cm="1">
        <f t="array" ref="J1045">_xlfn.IFS(H1045=100,"green",H1045&gt;50,"yellow",H1045&gt;0,"orange",H1045=0,"red")</f>
        <v>yellow</v>
      </c>
      <c r="K1045" t="s">
        <v>193</v>
      </c>
    </row>
    <row r="1046" spans="1:11" x14ac:dyDescent="0.3">
      <c r="A1046">
        <v>6</v>
      </c>
      <c r="B1046">
        <v>6.11</v>
      </c>
      <c r="C1046" t="s">
        <v>230</v>
      </c>
      <c r="D1046">
        <v>35</v>
      </c>
      <c r="E1046" t="s">
        <v>34</v>
      </c>
      <c r="F1046" s="3">
        <v>7.6199284777747707</v>
      </c>
      <c r="G1046" s="3">
        <v>80.666670343683023</v>
      </c>
      <c r="H1046" s="3">
        <f t="shared" si="32"/>
        <v>80.666670343683023</v>
      </c>
      <c r="I1046" s="3">
        <f t="shared" si="33"/>
        <v>2.4200001103104904</v>
      </c>
      <c r="J1046" s="8" t="str" cm="1">
        <f t="array" ref="J1046">_xlfn.IFS(H1046=100,"green",H1046&gt;50,"yellow",H1046&gt;0,"orange",H1046=0,"red")</f>
        <v>yellow</v>
      </c>
      <c r="K1046" t="s">
        <v>193</v>
      </c>
    </row>
    <row r="1047" spans="1:11" x14ac:dyDescent="0.3">
      <c r="A1047">
        <v>6</v>
      </c>
      <c r="B1047">
        <v>6.11</v>
      </c>
      <c r="C1047" t="s">
        <v>230</v>
      </c>
      <c r="D1047">
        <v>37</v>
      </c>
      <c r="E1047" t="s">
        <v>33</v>
      </c>
      <c r="F1047" s="3">
        <v>12.3000329406097</v>
      </c>
      <c r="G1047" s="3">
        <v>64.432161481850258</v>
      </c>
      <c r="H1047" s="3">
        <f t="shared" si="32"/>
        <v>64.432161481850258</v>
      </c>
      <c r="I1047" s="3">
        <f t="shared" si="33"/>
        <v>1.9329648444555079</v>
      </c>
      <c r="J1047" s="8" t="str" cm="1">
        <f t="array" ref="J1047">_xlfn.IFS(H1047=100,"green",H1047&gt;50,"yellow",H1047&gt;0,"orange",H1047=0,"red")</f>
        <v>yellow</v>
      </c>
      <c r="K1047" t="s">
        <v>193</v>
      </c>
    </row>
    <row r="1048" spans="1:11" x14ac:dyDescent="0.3">
      <c r="A1048">
        <v>6</v>
      </c>
      <c r="B1048">
        <v>6.11</v>
      </c>
      <c r="C1048" t="s">
        <v>230</v>
      </c>
      <c r="D1048">
        <v>12</v>
      </c>
      <c r="E1048" t="s">
        <v>32</v>
      </c>
      <c r="F1048" s="3">
        <v>7.5159334175021524</v>
      </c>
      <c r="G1048" s="3">
        <v>81.027412019641247</v>
      </c>
      <c r="H1048" s="3">
        <f t="shared" si="32"/>
        <v>81.027412019641247</v>
      </c>
      <c r="I1048" s="3">
        <f t="shared" si="33"/>
        <v>2.4308223605892372</v>
      </c>
      <c r="J1048" s="8" t="str" cm="1">
        <f t="array" ref="J1048">_xlfn.IFS(H1048=100,"green",H1048&gt;50,"yellow",H1048&gt;0,"orange",H1048=0,"red")</f>
        <v>yellow</v>
      </c>
      <c r="K1048" t="s">
        <v>193</v>
      </c>
    </row>
    <row r="1049" spans="1:11" x14ac:dyDescent="0.3">
      <c r="A1049">
        <v>6</v>
      </c>
      <c r="B1049">
        <v>6.11</v>
      </c>
      <c r="C1049" t="s">
        <v>230</v>
      </c>
      <c r="D1049">
        <v>18</v>
      </c>
      <c r="E1049" t="s">
        <v>31</v>
      </c>
      <c r="F1049" s="3">
        <v>9.3893475960834678</v>
      </c>
      <c r="G1049" s="3">
        <v>74.52884786886618</v>
      </c>
      <c r="H1049" s="3">
        <f t="shared" si="32"/>
        <v>74.52884786886618</v>
      </c>
      <c r="I1049" s="3">
        <f t="shared" si="33"/>
        <v>2.2358654360659855</v>
      </c>
      <c r="J1049" s="8" t="str" cm="1">
        <f t="array" ref="J1049">_xlfn.IFS(H1049=100,"green",H1049&gt;50,"yellow",H1049&gt;0,"orange",H1049=0,"red")</f>
        <v>yellow</v>
      </c>
      <c r="K1049" t="s">
        <v>193</v>
      </c>
    </row>
    <row r="1050" spans="1:11" x14ac:dyDescent="0.3">
      <c r="A1050">
        <v>6</v>
      </c>
      <c r="B1050">
        <v>6.11</v>
      </c>
      <c r="C1050" t="s">
        <v>230</v>
      </c>
      <c r="D1050">
        <v>10</v>
      </c>
      <c r="E1050" t="s">
        <v>30</v>
      </c>
      <c r="F1050" s="3">
        <v>5.8520961282293786</v>
      </c>
      <c r="G1050" s="3">
        <v>86.798988579918429</v>
      </c>
      <c r="H1050" s="3">
        <f t="shared" si="32"/>
        <v>86.798988579918429</v>
      </c>
      <c r="I1050" s="3">
        <f t="shared" si="33"/>
        <v>2.603969657397553</v>
      </c>
      <c r="J1050" s="8" t="str" cm="1">
        <f t="array" ref="J1050">_xlfn.IFS(H1050=100,"green",H1050&gt;50,"yellow",H1050&gt;0,"orange",H1050=0,"red")</f>
        <v>yellow</v>
      </c>
      <c r="K1050" t="s">
        <v>193</v>
      </c>
    </row>
    <row r="1051" spans="1:11" x14ac:dyDescent="0.3">
      <c r="A1051">
        <v>6</v>
      </c>
      <c r="B1051">
        <v>6.11</v>
      </c>
      <c r="C1051" t="s">
        <v>230</v>
      </c>
      <c r="D1051">
        <v>4</v>
      </c>
      <c r="E1051" t="s">
        <v>29</v>
      </c>
      <c r="F1051" s="3">
        <v>21.128428632336917</v>
      </c>
      <c r="G1051" s="3">
        <v>33.807915969540893</v>
      </c>
      <c r="H1051" s="3">
        <f t="shared" si="32"/>
        <v>33.807915969540893</v>
      </c>
      <c r="I1051" s="3">
        <f t="shared" si="33"/>
        <v>1.0142374790862267</v>
      </c>
      <c r="J1051" s="8" t="str" cm="1">
        <f t="array" ref="J1051">_xlfn.IFS(H1051=100,"green",H1051&gt;50,"yellow",H1051&gt;0,"orange",H1051=0,"red")</f>
        <v>orange</v>
      </c>
      <c r="K1051" t="s">
        <v>193</v>
      </c>
    </row>
    <row r="1052" spans="1:11" x14ac:dyDescent="0.3">
      <c r="A1052">
        <v>6</v>
      </c>
      <c r="B1052">
        <v>6.11</v>
      </c>
      <c r="C1052" t="s">
        <v>230</v>
      </c>
      <c r="D1052">
        <v>22</v>
      </c>
      <c r="E1052" t="s">
        <v>28</v>
      </c>
      <c r="F1052" s="3">
        <v>4.5018245699250405</v>
      </c>
      <c r="G1052" s="3">
        <v>91.48285744507919</v>
      </c>
      <c r="H1052" s="3">
        <f t="shared" si="32"/>
        <v>91.48285744507919</v>
      </c>
      <c r="I1052" s="3">
        <f t="shared" si="33"/>
        <v>2.7444857233523758</v>
      </c>
      <c r="J1052" s="8" t="str" cm="1">
        <f t="array" ref="J1052">_xlfn.IFS(H1052=100,"green",H1052&gt;50,"yellow",H1052&gt;0,"orange",H1052=0,"red")</f>
        <v>yellow</v>
      </c>
      <c r="K1052" t="s">
        <v>193</v>
      </c>
    </row>
    <row r="1053" spans="1:11" x14ac:dyDescent="0.3">
      <c r="A1053">
        <v>6</v>
      </c>
      <c r="B1053">
        <v>6.11</v>
      </c>
      <c r="C1053" t="s">
        <v>230</v>
      </c>
      <c r="D1053">
        <v>25</v>
      </c>
      <c r="E1053" t="s">
        <v>244</v>
      </c>
      <c r="F1053" s="3">
        <v>5.1215165151835897</v>
      </c>
      <c r="G1053" s="3">
        <v>89.333248508612783</v>
      </c>
      <c r="H1053" s="3">
        <f t="shared" si="32"/>
        <v>89.333248508612783</v>
      </c>
      <c r="I1053" s="3">
        <f t="shared" si="33"/>
        <v>2.6799974552583836</v>
      </c>
      <c r="J1053" s="8" t="str" cm="1">
        <f t="array" ref="J1053">_xlfn.IFS(H1053=100,"green",H1053&gt;50,"yellow",H1053&gt;0,"orange",H1053=0,"red")</f>
        <v>yellow</v>
      </c>
      <c r="K1053" t="s">
        <v>193</v>
      </c>
    </row>
    <row r="1054" spans="1:11" x14ac:dyDescent="0.3">
      <c r="A1054">
        <v>6</v>
      </c>
      <c r="B1054">
        <v>6.11</v>
      </c>
      <c r="C1054" t="s">
        <v>230</v>
      </c>
      <c r="D1054">
        <v>7</v>
      </c>
      <c r="E1054" t="s">
        <v>27</v>
      </c>
      <c r="F1054" s="3">
        <v>17.232607619957683</v>
      </c>
      <c r="G1054" s="3">
        <v>47.321875166783641</v>
      </c>
      <c r="H1054" s="3">
        <f t="shared" si="32"/>
        <v>47.321875166783641</v>
      </c>
      <c r="I1054" s="3">
        <f t="shared" si="33"/>
        <v>1.4196562550035092</v>
      </c>
      <c r="J1054" s="8" t="str" cm="1">
        <f t="array" ref="J1054">_xlfn.IFS(H1054=100,"green",H1054&gt;50,"yellow",H1054&gt;0,"orange",H1054=0,"red")</f>
        <v>orange</v>
      </c>
      <c r="K1054" t="s">
        <v>193</v>
      </c>
    </row>
    <row r="1055" spans="1:11" x14ac:dyDescent="0.3">
      <c r="A1055">
        <v>6</v>
      </c>
      <c r="B1055">
        <v>6.11</v>
      </c>
      <c r="C1055" t="s">
        <v>230</v>
      </c>
      <c r="D1055">
        <v>30</v>
      </c>
      <c r="E1055" t="s">
        <v>26</v>
      </c>
      <c r="F1055" s="3">
        <v>10.901274900671559</v>
      </c>
      <c r="G1055" s="3">
        <v>69.284221938035103</v>
      </c>
      <c r="H1055" s="3">
        <f t="shared" si="32"/>
        <v>69.284221938035103</v>
      </c>
      <c r="I1055" s="3">
        <f t="shared" si="33"/>
        <v>2.0785266581410533</v>
      </c>
      <c r="J1055" s="8" t="str" cm="1">
        <f t="array" ref="J1055">_xlfn.IFS(H1055=100,"green",H1055&gt;50,"yellow",H1055&gt;0,"orange",H1055=0,"red")</f>
        <v>yellow</v>
      </c>
      <c r="K1055" t="s">
        <v>193</v>
      </c>
    </row>
    <row r="1056" spans="1:11" x14ac:dyDescent="0.3">
      <c r="A1056">
        <v>6</v>
      </c>
      <c r="B1056">
        <v>6.11</v>
      </c>
      <c r="C1056" t="s">
        <v>230</v>
      </c>
      <c r="D1056">
        <v>24</v>
      </c>
      <c r="E1056" t="s">
        <v>25</v>
      </c>
      <c r="F1056" s="3">
        <v>3.4513743054812389</v>
      </c>
      <c r="G1056" s="3">
        <v>95.12669579579358</v>
      </c>
      <c r="H1056" s="3">
        <f t="shared" si="32"/>
        <v>95.12669579579358</v>
      </c>
      <c r="I1056" s="3">
        <f t="shared" si="33"/>
        <v>2.8538008738738077</v>
      </c>
      <c r="J1056" s="8" t="str" cm="1">
        <f t="array" ref="J1056">_xlfn.IFS(H1056=100,"green",H1056&gt;50,"yellow",H1056&gt;0,"orange",H1056=0,"red")</f>
        <v>yellow</v>
      </c>
      <c r="K1056" t="s">
        <v>193</v>
      </c>
    </row>
    <row r="1057" spans="1:11" x14ac:dyDescent="0.3">
      <c r="A1057">
        <v>6</v>
      </c>
      <c r="B1057">
        <v>6.11</v>
      </c>
      <c r="C1057" t="s">
        <v>230</v>
      </c>
      <c r="D1057">
        <v>6</v>
      </c>
      <c r="E1057" t="s">
        <v>24</v>
      </c>
      <c r="F1057" s="3">
        <v>11.896749781136883</v>
      </c>
      <c r="G1057" s="3">
        <v>65.831084108103681</v>
      </c>
      <c r="H1057" s="3">
        <f t="shared" si="32"/>
        <v>65.831084108103681</v>
      </c>
      <c r="I1057" s="3">
        <f t="shared" si="33"/>
        <v>1.9749325232431103</v>
      </c>
      <c r="J1057" s="8" t="str" cm="1">
        <f t="array" ref="J1057">_xlfn.IFS(H1057=100,"green",H1057&gt;50,"yellow",H1057&gt;0,"orange",H1057=0,"red")</f>
        <v>yellow</v>
      </c>
      <c r="K1057" t="s">
        <v>193</v>
      </c>
    </row>
    <row r="1058" spans="1:11" x14ac:dyDescent="0.3">
      <c r="A1058">
        <v>6</v>
      </c>
      <c r="B1058">
        <v>6.11</v>
      </c>
      <c r="C1058" t="s">
        <v>230</v>
      </c>
      <c r="D1058">
        <v>2</v>
      </c>
      <c r="E1058" t="s">
        <v>23</v>
      </c>
      <c r="F1058" s="3">
        <v>4.2682736741328924</v>
      </c>
      <c r="G1058" s="3">
        <v>92.29300690168553</v>
      </c>
      <c r="H1058" s="3">
        <f t="shared" si="32"/>
        <v>92.29300690168553</v>
      </c>
      <c r="I1058" s="3">
        <f t="shared" si="33"/>
        <v>2.7687902070505657</v>
      </c>
      <c r="J1058" s="8" t="str" cm="1">
        <f t="array" ref="J1058">_xlfn.IFS(H1058=100,"green",H1058&gt;50,"yellow",H1058&gt;0,"orange",H1058=0,"red")</f>
        <v>yellow</v>
      </c>
      <c r="K1058" t="s">
        <v>193</v>
      </c>
    </row>
    <row r="1059" spans="1:11" x14ac:dyDescent="0.3">
      <c r="A1059">
        <v>6</v>
      </c>
      <c r="B1059">
        <v>6.11</v>
      </c>
      <c r="C1059" t="s">
        <v>230</v>
      </c>
      <c r="D1059">
        <v>1</v>
      </c>
      <c r="E1059" t="s">
        <v>22</v>
      </c>
      <c r="F1059" s="3">
        <v>3.537938109234573</v>
      </c>
      <c r="G1059" s="3">
        <v>94.826420267692185</v>
      </c>
      <c r="H1059" s="3">
        <f t="shared" si="32"/>
        <v>94.826420267692185</v>
      </c>
      <c r="I1059" s="3">
        <f t="shared" si="33"/>
        <v>2.8447926080307657</v>
      </c>
      <c r="J1059" s="8" t="str" cm="1">
        <f t="array" ref="J1059">_xlfn.IFS(H1059=100,"green",H1059&gt;50,"yellow",H1059&gt;0,"orange",H1059=0,"red")</f>
        <v>yellow</v>
      </c>
      <c r="K1059" t="s">
        <v>193</v>
      </c>
    </row>
    <row r="1060" spans="1:11" x14ac:dyDescent="0.3">
      <c r="A1060">
        <v>6</v>
      </c>
      <c r="B1060">
        <v>6.11</v>
      </c>
      <c r="C1060" t="s">
        <v>230</v>
      </c>
      <c r="D1060">
        <v>20</v>
      </c>
      <c r="E1060" t="s">
        <v>21</v>
      </c>
      <c r="F1060" s="3">
        <v>5.2534041482916249</v>
      </c>
      <c r="G1060" s="3">
        <v>88.875752107525713</v>
      </c>
      <c r="H1060" s="3">
        <f t="shared" si="32"/>
        <v>88.875752107525713</v>
      </c>
      <c r="I1060" s="3">
        <f t="shared" si="33"/>
        <v>2.6662725632257716</v>
      </c>
      <c r="J1060" s="8" t="str" cm="1">
        <f t="array" ref="J1060">_xlfn.IFS(H1060=100,"green",H1060&gt;50,"yellow",H1060&gt;0,"orange",H1060=0,"red")</f>
        <v>yellow</v>
      </c>
      <c r="K1060" t="s">
        <v>193</v>
      </c>
    </row>
    <row r="1061" spans="1:11" x14ac:dyDescent="0.3">
      <c r="A1061">
        <v>6</v>
      </c>
      <c r="B1061">
        <v>6.11</v>
      </c>
      <c r="C1061" t="s">
        <v>230</v>
      </c>
      <c r="D1061">
        <v>29</v>
      </c>
      <c r="E1061" t="s">
        <v>20</v>
      </c>
      <c r="F1061" s="3">
        <v>9.3509652633327907</v>
      </c>
      <c r="G1061" s="3">
        <v>74.661989837411312</v>
      </c>
      <c r="H1061" s="3">
        <f t="shared" si="32"/>
        <v>74.661989837411312</v>
      </c>
      <c r="I1061" s="3">
        <f t="shared" si="33"/>
        <v>2.2398596951223393</v>
      </c>
      <c r="J1061" s="8" t="str" cm="1">
        <f t="array" ref="J1061">_xlfn.IFS(H1061=100,"green",H1061&gt;50,"yellow",H1061&gt;0,"orange",H1061=0,"red")</f>
        <v>yellow</v>
      </c>
      <c r="K1061" t="s">
        <v>193</v>
      </c>
    </row>
    <row r="1062" spans="1:11" x14ac:dyDescent="0.3">
      <c r="A1062">
        <v>6</v>
      </c>
      <c r="B1062">
        <v>6.11</v>
      </c>
      <c r="C1062" t="s">
        <v>230</v>
      </c>
      <c r="D1062">
        <v>32</v>
      </c>
      <c r="E1062" t="s">
        <v>19</v>
      </c>
      <c r="F1062" s="3">
        <v>23.262245734389339</v>
      </c>
      <c r="G1062" s="3">
        <v>26.406057116198845</v>
      </c>
      <c r="H1062" s="3">
        <f t="shared" si="32"/>
        <v>26.406057116198845</v>
      </c>
      <c r="I1062" s="3">
        <f t="shared" si="33"/>
        <v>0.79218171348596533</v>
      </c>
      <c r="J1062" s="8" t="str" cm="1">
        <f t="array" ref="J1062">_xlfn.IFS(H1062=100,"green",H1062&gt;50,"yellow",H1062&gt;0,"orange",H1062=0,"red")</f>
        <v>orange</v>
      </c>
      <c r="K1062" t="s">
        <v>193</v>
      </c>
    </row>
    <row r="1063" spans="1:11" x14ac:dyDescent="0.3">
      <c r="A1063">
        <v>6</v>
      </c>
      <c r="B1063">
        <v>6.11</v>
      </c>
      <c r="C1063" t="s">
        <v>230</v>
      </c>
      <c r="D1063">
        <v>35</v>
      </c>
      <c r="E1063" t="s">
        <v>18</v>
      </c>
      <c r="F1063" s="3">
        <v>4.3795620437956204</v>
      </c>
      <c r="G1063" s="3">
        <v>91.906965940878834</v>
      </c>
      <c r="H1063" s="3">
        <f t="shared" si="32"/>
        <v>91.906965940878834</v>
      </c>
      <c r="I1063" s="3">
        <f t="shared" si="33"/>
        <v>2.7572089782263651</v>
      </c>
      <c r="J1063" s="8" t="str" cm="1">
        <f t="array" ref="J1063">_xlfn.IFS(H1063=100,"green",H1063&gt;50,"yellow",H1063&gt;0,"orange",H1063=0,"red")</f>
        <v>yellow</v>
      </c>
      <c r="K1063" t="s">
        <v>193</v>
      </c>
    </row>
    <row r="1064" spans="1:11" x14ac:dyDescent="0.3">
      <c r="A1064">
        <v>6</v>
      </c>
      <c r="B1064">
        <v>6.11</v>
      </c>
      <c r="C1064" t="s">
        <v>230</v>
      </c>
      <c r="D1064">
        <v>31</v>
      </c>
      <c r="E1064" t="s">
        <v>17</v>
      </c>
      <c r="F1064" s="3">
        <v>0</v>
      </c>
      <c r="G1064" s="3">
        <v>107.0989428242064</v>
      </c>
      <c r="H1064" s="3">
        <f t="shared" si="32"/>
        <v>100</v>
      </c>
      <c r="I1064" s="3">
        <f t="shared" si="33"/>
        <v>3</v>
      </c>
      <c r="J1064" s="8" t="str" cm="1">
        <f t="array" ref="J1064">_xlfn.IFS(H1064=100,"green",H1064&gt;50,"yellow",H1064&gt;0,"orange",H1064=0,"red")</f>
        <v>green</v>
      </c>
      <c r="K1064" t="s">
        <v>193</v>
      </c>
    </row>
    <row r="1065" spans="1:11" x14ac:dyDescent="0.3">
      <c r="A1065">
        <v>6</v>
      </c>
      <c r="B1065">
        <v>6.11</v>
      </c>
      <c r="C1065" t="s">
        <v>230</v>
      </c>
      <c r="D1065">
        <v>23</v>
      </c>
      <c r="E1065" t="s">
        <v>16</v>
      </c>
      <c r="F1065" s="3">
        <v>3.3885558706014467</v>
      </c>
      <c r="G1065" s="3">
        <v>95.344602563867014</v>
      </c>
      <c r="H1065" s="3">
        <f t="shared" si="32"/>
        <v>95.344602563867014</v>
      </c>
      <c r="I1065" s="3">
        <f t="shared" si="33"/>
        <v>2.8603380769160101</v>
      </c>
      <c r="J1065" s="8" t="str" cm="1">
        <f t="array" ref="J1065">_xlfn.IFS(H1065=100,"green",H1065&gt;50,"yellow",H1065&gt;0,"orange",H1065=0,"red")</f>
        <v>yellow</v>
      </c>
      <c r="K1065" t="s">
        <v>193</v>
      </c>
    </row>
    <row r="1066" spans="1:11" x14ac:dyDescent="0.3">
      <c r="A1066">
        <v>6</v>
      </c>
      <c r="B1066">
        <v>6.11</v>
      </c>
      <c r="C1066" t="s">
        <v>230</v>
      </c>
      <c r="D1066">
        <v>27</v>
      </c>
      <c r="E1066" t="s">
        <v>15</v>
      </c>
      <c r="F1066" s="3">
        <v>8.9744692856152479</v>
      </c>
      <c r="G1066" s="3">
        <v>75.967992157495715</v>
      </c>
      <c r="H1066" s="3">
        <f t="shared" si="32"/>
        <v>75.967992157495715</v>
      </c>
      <c r="I1066" s="3">
        <f t="shared" si="33"/>
        <v>2.2790397647248715</v>
      </c>
      <c r="J1066" s="8" t="str" cm="1">
        <f t="array" ref="J1066">_xlfn.IFS(H1066=100,"green",H1066&gt;50,"yellow",H1066&gt;0,"orange",H1066=0,"red")</f>
        <v>yellow</v>
      </c>
      <c r="K1066" t="s">
        <v>193</v>
      </c>
    </row>
    <row r="1067" spans="1:11" x14ac:dyDescent="0.3">
      <c r="A1067">
        <v>6</v>
      </c>
      <c r="B1067">
        <v>6.11</v>
      </c>
      <c r="C1067" t="s">
        <v>230</v>
      </c>
      <c r="D1067">
        <v>14</v>
      </c>
      <c r="E1067" t="s">
        <v>14</v>
      </c>
      <c r="F1067" s="3">
        <v>2.7233221417761508</v>
      </c>
      <c r="G1067" s="3">
        <v>97.652188420457591</v>
      </c>
      <c r="H1067" s="3">
        <f t="shared" si="32"/>
        <v>97.652188420457591</v>
      </c>
      <c r="I1067" s="3">
        <f t="shared" si="33"/>
        <v>2.9295656526137277</v>
      </c>
      <c r="J1067" s="8" t="str" cm="1">
        <f t="array" ref="J1067">_xlfn.IFS(H1067=100,"green",H1067&gt;50,"yellow",H1067&gt;0,"orange",H1067=0,"red")</f>
        <v>yellow</v>
      </c>
      <c r="K1067" t="s">
        <v>193</v>
      </c>
    </row>
    <row r="1068" spans="1:11" x14ac:dyDescent="0.3">
      <c r="A1068">
        <v>6</v>
      </c>
      <c r="B1068">
        <v>6.11</v>
      </c>
      <c r="C1068" t="s">
        <v>230</v>
      </c>
      <c r="D1068">
        <v>17</v>
      </c>
      <c r="E1068" t="s">
        <v>13</v>
      </c>
      <c r="F1068" s="3">
        <v>9.1004415736483573</v>
      </c>
      <c r="G1068" s="3">
        <v>75.531015110795337</v>
      </c>
      <c r="H1068" s="3">
        <f t="shared" si="32"/>
        <v>75.531015110795337</v>
      </c>
      <c r="I1068" s="3">
        <f t="shared" si="33"/>
        <v>2.2659304533238602</v>
      </c>
      <c r="J1068" s="8" t="str" cm="1">
        <f t="array" ref="J1068">_xlfn.IFS(H1068=100,"green",H1068&gt;50,"yellow",H1068&gt;0,"orange",H1068=0,"red")</f>
        <v>yellow</v>
      </c>
      <c r="K1068" t="s">
        <v>193</v>
      </c>
    </row>
    <row r="1069" spans="1:11" x14ac:dyDescent="0.3">
      <c r="A1069">
        <v>6</v>
      </c>
      <c r="B1069">
        <v>6.11</v>
      </c>
      <c r="C1069" t="s">
        <v>230</v>
      </c>
      <c r="D1069">
        <v>15</v>
      </c>
      <c r="E1069" t="s">
        <v>12</v>
      </c>
      <c r="F1069" s="3">
        <v>13.944509964400485</v>
      </c>
      <c r="G1069" s="3">
        <v>58.727742482698218</v>
      </c>
      <c r="H1069" s="3">
        <f t="shared" si="32"/>
        <v>58.727742482698218</v>
      </c>
      <c r="I1069" s="3">
        <f t="shared" si="33"/>
        <v>1.7618322744809465</v>
      </c>
      <c r="J1069" s="8" t="str" cm="1">
        <f t="array" ref="J1069">_xlfn.IFS(H1069=100,"green",H1069&gt;50,"yellow",H1069&gt;0,"orange",H1069=0,"red")</f>
        <v>yellow</v>
      </c>
      <c r="K1069" t="s">
        <v>193</v>
      </c>
    </row>
    <row r="1070" spans="1:11" x14ac:dyDescent="0.3">
      <c r="A1070">
        <v>6</v>
      </c>
      <c r="B1070">
        <v>6.11</v>
      </c>
      <c r="C1070" t="s">
        <v>230</v>
      </c>
      <c r="D1070">
        <v>13</v>
      </c>
      <c r="E1070" t="s">
        <v>11</v>
      </c>
      <c r="F1070" s="3">
        <v>1.5162986946689971</v>
      </c>
      <c r="G1070" s="3">
        <v>101.83915326368063</v>
      </c>
      <c r="H1070" s="3">
        <f t="shared" si="32"/>
        <v>100</v>
      </c>
      <c r="I1070" s="3">
        <f t="shared" si="33"/>
        <v>3</v>
      </c>
      <c r="J1070" s="8" t="str" cm="1">
        <f t="array" ref="J1070">_xlfn.IFS(H1070=100,"green",H1070&gt;50,"yellow",H1070&gt;0,"orange",H1070=0,"red")</f>
        <v>green</v>
      </c>
      <c r="K1070" t="s">
        <v>193</v>
      </c>
    </row>
    <row r="1071" spans="1:11" x14ac:dyDescent="0.3">
      <c r="A1071">
        <v>6</v>
      </c>
      <c r="B1071">
        <v>6.11</v>
      </c>
      <c r="C1071" t="s">
        <v>230</v>
      </c>
      <c r="D1071">
        <v>21</v>
      </c>
      <c r="E1071" t="s">
        <v>10</v>
      </c>
      <c r="F1071" s="3">
        <v>12.548178680823103</v>
      </c>
      <c r="G1071" s="3">
        <v>63.571384922157769</v>
      </c>
      <c r="H1071" s="3">
        <f t="shared" si="32"/>
        <v>63.571384922157769</v>
      </c>
      <c r="I1071" s="3">
        <f t="shared" si="33"/>
        <v>1.9071415476647331</v>
      </c>
      <c r="J1071" s="8" t="str" cm="1">
        <f t="array" ref="J1071">_xlfn.IFS(H1071=100,"green",H1071&gt;50,"yellow",H1071&gt;0,"orange",H1071=0,"red")</f>
        <v>yellow</v>
      </c>
      <c r="K1071" t="s">
        <v>193</v>
      </c>
    </row>
    <row r="1072" spans="1:11" x14ac:dyDescent="0.3">
      <c r="A1072">
        <v>6</v>
      </c>
      <c r="B1072">
        <v>6.11</v>
      </c>
      <c r="C1072" t="s">
        <v>230</v>
      </c>
      <c r="D1072">
        <v>34</v>
      </c>
      <c r="E1072" t="s">
        <v>9</v>
      </c>
      <c r="F1072" s="3">
        <v>3.3655113614054377</v>
      </c>
      <c r="G1072" s="3">
        <v>95.424540157510506</v>
      </c>
      <c r="H1072" s="3">
        <f t="shared" si="32"/>
        <v>95.424540157510506</v>
      </c>
      <c r="I1072" s="3">
        <f t="shared" si="33"/>
        <v>2.8627362047253153</v>
      </c>
      <c r="J1072" s="8" t="str" cm="1">
        <f t="array" ref="J1072">_xlfn.IFS(H1072=100,"green",H1072&gt;50,"yellow",H1072&gt;0,"orange",H1072=0,"red")</f>
        <v>yellow</v>
      </c>
      <c r="K1072" t="s">
        <v>193</v>
      </c>
    </row>
    <row r="1073" spans="1:11" x14ac:dyDescent="0.3">
      <c r="A1073">
        <v>6</v>
      </c>
      <c r="B1073">
        <v>6.11</v>
      </c>
      <c r="C1073" t="s">
        <v>230</v>
      </c>
      <c r="D1073">
        <v>3</v>
      </c>
      <c r="E1073" t="s">
        <v>8</v>
      </c>
      <c r="F1073" s="3">
        <v>10.002401297205116</v>
      </c>
      <c r="G1073" s="3">
        <v>72.402265904152912</v>
      </c>
      <c r="H1073" s="3">
        <f t="shared" si="32"/>
        <v>72.402265904152912</v>
      </c>
      <c r="I1073" s="3">
        <f t="shared" si="33"/>
        <v>2.1720679771245872</v>
      </c>
      <c r="J1073" s="8" t="str" cm="1">
        <f t="array" ref="J1073">_xlfn.IFS(H1073=100,"green",H1073&gt;50,"yellow",H1073&gt;0,"orange",H1073=0,"red")</f>
        <v>yellow</v>
      </c>
      <c r="K1073" t="s">
        <v>193</v>
      </c>
    </row>
    <row r="1074" spans="1:11" x14ac:dyDescent="0.3">
      <c r="A1074">
        <v>6</v>
      </c>
      <c r="B1074">
        <v>6.11</v>
      </c>
      <c r="C1074" t="s">
        <v>230</v>
      </c>
      <c r="D1074">
        <v>8</v>
      </c>
      <c r="E1074" t="s">
        <v>7</v>
      </c>
      <c r="F1074" s="3">
        <v>26.751886406979636</v>
      </c>
      <c r="G1074" s="3">
        <v>14.301070384885062</v>
      </c>
      <c r="H1074" s="3">
        <f t="shared" si="32"/>
        <v>14.301070384885062</v>
      </c>
      <c r="I1074" s="3">
        <f t="shared" si="33"/>
        <v>0.42903211154655185</v>
      </c>
      <c r="J1074" s="8" t="str" cm="1">
        <f t="array" ref="J1074">_xlfn.IFS(H1074=100,"green",H1074&gt;50,"yellow",H1074&gt;0,"orange",H1074=0,"red")</f>
        <v>orange</v>
      </c>
      <c r="K1074" t="s">
        <v>193</v>
      </c>
    </row>
    <row r="1075" spans="1:11" x14ac:dyDescent="0.3">
      <c r="A1075">
        <v>6</v>
      </c>
      <c r="B1075">
        <v>6.11</v>
      </c>
      <c r="C1075" t="s">
        <v>230</v>
      </c>
      <c r="D1075">
        <v>11</v>
      </c>
      <c r="E1075" t="s">
        <v>6</v>
      </c>
      <c r="F1075" s="3">
        <v>3.9307081662099947</v>
      </c>
      <c r="G1075" s="3">
        <v>93.463965856414461</v>
      </c>
      <c r="H1075" s="3">
        <f t="shared" si="32"/>
        <v>93.463965856414461</v>
      </c>
      <c r="I1075" s="3">
        <f t="shared" si="33"/>
        <v>2.8039189756924339</v>
      </c>
      <c r="J1075" s="8" t="str" cm="1">
        <f t="array" ref="J1075">_xlfn.IFS(H1075=100,"green",H1075&gt;50,"yellow",H1075&gt;0,"orange",H1075=0,"red")</f>
        <v>yellow</v>
      </c>
      <c r="K1075" t="s">
        <v>193</v>
      </c>
    </row>
    <row r="1076" spans="1:11" x14ac:dyDescent="0.3">
      <c r="A1076">
        <v>6</v>
      </c>
      <c r="B1076">
        <v>6.11</v>
      </c>
      <c r="C1076" t="s">
        <v>230</v>
      </c>
      <c r="D1076">
        <v>33</v>
      </c>
      <c r="E1076" t="s">
        <v>5</v>
      </c>
      <c r="F1076" s="3">
        <v>4.7153708198383217</v>
      </c>
      <c r="G1076" s="3">
        <v>90.742100798692647</v>
      </c>
      <c r="H1076" s="3">
        <f t="shared" si="32"/>
        <v>90.742100798692647</v>
      </c>
      <c r="I1076" s="3">
        <f t="shared" si="33"/>
        <v>2.7222630239607795</v>
      </c>
      <c r="J1076" s="8" t="str" cm="1">
        <f t="array" ref="J1076">_xlfn.IFS(H1076=100,"green",H1076&gt;50,"yellow",H1076&gt;0,"orange",H1076=0,"red")</f>
        <v>yellow</v>
      </c>
      <c r="K1076" t="s">
        <v>193</v>
      </c>
    </row>
    <row r="1077" spans="1:11" x14ac:dyDescent="0.3">
      <c r="A1077">
        <v>6</v>
      </c>
      <c r="B1077">
        <v>6.11</v>
      </c>
      <c r="C1077" t="s">
        <v>230</v>
      </c>
      <c r="D1077">
        <v>36</v>
      </c>
      <c r="E1077" t="s">
        <v>4</v>
      </c>
      <c r="F1077" s="3">
        <v>59.733729665063159</v>
      </c>
      <c r="G1077" s="3">
        <v>-100.10749269419541</v>
      </c>
      <c r="H1077" s="3">
        <f t="shared" si="32"/>
        <v>0</v>
      </c>
      <c r="I1077" s="3">
        <f t="shared" si="33"/>
        <v>0</v>
      </c>
      <c r="J1077" s="8" t="str" cm="1">
        <f t="array" ref="J1077">_xlfn.IFS(H1077=100,"green",H1077&gt;50,"yellow",H1077&gt;0,"orange",H1077=0,"red")</f>
        <v>red</v>
      </c>
      <c r="K1077" t="s">
        <v>193</v>
      </c>
    </row>
    <row r="1078" spans="1:11" x14ac:dyDescent="0.3">
      <c r="A1078">
        <v>6</v>
      </c>
      <c r="B1078">
        <v>6.11</v>
      </c>
      <c r="C1078" t="s">
        <v>230</v>
      </c>
      <c r="D1078">
        <v>16</v>
      </c>
      <c r="E1078" t="s">
        <v>3</v>
      </c>
      <c r="F1078" s="3">
        <v>4.2461492733777062</v>
      </c>
      <c r="G1078" s="3">
        <v>92.369752791221771</v>
      </c>
      <c r="H1078" s="3">
        <f t="shared" si="32"/>
        <v>92.369752791221771</v>
      </c>
      <c r="I1078" s="3">
        <f t="shared" si="33"/>
        <v>2.7710925837366531</v>
      </c>
      <c r="J1078" s="8" t="str" cm="1">
        <f t="array" ref="J1078">_xlfn.IFS(H1078=100,"green",H1078&gt;50,"yellow",H1078&gt;0,"orange",H1078=0,"red")</f>
        <v>yellow</v>
      </c>
      <c r="K1078" t="s">
        <v>193</v>
      </c>
    </row>
    <row r="1079" spans="1:11" x14ac:dyDescent="0.3">
      <c r="A1079">
        <v>6</v>
      </c>
      <c r="B1079">
        <v>6.11</v>
      </c>
      <c r="C1079" t="s">
        <v>230</v>
      </c>
      <c r="D1079">
        <v>9</v>
      </c>
      <c r="E1079" t="s">
        <v>2</v>
      </c>
      <c r="F1079" s="3">
        <v>4.2750112216542222</v>
      </c>
      <c r="G1079" s="3">
        <v>92.269635462904489</v>
      </c>
      <c r="H1079" s="3">
        <f t="shared" si="32"/>
        <v>92.269635462904489</v>
      </c>
      <c r="I1079" s="3">
        <f t="shared" si="33"/>
        <v>2.7680890638871345</v>
      </c>
      <c r="J1079" s="8" t="str" cm="1">
        <f t="array" ref="J1079">_xlfn.IFS(H1079=100,"green",H1079&gt;50,"yellow",H1079&gt;0,"orange",H1079=0,"red")</f>
        <v>yellow</v>
      </c>
      <c r="K1079" t="s">
        <v>193</v>
      </c>
    </row>
    <row r="1080" spans="1:11" x14ac:dyDescent="0.3">
      <c r="A1080">
        <v>6</v>
      </c>
      <c r="B1080">
        <v>6.11</v>
      </c>
      <c r="C1080" t="s">
        <v>230</v>
      </c>
      <c r="D1080">
        <v>5</v>
      </c>
      <c r="E1080" t="s">
        <v>1</v>
      </c>
      <c r="F1080" s="3">
        <v>2.6273282589875446</v>
      </c>
      <c r="G1080" s="3">
        <v>97.985175334144841</v>
      </c>
      <c r="H1080" s="3">
        <f t="shared" si="32"/>
        <v>97.985175334144841</v>
      </c>
      <c r="I1080" s="3">
        <f t="shared" si="33"/>
        <v>2.9395552600243451</v>
      </c>
      <c r="J1080" s="8" t="str" cm="1">
        <f t="array" ref="J1080">_xlfn.IFS(H1080=100,"green",H1080&gt;50,"yellow",H1080&gt;0,"orange",H1080=0,"red")</f>
        <v>yellow</v>
      </c>
      <c r="K1080" t="s">
        <v>193</v>
      </c>
    </row>
    <row r="1081" spans="1:11" x14ac:dyDescent="0.3">
      <c r="A1081">
        <v>6</v>
      </c>
      <c r="B1081">
        <v>6.11</v>
      </c>
      <c r="C1081" t="s">
        <v>230</v>
      </c>
      <c r="D1081">
        <v>19</v>
      </c>
      <c r="E1081" t="s">
        <v>0</v>
      </c>
      <c r="F1081" s="3">
        <v>8.6134253194277601</v>
      </c>
      <c r="G1081" s="3">
        <v>77.220394003464676</v>
      </c>
      <c r="H1081" s="3">
        <f t="shared" si="32"/>
        <v>77.220394003464676</v>
      </c>
      <c r="I1081" s="3">
        <f t="shared" si="33"/>
        <v>2.3166118201039403</v>
      </c>
      <c r="J1081" s="8" t="str" cm="1">
        <f t="array" ref="J1081">_xlfn.IFS(H1081=100,"green",H1081&gt;50,"yellow",H1081&gt;0,"orange",H1081=0,"red")</f>
        <v>yellow</v>
      </c>
      <c r="K1081" t="s">
        <v>193</v>
      </c>
    </row>
    <row r="1082" spans="1:11" x14ac:dyDescent="0.3">
      <c r="A1082">
        <v>6</v>
      </c>
      <c r="B1082">
        <v>6.12</v>
      </c>
      <c r="C1082" t="s">
        <v>231</v>
      </c>
      <c r="D1082">
        <v>35</v>
      </c>
      <c r="E1082" t="s">
        <v>34</v>
      </c>
      <c r="F1082" s="3">
        <v>0.26275615440602657</v>
      </c>
      <c r="G1082" s="3">
        <v>92.508274757302061</v>
      </c>
      <c r="H1082" s="3">
        <f t="shared" si="32"/>
        <v>92.508274757302061</v>
      </c>
      <c r="I1082" s="3">
        <f t="shared" si="33"/>
        <v>2.7752482427190617</v>
      </c>
      <c r="J1082" s="8" t="str" cm="1">
        <f t="array" ref="J1082">_xlfn.IFS(H1082=100,"green",H1082&gt;50,"yellow",H1082&gt;0,"orange",H1082=0,"red")</f>
        <v>yellow</v>
      </c>
      <c r="K1082" t="s">
        <v>193</v>
      </c>
    </row>
    <row r="1083" spans="1:11" x14ac:dyDescent="0.3">
      <c r="A1083">
        <v>6</v>
      </c>
      <c r="B1083">
        <v>6.12</v>
      </c>
      <c r="C1083" t="s">
        <v>231</v>
      </c>
      <c r="D1083">
        <v>37</v>
      </c>
      <c r="E1083" t="s">
        <v>33</v>
      </c>
      <c r="F1083" s="3">
        <v>0.53653800626470649</v>
      </c>
      <c r="G1083" s="3">
        <v>84.010671365079816</v>
      </c>
      <c r="H1083" s="3">
        <f t="shared" si="32"/>
        <v>84.010671365079816</v>
      </c>
      <c r="I1083" s="3">
        <f t="shared" si="33"/>
        <v>2.5203201409523945</v>
      </c>
      <c r="J1083" s="8" t="str" cm="1">
        <f t="array" ref="J1083">_xlfn.IFS(H1083=100,"green",H1083&gt;50,"yellow",H1083&gt;0,"orange",H1083=0,"red")</f>
        <v>yellow</v>
      </c>
      <c r="K1083" t="s">
        <v>193</v>
      </c>
    </row>
    <row r="1084" spans="1:11" x14ac:dyDescent="0.3">
      <c r="A1084">
        <v>6</v>
      </c>
      <c r="B1084">
        <v>6.12</v>
      </c>
      <c r="C1084" t="s">
        <v>231</v>
      </c>
      <c r="D1084">
        <v>12</v>
      </c>
      <c r="E1084" t="s">
        <v>32</v>
      </c>
      <c r="F1084" s="3">
        <v>2.673937850457496</v>
      </c>
      <c r="G1084" s="3">
        <v>17.6703495240134</v>
      </c>
      <c r="H1084" s="3">
        <f t="shared" si="32"/>
        <v>17.6703495240134</v>
      </c>
      <c r="I1084" s="3">
        <f t="shared" si="33"/>
        <v>0.53011048572040198</v>
      </c>
      <c r="J1084" s="8" t="str" cm="1">
        <f t="array" ref="J1084">_xlfn.IFS(H1084=100,"green",H1084&gt;50,"yellow",H1084&gt;0,"orange",H1084=0,"red")</f>
        <v>orange</v>
      </c>
      <c r="K1084" t="s">
        <v>193</v>
      </c>
    </row>
    <row r="1085" spans="1:11" x14ac:dyDescent="0.3">
      <c r="A1085">
        <v>6</v>
      </c>
      <c r="B1085">
        <v>6.12</v>
      </c>
      <c r="C1085" t="s">
        <v>231</v>
      </c>
      <c r="D1085">
        <v>18</v>
      </c>
      <c r="E1085" t="s">
        <v>31</v>
      </c>
      <c r="F1085" s="3">
        <v>1.6631643011492563</v>
      </c>
      <c r="G1085" s="3">
        <v>49.042599667911787</v>
      </c>
      <c r="H1085" s="3">
        <f t="shared" si="32"/>
        <v>49.042599667911787</v>
      </c>
      <c r="I1085" s="3">
        <f t="shared" si="33"/>
        <v>1.4712779900373536</v>
      </c>
      <c r="J1085" s="8" t="str" cm="1">
        <f t="array" ref="J1085">_xlfn.IFS(H1085=100,"green",H1085&gt;50,"yellow",H1085&gt;0,"orange",H1085=0,"red")</f>
        <v>orange</v>
      </c>
      <c r="K1085" t="s">
        <v>193</v>
      </c>
    </row>
    <row r="1086" spans="1:11" x14ac:dyDescent="0.3">
      <c r="A1086">
        <v>6</v>
      </c>
      <c r="B1086">
        <v>6.12</v>
      </c>
      <c r="C1086" t="s">
        <v>231</v>
      </c>
      <c r="D1086">
        <v>10</v>
      </c>
      <c r="E1086" t="s">
        <v>30</v>
      </c>
      <c r="F1086" s="3">
        <v>2.341991195112151</v>
      </c>
      <c r="G1086" s="3">
        <v>27.97326407203628</v>
      </c>
      <c r="H1086" s="3">
        <f t="shared" si="32"/>
        <v>27.97326407203628</v>
      </c>
      <c r="I1086" s="3">
        <f t="shared" si="33"/>
        <v>0.83919792216108835</v>
      </c>
      <c r="J1086" s="8" t="str" cm="1">
        <f t="array" ref="J1086">_xlfn.IFS(H1086=100,"green",H1086&gt;50,"yellow",H1086&gt;0,"orange",H1086=0,"red")</f>
        <v>orange</v>
      </c>
      <c r="K1086" t="s">
        <v>193</v>
      </c>
    </row>
    <row r="1087" spans="1:11" x14ac:dyDescent="0.3">
      <c r="A1087">
        <v>6</v>
      </c>
      <c r="B1087">
        <v>6.12</v>
      </c>
      <c r="C1087" t="s">
        <v>231</v>
      </c>
      <c r="D1087">
        <v>4</v>
      </c>
      <c r="E1087" t="s">
        <v>29</v>
      </c>
      <c r="F1087" s="3">
        <v>0</v>
      </c>
      <c r="G1087" s="3">
        <v>100.66366407127474</v>
      </c>
      <c r="H1087" s="3">
        <f t="shared" si="32"/>
        <v>100</v>
      </c>
      <c r="I1087" s="3">
        <f t="shared" si="33"/>
        <v>3</v>
      </c>
      <c r="J1087" s="8" t="str" cm="1">
        <f t="array" ref="J1087">_xlfn.IFS(H1087=100,"green",H1087&gt;50,"yellow",H1087&gt;0,"orange",H1087=0,"red")</f>
        <v>green</v>
      </c>
      <c r="K1087" t="s">
        <v>193</v>
      </c>
    </row>
    <row r="1088" spans="1:11" x14ac:dyDescent="0.3">
      <c r="A1088">
        <v>6</v>
      </c>
      <c r="B1088">
        <v>6.12</v>
      </c>
      <c r="C1088" t="s">
        <v>231</v>
      </c>
      <c r="D1088">
        <v>22</v>
      </c>
      <c r="E1088" t="s">
        <v>28</v>
      </c>
      <c r="F1088" s="3">
        <v>0.14092668218895776</v>
      </c>
      <c r="G1088" s="3">
        <v>96.289601128484591</v>
      </c>
      <c r="H1088" s="3">
        <f t="shared" si="32"/>
        <v>96.289601128484591</v>
      </c>
      <c r="I1088" s="3">
        <f t="shared" si="33"/>
        <v>2.888688033854538</v>
      </c>
      <c r="J1088" s="8" t="str" cm="1">
        <f t="array" ref="J1088">_xlfn.IFS(H1088=100,"green",H1088&gt;50,"yellow",H1088&gt;0,"orange",H1088=0,"red")</f>
        <v>yellow</v>
      </c>
      <c r="K1088" t="s">
        <v>193</v>
      </c>
    </row>
    <row r="1089" spans="1:11" x14ac:dyDescent="0.3">
      <c r="A1089">
        <v>6</v>
      </c>
      <c r="B1089">
        <v>6.12</v>
      </c>
      <c r="C1089" t="s">
        <v>231</v>
      </c>
      <c r="D1089">
        <v>25</v>
      </c>
      <c r="E1089" t="s">
        <v>244</v>
      </c>
      <c r="F1089" s="3">
        <v>1.0243033030367179</v>
      </c>
      <c r="G1089" s="3">
        <v>68.871479295484122</v>
      </c>
      <c r="H1089" s="3">
        <f t="shared" si="32"/>
        <v>68.871479295484122</v>
      </c>
      <c r="I1089" s="3">
        <f t="shared" si="33"/>
        <v>2.0661443788645233</v>
      </c>
      <c r="J1089" s="8" t="str" cm="1">
        <f t="array" ref="J1089">_xlfn.IFS(H1089=100,"green",H1089&gt;50,"yellow",H1089&gt;0,"orange",H1089=0,"red")</f>
        <v>yellow</v>
      </c>
      <c r="K1089" t="s">
        <v>193</v>
      </c>
    </row>
    <row r="1090" spans="1:11" x14ac:dyDescent="0.3">
      <c r="A1090">
        <v>6</v>
      </c>
      <c r="B1090">
        <v>6.12</v>
      </c>
      <c r="C1090" t="s">
        <v>231</v>
      </c>
      <c r="D1090">
        <v>7</v>
      </c>
      <c r="E1090" t="s">
        <v>27</v>
      </c>
      <c r="F1090" s="3">
        <v>2.1443963854769326</v>
      </c>
      <c r="G1090" s="3">
        <v>34.10618454591944</v>
      </c>
      <c r="H1090" s="3">
        <f t="shared" si="32"/>
        <v>34.10618454591944</v>
      </c>
      <c r="I1090" s="3">
        <f t="shared" si="33"/>
        <v>1.023185536377583</v>
      </c>
      <c r="J1090" s="8" t="str" cm="1">
        <f t="array" ref="J1090">_xlfn.IFS(H1090=100,"green",H1090&gt;50,"yellow",H1090&gt;0,"orange",H1090=0,"red")</f>
        <v>orange</v>
      </c>
      <c r="K1090" t="s">
        <v>193</v>
      </c>
    </row>
    <row r="1091" spans="1:11" x14ac:dyDescent="0.3">
      <c r="A1091">
        <v>6</v>
      </c>
      <c r="B1091">
        <v>6.12</v>
      </c>
      <c r="C1091" t="s">
        <v>231</v>
      </c>
      <c r="D1091">
        <v>30</v>
      </c>
      <c r="E1091" t="s">
        <v>26</v>
      </c>
      <c r="F1091" s="3">
        <v>0.68561477362714218</v>
      </c>
      <c r="G1091" s="3">
        <v>79.383647201716144</v>
      </c>
      <c r="H1091" s="3">
        <f t="shared" ref="H1091:H1154" si="34">IF(G1091&gt;100,100,IF(G1091&lt;0,0,G1091))</f>
        <v>79.383647201716144</v>
      </c>
      <c r="I1091" s="3">
        <f t="shared" ref="I1091:I1154" si="35">H1091/100*3</f>
        <v>2.3815094160514843</v>
      </c>
      <c r="J1091" s="8" t="str" cm="1">
        <f t="array" ref="J1091">_xlfn.IFS(H1091=100,"green",H1091&gt;50,"yellow",H1091&gt;0,"orange",H1091=0,"red")</f>
        <v>yellow</v>
      </c>
      <c r="K1091" t="s">
        <v>193</v>
      </c>
    </row>
    <row r="1092" spans="1:11" x14ac:dyDescent="0.3">
      <c r="A1092">
        <v>6</v>
      </c>
      <c r="B1092">
        <v>6.12</v>
      </c>
      <c r="C1092" t="s">
        <v>231</v>
      </c>
      <c r="D1092">
        <v>24</v>
      </c>
      <c r="E1092" t="s">
        <v>25</v>
      </c>
      <c r="F1092" s="3">
        <v>1.3319061917125588</v>
      </c>
      <c r="G1092" s="3">
        <v>59.32414322290024</v>
      </c>
      <c r="H1092" s="3">
        <f t="shared" si="34"/>
        <v>59.32414322290024</v>
      </c>
      <c r="I1092" s="3">
        <f t="shared" si="35"/>
        <v>1.7797242966870073</v>
      </c>
      <c r="J1092" s="8" t="str" cm="1">
        <f t="array" ref="J1092">_xlfn.IFS(H1092=100,"green",H1092&gt;50,"yellow",H1092&gt;0,"orange",H1092=0,"red")</f>
        <v>yellow</v>
      </c>
      <c r="K1092" t="s">
        <v>193</v>
      </c>
    </row>
    <row r="1093" spans="1:11" x14ac:dyDescent="0.3">
      <c r="A1093">
        <v>6</v>
      </c>
      <c r="B1093">
        <v>6.12</v>
      </c>
      <c r="C1093" t="s">
        <v>231</v>
      </c>
      <c r="D1093">
        <v>6</v>
      </c>
      <c r="E1093" t="s">
        <v>24</v>
      </c>
      <c r="F1093" s="3">
        <v>2.5087310546429236</v>
      </c>
      <c r="G1093" s="3">
        <v>22.79801528783738</v>
      </c>
      <c r="H1093" s="3">
        <f t="shared" si="34"/>
        <v>22.79801528783738</v>
      </c>
      <c r="I1093" s="3">
        <f t="shared" si="35"/>
        <v>0.68394045863512143</v>
      </c>
      <c r="J1093" s="8" t="str" cm="1">
        <f t="array" ref="J1093">_xlfn.IFS(H1093=100,"green",H1093&gt;50,"yellow",H1093&gt;0,"orange",H1093=0,"red")</f>
        <v>orange</v>
      </c>
      <c r="K1093" t="s">
        <v>193</v>
      </c>
    </row>
    <row r="1094" spans="1:11" x14ac:dyDescent="0.3">
      <c r="A1094">
        <v>6</v>
      </c>
      <c r="B1094">
        <v>6.12</v>
      </c>
      <c r="C1094" t="s">
        <v>231</v>
      </c>
      <c r="D1094">
        <v>2</v>
      </c>
      <c r="E1094" t="s">
        <v>23</v>
      </c>
      <c r="F1094" s="3">
        <v>0.72837434712165394</v>
      </c>
      <c r="G1094" s="3">
        <v>78.05648145164848</v>
      </c>
      <c r="H1094" s="3">
        <f t="shared" si="34"/>
        <v>78.05648145164848</v>
      </c>
      <c r="I1094" s="3">
        <f t="shared" si="35"/>
        <v>2.3416944435494544</v>
      </c>
      <c r="J1094" s="8" t="str" cm="1">
        <f t="array" ref="J1094">_xlfn.IFS(H1094=100,"green",H1094&gt;50,"yellow",H1094&gt;0,"orange",H1094=0,"red")</f>
        <v>yellow</v>
      </c>
      <c r="K1094" t="s">
        <v>193</v>
      </c>
    </row>
    <row r="1095" spans="1:11" x14ac:dyDescent="0.3">
      <c r="A1095">
        <v>6</v>
      </c>
      <c r="B1095">
        <v>6.12</v>
      </c>
      <c r="C1095" t="s">
        <v>231</v>
      </c>
      <c r="D1095">
        <v>1</v>
      </c>
      <c r="E1095" t="s">
        <v>22</v>
      </c>
      <c r="F1095" s="3">
        <v>2.5352505805805348</v>
      </c>
      <c r="G1095" s="3">
        <v>21.974905896043605</v>
      </c>
      <c r="H1095" s="3">
        <f t="shared" si="34"/>
        <v>21.974905896043605</v>
      </c>
      <c r="I1095" s="3">
        <f t="shared" si="35"/>
        <v>0.65924717688130818</v>
      </c>
      <c r="J1095" s="8" t="str" cm="1">
        <f t="array" ref="J1095">_xlfn.IFS(H1095=100,"green",H1095&gt;50,"yellow",H1095&gt;0,"orange",H1095=0,"red")</f>
        <v>orange</v>
      </c>
      <c r="K1095" t="s">
        <v>193</v>
      </c>
    </row>
    <row r="1096" spans="1:11" x14ac:dyDescent="0.3">
      <c r="A1096">
        <v>6</v>
      </c>
      <c r="B1096">
        <v>6.12</v>
      </c>
      <c r="C1096" t="s">
        <v>231</v>
      </c>
      <c r="D1096">
        <v>20</v>
      </c>
      <c r="E1096" t="s">
        <v>21</v>
      </c>
      <c r="F1096" s="3">
        <v>2.3887377200541264</v>
      </c>
      <c r="G1096" s="3">
        <v>26.522351872324169</v>
      </c>
      <c r="H1096" s="3">
        <f t="shared" si="34"/>
        <v>26.522351872324169</v>
      </c>
      <c r="I1096" s="3">
        <f t="shared" si="35"/>
        <v>0.79567055616972504</v>
      </c>
      <c r="J1096" s="8" t="str" cm="1">
        <f t="array" ref="J1096">_xlfn.IFS(H1096=100,"green",H1096&gt;50,"yellow",H1096&gt;0,"orange",H1096=0,"red")</f>
        <v>orange</v>
      </c>
      <c r="K1096" t="s">
        <v>193</v>
      </c>
    </row>
    <row r="1097" spans="1:11" x14ac:dyDescent="0.3">
      <c r="A1097">
        <v>6</v>
      </c>
      <c r="B1097">
        <v>6.12</v>
      </c>
      <c r="C1097" t="s">
        <v>231</v>
      </c>
      <c r="D1097">
        <v>29</v>
      </c>
      <c r="E1097" t="s">
        <v>20</v>
      </c>
      <c r="F1097" s="3">
        <v>0.89204902302054456</v>
      </c>
      <c r="G1097" s="3">
        <v>72.976369414648971</v>
      </c>
      <c r="H1097" s="3">
        <f t="shared" si="34"/>
        <v>72.976369414648971</v>
      </c>
      <c r="I1097" s="3">
        <f t="shared" si="35"/>
        <v>2.1892910824394689</v>
      </c>
      <c r="J1097" s="8" t="str" cm="1">
        <f t="array" ref="J1097">_xlfn.IFS(H1097=100,"green",H1097&gt;50,"yellow",H1097&gt;0,"orange",H1097=0,"red")</f>
        <v>yellow</v>
      </c>
      <c r="K1097" t="s">
        <v>193</v>
      </c>
    </row>
    <row r="1098" spans="1:11" x14ac:dyDescent="0.3">
      <c r="A1098">
        <v>6</v>
      </c>
      <c r="B1098">
        <v>6.12</v>
      </c>
      <c r="C1098" t="s">
        <v>231</v>
      </c>
      <c r="D1098">
        <v>32</v>
      </c>
      <c r="E1098" t="s">
        <v>19</v>
      </c>
      <c r="F1098" s="3">
        <v>1.1973875040220994</v>
      </c>
      <c r="G1098" s="3">
        <v>63.499315715435536</v>
      </c>
      <c r="H1098" s="3">
        <f t="shared" si="34"/>
        <v>63.499315715435536</v>
      </c>
      <c r="I1098" s="3">
        <f t="shared" si="35"/>
        <v>1.9049794714630659</v>
      </c>
      <c r="J1098" s="8" t="str" cm="1">
        <f t="array" ref="J1098">_xlfn.IFS(H1098=100,"green",H1098&gt;50,"yellow",H1098&gt;0,"orange",H1098=0,"red")</f>
        <v>yellow</v>
      </c>
      <c r="K1098" t="s">
        <v>193</v>
      </c>
    </row>
    <row r="1099" spans="1:11" x14ac:dyDescent="0.3">
      <c r="A1099">
        <v>6</v>
      </c>
      <c r="B1099">
        <v>6.12</v>
      </c>
      <c r="C1099" t="s">
        <v>231</v>
      </c>
      <c r="D1099">
        <v>35</v>
      </c>
      <c r="E1099" t="s">
        <v>18</v>
      </c>
      <c r="F1099" s="3">
        <v>0</v>
      </c>
      <c r="G1099" s="3">
        <v>100.66366407127474</v>
      </c>
      <c r="H1099" s="3">
        <f t="shared" si="34"/>
        <v>100</v>
      </c>
      <c r="I1099" s="3">
        <f t="shared" si="35"/>
        <v>3</v>
      </c>
      <c r="J1099" s="8" t="str" cm="1">
        <f t="array" ref="J1099">_xlfn.IFS(H1099=100,"green",H1099&gt;50,"yellow",H1099&gt;0,"orange",H1099=0,"red")</f>
        <v>green</v>
      </c>
      <c r="K1099" t="s">
        <v>193</v>
      </c>
    </row>
    <row r="1100" spans="1:11" x14ac:dyDescent="0.3">
      <c r="A1100">
        <v>6</v>
      </c>
      <c r="B1100">
        <v>6.12</v>
      </c>
      <c r="C1100" t="s">
        <v>231</v>
      </c>
      <c r="D1100">
        <v>31</v>
      </c>
      <c r="E1100" t="s">
        <v>17</v>
      </c>
      <c r="F1100" s="3">
        <v>0</v>
      </c>
      <c r="G1100" s="3">
        <v>100.66366407127474</v>
      </c>
      <c r="H1100" s="3">
        <f t="shared" si="34"/>
        <v>100</v>
      </c>
      <c r="I1100" s="3">
        <f t="shared" si="35"/>
        <v>3</v>
      </c>
      <c r="J1100" s="8" t="str" cm="1">
        <f t="array" ref="J1100">_xlfn.IFS(H1100=100,"green",H1100&gt;50,"yellow",H1100&gt;0,"orange",H1100=0,"red")</f>
        <v>green</v>
      </c>
      <c r="K1100" t="s">
        <v>193</v>
      </c>
    </row>
    <row r="1101" spans="1:11" x14ac:dyDescent="0.3">
      <c r="A1101">
        <v>6</v>
      </c>
      <c r="B1101">
        <v>6.12</v>
      </c>
      <c r="C1101" t="s">
        <v>231</v>
      </c>
      <c r="D1101">
        <v>23</v>
      </c>
      <c r="E1101" t="s">
        <v>16</v>
      </c>
      <c r="F1101" s="3">
        <v>0.39379397764811619</v>
      </c>
      <c r="G1101" s="3">
        <v>88.441140855869577</v>
      </c>
      <c r="H1101" s="3">
        <f t="shared" si="34"/>
        <v>88.441140855869577</v>
      </c>
      <c r="I1101" s="3">
        <f t="shared" si="35"/>
        <v>2.6532342256760875</v>
      </c>
      <c r="J1101" s="8" t="str" cm="1">
        <f t="array" ref="J1101">_xlfn.IFS(H1101=100,"green",H1101&gt;50,"yellow",H1101&gt;0,"orange",H1101=0,"red")</f>
        <v>yellow</v>
      </c>
      <c r="K1101" t="s">
        <v>193</v>
      </c>
    </row>
    <row r="1102" spans="1:11" x14ac:dyDescent="0.3">
      <c r="A1102">
        <v>6</v>
      </c>
      <c r="B1102">
        <v>6.12</v>
      </c>
      <c r="C1102" t="s">
        <v>231</v>
      </c>
      <c r="D1102">
        <v>27</v>
      </c>
      <c r="E1102" t="s">
        <v>15</v>
      </c>
      <c r="F1102" s="3">
        <v>1.3170267270907849</v>
      </c>
      <c r="G1102" s="3">
        <v>59.785969995515188</v>
      </c>
      <c r="H1102" s="3">
        <f t="shared" si="34"/>
        <v>59.785969995515188</v>
      </c>
      <c r="I1102" s="3">
        <f t="shared" si="35"/>
        <v>1.7935790998654557</v>
      </c>
      <c r="J1102" s="8" t="str" cm="1">
        <f t="array" ref="J1102">_xlfn.IFS(H1102=100,"green",H1102&gt;50,"yellow",H1102&gt;0,"orange",H1102=0,"red")</f>
        <v>yellow</v>
      </c>
      <c r="K1102" t="s">
        <v>193</v>
      </c>
    </row>
    <row r="1103" spans="1:11" x14ac:dyDescent="0.3">
      <c r="A1103">
        <v>6</v>
      </c>
      <c r="B1103">
        <v>6.12</v>
      </c>
      <c r="C1103" t="s">
        <v>231</v>
      </c>
      <c r="D1103">
        <v>14</v>
      </c>
      <c r="E1103" t="s">
        <v>14</v>
      </c>
      <c r="F1103" s="3">
        <v>1.3227564688627016</v>
      </c>
      <c r="G1103" s="3">
        <v>59.608131059928148</v>
      </c>
      <c r="H1103" s="3">
        <f t="shared" si="34"/>
        <v>59.608131059928148</v>
      </c>
      <c r="I1103" s="3">
        <f t="shared" si="35"/>
        <v>1.7882439317978445</v>
      </c>
      <c r="J1103" s="8" t="str" cm="1">
        <f t="array" ref="J1103">_xlfn.IFS(H1103=100,"green",H1103&gt;50,"yellow",H1103&gt;0,"orange",H1103=0,"red")</f>
        <v>yellow</v>
      </c>
      <c r="K1103" t="s">
        <v>193</v>
      </c>
    </row>
    <row r="1104" spans="1:11" x14ac:dyDescent="0.3">
      <c r="A1104">
        <v>6</v>
      </c>
      <c r="B1104">
        <v>6.12</v>
      </c>
      <c r="C1104" t="s">
        <v>231</v>
      </c>
      <c r="D1104">
        <v>17</v>
      </c>
      <c r="E1104" t="s">
        <v>13</v>
      </c>
      <c r="F1104" s="3">
        <v>0.97745483568815683</v>
      </c>
      <c r="G1104" s="3">
        <v>70.325555569564699</v>
      </c>
      <c r="H1104" s="3">
        <f t="shared" si="34"/>
        <v>70.325555569564699</v>
      </c>
      <c r="I1104" s="3">
        <f t="shared" si="35"/>
        <v>2.1097666670869408</v>
      </c>
      <c r="J1104" s="8" t="str" cm="1">
        <f t="array" ref="J1104">_xlfn.IFS(H1104=100,"green",H1104&gt;50,"yellow",H1104&gt;0,"orange",H1104=0,"red")</f>
        <v>yellow</v>
      </c>
      <c r="K1104" t="s">
        <v>193</v>
      </c>
    </row>
    <row r="1105" spans="1:11" x14ac:dyDescent="0.3">
      <c r="A1105">
        <v>6</v>
      </c>
      <c r="B1105">
        <v>6.12</v>
      </c>
      <c r="C1105" t="s">
        <v>231</v>
      </c>
      <c r="D1105">
        <v>15</v>
      </c>
      <c r="E1105" t="s">
        <v>12</v>
      </c>
      <c r="F1105" s="3">
        <v>1.1848276440340282</v>
      </c>
      <c r="G1105" s="3">
        <v>63.889146919059527</v>
      </c>
      <c r="H1105" s="3">
        <f t="shared" si="34"/>
        <v>63.889146919059527</v>
      </c>
      <c r="I1105" s="3">
        <f t="shared" si="35"/>
        <v>1.9166744075717856</v>
      </c>
      <c r="J1105" s="8" t="str" cm="1">
        <f t="array" ref="J1105">_xlfn.IFS(H1105=100,"green",H1105&gt;50,"yellow",H1105&gt;0,"orange",H1105=0,"red")</f>
        <v>yellow</v>
      </c>
      <c r="K1105" t="s">
        <v>193</v>
      </c>
    </row>
    <row r="1106" spans="1:11" x14ac:dyDescent="0.3">
      <c r="A1106">
        <v>6</v>
      </c>
      <c r="B1106">
        <v>6.12</v>
      </c>
      <c r="C1106" t="s">
        <v>231</v>
      </c>
      <c r="D1106">
        <v>13</v>
      </c>
      <c r="E1106" t="s">
        <v>11</v>
      </c>
      <c r="F1106" s="3">
        <v>0.8086926371567984</v>
      </c>
      <c r="G1106" s="3">
        <v>75.563573432995611</v>
      </c>
      <c r="H1106" s="3">
        <f t="shared" si="34"/>
        <v>75.563573432995611</v>
      </c>
      <c r="I1106" s="3">
        <f t="shared" si="35"/>
        <v>2.2669072029898683</v>
      </c>
      <c r="J1106" s="8" t="str" cm="1">
        <f t="array" ref="J1106">_xlfn.IFS(H1106=100,"green",H1106&gt;50,"yellow",H1106&gt;0,"orange",H1106=0,"red")</f>
        <v>yellow</v>
      </c>
      <c r="K1106" t="s">
        <v>193</v>
      </c>
    </row>
    <row r="1107" spans="1:11" x14ac:dyDescent="0.3">
      <c r="A1107">
        <v>6</v>
      </c>
      <c r="B1107">
        <v>6.12</v>
      </c>
      <c r="C1107" t="s">
        <v>231</v>
      </c>
      <c r="D1107">
        <v>21</v>
      </c>
      <c r="E1107" t="s">
        <v>10</v>
      </c>
      <c r="F1107" s="3">
        <v>2.3824147865621993E-3</v>
      </c>
      <c r="G1107" s="3">
        <v>100.58971900941425</v>
      </c>
      <c r="H1107" s="3">
        <f t="shared" si="34"/>
        <v>100</v>
      </c>
      <c r="I1107" s="3">
        <f t="shared" si="35"/>
        <v>3</v>
      </c>
      <c r="J1107" s="8" t="str" cm="1">
        <f t="array" ref="J1107">_xlfn.IFS(H1107=100,"green",H1107&gt;50,"yellow",H1107&gt;0,"orange",H1107=0,"red")</f>
        <v>green</v>
      </c>
      <c r="K1107" t="s">
        <v>193</v>
      </c>
    </row>
    <row r="1108" spans="1:11" x14ac:dyDescent="0.3">
      <c r="A1108">
        <v>6</v>
      </c>
      <c r="B1108">
        <v>6.12</v>
      </c>
      <c r="C1108" t="s">
        <v>231</v>
      </c>
      <c r="D1108">
        <v>34</v>
      </c>
      <c r="E1108" t="s">
        <v>9</v>
      </c>
      <c r="F1108" s="3">
        <v>1.923149349374536</v>
      </c>
      <c r="G1108" s="3">
        <v>40.973219565732585</v>
      </c>
      <c r="H1108" s="3">
        <f t="shared" si="34"/>
        <v>40.973219565732585</v>
      </c>
      <c r="I1108" s="3">
        <f t="shared" si="35"/>
        <v>1.2291965869719774</v>
      </c>
      <c r="J1108" s="8" t="str" cm="1">
        <f t="array" ref="J1108">_xlfn.IFS(H1108=100,"green",H1108&gt;50,"yellow",H1108&gt;0,"orange",H1108=0,"red")</f>
        <v>orange</v>
      </c>
      <c r="K1108" t="s">
        <v>193</v>
      </c>
    </row>
    <row r="1109" spans="1:11" x14ac:dyDescent="0.3">
      <c r="A1109">
        <v>6</v>
      </c>
      <c r="B1109">
        <v>6.12</v>
      </c>
      <c r="C1109" t="s">
        <v>231</v>
      </c>
      <c r="D1109">
        <v>3</v>
      </c>
      <c r="E1109" t="s">
        <v>8</v>
      </c>
      <c r="F1109" s="3">
        <v>0.10452959914196339</v>
      </c>
      <c r="G1109" s="3">
        <v>97.419288776761519</v>
      </c>
      <c r="H1109" s="3">
        <f t="shared" si="34"/>
        <v>97.419288776761519</v>
      </c>
      <c r="I1109" s="3">
        <f t="shared" si="35"/>
        <v>2.9225786633028452</v>
      </c>
      <c r="J1109" s="8" t="str" cm="1">
        <f t="array" ref="J1109">_xlfn.IFS(H1109=100,"green",H1109&gt;50,"yellow",H1109&gt;0,"orange",H1109=0,"red")</f>
        <v>yellow</v>
      </c>
      <c r="K1109" t="s">
        <v>193</v>
      </c>
    </row>
    <row r="1110" spans="1:11" x14ac:dyDescent="0.3">
      <c r="A1110">
        <v>6</v>
      </c>
      <c r="B1110">
        <v>6.12</v>
      </c>
      <c r="C1110" t="s">
        <v>231</v>
      </c>
      <c r="D1110">
        <v>8</v>
      </c>
      <c r="E1110" t="s">
        <v>7</v>
      </c>
      <c r="F1110" s="3">
        <v>7.2284653259125369</v>
      </c>
      <c r="G1110" s="3">
        <v>-123.69244666809385</v>
      </c>
      <c r="H1110" s="3">
        <f t="shared" si="34"/>
        <v>0</v>
      </c>
      <c r="I1110" s="3">
        <f t="shared" si="35"/>
        <v>0</v>
      </c>
      <c r="J1110" s="8" t="str" cm="1">
        <f t="array" ref="J1110">_xlfn.IFS(H1110=100,"green",H1110&gt;50,"yellow",H1110&gt;0,"orange",H1110=0,"red")</f>
        <v>red</v>
      </c>
      <c r="K1110" t="s">
        <v>193</v>
      </c>
    </row>
    <row r="1111" spans="1:11" x14ac:dyDescent="0.3">
      <c r="A1111">
        <v>6</v>
      </c>
      <c r="B1111">
        <v>6.12</v>
      </c>
      <c r="C1111" t="s">
        <v>231</v>
      </c>
      <c r="D1111">
        <v>11</v>
      </c>
      <c r="E1111" t="s">
        <v>6</v>
      </c>
      <c r="F1111" s="3">
        <v>0.49133852077624934</v>
      </c>
      <c r="G1111" s="3">
        <v>85.4135667674079</v>
      </c>
      <c r="H1111" s="3">
        <f t="shared" si="34"/>
        <v>85.4135667674079</v>
      </c>
      <c r="I1111" s="3">
        <f t="shared" si="35"/>
        <v>2.562407003022237</v>
      </c>
      <c r="J1111" s="8" t="str" cm="1">
        <f t="array" ref="J1111">_xlfn.IFS(H1111=100,"green",H1111&gt;50,"yellow",H1111&gt;0,"orange",H1111=0,"red")</f>
        <v>yellow</v>
      </c>
      <c r="K1111" t="s">
        <v>193</v>
      </c>
    </row>
    <row r="1112" spans="1:11" x14ac:dyDescent="0.3">
      <c r="A1112">
        <v>6</v>
      </c>
      <c r="B1112">
        <v>6.12</v>
      </c>
      <c r="C1112" t="s">
        <v>231</v>
      </c>
      <c r="D1112">
        <v>33</v>
      </c>
      <c r="E1112" t="s">
        <v>5</v>
      </c>
      <c r="F1112" s="3">
        <v>0.58907483786927894</v>
      </c>
      <c r="G1112" s="3">
        <v>82.380040425049245</v>
      </c>
      <c r="H1112" s="3">
        <f t="shared" si="34"/>
        <v>82.380040425049245</v>
      </c>
      <c r="I1112" s="3">
        <f t="shared" si="35"/>
        <v>2.4714012127514775</v>
      </c>
      <c r="J1112" s="8" t="str" cm="1">
        <f t="array" ref="J1112">_xlfn.IFS(H1112=100,"green",H1112&gt;50,"yellow",H1112&gt;0,"orange",H1112=0,"red")</f>
        <v>yellow</v>
      </c>
      <c r="K1112" t="s">
        <v>193</v>
      </c>
    </row>
    <row r="1113" spans="1:11" x14ac:dyDescent="0.3">
      <c r="A1113">
        <v>6</v>
      </c>
      <c r="B1113">
        <v>6.12</v>
      </c>
      <c r="C1113" t="s">
        <v>231</v>
      </c>
      <c r="D1113">
        <v>36</v>
      </c>
      <c r="E1113" t="s">
        <v>4</v>
      </c>
      <c r="F1113" s="3">
        <v>0.35139168534137305</v>
      </c>
      <c r="G1113" s="3">
        <v>89.757217361662853</v>
      </c>
      <c r="H1113" s="3">
        <f t="shared" si="34"/>
        <v>89.757217361662853</v>
      </c>
      <c r="I1113" s="3">
        <f t="shared" si="35"/>
        <v>2.6927165208498858</v>
      </c>
      <c r="J1113" s="8" t="str" cm="1">
        <f t="array" ref="J1113">_xlfn.IFS(H1113=100,"green",H1113&gt;50,"yellow",H1113&gt;0,"orange",H1113=0,"red")</f>
        <v>yellow</v>
      </c>
      <c r="K1113" t="s">
        <v>193</v>
      </c>
    </row>
    <row r="1114" spans="1:11" x14ac:dyDescent="0.3">
      <c r="A1114">
        <v>6</v>
      </c>
      <c r="B1114">
        <v>6.12</v>
      </c>
      <c r="C1114" t="s">
        <v>231</v>
      </c>
      <c r="D1114">
        <v>16</v>
      </c>
      <c r="E1114" t="s">
        <v>3</v>
      </c>
      <c r="F1114" s="3">
        <v>0.84378607355582613</v>
      </c>
      <c r="G1114" s="3">
        <v>74.474348189742287</v>
      </c>
      <c r="H1114" s="3">
        <f t="shared" si="34"/>
        <v>74.474348189742287</v>
      </c>
      <c r="I1114" s="3">
        <f t="shared" si="35"/>
        <v>2.2342304456922686</v>
      </c>
      <c r="J1114" s="8" t="str" cm="1">
        <f t="array" ref="J1114">_xlfn.IFS(H1114=100,"green",H1114&gt;50,"yellow",H1114&gt;0,"orange",H1114=0,"red")</f>
        <v>yellow</v>
      </c>
      <c r="K1114" t="s">
        <v>193</v>
      </c>
    </row>
    <row r="1115" spans="1:11" x14ac:dyDescent="0.3">
      <c r="A1115">
        <v>6</v>
      </c>
      <c r="B1115">
        <v>6.12</v>
      </c>
      <c r="C1115" t="s">
        <v>231</v>
      </c>
      <c r="D1115">
        <v>9</v>
      </c>
      <c r="E1115" t="s">
        <v>2</v>
      </c>
      <c r="F1115" s="3">
        <v>1.9603393766354</v>
      </c>
      <c r="G1115" s="3">
        <v>39.818920624209305</v>
      </c>
      <c r="H1115" s="3">
        <f t="shared" si="34"/>
        <v>39.818920624209305</v>
      </c>
      <c r="I1115" s="3">
        <f t="shared" si="35"/>
        <v>1.194567618726279</v>
      </c>
      <c r="J1115" s="8" t="str" cm="1">
        <f t="array" ref="J1115">_xlfn.IFS(H1115=100,"green",H1115&gt;50,"yellow",H1115&gt;0,"orange",H1115=0,"red")</f>
        <v>orange</v>
      </c>
      <c r="K1115" t="s">
        <v>193</v>
      </c>
    </row>
    <row r="1116" spans="1:11" x14ac:dyDescent="0.3">
      <c r="A1116">
        <v>6</v>
      </c>
      <c r="B1116">
        <v>6.12</v>
      </c>
      <c r="C1116" t="s">
        <v>231</v>
      </c>
      <c r="D1116">
        <v>5</v>
      </c>
      <c r="E1116" t="s">
        <v>1</v>
      </c>
      <c r="F1116" s="3">
        <v>1.8540014506817766</v>
      </c>
      <c r="G1116" s="3">
        <v>43.119422517124463</v>
      </c>
      <c r="H1116" s="3">
        <f t="shared" si="34"/>
        <v>43.119422517124463</v>
      </c>
      <c r="I1116" s="3">
        <f t="shared" si="35"/>
        <v>1.2935826755137338</v>
      </c>
      <c r="J1116" s="8" t="str" cm="1">
        <f t="array" ref="J1116">_xlfn.IFS(H1116=100,"green",H1116&gt;50,"yellow",H1116&gt;0,"orange",H1116=0,"red")</f>
        <v>orange</v>
      </c>
      <c r="K1116" t="s">
        <v>193</v>
      </c>
    </row>
    <row r="1117" spans="1:11" x14ac:dyDescent="0.3">
      <c r="A1117">
        <v>6</v>
      </c>
      <c r="B1117">
        <v>6.12</v>
      </c>
      <c r="C1117" t="s">
        <v>231</v>
      </c>
      <c r="D1117">
        <v>19</v>
      </c>
      <c r="E1117" t="s">
        <v>0</v>
      </c>
      <c r="F1117" s="3">
        <v>1.3486551218793656</v>
      </c>
      <c r="G1117" s="3">
        <v>58.804292236301549</v>
      </c>
      <c r="H1117" s="3">
        <f t="shared" si="34"/>
        <v>58.804292236301549</v>
      </c>
      <c r="I1117" s="3">
        <f t="shared" si="35"/>
        <v>1.7641287670890464</v>
      </c>
      <c r="J1117" s="8" t="str" cm="1">
        <f t="array" ref="J1117">_xlfn.IFS(H1117=100,"green",H1117&gt;50,"yellow",H1117&gt;0,"orange",H1117=0,"red")</f>
        <v>yellow</v>
      </c>
      <c r="K1117" t="s">
        <v>193</v>
      </c>
    </row>
    <row r="1118" spans="1:11" x14ac:dyDescent="0.3">
      <c r="A1118">
        <v>8</v>
      </c>
      <c r="B1118">
        <v>8.0399999999999991</v>
      </c>
      <c r="C1118" t="s">
        <v>232</v>
      </c>
      <c r="D1118">
        <v>35</v>
      </c>
      <c r="E1118" t="s">
        <v>34</v>
      </c>
      <c r="F1118" s="3">
        <v>0.52551230881205313</v>
      </c>
      <c r="G1118" s="3">
        <v>98.868189193371762</v>
      </c>
      <c r="H1118" s="3">
        <f t="shared" si="34"/>
        <v>98.868189193371762</v>
      </c>
      <c r="I1118" s="3">
        <f t="shared" si="35"/>
        <v>2.9660456758011526</v>
      </c>
      <c r="J1118" s="8" t="str" cm="1">
        <f t="array" ref="J1118">_xlfn.IFS(H1118=100,"green",H1118&gt;50,"yellow",H1118&gt;0,"orange",H1118=0,"red")</f>
        <v>yellow</v>
      </c>
      <c r="K1118" t="s">
        <v>193</v>
      </c>
    </row>
    <row r="1119" spans="1:11" x14ac:dyDescent="0.3">
      <c r="A1119">
        <v>8</v>
      </c>
      <c r="B1119">
        <v>8.0399999999999991</v>
      </c>
      <c r="C1119" t="s">
        <v>232</v>
      </c>
      <c r="D1119">
        <v>37</v>
      </c>
      <c r="E1119" t="s">
        <v>33</v>
      </c>
      <c r="F1119" s="3">
        <v>2.6262123464535634</v>
      </c>
      <c r="G1119" s="3">
        <v>94.232819311300602</v>
      </c>
      <c r="H1119" s="3">
        <f t="shared" si="34"/>
        <v>94.232819311300602</v>
      </c>
      <c r="I1119" s="3">
        <f t="shared" si="35"/>
        <v>2.826984579339018</v>
      </c>
      <c r="J1119" s="8" t="str" cm="1">
        <f t="array" ref="J1119">_xlfn.IFS(H1119=100,"green",H1119&gt;50,"yellow",H1119&gt;0,"orange",H1119=0,"red")</f>
        <v>yellow</v>
      </c>
      <c r="K1119" t="s">
        <v>193</v>
      </c>
    </row>
    <row r="1120" spans="1:11" x14ac:dyDescent="0.3">
      <c r="A1120">
        <v>8</v>
      </c>
      <c r="B1120">
        <v>8.0399999999999991</v>
      </c>
      <c r="C1120" t="s">
        <v>232</v>
      </c>
      <c r="D1120">
        <v>12</v>
      </c>
      <c r="E1120" t="s">
        <v>32</v>
      </c>
      <c r="F1120" s="3">
        <v>0.65041731497614774</v>
      </c>
      <c r="G1120" s="3">
        <v>98.592575877182682</v>
      </c>
      <c r="H1120" s="3">
        <f t="shared" si="34"/>
        <v>98.592575877182682</v>
      </c>
      <c r="I1120" s="3">
        <f t="shared" si="35"/>
        <v>2.9577772763154808</v>
      </c>
      <c r="J1120" s="8" t="str" cm="1">
        <f t="array" ref="J1120">_xlfn.IFS(H1120=100,"green",H1120&gt;50,"yellow",H1120&gt;0,"orange",H1120=0,"red")</f>
        <v>yellow</v>
      </c>
      <c r="K1120" t="s">
        <v>193</v>
      </c>
    </row>
    <row r="1121" spans="1:11" x14ac:dyDescent="0.3">
      <c r="A1121">
        <v>8</v>
      </c>
      <c r="B1121">
        <v>8.0399999999999991</v>
      </c>
      <c r="C1121" t="s">
        <v>232</v>
      </c>
      <c r="D1121">
        <v>18</v>
      </c>
      <c r="E1121" t="s">
        <v>31</v>
      </c>
      <c r="F1121" s="3">
        <v>5.1272887896701543E-2</v>
      </c>
      <c r="G1121" s="3">
        <v>99.914638038619543</v>
      </c>
      <c r="H1121" s="3">
        <f t="shared" si="34"/>
        <v>99.914638038619543</v>
      </c>
      <c r="I1121" s="3">
        <f t="shared" si="35"/>
        <v>2.9974391411585861</v>
      </c>
      <c r="J1121" s="8" t="str" cm="1">
        <f t="array" ref="J1121">_xlfn.IFS(H1121=100,"green",H1121&gt;50,"yellow",H1121&gt;0,"orange",H1121=0,"red")</f>
        <v>yellow</v>
      </c>
      <c r="K1121" t="s">
        <v>193</v>
      </c>
    </row>
    <row r="1122" spans="1:11" x14ac:dyDescent="0.3">
      <c r="A1122">
        <v>8</v>
      </c>
      <c r="B1122">
        <v>8.0399999999999991</v>
      </c>
      <c r="C1122" t="s">
        <v>232</v>
      </c>
      <c r="D1122">
        <v>10</v>
      </c>
      <c r="E1122" t="s">
        <v>30</v>
      </c>
      <c r="F1122" s="3">
        <v>1.4409297754996827E-2</v>
      </c>
      <c r="G1122" s="3">
        <v>99.995980625579136</v>
      </c>
      <c r="H1122" s="3">
        <f t="shared" si="34"/>
        <v>99.995980625579136</v>
      </c>
      <c r="I1122" s="3">
        <f t="shared" si="35"/>
        <v>2.9998794187673741</v>
      </c>
      <c r="J1122" s="8" t="str" cm="1">
        <f t="array" ref="J1122">_xlfn.IFS(H1122=100,"green",H1122&gt;50,"yellow",H1122&gt;0,"orange",H1122=0,"red")</f>
        <v>yellow</v>
      </c>
      <c r="K1122" t="s">
        <v>193</v>
      </c>
    </row>
    <row r="1123" spans="1:11" x14ac:dyDescent="0.3">
      <c r="A1123">
        <v>8</v>
      </c>
      <c r="B1123">
        <v>8.0399999999999991</v>
      </c>
      <c r="C1123" t="s">
        <v>232</v>
      </c>
      <c r="D1123">
        <v>4</v>
      </c>
      <c r="E1123" t="s">
        <v>29</v>
      </c>
      <c r="F1123" s="3">
        <v>4.4530768866360315</v>
      </c>
      <c r="G1123" s="3">
        <v>90.201690298853393</v>
      </c>
      <c r="H1123" s="3">
        <f t="shared" si="34"/>
        <v>90.201690298853393</v>
      </c>
      <c r="I1123" s="3">
        <f t="shared" si="35"/>
        <v>2.7060507089656016</v>
      </c>
      <c r="J1123" s="8" t="str" cm="1">
        <f t="array" ref="J1123">_xlfn.IFS(H1123=100,"green",H1123&gt;50,"yellow",H1123&gt;0,"orange",H1123=0,"red")</f>
        <v>yellow</v>
      </c>
      <c r="K1123" t="s">
        <v>193</v>
      </c>
    </row>
    <row r="1124" spans="1:11" x14ac:dyDescent="0.3">
      <c r="A1124">
        <v>8</v>
      </c>
      <c r="B1124">
        <v>8.0399999999999991</v>
      </c>
      <c r="C1124" t="s">
        <v>232</v>
      </c>
      <c r="D1124">
        <v>22</v>
      </c>
      <c r="E1124" t="s">
        <v>28</v>
      </c>
      <c r="F1124" s="3">
        <v>3.0220944069409836</v>
      </c>
      <c r="G1124" s="3">
        <v>93.359272518729526</v>
      </c>
      <c r="H1124" s="3">
        <f t="shared" si="34"/>
        <v>93.359272518729526</v>
      </c>
      <c r="I1124" s="3">
        <f t="shared" si="35"/>
        <v>2.8007781755618861</v>
      </c>
      <c r="J1124" s="8" t="str" cm="1">
        <f t="array" ref="J1124">_xlfn.IFS(H1124=100,"green",H1124&gt;50,"yellow",H1124&gt;0,"orange",H1124=0,"red")</f>
        <v>yellow</v>
      </c>
      <c r="K1124" t="s">
        <v>193</v>
      </c>
    </row>
    <row r="1125" spans="1:11" x14ac:dyDescent="0.3">
      <c r="A1125">
        <v>8</v>
      </c>
      <c r="B1125">
        <v>8.0399999999999991</v>
      </c>
      <c r="C1125" t="s">
        <v>232</v>
      </c>
      <c r="D1125">
        <v>25</v>
      </c>
      <c r="E1125" t="s">
        <v>244</v>
      </c>
      <c r="F1125" s="3">
        <v>0.17071721717278632</v>
      </c>
      <c r="G1125" s="3">
        <v>99.651074161535888</v>
      </c>
      <c r="H1125" s="3">
        <f t="shared" si="34"/>
        <v>99.651074161535888</v>
      </c>
      <c r="I1125" s="3">
        <f t="shared" si="35"/>
        <v>2.9895322248460765</v>
      </c>
      <c r="J1125" s="8" t="str" cm="1">
        <f t="array" ref="J1125">_xlfn.IFS(H1125=100,"green",H1125&gt;50,"yellow",H1125&gt;0,"orange",H1125=0,"red")</f>
        <v>yellow</v>
      </c>
      <c r="K1125" t="s">
        <v>193</v>
      </c>
    </row>
    <row r="1126" spans="1:11" x14ac:dyDescent="0.3">
      <c r="A1126">
        <v>8</v>
      </c>
      <c r="B1126">
        <v>8.0399999999999991</v>
      </c>
      <c r="C1126" t="s">
        <v>232</v>
      </c>
      <c r="D1126">
        <v>7</v>
      </c>
      <c r="E1126" t="s">
        <v>27</v>
      </c>
      <c r="F1126" s="3">
        <v>220.27716204149158</v>
      </c>
      <c r="G1126" s="3">
        <v>-386.03215852592945</v>
      </c>
      <c r="H1126" s="3">
        <f t="shared" si="34"/>
        <v>0</v>
      </c>
      <c r="I1126" s="3">
        <f t="shared" si="35"/>
        <v>0</v>
      </c>
      <c r="J1126" s="8" t="str" cm="1">
        <f t="array" ref="J1126">_xlfn.IFS(H1126=100,"green",H1126&gt;50,"yellow",H1126&gt;0,"orange",H1126=0,"red")</f>
        <v>red</v>
      </c>
      <c r="K1126" t="s">
        <v>193</v>
      </c>
    </row>
    <row r="1127" spans="1:11" x14ac:dyDescent="0.3">
      <c r="A1127">
        <v>8</v>
      </c>
      <c r="B1127">
        <v>8.0399999999999991</v>
      </c>
      <c r="C1127" t="s">
        <v>232</v>
      </c>
      <c r="D1127">
        <v>30</v>
      </c>
      <c r="E1127" t="s">
        <v>26</v>
      </c>
      <c r="F1127" s="3">
        <v>7.0618321683595635</v>
      </c>
      <c r="G1127" s="3">
        <v>84.445254136662484</v>
      </c>
      <c r="H1127" s="3">
        <f t="shared" si="34"/>
        <v>84.445254136662484</v>
      </c>
      <c r="I1127" s="3">
        <f t="shared" si="35"/>
        <v>2.5333576240998745</v>
      </c>
      <c r="J1127" s="8" t="str" cm="1">
        <f t="array" ref="J1127">_xlfn.IFS(H1127=100,"green",H1127&gt;50,"yellow",H1127&gt;0,"orange",H1127=0,"red")</f>
        <v>yellow</v>
      </c>
      <c r="K1127" t="s">
        <v>193</v>
      </c>
    </row>
    <row r="1128" spans="1:11" x14ac:dyDescent="0.3">
      <c r="A1128">
        <v>8</v>
      </c>
      <c r="B1128">
        <v>8.0399999999999991</v>
      </c>
      <c r="C1128" t="s">
        <v>232</v>
      </c>
      <c r="D1128">
        <v>24</v>
      </c>
      <c r="E1128" t="s">
        <v>25</v>
      </c>
      <c r="F1128" s="3">
        <v>20.339282999655261</v>
      </c>
      <c r="G1128" s="3">
        <v>55.147451217989932</v>
      </c>
      <c r="H1128" s="3">
        <f t="shared" si="34"/>
        <v>55.147451217989932</v>
      </c>
      <c r="I1128" s="3">
        <f t="shared" si="35"/>
        <v>1.654423536539698</v>
      </c>
      <c r="J1128" s="8" t="str" cm="1">
        <f t="array" ref="J1128">_xlfn.IFS(H1128=100,"green",H1128&gt;50,"yellow",H1128&gt;0,"orange",H1128=0,"red")</f>
        <v>yellow</v>
      </c>
      <c r="K1128" t="s">
        <v>193</v>
      </c>
    </row>
    <row r="1129" spans="1:11" x14ac:dyDescent="0.3">
      <c r="A1129">
        <v>8</v>
      </c>
      <c r="B1129">
        <v>8.0399999999999991</v>
      </c>
      <c r="C1129" t="s">
        <v>232</v>
      </c>
      <c r="D1129">
        <v>6</v>
      </c>
      <c r="E1129" t="s">
        <v>24</v>
      </c>
      <c r="F1129" s="3">
        <v>1.4397591744413005</v>
      </c>
      <c r="G1129" s="3">
        <v>96.850827214136643</v>
      </c>
      <c r="H1129" s="3">
        <f t="shared" si="34"/>
        <v>96.850827214136643</v>
      </c>
      <c r="I1129" s="3">
        <f t="shared" si="35"/>
        <v>2.9055248164240997</v>
      </c>
      <c r="J1129" s="8" t="str" cm="1">
        <f t="array" ref="J1129">_xlfn.IFS(H1129=100,"green",H1129&gt;50,"yellow",H1129&gt;0,"orange",H1129=0,"red")</f>
        <v>yellow</v>
      </c>
      <c r="K1129" t="s">
        <v>193</v>
      </c>
    </row>
    <row r="1130" spans="1:11" x14ac:dyDescent="0.3">
      <c r="A1130">
        <v>8</v>
      </c>
      <c r="B1130">
        <v>8.0399999999999991</v>
      </c>
      <c r="C1130" t="s">
        <v>232</v>
      </c>
      <c r="D1130">
        <v>2</v>
      </c>
      <c r="E1130" t="s">
        <v>23</v>
      </c>
      <c r="F1130" s="3">
        <v>0.39332214744569316</v>
      </c>
      <c r="G1130" s="3">
        <v>99.159877812272214</v>
      </c>
      <c r="H1130" s="3">
        <f t="shared" si="34"/>
        <v>99.159877812272214</v>
      </c>
      <c r="I1130" s="3">
        <f t="shared" si="35"/>
        <v>2.9747963343681665</v>
      </c>
      <c r="J1130" s="8" t="str" cm="1">
        <f t="array" ref="J1130">_xlfn.IFS(H1130=100,"green",H1130&gt;50,"yellow",H1130&gt;0,"orange",H1130=0,"red")</f>
        <v>yellow</v>
      </c>
      <c r="K1130" t="s">
        <v>193</v>
      </c>
    </row>
    <row r="1131" spans="1:11" x14ac:dyDescent="0.3">
      <c r="A1131">
        <v>8</v>
      </c>
      <c r="B1131">
        <v>8.0399999999999991</v>
      </c>
      <c r="C1131" t="s">
        <v>232</v>
      </c>
      <c r="D1131">
        <v>1</v>
      </c>
      <c r="E1131" t="s">
        <v>22</v>
      </c>
      <c r="F1131" s="3">
        <v>16.254950667773592</v>
      </c>
      <c r="G1131" s="3">
        <v>64.159871240045788</v>
      </c>
      <c r="H1131" s="3">
        <f t="shared" si="34"/>
        <v>64.159871240045788</v>
      </c>
      <c r="I1131" s="3">
        <f t="shared" si="35"/>
        <v>1.9247961372013735</v>
      </c>
      <c r="J1131" s="8" t="str" cm="1">
        <f t="array" ref="J1131">_xlfn.IFS(H1131=100,"green",H1131&gt;50,"yellow",H1131&gt;0,"orange",H1131=0,"red")</f>
        <v>yellow</v>
      </c>
      <c r="K1131" t="s">
        <v>193</v>
      </c>
    </row>
    <row r="1132" spans="1:11" x14ac:dyDescent="0.3">
      <c r="A1132">
        <v>8</v>
      </c>
      <c r="B1132">
        <v>8.0399999999999991</v>
      </c>
      <c r="C1132" t="s">
        <v>232</v>
      </c>
      <c r="D1132">
        <v>20</v>
      </c>
      <c r="E1132" t="s">
        <v>21</v>
      </c>
      <c r="F1132" s="3">
        <v>6.9722040052341241E-2</v>
      </c>
      <c r="G1132" s="3">
        <v>99.873928445284164</v>
      </c>
      <c r="H1132" s="3">
        <f t="shared" si="34"/>
        <v>99.873928445284164</v>
      </c>
      <c r="I1132" s="3">
        <f t="shared" si="35"/>
        <v>2.9962178533585249</v>
      </c>
      <c r="J1132" s="8" t="str" cm="1">
        <f t="array" ref="J1132">_xlfn.IFS(H1132=100,"green",H1132&gt;50,"yellow",H1132&gt;0,"orange",H1132=0,"red")</f>
        <v>yellow</v>
      </c>
      <c r="K1132" t="s">
        <v>193</v>
      </c>
    </row>
    <row r="1133" spans="1:11" x14ac:dyDescent="0.3">
      <c r="A1133">
        <v>8</v>
      </c>
      <c r="B1133">
        <v>8.0399999999999991</v>
      </c>
      <c r="C1133" t="s">
        <v>232</v>
      </c>
      <c r="D1133">
        <v>29</v>
      </c>
      <c r="E1133" t="s">
        <v>20</v>
      </c>
      <c r="F1133" s="3">
        <v>0.12275903986521254</v>
      </c>
      <c r="G1133" s="3">
        <v>99.756897880632948</v>
      </c>
      <c r="H1133" s="3">
        <f t="shared" si="34"/>
        <v>99.756897880632948</v>
      </c>
      <c r="I1133" s="3">
        <f t="shared" si="35"/>
        <v>2.9927069364189882</v>
      </c>
      <c r="J1133" s="8" t="str" cm="1">
        <f t="array" ref="J1133">_xlfn.IFS(H1133=100,"green",H1133&gt;50,"yellow",H1133&gt;0,"orange",H1133=0,"red")</f>
        <v>yellow</v>
      </c>
      <c r="K1133" t="s">
        <v>193</v>
      </c>
    </row>
    <row r="1134" spans="1:11" x14ac:dyDescent="0.3">
      <c r="A1134">
        <v>8</v>
      </c>
      <c r="B1134">
        <v>8.0399999999999991</v>
      </c>
      <c r="C1134" t="s">
        <v>232</v>
      </c>
      <c r="D1134">
        <v>32</v>
      </c>
      <c r="E1134" t="s">
        <v>19</v>
      </c>
      <c r="F1134" s="3">
        <v>5.9869375201104975E-2</v>
      </c>
      <c r="G1134" s="3">
        <v>99.895669172228139</v>
      </c>
      <c r="H1134" s="3">
        <f t="shared" si="34"/>
        <v>99.895669172228139</v>
      </c>
      <c r="I1134" s="3">
        <f t="shared" si="35"/>
        <v>2.9968700751668442</v>
      </c>
      <c r="J1134" s="8" t="str" cm="1">
        <f t="array" ref="J1134">_xlfn.IFS(H1134=100,"green",H1134&gt;50,"yellow",H1134&gt;0,"orange",H1134=0,"red")</f>
        <v>yellow</v>
      </c>
      <c r="K1134" t="s">
        <v>193</v>
      </c>
    </row>
    <row r="1135" spans="1:11" x14ac:dyDescent="0.3">
      <c r="A1135">
        <v>8</v>
      </c>
      <c r="B1135">
        <v>8.0399999999999991</v>
      </c>
      <c r="C1135" t="s">
        <v>232</v>
      </c>
      <c r="D1135">
        <v>35</v>
      </c>
      <c r="E1135" t="s">
        <v>18</v>
      </c>
      <c r="F1135" s="3">
        <v>1.0948905109489051</v>
      </c>
      <c r="G1135" s="3">
        <v>97.61180869049133</v>
      </c>
      <c r="H1135" s="3">
        <f t="shared" si="34"/>
        <v>97.61180869049133</v>
      </c>
      <c r="I1135" s="3">
        <f t="shared" si="35"/>
        <v>2.9283542607147401</v>
      </c>
      <c r="J1135" s="8" t="str" cm="1">
        <f t="array" ref="J1135">_xlfn.IFS(H1135=100,"green",H1135&gt;50,"yellow",H1135&gt;0,"orange",H1135=0,"red")</f>
        <v>yellow</v>
      </c>
      <c r="K1135" t="s">
        <v>193</v>
      </c>
    </row>
    <row r="1136" spans="1:11" x14ac:dyDescent="0.3">
      <c r="A1136">
        <v>8</v>
      </c>
      <c r="B1136">
        <v>8.0399999999999991</v>
      </c>
      <c r="C1136" t="s">
        <v>232</v>
      </c>
      <c r="D1136">
        <v>31</v>
      </c>
      <c r="E1136" t="s">
        <v>17</v>
      </c>
      <c r="F1136" s="3">
        <v>3.1020737362927115</v>
      </c>
      <c r="G1136" s="3">
        <v>93.182791456311179</v>
      </c>
      <c r="H1136" s="3">
        <f t="shared" si="34"/>
        <v>93.182791456311179</v>
      </c>
      <c r="I1136" s="3">
        <f t="shared" si="35"/>
        <v>2.7954837436893354</v>
      </c>
      <c r="J1136" s="8" t="str" cm="1">
        <f t="array" ref="J1136">_xlfn.IFS(H1136=100,"green",H1136&gt;50,"yellow",H1136&gt;0,"orange",H1136=0,"red")</f>
        <v>yellow</v>
      </c>
      <c r="K1136" t="s">
        <v>193</v>
      </c>
    </row>
    <row r="1137" spans="1:11" x14ac:dyDescent="0.3">
      <c r="A1137">
        <v>8</v>
      </c>
      <c r="B1137">
        <v>8.0399999999999991</v>
      </c>
      <c r="C1137" t="s">
        <v>232</v>
      </c>
      <c r="D1137">
        <v>23</v>
      </c>
      <c r="E1137" t="s">
        <v>16</v>
      </c>
      <c r="F1137" s="3">
        <v>1.8946171791741533</v>
      </c>
      <c r="G1137" s="3">
        <v>95.847145080572801</v>
      </c>
      <c r="H1137" s="3">
        <f t="shared" si="34"/>
        <v>95.847145080572801</v>
      </c>
      <c r="I1137" s="3">
        <f t="shared" si="35"/>
        <v>2.875414352417184</v>
      </c>
      <c r="J1137" s="8" t="str" cm="1">
        <f t="array" ref="J1137">_xlfn.IFS(H1137=100,"green",H1137&gt;50,"yellow",H1137&gt;0,"orange",H1137=0,"red")</f>
        <v>yellow</v>
      </c>
      <c r="K1137" t="s">
        <v>193</v>
      </c>
    </row>
    <row r="1138" spans="1:11" x14ac:dyDescent="0.3">
      <c r="A1138">
        <v>8</v>
      </c>
      <c r="B1138">
        <v>8.0399999999999991</v>
      </c>
      <c r="C1138" t="s">
        <v>232</v>
      </c>
      <c r="D1138">
        <v>27</v>
      </c>
      <c r="E1138" t="s">
        <v>15</v>
      </c>
      <c r="F1138" s="3">
        <v>4.1691014975813028</v>
      </c>
      <c r="G1138" s="3">
        <v>90.828305685194607</v>
      </c>
      <c r="H1138" s="3">
        <f t="shared" si="34"/>
        <v>90.828305685194607</v>
      </c>
      <c r="I1138" s="3">
        <f t="shared" si="35"/>
        <v>2.7248491705558382</v>
      </c>
      <c r="J1138" s="8" t="str" cm="1">
        <f t="array" ref="J1138">_xlfn.IFS(H1138=100,"green",H1138&gt;50,"yellow",H1138&gt;0,"orange",H1138=0,"red")</f>
        <v>yellow</v>
      </c>
      <c r="K1138" t="s">
        <v>193</v>
      </c>
    </row>
    <row r="1139" spans="1:11" x14ac:dyDescent="0.3">
      <c r="A1139">
        <v>8</v>
      </c>
      <c r="B1139">
        <v>8.0399999999999991</v>
      </c>
      <c r="C1139" t="s">
        <v>232</v>
      </c>
      <c r="D1139">
        <v>14</v>
      </c>
      <c r="E1139" t="s">
        <v>14</v>
      </c>
      <c r="F1139" s="3">
        <v>0.23342761215224148</v>
      </c>
      <c r="G1139" s="3">
        <v>99.512698443455321</v>
      </c>
      <c r="H1139" s="3">
        <f t="shared" si="34"/>
        <v>99.512698443455321</v>
      </c>
      <c r="I1139" s="3">
        <f t="shared" si="35"/>
        <v>2.9853809533036593</v>
      </c>
      <c r="J1139" s="8" t="str" cm="1">
        <f t="array" ref="J1139">_xlfn.IFS(H1139=100,"green",H1139&gt;50,"yellow",H1139&gt;0,"orange",H1139=0,"red")</f>
        <v>yellow</v>
      </c>
      <c r="K1139" t="s">
        <v>193</v>
      </c>
    </row>
    <row r="1140" spans="1:11" x14ac:dyDescent="0.3">
      <c r="A1140">
        <v>8</v>
      </c>
      <c r="B1140">
        <v>8.0399999999999991</v>
      </c>
      <c r="C1140" t="s">
        <v>232</v>
      </c>
      <c r="D1140">
        <v>17</v>
      </c>
      <c r="E1140" t="s">
        <v>13</v>
      </c>
      <c r="F1140" s="3">
        <v>0.40446406993992701</v>
      </c>
      <c r="G1140" s="3">
        <v>99.135292230783804</v>
      </c>
      <c r="H1140" s="3">
        <f t="shared" si="34"/>
        <v>99.135292230783804</v>
      </c>
      <c r="I1140" s="3">
        <f t="shared" si="35"/>
        <v>2.9740587669235139</v>
      </c>
      <c r="J1140" s="8" t="str" cm="1">
        <f t="array" ref="J1140">_xlfn.IFS(H1140=100,"green",H1140&gt;50,"yellow",H1140&gt;0,"orange",H1140=0,"red")</f>
        <v>yellow</v>
      </c>
      <c r="K1140" t="s">
        <v>193</v>
      </c>
    </row>
    <row r="1141" spans="1:11" x14ac:dyDescent="0.3">
      <c r="A1141">
        <v>8</v>
      </c>
      <c r="B1141">
        <v>8.0399999999999991</v>
      </c>
      <c r="C1141" t="s">
        <v>232</v>
      </c>
      <c r="D1141">
        <v>15</v>
      </c>
      <c r="E1141" t="s">
        <v>12</v>
      </c>
      <c r="F1141" s="3">
        <v>3.554482932102085</v>
      </c>
      <c r="G1141" s="3">
        <v>92.184512823926696</v>
      </c>
      <c r="H1141" s="3">
        <f t="shared" si="34"/>
        <v>92.184512823926696</v>
      </c>
      <c r="I1141" s="3">
        <f t="shared" si="35"/>
        <v>2.765535384717801</v>
      </c>
      <c r="J1141" s="8" t="str" cm="1">
        <f t="array" ref="J1141">_xlfn.IFS(H1141=100,"green",H1141&gt;50,"yellow",H1141&gt;0,"orange",H1141=0,"red")</f>
        <v>yellow</v>
      </c>
      <c r="K1141" t="s">
        <v>193</v>
      </c>
    </row>
    <row r="1142" spans="1:11" x14ac:dyDescent="0.3">
      <c r="A1142">
        <v>8</v>
      </c>
      <c r="B1142">
        <v>8.0399999999999991</v>
      </c>
      <c r="C1142" t="s">
        <v>232</v>
      </c>
      <c r="D1142">
        <v>13</v>
      </c>
      <c r="E1142" t="s">
        <v>11</v>
      </c>
      <c r="F1142" s="3">
        <v>0</v>
      </c>
      <c r="G1142" s="3">
        <v>100.02777594315826</v>
      </c>
      <c r="H1142" s="3">
        <f t="shared" si="34"/>
        <v>100</v>
      </c>
      <c r="I1142" s="3">
        <f t="shared" si="35"/>
        <v>3</v>
      </c>
      <c r="J1142" s="8" t="str" cm="1">
        <f t="array" ref="J1142">_xlfn.IFS(H1142=100,"green",H1142&gt;50,"yellow",H1142&gt;0,"orange",H1142=0,"red")</f>
        <v>green</v>
      </c>
      <c r="K1142" t="s">
        <v>193</v>
      </c>
    </row>
    <row r="1143" spans="1:11" x14ac:dyDescent="0.3">
      <c r="A1143">
        <v>8</v>
      </c>
      <c r="B1143">
        <v>8.0399999999999991</v>
      </c>
      <c r="C1143" t="s">
        <v>232</v>
      </c>
      <c r="D1143">
        <v>21</v>
      </c>
      <c r="E1143" t="s">
        <v>10</v>
      </c>
      <c r="F1143" s="3">
        <v>4.7648295731243986E-3</v>
      </c>
      <c r="G1143" s="3">
        <v>100.01726194920353</v>
      </c>
      <c r="H1143" s="3">
        <f t="shared" si="34"/>
        <v>100</v>
      </c>
      <c r="I1143" s="3">
        <f t="shared" si="35"/>
        <v>3</v>
      </c>
      <c r="J1143" s="8" t="str" cm="1">
        <f t="array" ref="J1143">_xlfn.IFS(H1143=100,"green",H1143&gt;50,"yellow",H1143&gt;0,"orange",H1143=0,"red")</f>
        <v>green</v>
      </c>
      <c r="K1143" t="s">
        <v>193</v>
      </c>
    </row>
    <row r="1144" spans="1:11" x14ac:dyDescent="0.3">
      <c r="A1144">
        <v>8</v>
      </c>
      <c r="B1144">
        <v>8.0399999999999991</v>
      </c>
      <c r="C1144" t="s">
        <v>232</v>
      </c>
      <c r="D1144">
        <v>34</v>
      </c>
      <c r="E1144" t="s">
        <v>9</v>
      </c>
      <c r="F1144" s="3">
        <v>0</v>
      </c>
      <c r="G1144" s="3">
        <v>100.02777594315826</v>
      </c>
      <c r="H1144" s="3">
        <f t="shared" si="34"/>
        <v>100</v>
      </c>
      <c r="I1144" s="3">
        <f t="shared" si="35"/>
        <v>3</v>
      </c>
      <c r="J1144" s="8" t="str" cm="1">
        <f t="array" ref="J1144">_xlfn.IFS(H1144=100,"green",H1144&gt;50,"yellow",H1144&gt;0,"orange",H1144=0,"red")</f>
        <v>green</v>
      </c>
      <c r="K1144" t="s">
        <v>193</v>
      </c>
    </row>
    <row r="1145" spans="1:11" x14ac:dyDescent="0.3">
      <c r="A1145">
        <v>8</v>
      </c>
      <c r="B1145">
        <v>8.0399999999999991</v>
      </c>
      <c r="C1145" t="s">
        <v>232</v>
      </c>
      <c r="D1145">
        <v>3</v>
      </c>
      <c r="E1145" t="s">
        <v>8</v>
      </c>
      <c r="F1145" s="3">
        <v>2.9917092168217105</v>
      </c>
      <c r="G1145" s="3">
        <v>93.426319975584917</v>
      </c>
      <c r="H1145" s="3">
        <f t="shared" si="34"/>
        <v>93.426319975584917</v>
      </c>
      <c r="I1145" s="3">
        <f t="shared" si="35"/>
        <v>2.8027895992675473</v>
      </c>
      <c r="J1145" s="8" t="str" cm="1">
        <f t="array" ref="J1145">_xlfn.IFS(H1145=100,"green",H1145&gt;50,"yellow",H1145&gt;0,"orange",H1145=0,"red")</f>
        <v>yellow</v>
      </c>
      <c r="K1145" t="s">
        <v>193</v>
      </c>
    </row>
    <row r="1146" spans="1:11" x14ac:dyDescent="0.3">
      <c r="A1146">
        <v>8</v>
      </c>
      <c r="B1146">
        <v>8.0399999999999991</v>
      </c>
      <c r="C1146" t="s">
        <v>232</v>
      </c>
      <c r="D1146">
        <v>8</v>
      </c>
      <c r="E1146" t="s">
        <v>7</v>
      </c>
      <c r="F1146" s="3">
        <v>4.3764674021670252E-2</v>
      </c>
      <c r="G1146" s="3">
        <v>99.931205538900798</v>
      </c>
      <c r="H1146" s="3">
        <f t="shared" si="34"/>
        <v>99.931205538900798</v>
      </c>
      <c r="I1146" s="3">
        <f t="shared" si="35"/>
        <v>2.9979361661670243</v>
      </c>
      <c r="J1146" s="8" t="str" cm="1">
        <f t="array" ref="J1146">_xlfn.IFS(H1146=100,"green",H1146&gt;50,"yellow",H1146&gt;0,"orange",H1146=0,"red")</f>
        <v>yellow</v>
      </c>
      <c r="K1146" t="s">
        <v>193</v>
      </c>
    </row>
    <row r="1147" spans="1:11" x14ac:dyDescent="0.3">
      <c r="A1147">
        <v>8</v>
      </c>
      <c r="B1147">
        <v>8.0399999999999991</v>
      </c>
      <c r="C1147" t="s">
        <v>232</v>
      </c>
      <c r="D1147">
        <v>11</v>
      </c>
      <c r="E1147" t="s">
        <v>6</v>
      </c>
      <c r="F1147" s="3">
        <v>0.32755901385083291</v>
      </c>
      <c r="G1147" s="3">
        <v>99.304989652779668</v>
      </c>
      <c r="H1147" s="3">
        <f t="shared" si="34"/>
        <v>99.304989652779668</v>
      </c>
      <c r="I1147" s="3">
        <f t="shared" si="35"/>
        <v>2.97914968958339</v>
      </c>
      <c r="J1147" s="8" t="str" cm="1">
        <f t="array" ref="J1147">_xlfn.IFS(H1147=100,"green",H1147&gt;50,"yellow",H1147&gt;0,"orange",H1147=0,"red")</f>
        <v>yellow</v>
      </c>
      <c r="K1147" t="s">
        <v>193</v>
      </c>
    </row>
    <row r="1148" spans="1:11" x14ac:dyDescent="0.3">
      <c r="A1148">
        <v>8</v>
      </c>
      <c r="B1148">
        <v>8.0399999999999991</v>
      </c>
      <c r="C1148" t="s">
        <v>232</v>
      </c>
      <c r="D1148">
        <v>33</v>
      </c>
      <c r="E1148" t="s">
        <v>5</v>
      </c>
      <c r="F1148" s="3">
        <v>3.0077468192384358</v>
      </c>
      <c r="G1148" s="3">
        <v>93.390931667929834</v>
      </c>
      <c r="H1148" s="3">
        <f t="shared" si="34"/>
        <v>93.390931667929834</v>
      </c>
      <c r="I1148" s="3">
        <f t="shared" si="35"/>
        <v>2.8017279500378951</v>
      </c>
      <c r="J1148" s="8" t="str" cm="1">
        <f t="array" ref="J1148">_xlfn.IFS(H1148=100,"green",H1148&gt;50,"yellow",H1148&gt;0,"orange",H1148=0,"red")</f>
        <v>yellow</v>
      </c>
      <c r="K1148" t="s">
        <v>193</v>
      </c>
    </row>
    <row r="1149" spans="1:11" x14ac:dyDescent="0.3">
      <c r="A1149">
        <v>8</v>
      </c>
      <c r="B1149">
        <v>8.0399999999999991</v>
      </c>
      <c r="C1149" t="s">
        <v>232</v>
      </c>
      <c r="D1149">
        <v>36</v>
      </c>
      <c r="E1149" t="s">
        <v>4</v>
      </c>
      <c r="F1149" s="3">
        <v>4.4423908187466266</v>
      </c>
      <c r="G1149" s="3">
        <v>90.225269999126994</v>
      </c>
      <c r="H1149" s="3">
        <f t="shared" si="34"/>
        <v>90.225269999126994</v>
      </c>
      <c r="I1149" s="3">
        <f t="shared" si="35"/>
        <v>2.7067580999738095</v>
      </c>
      <c r="J1149" s="8" t="str" cm="1">
        <f t="array" ref="J1149">_xlfn.IFS(H1149=100,"green",H1149&gt;50,"yellow",H1149&gt;0,"orange",H1149=0,"red")</f>
        <v>yellow</v>
      </c>
      <c r="K1149" t="s">
        <v>193</v>
      </c>
    </row>
    <row r="1150" spans="1:11" x14ac:dyDescent="0.3">
      <c r="A1150">
        <v>8</v>
      </c>
      <c r="B1150">
        <v>8.0399999999999991</v>
      </c>
      <c r="C1150" t="s">
        <v>232</v>
      </c>
      <c r="D1150">
        <v>16</v>
      </c>
      <c r="E1150" t="s">
        <v>3</v>
      </c>
      <c r="F1150" s="3">
        <v>0.10887562239430014</v>
      </c>
      <c r="G1150" s="3">
        <v>99.787532799494159</v>
      </c>
      <c r="H1150" s="3">
        <f t="shared" si="34"/>
        <v>99.787532799494159</v>
      </c>
      <c r="I1150" s="3">
        <f t="shared" si="35"/>
        <v>2.9936259839848249</v>
      </c>
      <c r="J1150" s="8" t="str" cm="1">
        <f t="array" ref="J1150">_xlfn.IFS(H1150=100,"green",H1150&gt;50,"yellow",H1150&gt;0,"orange",H1150=0,"red")</f>
        <v>yellow</v>
      </c>
      <c r="K1150" t="s">
        <v>193</v>
      </c>
    </row>
    <row r="1151" spans="1:11" x14ac:dyDescent="0.3">
      <c r="A1151">
        <v>8</v>
      </c>
      <c r="B1151">
        <v>8.0399999999999991</v>
      </c>
      <c r="C1151" t="s">
        <v>232</v>
      </c>
      <c r="D1151">
        <v>9</v>
      </c>
      <c r="E1151" t="s">
        <v>2</v>
      </c>
      <c r="F1151" s="3">
        <v>0.64110154237169958</v>
      </c>
      <c r="G1151" s="3">
        <v>98.613131906594347</v>
      </c>
      <c r="H1151" s="3">
        <f t="shared" si="34"/>
        <v>98.613131906594347</v>
      </c>
      <c r="I1151" s="3">
        <f t="shared" si="35"/>
        <v>2.9583939571978304</v>
      </c>
      <c r="J1151" s="8" t="str" cm="1">
        <f t="array" ref="J1151">_xlfn.IFS(H1151=100,"green",H1151&gt;50,"yellow",H1151&gt;0,"orange",H1151=0,"red")</f>
        <v>yellow</v>
      </c>
      <c r="K1151" t="s">
        <v>193</v>
      </c>
    </row>
    <row r="1152" spans="1:11" x14ac:dyDescent="0.3">
      <c r="A1152">
        <v>8</v>
      </c>
      <c r="B1152">
        <v>8.0399999999999991</v>
      </c>
      <c r="C1152" t="s">
        <v>232</v>
      </c>
      <c r="D1152">
        <v>5</v>
      </c>
      <c r="E1152" t="s">
        <v>1</v>
      </c>
      <c r="F1152" s="3">
        <v>1.298792460103277</v>
      </c>
      <c r="G1152" s="3">
        <v>97.161882029345108</v>
      </c>
      <c r="H1152" s="3">
        <f t="shared" si="34"/>
        <v>97.161882029345108</v>
      </c>
      <c r="I1152" s="3">
        <f t="shared" si="35"/>
        <v>2.9148564608803529</v>
      </c>
      <c r="J1152" s="8" t="str" cm="1">
        <f t="array" ref="J1152">_xlfn.IFS(H1152=100,"green",H1152&gt;50,"yellow",H1152&gt;0,"orange",H1152=0,"red")</f>
        <v>yellow</v>
      </c>
      <c r="K1152" t="s">
        <v>193</v>
      </c>
    </row>
    <row r="1153" spans="1:11" x14ac:dyDescent="0.3">
      <c r="A1153">
        <v>8</v>
      </c>
      <c r="B1153">
        <v>8.0399999999999991</v>
      </c>
      <c r="C1153" t="s">
        <v>232</v>
      </c>
      <c r="D1153">
        <v>19</v>
      </c>
      <c r="E1153" t="s">
        <v>0</v>
      </c>
      <c r="F1153" s="3">
        <v>1.2905895479885401</v>
      </c>
      <c r="G1153" s="3">
        <v>97.179982439246871</v>
      </c>
      <c r="H1153" s="3">
        <f t="shared" si="34"/>
        <v>97.179982439246871</v>
      </c>
      <c r="I1153" s="3">
        <f t="shared" si="35"/>
        <v>2.915399473177406</v>
      </c>
      <c r="J1153" s="8" t="str" cm="1">
        <f t="array" ref="J1153">_xlfn.IFS(H1153=100,"green",H1153&gt;50,"yellow",H1153&gt;0,"orange",H1153=0,"red")</f>
        <v>yellow</v>
      </c>
      <c r="K1153" t="s">
        <v>193</v>
      </c>
    </row>
    <row r="1154" spans="1:11" x14ac:dyDescent="0.3">
      <c r="A1154">
        <v>3</v>
      </c>
      <c r="B1154">
        <v>3.07</v>
      </c>
      <c r="C1154" t="s">
        <v>234</v>
      </c>
      <c r="D1154">
        <v>35</v>
      </c>
      <c r="E1154" t="s">
        <v>34</v>
      </c>
      <c r="F1154" s="10">
        <v>1.3137807720301329</v>
      </c>
      <c r="G1154" s="3">
        <v>96.520571660401018</v>
      </c>
      <c r="H1154" s="3">
        <f t="shared" si="34"/>
        <v>96.520571660401018</v>
      </c>
      <c r="I1154" s="3">
        <f t="shared" si="35"/>
        <v>2.8956171498120309</v>
      </c>
      <c r="J1154" s="8" t="str" cm="1">
        <f t="array" ref="J1154">_xlfn.IFS(H1154=100,"green",H1154&gt;50,"yellow",H1154&gt;0,"orange",H1154=0,"red")</f>
        <v>yellow</v>
      </c>
      <c r="K1154" t="s">
        <v>193</v>
      </c>
    </row>
    <row r="1155" spans="1:11" x14ac:dyDescent="0.3">
      <c r="A1155">
        <v>3</v>
      </c>
      <c r="B1155">
        <v>3.07</v>
      </c>
      <c r="C1155" t="s">
        <v>234</v>
      </c>
      <c r="D1155">
        <v>37</v>
      </c>
      <c r="E1155" t="s">
        <v>33</v>
      </c>
      <c r="F1155" s="10">
        <v>24.132107920868226</v>
      </c>
      <c r="G1155" s="3">
        <v>15.91248821596008</v>
      </c>
      <c r="H1155" s="3">
        <f t="shared" ref="H1155:H1218" si="36">IF(G1155&gt;100,100,IF(G1155&lt;0,0,G1155))</f>
        <v>15.91248821596008</v>
      </c>
      <c r="I1155" s="3">
        <f t="shared" ref="I1155:I1218" si="37">H1155/100*3</f>
        <v>0.4773746464788024</v>
      </c>
      <c r="J1155" s="8" t="str" cm="1">
        <f t="array" ref="J1155">_xlfn.IFS(H1155=100,"green",H1155&gt;50,"yellow",H1155&gt;0,"orange",H1155=0,"red")</f>
        <v>orange</v>
      </c>
      <c r="K1155" t="s">
        <v>193</v>
      </c>
    </row>
    <row r="1156" spans="1:11" x14ac:dyDescent="0.3">
      <c r="A1156">
        <v>3</v>
      </c>
      <c r="B1156">
        <v>3.07</v>
      </c>
      <c r="C1156" t="s">
        <v>234</v>
      </c>
      <c r="D1156">
        <v>12</v>
      </c>
      <c r="E1156" t="s">
        <v>32</v>
      </c>
      <c r="F1156" s="10">
        <v>5.347875700914992</v>
      </c>
      <c r="G1156" s="3">
        <v>82.269717137662496</v>
      </c>
      <c r="H1156" s="3">
        <f t="shared" si="36"/>
        <v>82.269717137662496</v>
      </c>
      <c r="I1156" s="3">
        <f t="shared" si="37"/>
        <v>2.4680915141298749</v>
      </c>
      <c r="J1156" s="8" t="str" cm="1">
        <f t="array" ref="J1156">_xlfn.IFS(H1156=100,"green",H1156&gt;50,"yellow",H1156&gt;0,"orange",H1156=0,"red")</f>
        <v>yellow</v>
      </c>
      <c r="K1156" t="s">
        <v>193</v>
      </c>
    </row>
    <row r="1157" spans="1:11" x14ac:dyDescent="0.3">
      <c r="A1157">
        <v>3</v>
      </c>
      <c r="B1157">
        <v>3.07</v>
      </c>
      <c r="C1157" t="s">
        <v>234</v>
      </c>
      <c r="D1157">
        <v>18</v>
      </c>
      <c r="E1157" t="s">
        <v>31</v>
      </c>
      <c r="F1157" s="10">
        <v>15.074229041630252</v>
      </c>
      <c r="G1157" s="3">
        <v>47.910375342599522</v>
      </c>
      <c r="H1157" s="3">
        <f t="shared" si="36"/>
        <v>47.910375342599522</v>
      </c>
      <c r="I1157" s="3">
        <f t="shared" si="37"/>
        <v>1.4373112602779856</v>
      </c>
      <c r="J1157" s="8" t="str" cm="1">
        <f t="array" ref="J1157">_xlfn.IFS(H1157=100,"green",H1157&gt;50,"yellow",H1157&gt;0,"orange",H1157=0,"red")</f>
        <v>orange</v>
      </c>
      <c r="K1157" t="s">
        <v>193</v>
      </c>
    </row>
    <row r="1158" spans="1:11" x14ac:dyDescent="0.3">
      <c r="A1158">
        <v>3</v>
      </c>
      <c r="B1158">
        <v>3.07</v>
      </c>
      <c r="C1158" t="s">
        <v>234</v>
      </c>
      <c r="D1158">
        <v>10</v>
      </c>
      <c r="E1158" t="s">
        <v>30</v>
      </c>
      <c r="F1158" s="10">
        <v>1.7771467231162752</v>
      </c>
      <c r="G1158" s="3">
        <v>94.883683863726304</v>
      </c>
      <c r="H1158" s="3">
        <f t="shared" si="36"/>
        <v>94.883683863726304</v>
      </c>
      <c r="I1158" s="3">
        <f t="shared" si="37"/>
        <v>2.8465105159117892</v>
      </c>
      <c r="J1158" s="8" t="str" cm="1">
        <f t="array" ref="J1158">_xlfn.IFS(H1158=100,"green",H1158&gt;50,"yellow",H1158&gt;0,"orange",H1158=0,"red")</f>
        <v>yellow</v>
      </c>
      <c r="K1158" t="s">
        <v>193</v>
      </c>
    </row>
    <row r="1159" spans="1:11" x14ac:dyDescent="0.3">
      <c r="A1159">
        <v>3</v>
      </c>
      <c r="B1159">
        <v>3.07</v>
      </c>
      <c r="C1159" t="s">
        <v>234</v>
      </c>
      <c r="D1159">
        <v>4</v>
      </c>
      <c r="E1159" t="s">
        <v>29</v>
      </c>
      <c r="F1159" s="10">
        <v>7.8639442891657581</v>
      </c>
      <c r="G1159" s="3">
        <v>73.381446521208389</v>
      </c>
      <c r="H1159" s="3">
        <f t="shared" si="36"/>
        <v>73.381446521208389</v>
      </c>
      <c r="I1159" s="3">
        <f t="shared" si="37"/>
        <v>2.201443395636252</v>
      </c>
      <c r="J1159" s="8" t="str" cm="1">
        <f t="array" ref="J1159">_xlfn.IFS(H1159=100,"green",H1159&gt;50,"yellow",H1159&gt;0,"orange",H1159=0,"red")</f>
        <v>yellow</v>
      </c>
      <c r="K1159" t="s">
        <v>193</v>
      </c>
    </row>
    <row r="1160" spans="1:11" x14ac:dyDescent="0.3">
      <c r="A1160">
        <v>3</v>
      </c>
      <c r="B1160">
        <v>3.07</v>
      </c>
      <c r="C1160" t="s">
        <v>234</v>
      </c>
      <c r="D1160">
        <v>22</v>
      </c>
      <c r="E1160" t="s">
        <v>28</v>
      </c>
      <c r="F1160" s="10">
        <v>3.6875815172777284</v>
      </c>
      <c r="G1160" s="3">
        <v>88.134876806204048</v>
      </c>
      <c r="H1160" s="3">
        <f t="shared" si="36"/>
        <v>88.134876806204048</v>
      </c>
      <c r="I1160" s="3">
        <f t="shared" si="37"/>
        <v>2.6440463041861211</v>
      </c>
      <c r="J1160" s="8" t="str" cm="1">
        <f t="array" ref="J1160">_xlfn.IFS(H1160=100,"green",H1160&gt;50,"yellow",H1160&gt;0,"orange",H1160=0,"red")</f>
        <v>yellow</v>
      </c>
      <c r="K1160" t="s">
        <v>193</v>
      </c>
    </row>
    <row r="1161" spans="1:11" x14ac:dyDescent="0.3">
      <c r="A1161">
        <v>3</v>
      </c>
      <c r="B1161">
        <v>3.07</v>
      </c>
      <c r="C1161" t="s">
        <v>234</v>
      </c>
      <c r="D1161">
        <v>25</v>
      </c>
      <c r="E1161" t="s">
        <v>244</v>
      </c>
      <c r="F1161" s="10">
        <v>1.7071721717278632</v>
      </c>
      <c r="G1161" s="3">
        <v>95.130876150895844</v>
      </c>
      <c r="H1161" s="3">
        <f t="shared" si="36"/>
        <v>95.130876150895844</v>
      </c>
      <c r="I1161" s="3">
        <f t="shared" si="37"/>
        <v>2.8539262845268754</v>
      </c>
      <c r="J1161" s="8" t="str" cm="1">
        <f t="array" ref="J1161">_xlfn.IFS(H1161=100,"green",H1161&gt;50,"yellow",H1161&gt;0,"orange",H1161=0,"red")</f>
        <v>yellow</v>
      </c>
      <c r="K1161" t="s">
        <v>193</v>
      </c>
    </row>
    <row r="1162" spans="1:11" x14ac:dyDescent="0.3">
      <c r="A1162">
        <v>3</v>
      </c>
      <c r="B1162">
        <v>3.07</v>
      </c>
      <c r="C1162" t="s">
        <v>234</v>
      </c>
      <c r="D1162">
        <v>7</v>
      </c>
      <c r="E1162" t="s">
        <v>27</v>
      </c>
      <c r="F1162" s="10">
        <v>29.193574125617904</v>
      </c>
      <c r="G1162" s="3">
        <v>-1.9676608204891093</v>
      </c>
      <c r="H1162" s="3">
        <f t="shared" si="36"/>
        <v>0</v>
      </c>
      <c r="I1162" s="3">
        <f t="shared" si="37"/>
        <v>0</v>
      </c>
      <c r="J1162" s="8" t="str" cm="1">
        <f t="array" ref="J1162">_xlfn.IFS(H1162=100,"green",H1162&gt;50,"yellow",H1162&gt;0,"orange",H1162=0,"red")</f>
        <v>red</v>
      </c>
      <c r="K1162" t="s">
        <v>193</v>
      </c>
    </row>
    <row r="1163" spans="1:11" x14ac:dyDescent="0.3">
      <c r="A1163">
        <v>3</v>
      </c>
      <c r="B1163">
        <v>3.07</v>
      </c>
      <c r="C1163" t="s">
        <v>234</v>
      </c>
      <c r="D1163">
        <v>30</v>
      </c>
      <c r="E1163" t="s">
        <v>26</v>
      </c>
      <c r="F1163" s="10">
        <v>0.41136886417628532</v>
      </c>
      <c r="G1163" s="3">
        <v>99.708434376851017</v>
      </c>
      <c r="H1163" s="3">
        <f t="shared" si="36"/>
        <v>99.708434376851017</v>
      </c>
      <c r="I1163" s="3">
        <f t="shared" si="37"/>
        <v>2.9912530313055306</v>
      </c>
      <c r="J1163" s="8" t="str" cm="1">
        <f t="array" ref="J1163">_xlfn.IFS(H1163=100,"green",H1163&gt;50,"yellow",H1163&gt;0,"orange",H1163=0,"red")</f>
        <v>yellow</v>
      </c>
      <c r="K1163" t="s">
        <v>193</v>
      </c>
    </row>
    <row r="1164" spans="1:11" x14ac:dyDescent="0.3">
      <c r="A1164">
        <v>3</v>
      </c>
      <c r="B1164">
        <v>3.07</v>
      </c>
      <c r="C1164" t="s">
        <v>234</v>
      </c>
      <c r="D1164">
        <v>24</v>
      </c>
      <c r="E1164" t="s">
        <v>25</v>
      </c>
      <c r="F1164" s="10">
        <v>3.5837376537259655</v>
      </c>
      <c r="G1164" s="3">
        <v>88.501715916002695</v>
      </c>
      <c r="H1164" s="3">
        <f t="shared" si="36"/>
        <v>88.501715916002695</v>
      </c>
      <c r="I1164" s="3">
        <f t="shared" si="37"/>
        <v>2.6550514774800811</v>
      </c>
      <c r="J1164" s="8" t="str" cm="1">
        <f t="array" ref="J1164">_xlfn.IFS(H1164=100,"green",H1164&gt;50,"yellow",H1164&gt;0,"orange",H1164=0,"red")</f>
        <v>yellow</v>
      </c>
      <c r="K1164" t="s">
        <v>193</v>
      </c>
    </row>
    <row r="1165" spans="1:11" x14ac:dyDescent="0.3">
      <c r="A1165">
        <v>3</v>
      </c>
      <c r="B1165">
        <v>3.07</v>
      </c>
      <c r="C1165" t="s">
        <v>234</v>
      </c>
      <c r="D1165">
        <v>6</v>
      </c>
      <c r="E1165" t="s">
        <v>24</v>
      </c>
      <c r="F1165" s="10">
        <v>23.205762255447045</v>
      </c>
      <c r="G1165" s="3">
        <v>19.184899388330749</v>
      </c>
      <c r="H1165" s="3">
        <f t="shared" si="36"/>
        <v>19.184899388330749</v>
      </c>
      <c r="I1165" s="3">
        <f t="shared" si="37"/>
        <v>0.57554698164992246</v>
      </c>
      <c r="J1165" s="8" t="str" cm="1">
        <f t="array" ref="J1165">_xlfn.IFS(H1165=100,"green",H1165&gt;50,"yellow",H1165&gt;0,"orange",H1165=0,"red")</f>
        <v>orange</v>
      </c>
      <c r="K1165" t="s">
        <v>193</v>
      </c>
    </row>
    <row r="1166" spans="1:11" x14ac:dyDescent="0.3">
      <c r="A1166">
        <v>3</v>
      </c>
      <c r="B1166">
        <v>3.07</v>
      </c>
      <c r="C1166" t="s">
        <v>234</v>
      </c>
      <c r="D1166">
        <v>2</v>
      </c>
      <c r="E1166" t="s">
        <v>23</v>
      </c>
      <c r="F1166" s="10">
        <v>2.8552274407168836</v>
      </c>
      <c r="G1166" s="3">
        <v>91.075253040671072</v>
      </c>
      <c r="H1166" s="3">
        <f t="shared" si="36"/>
        <v>91.075253040671072</v>
      </c>
      <c r="I1166" s="3">
        <f t="shared" si="37"/>
        <v>2.7322575912201321</v>
      </c>
      <c r="J1166" s="8" t="str" cm="1">
        <f t="array" ref="J1166">_xlfn.IFS(H1166=100,"green",H1166&gt;50,"yellow",H1166&gt;0,"orange",H1166=0,"red")</f>
        <v>yellow</v>
      </c>
      <c r="K1166" t="s">
        <v>193</v>
      </c>
    </row>
    <row r="1167" spans="1:11" x14ac:dyDescent="0.3">
      <c r="A1167">
        <v>3</v>
      </c>
      <c r="B1167">
        <v>3.07</v>
      </c>
      <c r="C1167" t="s">
        <v>234</v>
      </c>
      <c r="D1167">
        <v>1</v>
      </c>
      <c r="E1167" t="s">
        <v>22</v>
      </c>
      <c r="F1167" s="10">
        <v>4.0759655636343011</v>
      </c>
      <c r="G1167" s="3">
        <v>86.762870286488848</v>
      </c>
      <c r="H1167" s="3">
        <f t="shared" si="36"/>
        <v>86.762870286488848</v>
      </c>
      <c r="I1167" s="3">
        <f t="shared" si="37"/>
        <v>2.6028861085946655</v>
      </c>
      <c r="J1167" s="8" t="str" cm="1">
        <f t="array" ref="J1167">_xlfn.IFS(H1167=100,"green",H1167&gt;50,"yellow",H1167&gt;0,"orange",H1167=0,"red")</f>
        <v>yellow</v>
      </c>
      <c r="K1167" t="s">
        <v>193</v>
      </c>
    </row>
    <row r="1168" spans="1:11" x14ac:dyDescent="0.3">
      <c r="A1168">
        <v>3</v>
      </c>
      <c r="B1168">
        <v>3.07</v>
      </c>
      <c r="C1168" t="s">
        <v>234</v>
      </c>
      <c r="D1168">
        <v>20</v>
      </c>
      <c r="E1168" t="s">
        <v>21</v>
      </c>
      <c r="F1168" s="10">
        <v>2.5766840888908717</v>
      </c>
      <c r="G1168" s="3">
        <v>92.059236029451597</v>
      </c>
      <c r="H1168" s="3">
        <f t="shared" si="36"/>
        <v>92.059236029451597</v>
      </c>
      <c r="I1168" s="3">
        <f t="shared" si="37"/>
        <v>2.7617770808835478</v>
      </c>
      <c r="J1168" s="8" t="str" cm="1">
        <f t="array" ref="J1168">_xlfn.IFS(H1168=100,"green",H1168&gt;50,"yellow",H1168&gt;0,"orange",H1168=0,"red")</f>
        <v>yellow</v>
      </c>
      <c r="K1168" t="s">
        <v>193</v>
      </c>
    </row>
    <row r="1169" spans="1:11" x14ac:dyDescent="0.3">
      <c r="A1169">
        <v>3</v>
      </c>
      <c r="B1169">
        <v>3.07</v>
      </c>
      <c r="C1169" t="s">
        <v>234</v>
      </c>
      <c r="D1169">
        <v>29</v>
      </c>
      <c r="E1169" t="s">
        <v>20</v>
      </c>
      <c r="F1169" s="10">
        <v>4.602645601346369</v>
      </c>
      <c r="G1169" s="3">
        <v>84.902318978257767</v>
      </c>
      <c r="H1169" s="3">
        <f t="shared" si="36"/>
        <v>84.902318978257767</v>
      </c>
      <c r="I1169" s="3">
        <f t="shared" si="37"/>
        <v>2.547069569347733</v>
      </c>
      <c r="J1169" s="8" t="str" cm="1">
        <f t="array" ref="J1169">_xlfn.IFS(H1169=100,"green",H1169&gt;50,"yellow",H1169&gt;0,"orange",H1169=0,"red")</f>
        <v>yellow</v>
      </c>
      <c r="K1169" t="s">
        <v>193</v>
      </c>
    </row>
    <row r="1170" spans="1:11" x14ac:dyDescent="0.3">
      <c r="A1170">
        <v>3</v>
      </c>
      <c r="B1170">
        <v>3.07</v>
      </c>
      <c r="C1170" t="s">
        <v>234</v>
      </c>
      <c r="D1170">
        <v>32</v>
      </c>
      <c r="E1170" t="s">
        <v>19</v>
      </c>
      <c r="F1170" s="10">
        <v>14.961356862756132</v>
      </c>
      <c r="G1170" s="3">
        <v>48.309107903224771</v>
      </c>
      <c r="H1170" s="3">
        <f t="shared" si="36"/>
        <v>48.309107903224771</v>
      </c>
      <c r="I1170" s="3">
        <f t="shared" si="37"/>
        <v>1.4492732370967429</v>
      </c>
      <c r="J1170" s="8" t="str" cm="1">
        <f t="array" ref="J1170">_xlfn.IFS(H1170=100,"green",H1170&gt;50,"yellow",H1170&gt;0,"orange",H1170=0,"red")</f>
        <v>orange</v>
      </c>
      <c r="K1170" t="s">
        <v>193</v>
      </c>
    </row>
    <row r="1171" spans="1:11" x14ac:dyDescent="0.3">
      <c r="A1171">
        <v>3</v>
      </c>
      <c r="B1171">
        <v>3.07</v>
      </c>
      <c r="C1171" t="s">
        <v>234</v>
      </c>
      <c r="D1171">
        <v>35</v>
      </c>
      <c r="E1171" t="s">
        <v>18</v>
      </c>
      <c r="F1171" s="10">
        <v>0.72992700729927007</v>
      </c>
      <c r="G1171" s="3">
        <v>98.583095029436535</v>
      </c>
      <c r="H1171" s="3">
        <f t="shared" si="36"/>
        <v>98.583095029436535</v>
      </c>
      <c r="I1171" s="3">
        <f t="shared" si="37"/>
        <v>2.9574928508830962</v>
      </c>
      <c r="J1171" s="8" t="str" cm="1">
        <f t="array" ref="J1171">_xlfn.IFS(H1171=100,"green",H1171&gt;50,"yellow",H1171&gt;0,"orange",H1171=0,"red")</f>
        <v>yellow</v>
      </c>
      <c r="K1171" t="s">
        <v>193</v>
      </c>
    </row>
    <row r="1172" spans="1:11" x14ac:dyDescent="0.3">
      <c r="A1172">
        <v>3</v>
      </c>
      <c r="B1172">
        <v>3.07</v>
      </c>
      <c r="C1172" t="s">
        <v>234</v>
      </c>
      <c r="D1172">
        <v>31</v>
      </c>
      <c r="E1172" t="s">
        <v>17</v>
      </c>
      <c r="F1172" s="10">
        <v>4.6531106044390675</v>
      </c>
      <c r="G1172" s="3">
        <v>84.724046173516811</v>
      </c>
      <c r="H1172" s="3">
        <f t="shared" si="36"/>
        <v>84.724046173516811</v>
      </c>
      <c r="I1172" s="3">
        <f t="shared" si="37"/>
        <v>2.5417213852055043</v>
      </c>
      <c r="J1172" s="8" t="str" cm="1">
        <f t="array" ref="J1172">_xlfn.IFS(H1172=100,"green",H1172&gt;50,"yellow",H1172&gt;0,"orange",H1172=0,"red")</f>
        <v>yellow</v>
      </c>
      <c r="K1172" t="s">
        <v>193</v>
      </c>
    </row>
    <row r="1173" spans="1:11" x14ac:dyDescent="0.3">
      <c r="A1173">
        <v>3</v>
      </c>
      <c r="B1173">
        <v>3.07</v>
      </c>
      <c r="C1173" t="s">
        <v>234</v>
      </c>
      <c r="D1173">
        <v>23</v>
      </c>
      <c r="E1173" t="s">
        <v>16</v>
      </c>
      <c r="F1173" s="10">
        <v>11.68439053958711</v>
      </c>
      <c r="G1173" s="3">
        <v>59.885327890765872</v>
      </c>
      <c r="H1173" s="3">
        <f t="shared" si="36"/>
        <v>59.885327890765872</v>
      </c>
      <c r="I1173" s="3">
        <f t="shared" si="37"/>
        <v>1.796559836722976</v>
      </c>
      <c r="J1173" s="8" t="str" cm="1">
        <f t="array" ref="J1173">_xlfn.IFS(H1173=100,"green",H1173&gt;50,"yellow",H1173&gt;0,"orange",H1173=0,"red")</f>
        <v>yellow</v>
      </c>
      <c r="K1173" t="s">
        <v>193</v>
      </c>
    </row>
    <row r="1174" spans="1:11" x14ac:dyDescent="0.3">
      <c r="A1174">
        <v>3</v>
      </c>
      <c r="B1174">
        <v>3.07</v>
      </c>
      <c r="C1174" t="s">
        <v>234</v>
      </c>
      <c r="D1174">
        <v>27</v>
      </c>
      <c r="E1174" t="s">
        <v>15</v>
      </c>
      <c r="F1174" s="10">
        <v>10.115299193811456</v>
      </c>
      <c r="G1174" s="3">
        <v>65.428304170631975</v>
      </c>
      <c r="H1174" s="3">
        <f t="shared" si="36"/>
        <v>65.428304170631975</v>
      </c>
      <c r="I1174" s="3">
        <f t="shared" si="37"/>
        <v>1.9628491251189595</v>
      </c>
      <c r="J1174" s="8" t="str" cm="1">
        <f t="array" ref="J1174">_xlfn.IFS(H1174=100,"green",H1174&gt;50,"yellow",H1174&gt;0,"orange",H1174=0,"red")</f>
        <v>yellow</v>
      </c>
      <c r="K1174" t="s">
        <v>193</v>
      </c>
    </row>
    <row r="1175" spans="1:11" x14ac:dyDescent="0.3">
      <c r="A1175">
        <v>3</v>
      </c>
      <c r="B1175">
        <v>3.07</v>
      </c>
      <c r="C1175" t="s">
        <v>234</v>
      </c>
      <c r="D1175">
        <v>14</v>
      </c>
      <c r="E1175" t="s">
        <v>14</v>
      </c>
      <c r="F1175" s="10">
        <v>0.3890460202537358</v>
      </c>
      <c r="G1175" s="3">
        <v>99.787292114926601</v>
      </c>
      <c r="H1175" s="3">
        <f t="shared" si="36"/>
        <v>99.787292114926601</v>
      </c>
      <c r="I1175" s="3">
        <f t="shared" si="37"/>
        <v>2.993618763447798</v>
      </c>
      <c r="J1175" s="8" t="str" cm="1">
        <f t="array" ref="J1175">_xlfn.IFS(H1175=100,"green",H1175&gt;50,"yellow",H1175&gt;0,"orange",H1175=0,"red")</f>
        <v>yellow</v>
      </c>
      <c r="K1175" t="s">
        <v>193</v>
      </c>
    </row>
    <row r="1176" spans="1:11" x14ac:dyDescent="0.3">
      <c r="A1176">
        <v>3</v>
      </c>
      <c r="B1176">
        <v>3.07</v>
      </c>
      <c r="C1176" t="s">
        <v>234</v>
      </c>
      <c r="D1176">
        <v>17</v>
      </c>
      <c r="E1176" t="s">
        <v>13</v>
      </c>
      <c r="F1176" s="10">
        <v>0.94374949652649631</v>
      </c>
      <c r="G1176" s="3">
        <v>97.827745132772264</v>
      </c>
      <c r="H1176" s="3">
        <f t="shared" si="36"/>
        <v>97.827745132772264</v>
      </c>
      <c r="I1176" s="3">
        <f t="shared" si="37"/>
        <v>2.9348323539831678</v>
      </c>
      <c r="J1176" s="8" t="str" cm="1">
        <f t="array" ref="J1176">_xlfn.IFS(H1176=100,"green",H1176&gt;50,"yellow",H1176&gt;0,"orange",H1176=0,"red")</f>
        <v>yellow</v>
      </c>
      <c r="K1176" t="s">
        <v>193</v>
      </c>
    </row>
    <row r="1177" spans="1:11" x14ac:dyDescent="0.3">
      <c r="A1177">
        <v>3</v>
      </c>
      <c r="B1177">
        <v>3.07</v>
      </c>
      <c r="C1177" t="s">
        <v>234</v>
      </c>
      <c r="D1177">
        <v>15</v>
      </c>
      <c r="E1177" t="s">
        <v>12</v>
      </c>
      <c r="F1177" s="10">
        <v>0.36456235201047021</v>
      </c>
      <c r="G1177" s="3">
        <v>99.873783186770126</v>
      </c>
      <c r="H1177" s="3">
        <f t="shared" si="36"/>
        <v>99.873783186770126</v>
      </c>
      <c r="I1177" s="3">
        <f t="shared" si="37"/>
        <v>2.9962134956031039</v>
      </c>
      <c r="J1177" s="8" t="str" cm="1">
        <f t="array" ref="J1177">_xlfn.IFS(H1177=100,"green",H1177&gt;50,"yellow",H1177&gt;0,"orange",H1177=0,"red")</f>
        <v>yellow</v>
      </c>
      <c r="K1177" t="s">
        <v>193</v>
      </c>
    </row>
    <row r="1178" spans="1:11" x14ac:dyDescent="0.3">
      <c r="A1178">
        <v>3</v>
      </c>
      <c r="B1178">
        <v>3.07</v>
      </c>
      <c r="C1178" t="s">
        <v>234</v>
      </c>
      <c r="D1178">
        <v>13</v>
      </c>
      <c r="E1178" t="s">
        <v>11</v>
      </c>
      <c r="F1178" s="10">
        <v>0.15162986946689971</v>
      </c>
      <c r="G1178" s="3">
        <v>100.62598904344611</v>
      </c>
      <c r="H1178" s="3">
        <f t="shared" si="36"/>
        <v>100</v>
      </c>
      <c r="I1178" s="3">
        <f t="shared" si="37"/>
        <v>3</v>
      </c>
      <c r="J1178" s="8" t="str" cm="1">
        <f t="array" ref="J1178">_xlfn.IFS(H1178=100,"green",H1178&gt;50,"yellow",H1178&gt;0,"orange",H1178=0,"red")</f>
        <v>green</v>
      </c>
      <c r="K1178" t="s">
        <v>193</v>
      </c>
    </row>
    <row r="1179" spans="1:11" x14ac:dyDescent="0.3">
      <c r="A1179">
        <v>3</v>
      </c>
      <c r="B1179">
        <v>3.07</v>
      </c>
      <c r="C1179" t="s">
        <v>234</v>
      </c>
      <c r="D1179">
        <v>21</v>
      </c>
      <c r="E1179" t="s">
        <v>10</v>
      </c>
      <c r="F1179" s="10">
        <v>12.679211494084024</v>
      </c>
      <c r="G1179" s="3">
        <v>56.371020729276658</v>
      </c>
      <c r="H1179" s="3">
        <f t="shared" si="36"/>
        <v>56.371020729276658</v>
      </c>
      <c r="I1179" s="3">
        <f t="shared" si="37"/>
        <v>1.6911306218782998</v>
      </c>
      <c r="J1179" s="8" t="str" cm="1">
        <f t="array" ref="J1179">_xlfn.IFS(H1179=100,"green",H1179&gt;50,"yellow",H1179&gt;0,"orange",H1179=0,"red")</f>
        <v>yellow</v>
      </c>
      <c r="K1179" t="s">
        <v>193</v>
      </c>
    </row>
    <row r="1180" spans="1:11" x14ac:dyDescent="0.3">
      <c r="A1180">
        <v>3</v>
      </c>
      <c r="B1180">
        <v>3.07</v>
      </c>
      <c r="C1180" t="s">
        <v>234</v>
      </c>
      <c r="D1180">
        <v>34</v>
      </c>
      <c r="E1180" t="s">
        <v>9</v>
      </c>
      <c r="F1180" s="10">
        <v>0.72118100601545088</v>
      </c>
      <c r="G1180" s="3">
        <v>98.613991176936437</v>
      </c>
      <c r="H1180" s="3">
        <f t="shared" si="36"/>
        <v>98.613991176936437</v>
      </c>
      <c r="I1180" s="3">
        <f t="shared" si="37"/>
        <v>2.9584197353080928</v>
      </c>
      <c r="J1180" s="8" t="str" cm="1">
        <f t="array" ref="J1180">_xlfn.IFS(H1180=100,"green",H1180&gt;50,"yellow",H1180&gt;0,"orange",H1180=0,"red")</f>
        <v>yellow</v>
      </c>
      <c r="K1180" t="s">
        <v>193</v>
      </c>
    </row>
    <row r="1181" spans="1:11" x14ac:dyDescent="0.3">
      <c r="A1181">
        <v>3</v>
      </c>
      <c r="B1181">
        <v>3.07</v>
      </c>
      <c r="C1181" t="s">
        <v>234</v>
      </c>
      <c r="D1181">
        <v>3</v>
      </c>
      <c r="E1181" t="s">
        <v>8</v>
      </c>
      <c r="F1181" s="10">
        <v>5.9113290549248259</v>
      </c>
      <c r="G1181" s="3">
        <v>80.279260314039107</v>
      </c>
      <c r="H1181" s="3">
        <f t="shared" si="36"/>
        <v>80.279260314039107</v>
      </c>
      <c r="I1181" s="3">
        <f t="shared" si="37"/>
        <v>2.408377809421173</v>
      </c>
      <c r="J1181" s="8" t="str" cm="1">
        <f t="array" ref="J1181">_xlfn.IFS(H1181=100,"green",H1181&gt;50,"yellow",H1181&gt;0,"orange",H1181=0,"red")</f>
        <v>yellow</v>
      </c>
      <c r="K1181" t="s">
        <v>193</v>
      </c>
    </row>
    <row r="1182" spans="1:11" x14ac:dyDescent="0.3">
      <c r="A1182">
        <v>3</v>
      </c>
      <c r="B1182">
        <v>3.07</v>
      </c>
      <c r="C1182" t="s">
        <v>234</v>
      </c>
      <c r="D1182">
        <v>8</v>
      </c>
      <c r="E1182" t="s">
        <v>7</v>
      </c>
      <c r="F1182" s="10">
        <v>27.494427042880641</v>
      </c>
      <c r="G1182" s="3">
        <v>4.0347507032074414</v>
      </c>
      <c r="H1182" s="3">
        <f t="shared" si="36"/>
        <v>4.0347507032074414</v>
      </c>
      <c r="I1182" s="3">
        <f t="shared" si="37"/>
        <v>0.12104252109622325</v>
      </c>
      <c r="J1182" s="8" t="str" cm="1">
        <f t="array" ref="J1182">_xlfn.IFS(H1182=100,"green",H1182&gt;50,"yellow",H1182&gt;0,"orange",H1182=0,"red")</f>
        <v>orange</v>
      </c>
      <c r="K1182" t="s">
        <v>193</v>
      </c>
    </row>
    <row r="1183" spans="1:11" x14ac:dyDescent="0.3">
      <c r="A1183">
        <v>3</v>
      </c>
      <c r="B1183">
        <v>3.07</v>
      </c>
      <c r="C1183" t="s">
        <v>234</v>
      </c>
      <c r="D1183">
        <v>11</v>
      </c>
      <c r="E1183" t="s">
        <v>6</v>
      </c>
      <c r="F1183" s="10">
        <v>0.32755901385083291</v>
      </c>
      <c r="G1183" s="3">
        <v>100.00450127800613</v>
      </c>
      <c r="H1183" s="3">
        <f t="shared" si="36"/>
        <v>100</v>
      </c>
      <c r="I1183" s="3">
        <f t="shared" si="37"/>
        <v>3</v>
      </c>
      <c r="J1183" s="8" t="str" cm="1">
        <f t="array" ref="J1183">_xlfn.IFS(H1183=100,"green",H1183&gt;50,"yellow",H1183&gt;0,"orange",H1183=0,"red")</f>
        <v>green</v>
      </c>
      <c r="K1183" t="s">
        <v>193</v>
      </c>
    </row>
    <row r="1184" spans="1:11" x14ac:dyDescent="0.3">
      <c r="A1184">
        <v>3</v>
      </c>
      <c r="B1184">
        <v>3.07</v>
      </c>
      <c r="C1184" t="s">
        <v>234</v>
      </c>
      <c r="D1184">
        <v>33</v>
      </c>
      <c r="E1184" t="s">
        <v>5</v>
      </c>
      <c r="F1184" s="10">
        <v>1.4456589550533125</v>
      </c>
      <c r="G1184" s="3">
        <v>96.05469843874485</v>
      </c>
      <c r="H1184" s="3">
        <f t="shared" si="36"/>
        <v>96.05469843874485</v>
      </c>
      <c r="I1184" s="3">
        <f t="shared" si="37"/>
        <v>2.8816409531623455</v>
      </c>
      <c r="J1184" s="8" t="str" cm="1">
        <f t="array" ref="J1184">_xlfn.IFS(H1184=100,"green",H1184&gt;50,"yellow",H1184&gt;0,"orange",H1184=0,"red")</f>
        <v>yellow</v>
      </c>
      <c r="K1184" t="s">
        <v>193</v>
      </c>
    </row>
    <row r="1185" spans="1:11" x14ac:dyDescent="0.3">
      <c r="A1185">
        <v>3</v>
      </c>
      <c r="B1185">
        <v>3.07</v>
      </c>
      <c r="C1185" t="s">
        <v>234</v>
      </c>
      <c r="D1185">
        <v>36</v>
      </c>
      <c r="E1185" t="s">
        <v>4</v>
      </c>
      <c r="F1185" s="10">
        <v>28.557002330669633</v>
      </c>
      <c r="G1185" s="3">
        <v>0.28109440292702098</v>
      </c>
      <c r="H1185" s="3">
        <f t="shared" si="36"/>
        <v>0.28109440292702098</v>
      </c>
      <c r="I1185" s="3">
        <f t="shared" si="37"/>
        <v>8.432832087810628E-3</v>
      </c>
      <c r="J1185" s="8" t="str" cm="1">
        <f t="array" ref="J1185">_xlfn.IFS(H1185=100,"green",H1185&gt;50,"yellow",H1185&gt;0,"orange",H1185=0,"red")</f>
        <v>orange</v>
      </c>
      <c r="K1185" t="s">
        <v>193</v>
      </c>
    </row>
    <row r="1186" spans="1:11" x14ac:dyDescent="0.3">
      <c r="A1186">
        <v>3</v>
      </c>
      <c r="B1186">
        <v>3.07</v>
      </c>
      <c r="C1186" t="s">
        <v>234</v>
      </c>
      <c r="D1186">
        <v>16</v>
      </c>
      <c r="E1186" t="s">
        <v>3</v>
      </c>
      <c r="F1186" s="10">
        <v>9.1999900923183606</v>
      </c>
      <c r="G1186" s="3">
        <v>68.661727547786441</v>
      </c>
      <c r="H1186" s="3">
        <f t="shared" si="36"/>
        <v>68.661727547786441</v>
      </c>
      <c r="I1186" s="3">
        <f t="shared" si="37"/>
        <v>2.0598518264335932</v>
      </c>
      <c r="J1186" s="8" t="str" cm="1">
        <f t="array" ref="J1186">_xlfn.IFS(H1186=100,"green",H1186&gt;50,"yellow",H1186&gt;0,"orange",H1186=0,"red")</f>
        <v>yellow</v>
      </c>
      <c r="K1186" t="s">
        <v>193</v>
      </c>
    </row>
    <row r="1187" spans="1:11" x14ac:dyDescent="0.3">
      <c r="A1187">
        <v>3</v>
      </c>
      <c r="B1187">
        <v>3.07</v>
      </c>
      <c r="C1187" t="s">
        <v>234</v>
      </c>
      <c r="D1187">
        <v>9</v>
      </c>
      <c r="E1187" t="s">
        <v>2</v>
      </c>
      <c r="F1187" s="10">
        <v>10.195065979433172</v>
      </c>
      <c r="G1187" s="3">
        <v>65.146519810650176</v>
      </c>
      <c r="H1187" s="3">
        <f t="shared" si="36"/>
        <v>65.146519810650176</v>
      </c>
      <c r="I1187" s="3">
        <f t="shared" si="37"/>
        <v>1.954395594319505</v>
      </c>
      <c r="J1187" s="8" t="str" cm="1">
        <f t="array" ref="J1187">_xlfn.IFS(H1187=100,"green",H1187&gt;50,"yellow",H1187&gt;0,"orange",H1187=0,"red")</f>
        <v>yellow</v>
      </c>
      <c r="K1187" t="s">
        <v>193</v>
      </c>
    </row>
    <row r="1188" spans="1:11" x14ac:dyDescent="0.3">
      <c r="A1188">
        <v>3</v>
      </c>
      <c r="B1188">
        <v>3.07</v>
      </c>
      <c r="C1188" t="s">
        <v>234</v>
      </c>
      <c r="D1188">
        <v>5</v>
      </c>
      <c r="E1188" t="s">
        <v>1</v>
      </c>
      <c r="F1188" s="10">
        <v>9.4583817323551607</v>
      </c>
      <c r="G1188" s="3">
        <v>67.748932549907153</v>
      </c>
      <c r="H1188" s="3">
        <f t="shared" si="36"/>
        <v>67.748932549907153</v>
      </c>
      <c r="I1188" s="3">
        <f t="shared" si="37"/>
        <v>2.0324679764972142</v>
      </c>
      <c r="J1188" s="8" t="str" cm="1">
        <f t="array" ref="J1188">_xlfn.IFS(H1188=100,"green",H1188&gt;50,"yellow",H1188&gt;0,"orange",H1188=0,"red")</f>
        <v>yellow</v>
      </c>
      <c r="K1188" t="s">
        <v>193</v>
      </c>
    </row>
    <row r="1189" spans="1:11" x14ac:dyDescent="0.3">
      <c r="A1189">
        <v>3</v>
      </c>
      <c r="B1189">
        <v>3.07</v>
      </c>
      <c r="C1189" t="s">
        <v>234</v>
      </c>
      <c r="D1189">
        <v>19</v>
      </c>
      <c r="E1189" t="s">
        <v>0</v>
      </c>
      <c r="F1189" s="10">
        <v>21.528085414240078</v>
      </c>
      <c r="G1189" s="3">
        <v>25.111465079440293</v>
      </c>
      <c r="H1189" s="3">
        <f t="shared" si="36"/>
        <v>25.111465079440293</v>
      </c>
      <c r="I1189" s="3">
        <f t="shared" si="37"/>
        <v>0.75334395238320884</v>
      </c>
      <c r="J1189" s="8" t="str" cm="1">
        <f t="array" ref="J1189">_xlfn.IFS(H1189=100,"green",H1189&gt;50,"yellow",H1189&gt;0,"orange",H1189=0,"red")</f>
        <v>orange</v>
      </c>
      <c r="K1189" t="s">
        <v>193</v>
      </c>
    </row>
    <row r="1190" spans="1:11" x14ac:dyDescent="0.3">
      <c r="A1190">
        <v>3</v>
      </c>
      <c r="B1190">
        <v>3.03</v>
      </c>
      <c r="C1190" t="s">
        <v>249</v>
      </c>
      <c r="D1190">
        <v>35</v>
      </c>
      <c r="E1190" t="s">
        <v>34</v>
      </c>
      <c r="F1190" s="3">
        <v>0</v>
      </c>
      <c r="G1190" s="3">
        <v>100</v>
      </c>
      <c r="H1190" s="3">
        <f t="shared" si="36"/>
        <v>100</v>
      </c>
      <c r="I1190" s="3">
        <f t="shared" si="37"/>
        <v>3</v>
      </c>
      <c r="J1190" s="8" t="str" cm="1">
        <f t="array" ref="J1190">_xlfn.IFS(H1190=100,"green",H1190&gt;50,"yellow",H1190&gt;0,"orange",H1190=0,"red")</f>
        <v>green</v>
      </c>
      <c r="K1190" t="s">
        <v>250</v>
      </c>
    </row>
    <row r="1191" spans="1:11" x14ac:dyDescent="0.3">
      <c r="A1191">
        <v>3</v>
      </c>
      <c r="B1191">
        <v>3.03</v>
      </c>
      <c r="C1191" t="s">
        <v>249</v>
      </c>
      <c r="D1191">
        <v>37</v>
      </c>
      <c r="E1191" t="s">
        <v>33</v>
      </c>
      <c r="F1191" s="3">
        <v>0.60108393183038555</v>
      </c>
      <c r="G1191" s="3">
        <v>84.450981911078856</v>
      </c>
      <c r="H1191" s="3">
        <f t="shared" si="36"/>
        <v>84.450981911078856</v>
      </c>
      <c r="I1191" s="3">
        <f t="shared" si="37"/>
        <v>2.5335294573323659</v>
      </c>
      <c r="J1191" s="8" t="str" cm="1">
        <f t="array" ref="J1191">_xlfn.IFS(H1191=100,"green",H1191&gt;50,"yellow",H1191&gt;0,"orange",H1191=0,"red")</f>
        <v>yellow</v>
      </c>
      <c r="K1191" t="s">
        <v>250</v>
      </c>
    </row>
    <row r="1192" spans="1:11" x14ac:dyDescent="0.3">
      <c r="A1192">
        <v>3</v>
      </c>
      <c r="B1192">
        <v>3.03</v>
      </c>
      <c r="C1192" t="s">
        <v>249</v>
      </c>
      <c r="D1192">
        <v>12</v>
      </c>
      <c r="E1192" t="s">
        <v>32</v>
      </c>
      <c r="F1192" s="3">
        <v>0</v>
      </c>
      <c r="G1192" s="3">
        <v>100</v>
      </c>
      <c r="H1192" s="3">
        <f t="shared" si="36"/>
        <v>100</v>
      </c>
      <c r="I1192" s="3">
        <f t="shared" si="37"/>
        <v>3</v>
      </c>
      <c r="J1192" s="8" t="str" cm="1">
        <f t="array" ref="J1192">_xlfn.IFS(H1192=100,"green",H1192&gt;50,"yellow",H1192&gt;0,"orange",H1192=0,"red")</f>
        <v>green</v>
      </c>
      <c r="K1192" t="s">
        <v>250</v>
      </c>
    </row>
    <row r="1193" spans="1:11" x14ac:dyDescent="0.3">
      <c r="A1193">
        <v>3</v>
      </c>
      <c r="B1193">
        <v>3.03</v>
      </c>
      <c r="C1193" t="s">
        <v>249</v>
      </c>
      <c r="D1193">
        <v>18</v>
      </c>
      <c r="E1193" t="s">
        <v>31</v>
      </c>
      <c r="F1193" s="3">
        <v>0.87163909424392616</v>
      </c>
      <c r="G1193" s="3">
        <v>77.452180426553014</v>
      </c>
      <c r="H1193" s="3">
        <f t="shared" si="36"/>
        <v>77.452180426553014</v>
      </c>
      <c r="I1193" s="3">
        <f t="shared" si="37"/>
        <v>2.3235654127965906</v>
      </c>
      <c r="J1193" s="8" t="str" cm="1">
        <f t="array" ref="J1193">_xlfn.IFS(H1193=100,"green",H1193&gt;50,"yellow",H1193&gt;0,"orange",H1193=0,"red")</f>
        <v>yellow</v>
      </c>
      <c r="K1193" t="s">
        <v>250</v>
      </c>
    </row>
    <row r="1194" spans="1:11" x14ac:dyDescent="0.3">
      <c r="A1194">
        <v>3</v>
      </c>
      <c r="B1194">
        <v>3.03</v>
      </c>
      <c r="C1194" t="s">
        <v>249</v>
      </c>
      <c r="D1194">
        <v>10</v>
      </c>
      <c r="E1194" t="s">
        <v>30</v>
      </c>
      <c r="F1194" s="3">
        <v>3.4390190641925762</v>
      </c>
      <c r="G1194" s="3">
        <v>11.038431064957893</v>
      </c>
      <c r="H1194" s="3">
        <f t="shared" si="36"/>
        <v>11.038431064957893</v>
      </c>
      <c r="I1194" s="3">
        <f t="shared" si="37"/>
        <v>0.3311529319487368</v>
      </c>
      <c r="J1194" s="8" t="str" cm="1">
        <f t="array" ref="J1194">_xlfn.IFS(H1194=100,"green",H1194&gt;50,"yellow",H1194&gt;0,"orange",H1194=0,"red")</f>
        <v>orange</v>
      </c>
      <c r="K1194" t="s">
        <v>250</v>
      </c>
    </row>
    <row r="1195" spans="1:11" x14ac:dyDescent="0.3">
      <c r="A1195">
        <v>3</v>
      </c>
      <c r="B1195">
        <v>3.03</v>
      </c>
      <c r="C1195" t="s">
        <v>249</v>
      </c>
      <c r="D1195">
        <v>4</v>
      </c>
      <c r="E1195" t="s">
        <v>29</v>
      </c>
      <c r="F1195" s="3">
        <v>0</v>
      </c>
      <c r="G1195" s="3">
        <v>100</v>
      </c>
      <c r="H1195" s="3">
        <f t="shared" si="36"/>
        <v>100</v>
      </c>
      <c r="I1195" s="3">
        <f t="shared" si="37"/>
        <v>3</v>
      </c>
      <c r="J1195" s="8" t="str" cm="1">
        <f t="array" ref="J1195">_xlfn.IFS(H1195=100,"green",H1195&gt;50,"yellow",H1195&gt;0,"orange",H1195=0,"red")</f>
        <v>green</v>
      </c>
      <c r="K1195" t="s">
        <v>250</v>
      </c>
    </row>
    <row r="1196" spans="1:11" x14ac:dyDescent="0.3">
      <c r="A1196">
        <v>3</v>
      </c>
      <c r="B1196">
        <v>3.03</v>
      </c>
      <c r="C1196" t="s">
        <v>249</v>
      </c>
      <c r="D1196">
        <v>22</v>
      </c>
      <c r="E1196" t="s">
        <v>28</v>
      </c>
      <c r="F1196" s="3">
        <v>3.5231670547239441E-2</v>
      </c>
      <c r="G1196" s="3">
        <v>99.088616657953651</v>
      </c>
      <c r="H1196" s="3">
        <f t="shared" si="36"/>
        <v>99.088616657953651</v>
      </c>
      <c r="I1196" s="3">
        <f t="shared" si="37"/>
        <v>2.9726584997386096</v>
      </c>
      <c r="J1196" s="8" t="str" cm="1">
        <f t="array" ref="J1196">_xlfn.IFS(H1196=100,"green",H1196&gt;50,"yellow",H1196&gt;0,"orange",H1196=0,"red")</f>
        <v>yellow</v>
      </c>
      <c r="K1196" t="s">
        <v>250</v>
      </c>
    </row>
    <row r="1197" spans="1:11" x14ac:dyDescent="0.3">
      <c r="A1197">
        <v>3</v>
      </c>
      <c r="B1197">
        <v>3.03</v>
      </c>
      <c r="C1197" t="s">
        <v>249</v>
      </c>
      <c r="D1197">
        <v>25</v>
      </c>
      <c r="E1197" t="s">
        <v>244</v>
      </c>
      <c r="F1197" s="3">
        <v>0</v>
      </c>
      <c r="G1197" s="3">
        <v>100</v>
      </c>
      <c r="H1197" s="3">
        <f t="shared" si="36"/>
        <v>100</v>
      </c>
      <c r="I1197" s="3">
        <f t="shared" si="37"/>
        <v>3</v>
      </c>
      <c r="J1197" s="8" t="str" cm="1">
        <f t="array" ref="J1197">_xlfn.IFS(H1197=100,"green",H1197&gt;50,"yellow",H1197&gt;0,"orange",H1197=0,"red")</f>
        <v>green</v>
      </c>
      <c r="K1197" t="s">
        <v>250</v>
      </c>
    </row>
    <row r="1198" spans="1:11" x14ac:dyDescent="0.3">
      <c r="A1198">
        <v>3</v>
      </c>
      <c r="B1198">
        <v>3.03</v>
      </c>
      <c r="C1198" t="s">
        <v>249</v>
      </c>
      <c r="D1198">
        <v>7</v>
      </c>
      <c r="E1198" t="s">
        <v>27</v>
      </c>
      <c r="F1198" s="3">
        <v>0.10721981927384663</v>
      </c>
      <c r="G1198" s="3">
        <v>97.226405796103805</v>
      </c>
      <c r="H1198" s="3">
        <f t="shared" si="36"/>
        <v>97.226405796103805</v>
      </c>
      <c r="I1198" s="3">
        <f t="shared" si="37"/>
        <v>2.9167921738831142</v>
      </c>
      <c r="J1198" s="8" t="str" cm="1">
        <f t="array" ref="J1198">_xlfn.IFS(H1198=100,"green",H1198&gt;50,"yellow",H1198&gt;0,"orange",H1198=0,"red")</f>
        <v>yellow</v>
      </c>
      <c r="K1198" t="s">
        <v>250</v>
      </c>
    </row>
    <row r="1199" spans="1:11" x14ac:dyDescent="0.3">
      <c r="A1199">
        <v>3</v>
      </c>
      <c r="B1199">
        <v>3.03</v>
      </c>
      <c r="C1199" t="s">
        <v>249</v>
      </c>
      <c r="D1199">
        <v>30</v>
      </c>
      <c r="E1199" t="s">
        <v>26</v>
      </c>
      <c r="F1199" s="3">
        <v>0</v>
      </c>
      <c r="G1199" s="3">
        <v>100</v>
      </c>
      <c r="H1199" s="3">
        <f t="shared" si="36"/>
        <v>100</v>
      </c>
      <c r="I1199" s="3">
        <f t="shared" si="37"/>
        <v>3</v>
      </c>
      <c r="J1199" s="8" t="str" cm="1">
        <f t="array" ref="J1199">_xlfn.IFS(H1199=100,"green",H1199&gt;50,"yellow",H1199&gt;0,"orange",H1199=0,"red")</f>
        <v>green</v>
      </c>
      <c r="K1199" t="s">
        <v>250</v>
      </c>
    </row>
    <row r="1200" spans="1:11" x14ac:dyDescent="0.3">
      <c r="A1200">
        <v>3</v>
      </c>
      <c r="B1200">
        <v>3.03</v>
      </c>
      <c r="C1200" t="s">
        <v>249</v>
      </c>
      <c r="D1200">
        <v>24</v>
      </c>
      <c r="E1200" t="s">
        <v>25</v>
      </c>
      <c r="F1200" s="3">
        <v>1.6545418530590789E-3</v>
      </c>
      <c r="G1200" s="3">
        <v>99.957199818794436</v>
      </c>
      <c r="H1200" s="3">
        <f t="shared" si="36"/>
        <v>99.957199818794436</v>
      </c>
      <c r="I1200" s="3">
        <f t="shared" si="37"/>
        <v>2.9987159945638333</v>
      </c>
      <c r="J1200" s="8" t="str" cm="1">
        <f t="array" ref="J1200">_xlfn.IFS(H1200=100,"green",H1200&gt;50,"yellow",H1200&gt;0,"orange",H1200=0,"red")</f>
        <v>yellow</v>
      </c>
      <c r="K1200" t="s">
        <v>250</v>
      </c>
    </row>
    <row r="1201" spans="1:11" x14ac:dyDescent="0.3">
      <c r="A1201">
        <v>3</v>
      </c>
      <c r="B1201">
        <v>3.03</v>
      </c>
      <c r="C1201" t="s">
        <v>249</v>
      </c>
      <c r="D1201">
        <v>6</v>
      </c>
      <c r="E1201" t="s">
        <v>24</v>
      </c>
      <c r="F1201" s="3">
        <v>6.7057276617813993E-2</v>
      </c>
      <c r="G1201" s="3">
        <v>98.265342405761729</v>
      </c>
      <c r="H1201" s="3">
        <f t="shared" si="36"/>
        <v>98.265342405761729</v>
      </c>
      <c r="I1201" s="3">
        <f t="shared" si="37"/>
        <v>2.9479602721728515</v>
      </c>
      <c r="J1201" s="8" t="str" cm="1">
        <f t="array" ref="J1201">_xlfn.IFS(H1201=100,"green",H1201&gt;50,"yellow",H1201&gt;0,"orange",H1201=0,"red")</f>
        <v>yellow</v>
      </c>
      <c r="K1201" t="s">
        <v>250</v>
      </c>
    </row>
    <row r="1202" spans="1:11" x14ac:dyDescent="0.3">
      <c r="A1202">
        <v>3</v>
      </c>
      <c r="B1202">
        <v>3.03</v>
      </c>
      <c r="C1202" t="s">
        <v>249</v>
      </c>
      <c r="D1202">
        <v>2</v>
      </c>
      <c r="E1202" t="s">
        <v>23</v>
      </c>
      <c r="F1202" s="3">
        <v>1.4567486942433081E-2</v>
      </c>
      <c r="G1202" s="3">
        <v>99.623163911089335</v>
      </c>
      <c r="H1202" s="3">
        <f t="shared" si="36"/>
        <v>99.623163911089335</v>
      </c>
      <c r="I1202" s="3">
        <f t="shared" si="37"/>
        <v>2.9886949173326802</v>
      </c>
      <c r="J1202" s="8" t="str" cm="1">
        <f t="array" ref="J1202">_xlfn.IFS(H1202=100,"green",H1202&gt;50,"yellow",H1202&gt;0,"orange",H1202=0,"red")</f>
        <v>yellow</v>
      </c>
      <c r="K1202" t="s">
        <v>250</v>
      </c>
    </row>
    <row r="1203" spans="1:11" x14ac:dyDescent="0.3">
      <c r="A1203">
        <v>3</v>
      </c>
      <c r="B1203">
        <v>3.03</v>
      </c>
      <c r="C1203" t="s">
        <v>249</v>
      </c>
      <c r="D1203">
        <v>1</v>
      </c>
      <c r="E1203" t="s">
        <v>22</v>
      </c>
      <c r="F1203" s="3">
        <v>0.13858282916356621</v>
      </c>
      <c r="G1203" s="3">
        <v>96.41509811963131</v>
      </c>
      <c r="H1203" s="3">
        <f t="shared" si="36"/>
        <v>96.41509811963131</v>
      </c>
      <c r="I1203" s="3">
        <f t="shared" si="37"/>
        <v>2.8924529435889395</v>
      </c>
      <c r="J1203" s="8" t="str" cm="1">
        <f t="array" ref="J1203">_xlfn.IFS(H1203=100,"green",H1203&gt;50,"yellow",H1203&gt;0,"orange",H1203=0,"red")</f>
        <v>yellow</v>
      </c>
      <c r="K1203" t="s">
        <v>250</v>
      </c>
    </row>
    <row r="1204" spans="1:11" x14ac:dyDescent="0.3">
      <c r="A1204">
        <v>3</v>
      </c>
      <c r="B1204">
        <v>3.03</v>
      </c>
      <c r="C1204" t="s">
        <v>249</v>
      </c>
      <c r="D1204">
        <v>20</v>
      </c>
      <c r="E1204" t="s">
        <v>21</v>
      </c>
      <c r="F1204" s="3">
        <v>5.4443819101741244</v>
      </c>
      <c r="G1204" s="3">
        <v>-40.836892023559237</v>
      </c>
      <c r="H1204" s="3">
        <f t="shared" si="36"/>
        <v>0</v>
      </c>
      <c r="I1204" s="3">
        <f t="shared" si="37"/>
        <v>0</v>
      </c>
      <c r="J1204" s="8" t="str" cm="1">
        <f t="array" ref="J1204">_xlfn.IFS(H1204=100,"green",H1204&gt;50,"yellow",H1204&gt;0,"orange",H1204=0,"red")</f>
        <v>red</v>
      </c>
      <c r="K1204" t="s">
        <v>250</v>
      </c>
    </row>
    <row r="1205" spans="1:11" x14ac:dyDescent="0.3">
      <c r="A1205">
        <v>3</v>
      </c>
      <c r="B1205">
        <v>3.03</v>
      </c>
      <c r="C1205" t="s">
        <v>249</v>
      </c>
      <c r="D1205">
        <v>29</v>
      </c>
      <c r="E1205" t="s">
        <v>20</v>
      </c>
      <c r="F1205" s="3">
        <v>3.6402147288031022</v>
      </c>
      <c r="G1205" s="3">
        <v>5.8338417176513149</v>
      </c>
      <c r="H1205" s="3">
        <f t="shared" si="36"/>
        <v>5.8338417176513149</v>
      </c>
      <c r="I1205" s="3">
        <f t="shared" si="37"/>
        <v>0.17501525152953945</v>
      </c>
      <c r="J1205" s="8" t="str" cm="1">
        <f t="array" ref="J1205">_xlfn.IFS(H1205=100,"green",H1205&gt;50,"yellow",H1205&gt;0,"orange",H1205=0,"red")</f>
        <v>orange</v>
      </c>
      <c r="K1205" t="s">
        <v>250</v>
      </c>
    </row>
    <row r="1206" spans="1:11" x14ac:dyDescent="0.3">
      <c r="A1206">
        <v>3</v>
      </c>
      <c r="B1206">
        <v>3.03</v>
      </c>
      <c r="C1206" t="s">
        <v>249</v>
      </c>
      <c r="D1206">
        <v>32</v>
      </c>
      <c r="E1206" t="s">
        <v>19</v>
      </c>
      <c r="F1206" s="3">
        <v>8.3817125281546959E-2</v>
      </c>
      <c r="G1206" s="3">
        <v>97.831793651186956</v>
      </c>
      <c r="H1206" s="3">
        <f t="shared" si="36"/>
        <v>97.831793651186956</v>
      </c>
      <c r="I1206" s="3">
        <f t="shared" si="37"/>
        <v>2.9349538095356089</v>
      </c>
      <c r="J1206" s="8" t="str" cm="1">
        <f t="array" ref="J1206">_xlfn.IFS(H1206=100,"green",H1206&gt;50,"yellow",H1206&gt;0,"orange",H1206=0,"red")</f>
        <v>yellow</v>
      </c>
      <c r="K1206" t="s">
        <v>250</v>
      </c>
    </row>
    <row r="1207" spans="1:11" x14ac:dyDescent="0.3">
      <c r="A1207">
        <v>3</v>
      </c>
      <c r="B1207">
        <v>3.03</v>
      </c>
      <c r="C1207" t="s">
        <v>249</v>
      </c>
      <c r="D1207">
        <v>35</v>
      </c>
      <c r="E1207" t="s">
        <v>18</v>
      </c>
      <c r="F1207" s="3">
        <v>0</v>
      </c>
      <c r="G1207" s="3">
        <v>100</v>
      </c>
      <c r="H1207" s="3">
        <f t="shared" si="36"/>
        <v>100</v>
      </c>
      <c r="I1207" s="3">
        <f t="shared" si="37"/>
        <v>3</v>
      </c>
      <c r="J1207" s="8" t="str" cm="1">
        <f t="array" ref="J1207">_xlfn.IFS(H1207=100,"green",H1207&gt;50,"yellow",H1207&gt;0,"orange",H1207=0,"red")</f>
        <v>green</v>
      </c>
      <c r="K1207" t="s">
        <v>250</v>
      </c>
    </row>
    <row r="1208" spans="1:11" x14ac:dyDescent="0.3">
      <c r="A1208">
        <v>3</v>
      </c>
      <c r="B1208">
        <v>3.03</v>
      </c>
      <c r="C1208" t="s">
        <v>249</v>
      </c>
      <c r="D1208">
        <v>31</v>
      </c>
      <c r="E1208" t="s">
        <v>17</v>
      </c>
      <c r="F1208" s="3">
        <v>0</v>
      </c>
      <c r="G1208" s="3">
        <v>100</v>
      </c>
      <c r="H1208" s="3">
        <f t="shared" si="36"/>
        <v>100</v>
      </c>
      <c r="I1208" s="3">
        <f t="shared" si="37"/>
        <v>3</v>
      </c>
      <c r="J1208" s="8" t="str" cm="1">
        <f t="array" ref="J1208">_xlfn.IFS(H1208=100,"green",H1208&gt;50,"yellow",H1208&gt;0,"orange",H1208=0,"red")</f>
        <v>green</v>
      </c>
      <c r="K1208" t="s">
        <v>250</v>
      </c>
    </row>
    <row r="1209" spans="1:11" x14ac:dyDescent="0.3">
      <c r="A1209">
        <v>3</v>
      </c>
      <c r="B1209">
        <v>3.03</v>
      </c>
      <c r="C1209" t="s">
        <v>249</v>
      </c>
      <c r="D1209">
        <v>23</v>
      </c>
      <c r="E1209" t="s">
        <v>16</v>
      </c>
      <c r="F1209" s="3">
        <v>8.6744827244165448E-2</v>
      </c>
      <c r="G1209" s="3">
        <v>97.756058985252537</v>
      </c>
      <c r="H1209" s="3">
        <f t="shared" si="36"/>
        <v>97.756058985252537</v>
      </c>
      <c r="I1209" s="3">
        <f t="shared" si="37"/>
        <v>2.932681769557576</v>
      </c>
      <c r="J1209" s="8" t="str" cm="1">
        <f t="array" ref="J1209">_xlfn.IFS(H1209=100,"green",H1209&gt;50,"yellow",H1209&gt;0,"orange",H1209=0,"red")</f>
        <v>yellow</v>
      </c>
      <c r="K1209" t="s">
        <v>250</v>
      </c>
    </row>
    <row r="1210" spans="1:11" x14ac:dyDescent="0.3">
      <c r="A1210">
        <v>3</v>
      </c>
      <c r="B1210">
        <v>3.03</v>
      </c>
      <c r="C1210" t="s">
        <v>249</v>
      </c>
      <c r="D1210">
        <v>27</v>
      </c>
      <c r="E1210" t="s">
        <v>15</v>
      </c>
      <c r="F1210" s="3">
        <v>2.4916721863879717E-2</v>
      </c>
      <c r="G1210" s="3">
        <v>99.355446821214628</v>
      </c>
      <c r="H1210" s="3">
        <f t="shared" si="36"/>
        <v>99.355446821214628</v>
      </c>
      <c r="I1210" s="3">
        <f t="shared" si="37"/>
        <v>2.9806634046364389</v>
      </c>
      <c r="J1210" s="8" t="str" cm="1">
        <f t="array" ref="J1210">_xlfn.IFS(H1210=100,"green",H1210&gt;50,"yellow",H1210&gt;0,"orange",H1210=0,"red")</f>
        <v>yellow</v>
      </c>
      <c r="K1210" t="s">
        <v>250</v>
      </c>
    </row>
    <row r="1211" spans="1:11" x14ac:dyDescent="0.3">
      <c r="A1211">
        <v>3</v>
      </c>
      <c r="B1211">
        <v>3.03</v>
      </c>
      <c r="C1211" t="s">
        <v>249</v>
      </c>
      <c r="D1211">
        <v>14</v>
      </c>
      <c r="E1211" t="s">
        <v>14</v>
      </c>
      <c r="F1211" s="3">
        <v>0</v>
      </c>
      <c r="G1211" s="3">
        <v>100</v>
      </c>
      <c r="H1211" s="3">
        <f t="shared" si="36"/>
        <v>100</v>
      </c>
      <c r="I1211" s="3">
        <f t="shared" si="37"/>
        <v>3</v>
      </c>
      <c r="J1211" s="8" t="str" cm="1">
        <f t="array" ref="J1211">_xlfn.IFS(H1211=100,"green",H1211&gt;50,"yellow",H1211&gt;0,"orange",H1211=0,"red")</f>
        <v>green</v>
      </c>
      <c r="K1211" t="s">
        <v>250</v>
      </c>
    </row>
    <row r="1212" spans="1:11" x14ac:dyDescent="0.3">
      <c r="A1212">
        <v>3</v>
      </c>
      <c r="B1212">
        <v>3.03</v>
      </c>
      <c r="C1212" t="s">
        <v>249</v>
      </c>
      <c r="D1212">
        <v>17</v>
      </c>
      <c r="E1212" t="s">
        <v>13</v>
      </c>
      <c r="F1212" s="3">
        <v>0.10111601748498175</v>
      </c>
      <c r="G1212" s="3">
        <v>97.384300757856039</v>
      </c>
      <c r="H1212" s="3">
        <f t="shared" si="36"/>
        <v>97.384300757856039</v>
      </c>
      <c r="I1212" s="3">
        <f t="shared" si="37"/>
        <v>2.9215290227356809</v>
      </c>
      <c r="J1212" s="8" t="str" cm="1">
        <f t="array" ref="J1212">_xlfn.IFS(H1212=100,"green",H1212&gt;50,"yellow",H1212&gt;0,"orange",H1212=0,"red")</f>
        <v>yellow</v>
      </c>
      <c r="K1212" t="s">
        <v>250</v>
      </c>
    </row>
    <row r="1213" spans="1:11" x14ac:dyDescent="0.3">
      <c r="A1213">
        <v>3</v>
      </c>
      <c r="B1213">
        <v>3.03</v>
      </c>
      <c r="C1213" t="s">
        <v>249</v>
      </c>
      <c r="D1213">
        <v>15</v>
      </c>
      <c r="E1213" t="s">
        <v>12</v>
      </c>
      <c r="F1213" s="3">
        <v>0</v>
      </c>
      <c r="G1213" s="3">
        <v>100</v>
      </c>
      <c r="H1213" s="3">
        <f t="shared" si="36"/>
        <v>100</v>
      </c>
      <c r="I1213" s="3">
        <f t="shared" si="37"/>
        <v>3</v>
      </c>
      <c r="J1213" s="8" t="str" cm="1">
        <f t="array" ref="J1213">_xlfn.IFS(H1213=100,"green",H1213&gt;50,"yellow",H1213&gt;0,"orange",H1213=0,"red")</f>
        <v>green</v>
      </c>
      <c r="K1213" t="s">
        <v>250</v>
      </c>
    </row>
    <row r="1214" spans="1:11" x14ac:dyDescent="0.3">
      <c r="A1214">
        <v>3</v>
      </c>
      <c r="B1214">
        <v>3.03</v>
      </c>
      <c r="C1214" t="s">
        <v>249</v>
      </c>
      <c r="D1214">
        <v>13</v>
      </c>
      <c r="E1214" t="s">
        <v>11</v>
      </c>
      <c r="F1214" s="3">
        <v>0</v>
      </c>
      <c r="G1214" s="3">
        <v>100</v>
      </c>
      <c r="H1214" s="3">
        <f t="shared" si="36"/>
        <v>100</v>
      </c>
      <c r="I1214" s="3">
        <f t="shared" si="37"/>
        <v>3</v>
      </c>
      <c r="J1214" s="8" t="str" cm="1">
        <f t="array" ref="J1214">_xlfn.IFS(H1214=100,"green",H1214&gt;50,"yellow",H1214&gt;0,"orange",H1214=0,"red")</f>
        <v>green</v>
      </c>
      <c r="K1214" t="s">
        <v>250</v>
      </c>
    </row>
    <row r="1215" spans="1:11" x14ac:dyDescent="0.3">
      <c r="A1215">
        <v>3</v>
      </c>
      <c r="B1215">
        <v>3.03</v>
      </c>
      <c r="C1215" t="s">
        <v>249</v>
      </c>
      <c r="D1215">
        <v>21</v>
      </c>
      <c r="E1215" t="s">
        <v>10</v>
      </c>
      <c r="F1215" s="3">
        <v>8.1002102743114771E-2</v>
      </c>
      <c r="G1215" s="3">
        <v>97.904613492232315</v>
      </c>
      <c r="H1215" s="3">
        <f t="shared" si="36"/>
        <v>97.904613492232315</v>
      </c>
      <c r="I1215" s="3">
        <f t="shared" si="37"/>
        <v>2.9371384047669693</v>
      </c>
      <c r="J1215" s="8" t="str" cm="1">
        <f t="array" ref="J1215">_xlfn.IFS(H1215=100,"green",H1215&gt;50,"yellow",H1215&gt;0,"orange",H1215=0,"red")</f>
        <v>yellow</v>
      </c>
      <c r="K1215" t="s">
        <v>250</v>
      </c>
    </row>
    <row r="1216" spans="1:11" x14ac:dyDescent="0.3">
      <c r="A1216">
        <v>3</v>
      </c>
      <c r="B1216">
        <v>3.03</v>
      </c>
      <c r="C1216" t="s">
        <v>249</v>
      </c>
      <c r="D1216">
        <v>34</v>
      </c>
      <c r="E1216" t="s">
        <v>9</v>
      </c>
      <c r="F1216" s="3">
        <v>0.56091856023423958</v>
      </c>
      <c r="G1216" s="3">
        <v>85.48999170060182</v>
      </c>
      <c r="H1216" s="3">
        <f t="shared" si="36"/>
        <v>85.48999170060182</v>
      </c>
      <c r="I1216" s="3">
        <f t="shared" si="37"/>
        <v>2.5646997510180545</v>
      </c>
      <c r="J1216" s="8" t="str" cm="1">
        <f t="array" ref="J1216">_xlfn.IFS(H1216=100,"green",H1216&gt;50,"yellow",H1216&gt;0,"orange",H1216=0,"red")</f>
        <v>yellow</v>
      </c>
      <c r="K1216" t="s">
        <v>250</v>
      </c>
    </row>
    <row r="1217" spans="1:11" x14ac:dyDescent="0.3">
      <c r="A1217">
        <v>3</v>
      </c>
      <c r="B1217">
        <v>3.03</v>
      </c>
      <c r="C1217" t="s">
        <v>249</v>
      </c>
      <c r="D1217">
        <v>3</v>
      </c>
      <c r="E1217" t="s">
        <v>8</v>
      </c>
      <c r="F1217" s="3">
        <v>1.4417875743719086E-2</v>
      </c>
      <c r="G1217" s="3">
        <v>99.627034098116312</v>
      </c>
      <c r="H1217" s="3">
        <f t="shared" si="36"/>
        <v>99.627034098116312</v>
      </c>
      <c r="I1217" s="3">
        <f t="shared" si="37"/>
        <v>2.988811022943489</v>
      </c>
      <c r="J1217" s="8" t="str" cm="1">
        <f t="array" ref="J1217">_xlfn.IFS(H1217=100,"green",H1217&gt;50,"yellow",H1217&gt;0,"orange",H1217=0,"red")</f>
        <v>yellow</v>
      </c>
      <c r="K1217" t="s">
        <v>250</v>
      </c>
    </row>
    <row r="1218" spans="1:11" x14ac:dyDescent="0.3">
      <c r="A1218">
        <v>3</v>
      </c>
      <c r="B1218">
        <v>3.03</v>
      </c>
      <c r="C1218" t="s">
        <v>249</v>
      </c>
      <c r="D1218">
        <v>8</v>
      </c>
      <c r="E1218" t="s">
        <v>7</v>
      </c>
      <c r="F1218" s="3">
        <v>1.1670579739112067E-2</v>
      </c>
      <c r="G1218" s="3">
        <v>99.698101969022773</v>
      </c>
      <c r="H1218" s="3">
        <f t="shared" si="36"/>
        <v>99.698101969022773</v>
      </c>
      <c r="I1218" s="3">
        <f t="shared" si="37"/>
        <v>2.9909430590706831</v>
      </c>
      <c r="J1218" s="8" t="str" cm="1">
        <f t="array" ref="J1218">_xlfn.IFS(H1218=100,"green",H1218&gt;50,"yellow",H1218&gt;0,"orange",H1218=0,"red")</f>
        <v>yellow</v>
      </c>
      <c r="K1218" t="s">
        <v>250</v>
      </c>
    </row>
    <row r="1219" spans="1:11" x14ac:dyDescent="0.3">
      <c r="A1219">
        <v>3</v>
      </c>
      <c r="B1219">
        <v>3.03</v>
      </c>
      <c r="C1219" t="s">
        <v>249</v>
      </c>
      <c r="D1219">
        <v>11</v>
      </c>
      <c r="E1219" t="s">
        <v>6</v>
      </c>
      <c r="F1219" s="3">
        <v>0</v>
      </c>
      <c r="G1219" s="3">
        <v>100</v>
      </c>
      <c r="H1219" s="3">
        <f t="shared" ref="H1219:H1282" si="38">IF(G1219&gt;100,100,IF(G1219&lt;0,0,G1219))</f>
        <v>100</v>
      </c>
      <c r="I1219" s="3">
        <f t="shared" ref="I1219:I1282" si="39">H1219/100*3</f>
        <v>3</v>
      </c>
      <c r="J1219" s="8" t="str" cm="1">
        <f t="array" ref="J1219">_xlfn.IFS(H1219=100,"green",H1219&gt;50,"yellow",H1219&gt;0,"orange",H1219=0,"red")</f>
        <v>green</v>
      </c>
      <c r="K1219" t="s">
        <v>250</v>
      </c>
    </row>
    <row r="1220" spans="1:11" x14ac:dyDescent="0.3">
      <c r="A1220">
        <v>3</v>
      </c>
      <c r="B1220">
        <v>3.03</v>
      </c>
      <c r="C1220" t="s">
        <v>249</v>
      </c>
      <c r="D1220">
        <v>33</v>
      </c>
      <c r="E1220" t="s">
        <v>5</v>
      </c>
      <c r="F1220" s="3">
        <v>0.30493285724997965</v>
      </c>
      <c r="G1220" s="3">
        <v>92.111906071340002</v>
      </c>
      <c r="H1220" s="3">
        <f t="shared" si="38"/>
        <v>92.111906071340002</v>
      </c>
      <c r="I1220" s="3">
        <f t="shared" si="39"/>
        <v>2.7633571821401999</v>
      </c>
      <c r="J1220" s="8" t="str" cm="1">
        <f t="array" ref="J1220">_xlfn.IFS(H1220=100,"green",H1220&gt;50,"yellow",H1220&gt;0,"orange",H1220=0,"red")</f>
        <v>yellow</v>
      </c>
      <c r="K1220" t="s">
        <v>250</v>
      </c>
    </row>
    <row r="1221" spans="1:11" x14ac:dyDescent="0.3">
      <c r="A1221">
        <v>3</v>
      </c>
      <c r="B1221">
        <v>3.03</v>
      </c>
      <c r="C1221" t="s">
        <v>249</v>
      </c>
      <c r="D1221">
        <v>36</v>
      </c>
      <c r="E1221" t="s">
        <v>4</v>
      </c>
      <c r="F1221" s="3">
        <v>1.7141057821530394E-2</v>
      </c>
      <c r="G1221" s="3">
        <v>99.556590013446865</v>
      </c>
      <c r="H1221" s="3">
        <f t="shared" si="38"/>
        <v>99.556590013446865</v>
      </c>
      <c r="I1221" s="3">
        <f t="shared" si="39"/>
        <v>2.9866977004034059</v>
      </c>
      <c r="J1221" s="8" t="str" cm="1">
        <f t="array" ref="J1221">_xlfn.IFS(H1221=100,"green",H1221&gt;50,"yellow",H1221&gt;0,"orange",H1221=0,"red")</f>
        <v>yellow</v>
      </c>
      <c r="K1221" t="s">
        <v>250</v>
      </c>
    </row>
    <row r="1222" spans="1:11" x14ac:dyDescent="0.3">
      <c r="A1222">
        <v>3</v>
      </c>
      <c r="B1222">
        <v>3.03</v>
      </c>
      <c r="C1222" t="s">
        <v>249</v>
      </c>
      <c r="D1222">
        <v>16</v>
      </c>
      <c r="E1222" t="s">
        <v>3</v>
      </c>
      <c r="F1222" s="3">
        <v>0</v>
      </c>
      <c r="G1222" s="3">
        <v>100</v>
      </c>
      <c r="H1222" s="3">
        <f t="shared" si="38"/>
        <v>100</v>
      </c>
      <c r="I1222" s="3">
        <f t="shared" si="39"/>
        <v>3</v>
      </c>
      <c r="J1222" s="8" t="str" cm="1">
        <f t="array" ref="J1222">_xlfn.IFS(H1222=100,"green",H1222&gt;50,"yellow",H1222&gt;0,"orange",H1222=0,"red")</f>
        <v>green</v>
      </c>
      <c r="K1222" t="s">
        <v>250</v>
      </c>
    </row>
    <row r="1223" spans="1:11" x14ac:dyDescent="0.3">
      <c r="A1223">
        <v>3</v>
      </c>
      <c r="B1223">
        <v>3.03</v>
      </c>
      <c r="C1223" t="s">
        <v>249</v>
      </c>
      <c r="D1223">
        <v>9</v>
      </c>
      <c r="E1223" t="s">
        <v>2</v>
      </c>
      <c r="F1223" s="3">
        <v>2.4057573100552383</v>
      </c>
      <c r="G1223" s="3">
        <v>37.767153718960607</v>
      </c>
      <c r="H1223" s="3">
        <f t="shared" si="38"/>
        <v>37.767153718960607</v>
      </c>
      <c r="I1223" s="3">
        <f t="shared" si="39"/>
        <v>1.1330146115688182</v>
      </c>
      <c r="J1223" s="8" t="str" cm="1">
        <f t="array" ref="J1223">_xlfn.IFS(H1223=100,"green",H1223&gt;50,"yellow",H1223&gt;0,"orange",H1223=0,"red")</f>
        <v>orange</v>
      </c>
      <c r="K1223" t="s">
        <v>250</v>
      </c>
    </row>
    <row r="1224" spans="1:11" x14ac:dyDescent="0.3">
      <c r="A1224">
        <v>3</v>
      </c>
      <c r="B1224">
        <v>3.03</v>
      </c>
      <c r="C1224" t="s">
        <v>249</v>
      </c>
      <c r="D1224">
        <v>5</v>
      </c>
      <c r="E1224" t="s">
        <v>1</v>
      </c>
      <c r="F1224" s="3">
        <v>0.37674895789255358</v>
      </c>
      <c r="G1224" s="3">
        <v>90.254145800545984</v>
      </c>
      <c r="H1224" s="3">
        <f t="shared" si="38"/>
        <v>90.254145800545984</v>
      </c>
      <c r="I1224" s="3">
        <f t="shared" si="39"/>
        <v>2.7076243740163797</v>
      </c>
      <c r="J1224" s="8" t="str" cm="1">
        <f t="array" ref="J1224">_xlfn.IFS(H1224=100,"green",H1224&gt;50,"yellow",H1224&gt;0,"orange",H1224=0,"red")</f>
        <v>yellow</v>
      </c>
      <c r="K1224" t="s">
        <v>250</v>
      </c>
    </row>
    <row r="1225" spans="1:11" x14ac:dyDescent="0.3">
      <c r="A1225">
        <v>3</v>
      </c>
      <c r="B1225">
        <v>3.03</v>
      </c>
      <c r="C1225" t="s">
        <v>249</v>
      </c>
      <c r="D1225">
        <v>19</v>
      </c>
      <c r="E1225" t="s">
        <v>0</v>
      </c>
      <c r="F1225" s="3">
        <v>0</v>
      </c>
      <c r="G1225" s="3">
        <v>100</v>
      </c>
      <c r="H1225" s="3">
        <f t="shared" si="38"/>
        <v>100</v>
      </c>
      <c r="I1225" s="3">
        <f t="shared" si="39"/>
        <v>3</v>
      </c>
      <c r="J1225" s="8" t="str" cm="1">
        <f t="array" ref="J1225">_xlfn.IFS(H1225=100,"green",H1225&gt;50,"yellow",H1225&gt;0,"orange",H1225=0,"red")</f>
        <v>green</v>
      </c>
      <c r="K1225" t="s">
        <v>250</v>
      </c>
    </row>
    <row r="1226" spans="1:11" x14ac:dyDescent="0.3">
      <c r="A1226">
        <v>3</v>
      </c>
      <c r="B1226">
        <v>3.04</v>
      </c>
      <c r="C1226" t="s">
        <v>251</v>
      </c>
      <c r="D1226">
        <v>35</v>
      </c>
      <c r="E1226" t="s">
        <v>34</v>
      </c>
      <c r="F1226" s="3">
        <v>0</v>
      </c>
      <c r="G1226" s="3">
        <v>100</v>
      </c>
      <c r="H1226" s="3">
        <f t="shared" si="38"/>
        <v>100</v>
      </c>
      <c r="I1226" s="3">
        <f t="shared" si="39"/>
        <v>3</v>
      </c>
      <c r="J1226" s="8" t="str" cm="1">
        <f t="array" ref="J1226">_xlfn.IFS(H1226=100,"green",H1226&gt;50,"yellow",H1226&gt;0,"orange",H1226=0,"red")</f>
        <v>green</v>
      </c>
      <c r="K1226" t="s">
        <v>250</v>
      </c>
    </row>
    <row r="1227" spans="1:11" x14ac:dyDescent="0.3">
      <c r="A1227">
        <v>3</v>
      </c>
      <c r="B1227">
        <v>3.04</v>
      </c>
      <c r="C1227" t="s">
        <v>251</v>
      </c>
      <c r="D1227">
        <v>37</v>
      </c>
      <c r="E1227" t="s">
        <v>33</v>
      </c>
      <c r="F1227" s="3">
        <v>0</v>
      </c>
      <c r="G1227" s="3">
        <v>100</v>
      </c>
      <c r="H1227" s="3">
        <f t="shared" si="38"/>
        <v>100</v>
      </c>
      <c r="I1227" s="3">
        <f t="shared" si="39"/>
        <v>3</v>
      </c>
      <c r="J1227" s="8" t="str" cm="1">
        <f t="array" ref="J1227">_xlfn.IFS(H1227=100,"green",H1227&gt;50,"yellow",H1227&gt;0,"orange",H1227=0,"red")</f>
        <v>green</v>
      </c>
      <c r="K1227" t="s">
        <v>250</v>
      </c>
    </row>
    <row r="1228" spans="1:11" x14ac:dyDescent="0.3">
      <c r="A1228">
        <v>3</v>
      </c>
      <c r="B1228">
        <v>3.04</v>
      </c>
      <c r="C1228" t="s">
        <v>251</v>
      </c>
      <c r="D1228">
        <v>12</v>
      </c>
      <c r="E1228" t="s">
        <v>32</v>
      </c>
      <c r="F1228" s="3">
        <v>7.2268590552905312E-2</v>
      </c>
      <c r="G1228" s="3">
        <v>77.169029431655702</v>
      </c>
      <c r="H1228" s="3">
        <f t="shared" si="38"/>
        <v>77.169029431655702</v>
      </c>
      <c r="I1228" s="3">
        <f t="shared" si="39"/>
        <v>2.3150708829496711</v>
      </c>
      <c r="J1228" s="8" t="str" cm="1">
        <f t="array" ref="J1228">_xlfn.IFS(H1228=100,"green",H1228&gt;50,"yellow",H1228&gt;0,"orange",H1228=0,"red")</f>
        <v>yellow</v>
      </c>
      <c r="K1228" t="s">
        <v>250</v>
      </c>
    </row>
    <row r="1229" spans="1:11" x14ac:dyDescent="0.3">
      <c r="A1229">
        <v>3</v>
      </c>
      <c r="B1229">
        <v>3.04</v>
      </c>
      <c r="C1229" t="s">
        <v>251</v>
      </c>
      <c r="D1229">
        <v>18</v>
      </c>
      <c r="E1229" t="s">
        <v>31</v>
      </c>
      <c r="F1229" s="3">
        <v>0</v>
      </c>
      <c r="G1229" s="3">
        <v>100</v>
      </c>
      <c r="H1229" s="3">
        <f t="shared" si="38"/>
        <v>100</v>
      </c>
      <c r="I1229" s="3">
        <f t="shared" si="39"/>
        <v>3</v>
      </c>
      <c r="J1229" s="8" t="str" cm="1">
        <f t="array" ref="J1229">_xlfn.IFS(H1229=100,"green",H1229&gt;50,"yellow",H1229&gt;0,"orange",H1229=0,"red")</f>
        <v>green</v>
      </c>
      <c r="K1229" t="s">
        <v>250</v>
      </c>
    </row>
    <row r="1230" spans="1:11" x14ac:dyDescent="0.3">
      <c r="A1230">
        <v>3</v>
      </c>
      <c r="B1230">
        <v>3.04</v>
      </c>
      <c r="C1230" t="s">
        <v>251</v>
      </c>
      <c r="D1230">
        <v>10</v>
      </c>
      <c r="E1230" t="s">
        <v>30</v>
      </c>
      <c r="F1230" s="3">
        <v>0</v>
      </c>
      <c r="G1230" s="3">
        <v>100</v>
      </c>
      <c r="H1230" s="3">
        <f t="shared" si="38"/>
        <v>100</v>
      </c>
      <c r="I1230" s="3">
        <f t="shared" si="39"/>
        <v>3</v>
      </c>
      <c r="J1230" s="8" t="str" cm="1">
        <f t="array" ref="J1230">_xlfn.IFS(H1230=100,"green",H1230&gt;50,"yellow",H1230&gt;0,"orange",H1230=0,"red")</f>
        <v>green</v>
      </c>
      <c r="K1230" t="s">
        <v>250</v>
      </c>
    </row>
    <row r="1231" spans="1:11" x14ac:dyDescent="0.3">
      <c r="A1231">
        <v>3</v>
      </c>
      <c r="B1231">
        <v>3.04</v>
      </c>
      <c r="C1231" t="s">
        <v>251</v>
      </c>
      <c r="D1231">
        <v>4</v>
      </c>
      <c r="E1231" t="s">
        <v>29</v>
      </c>
      <c r="F1231" s="3">
        <v>0</v>
      </c>
      <c r="G1231" s="3">
        <v>100</v>
      </c>
      <c r="H1231" s="3">
        <f t="shared" si="38"/>
        <v>100</v>
      </c>
      <c r="I1231" s="3">
        <f t="shared" si="39"/>
        <v>3</v>
      </c>
      <c r="J1231" s="8" t="str" cm="1">
        <f t="array" ref="J1231">_xlfn.IFS(H1231=100,"green",H1231&gt;50,"yellow",H1231&gt;0,"orange",H1231=0,"red")</f>
        <v>green</v>
      </c>
      <c r="K1231" t="s">
        <v>250</v>
      </c>
    </row>
    <row r="1232" spans="1:11" x14ac:dyDescent="0.3">
      <c r="A1232">
        <v>3</v>
      </c>
      <c r="B1232">
        <v>3.04</v>
      </c>
      <c r="C1232" t="s">
        <v>251</v>
      </c>
      <c r="D1232">
        <v>22</v>
      </c>
      <c r="E1232" t="s">
        <v>28</v>
      </c>
      <c r="F1232" s="3">
        <v>0</v>
      </c>
      <c r="G1232" s="3">
        <v>100</v>
      </c>
      <c r="H1232" s="3">
        <f t="shared" si="38"/>
        <v>100</v>
      </c>
      <c r="I1232" s="3">
        <f t="shared" si="39"/>
        <v>3</v>
      </c>
      <c r="J1232" s="8" t="str" cm="1">
        <f t="array" ref="J1232">_xlfn.IFS(H1232=100,"green",H1232&gt;50,"yellow",H1232&gt;0,"orange",H1232=0,"red")</f>
        <v>green</v>
      </c>
      <c r="K1232" t="s">
        <v>250</v>
      </c>
    </row>
    <row r="1233" spans="1:11" x14ac:dyDescent="0.3">
      <c r="A1233">
        <v>3</v>
      </c>
      <c r="B1233">
        <v>3.04</v>
      </c>
      <c r="C1233" t="s">
        <v>251</v>
      </c>
      <c r="D1233">
        <v>25</v>
      </c>
      <c r="E1233" t="s">
        <v>244</v>
      </c>
      <c r="F1233" s="3">
        <v>0</v>
      </c>
      <c r="G1233" s="3">
        <v>100</v>
      </c>
      <c r="H1233" s="3">
        <f t="shared" si="38"/>
        <v>100</v>
      </c>
      <c r="I1233" s="3">
        <f t="shared" si="39"/>
        <v>3</v>
      </c>
      <c r="J1233" s="8" t="str" cm="1">
        <f t="array" ref="J1233">_xlfn.IFS(H1233=100,"green",H1233&gt;50,"yellow",H1233&gt;0,"orange",H1233=0,"red")</f>
        <v>green</v>
      </c>
      <c r="K1233" t="s">
        <v>250</v>
      </c>
    </row>
    <row r="1234" spans="1:11" x14ac:dyDescent="0.3">
      <c r="A1234">
        <v>3</v>
      </c>
      <c r="B1234">
        <v>3.04</v>
      </c>
      <c r="C1234" t="s">
        <v>251</v>
      </c>
      <c r="D1234">
        <v>7</v>
      </c>
      <c r="E1234" t="s">
        <v>27</v>
      </c>
      <c r="F1234" s="3">
        <v>1.7869969878974438E-2</v>
      </c>
      <c r="G1234" s="3">
        <v>94.354549421226224</v>
      </c>
      <c r="H1234" s="3">
        <f t="shared" si="38"/>
        <v>94.354549421226224</v>
      </c>
      <c r="I1234" s="3">
        <f t="shared" si="39"/>
        <v>2.8306364826367867</v>
      </c>
      <c r="J1234" s="8" t="str" cm="1">
        <f t="array" ref="J1234">_xlfn.IFS(H1234=100,"green",H1234&gt;50,"yellow",H1234&gt;0,"orange",H1234=0,"red")</f>
        <v>yellow</v>
      </c>
      <c r="K1234" t="s">
        <v>250</v>
      </c>
    </row>
    <row r="1235" spans="1:11" x14ac:dyDescent="0.3">
      <c r="A1235">
        <v>3</v>
      </c>
      <c r="B1235">
        <v>3.04</v>
      </c>
      <c r="C1235" t="s">
        <v>251</v>
      </c>
      <c r="D1235">
        <v>30</v>
      </c>
      <c r="E1235" t="s">
        <v>26</v>
      </c>
      <c r="F1235" s="3">
        <v>0</v>
      </c>
      <c r="G1235" s="3">
        <v>100</v>
      </c>
      <c r="H1235" s="3">
        <f t="shared" si="38"/>
        <v>100</v>
      </c>
      <c r="I1235" s="3">
        <f t="shared" si="39"/>
        <v>3</v>
      </c>
      <c r="J1235" s="8" t="str" cm="1">
        <f t="array" ref="J1235">_xlfn.IFS(H1235=100,"green",H1235&gt;50,"yellow",H1235&gt;0,"orange",H1235=0,"red")</f>
        <v>green</v>
      </c>
      <c r="K1235" t="s">
        <v>250</v>
      </c>
    </row>
    <row r="1236" spans="1:11" x14ac:dyDescent="0.3">
      <c r="A1236">
        <v>3</v>
      </c>
      <c r="B1236">
        <v>3.04</v>
      </c>
      <c r="C1236" t="s">
        <v>251</v>
      </c>
      <c r="D1236">
        <v>24</v>
      </c>
      <c r="E1236" t="s">
        <v>25</v>
      </c>
      <c r="F1236" s="3">
        <v>1.6545418530590789E-3</v>
      </c>
      <c r="G1236" s="3">
        <v>99.477299943692245</v>
      </c>
      <c r="H1236" s="3">
        <f t="shared" si="38"/>
        <v>99.477299943692245</v>
      </c>
      <c r="I1236" s="3">
        <f t="shared" si="39"/>
        <v>2.9843189983107674</v>
      </c>
      <c r="J1236" s="8" t="str" cm="1">
        <f t="array" ref="J1236">_xlfn.IFS(H1236=100,"green",H1236&gt;50,"yellow",H1236&gt;0,"orange",H1236=0,"red")</f>
        <v>yellow</v>
      </c>
      <c r="K1236" t="s">
        <v>250</v>
      </c>
    </row>
    <row r="1237" spans="1:11" x14ac:dyDescent="0.3">
      <c r="A1237">
        <v>3</v>
      </c>
      <c r="B1237">
        <v>3.04</v>
      </c>
      <c r="C1237" t="s">
        <v>251</v>
      </c>
      <c r="D1237">
        <v>6</v>
      </c>
      <c r="E1237" t="s">
        <v>24</v>
      </c>
      <c r="F1237" s="3">
        <v>3.9445456834008236E-3</v>
      </c>
      <c r="G1237" s="3">
        <v>98.753845817191007</v>
      </c>
      <c r="H1237" s="3">
        <f t="shared" si="38"/>
        <v>98.753845817191007</v>
      </c>
      <c r="I1237" s="3">
        <f t="shared" si="39"/>
        <v>2.9626153745157304</v>
      </c>
      <c r="J1237" s="8" t="str" cm="1">
        <f t="array" ref="J1237">_xlfn.IFS(H1237=100,"green",H1237&gt;50,"yellow",H1237&gt;0,"orange",H1237=0,"red")</f>
        <v>yellow</v>
      </c>
      <c r="K1237" t="s">
        <v>250</v>
      </c>
    </row>
    <row r="1238" spans="1:11" x14ac:dyDescent="0.3">
      <c r="A1238">
        <v>3</v>
      </c>
      <c r="B1238">
        <v>3.04</v>
      </c>
      <c r="C1238" t="s">
        <v>251</v>
      </c>
      <c r="D1238">
        <v>2</v>
      </c>
      <c r="E1238" t="s">
        <v>23</v>
      </c>
      <c r="F1238" s="3">
        <v>2.9134973884866161E-2</v>
      </c>
      <c r="G1238" s="3">
        <v>90.795728459822328</v>
      </c>
      <c r="H1238" s="3">
        <f t="shared" si="38"/>
        <v>90.795728459822328</v>
      </c>
      <c r="I1238" s="3">
        <f t="shared" si="39"/>
        <v>2.72387185379467</v>
      </c>
      <c r="J1238" s="8" t="str" cm="1">
        <f t="array" ref="J1238">_xlfn.IFS(H1238=100,"green",H1238&gt;50,"yellow",H1238&gt;0,"orange",H1238=0,"red")</f>
        <v>yellow</v>
      </c>
      <c r="K1238" t="s">
        <v>250</v>
      </c>
    </row>
    <row r="1239" spans="1:11" x14ac:dyDescent="0.3">
      <c r="A1239">
        <v>3</v>
      </c>
      <c r="B1239">
        <v>3.04</v>
      </c>
      <c r="C1239" t="s">
        <v>251</v>
      </c>
      <c r="D1239">
        <v>1</v>
      </c>
      <c r="E1239" t="s">
        <v>22</v>
      </c>
      <c r="F1239" s="3">
        <v>0</v>
      </c>
      <c r="G1239" s="3">
        <v>100</v>
      </c>
      <c r="H1239" s="3">
        <f t="shared" si="38"/>
        <v>100</v>
      </c>
      <c r="I1239" s="3">
        <f t="shared" si="39"/>
        <v>3</v>
      </c>
      <c r="J1239" s="8" t="str" cm="1">
        <f t="array" ref="J1239">_xlfn.IFS(H1239=100,"green",H1239&gt;50,"yellow",H1239&gt;0,"orange",H1239=0,"red")</f>
        <v>green</v>
      </c>
      <c r="K1239" t="s">
        <v>250</v>
      </c>
    </row>
    <row r="1240" spans="1:11" x14ac:dyDescent="0.3">
      <c r="A1240">
        <v>3</v>
      </c>
      <c r="B1240">
        <v>3.04</v>
      </c>
      <c r="C1240" t="s">
        <v>251</v>
      </c>
      <c r="D1240">
        <v>20</v>
      </c>
      <c r="E1240" t="s">
        <v>21</v>
      </c>
      <c r="F1240" s="3">
        <v>0.20310333406551578</v>
      </c>
      <c r="G1240" s="3">
        <v>35.835939141669392</v>
      </c>
      <c r="H1240" s="3">
        <f t="shared" si="38"/>
        <v>35.835939141669392</v>
      </c>
      <c r="I1240" s="3">
        <f t="shared" si="39"/>
        <v>1.0750781742500819</v>
      </c>
      <c r="J1240" s="8" t="str" cm="1">
        <f t="array" ref="J1240">_xlfn.IFS(H1240=100,"green",H1240&gt;50,"yellow",H1240&gt;0,"orange",H1240=0,"red")</f>
        <v>orange</v>
      </c>
      <c r="K1240" t="s">
        <v>250</v>
      </c>
    </row>
    <row r="1241" spans="1:11" x14ac:dyDescent="0.3">
      <c r="A1241">
        <v>3</v>
      </c>
      <c r="B1241">
        <v>3.04</v>
      </c>
      <c r="C1241" t="s">
        <v>251</v>
      </c>
      <c r="D1241">
        <v>29</v>
      </c>
      <c r="E1241" t="s">
        <v>20</v>
      </c>
      <c r="F1241" s="3">
        <v>0</v>
      </c>
      <c r="G1241" s="3">
        <v>100</v>
      </c>
      <c r="H1241" s="3">
        <f t="shared" si="38"/>
        <v>100</v>
      </c>
      <c r="I1241" s="3">
        <f t="shared" si="39"/>
        <v>3</v>
      </c>
      <c r="J1241" s="8" t="str" cm="1">
        <f t="array" ref="J1241">_xlfn.IFS(H1241=100,"green",H1241&gt;50,"yellow",H1241&gt;0,"orange",H1241=0,"red")</f>
        <v>green</v>
      </c>
      <c r="K1241" t="s">
        <v>250</v>
      </c>
    </row>
    <row r="1242" spans="1:11" x14ac:dyDescent="0.3">
      <c r="A1242">
        <v>3</v>
      </c>
      <c r="B1242">
        <v>3.04</v>
      </c>
      <c r="C1242" t="s">
        <v>251</v>
      </c>
      <c r="D1242">
        <v>32</v>
      </c>
      <c r="E1242" t="s">
        <v>19</v>
      </c>
      <c r="F1242" s="3">
        <v>1.1105769099804972</v>
      </c>
      <c r="G1242" s="3">
        <v>-250.85157399168571</v>
      </c>
      <c r="H1242" s="3">
        <f t="shared" si="38"/>
        <v>0</v>
      </c>
      <c r="I1242" s="3">
        <f t="shared" si="39"/>
        <v>0</v>
      </c>
      <c r="J1242" s="8" t="str" cm="1">
        <f t="array" ref="J1242">_xlfn.IFS(H1242=100,"green",H1242&gt;50,"yellow",H1242&gt;0,"orange",H1242=0,"red")</f>
        <v>red</v>
      </c>
      <c r="K1242" t="s">
        <v>250</v>
      </c>
    </row>
    <row r="1243" spans="1:11" x14ac:dyDescent="0.3">
      <c r="A1243">
        <v>3</v>
      </c>
      <c r="B1243">
        <v>3.04</v>
      </c>
      <c r="C1243" t="s">
        <v>251</v>
      </c>
      <c r="D1243">
        <v>35</v>
      </c>
      <c r="E1243" t="s">
        <v>18</v>
      </c>
      <c r="F1243" s="3">
        <v>0</v>
      </c>
      <c r="G1243" s="3">
        <v>100</v>
      </c>
      <c r="H1243" s="3">
        <f t="shared" si="38"/>
        <v>100</v>
      </c>
      <c r="I1243" s="3">
        <f t="shared" si="39"/>
        <v>3</v>
      </c>
      <c r="J1243" s="8" t="str" cm="1">
        <f t="array" ref="J1243">_xlfn.IFS(H1243=100,"green",H1243&gt;50,"yellow",H1243&gt;0,"orange",H1243=0,"red")</f>
        <v>green</v>
      </c>
      <c r="K1243" t="s">
        <v>250</v>
      </c>
    </row>
    <row r="1244" spans="1:11" x14ac:dyDescent="0.3">
      <c r="A1244">
        <v>3</v>
      </c>
      <c r="B1244">
        <v>3.04</v>
      </c>
      <c r="C1244" t="s">
        <v>251</v>
      </c>
      <c r="D1244">
        <v>31</v>
      </c>
      <c r="E1244" t="s">
        <v>17</v>
      </c>
      <c r="F1244" s="3">
        <v>0</v>
      </c>
      <c r="G1244" s="3">
        <v>100</v>
      </c>
      <c r="H1244" s="3">
        <f t="shared" si="38"/>
        <v>100</v>
      </c>
      <c r="I1244" s="3">
        <f t="shared" si="39"/>
        <v>3</v>
      </c>
      <c r="J1244" s="8" t="str" cm="1">
        <f t="array" ref="J1244">_xlfn.IFS(H1244=100,"green",H1244&gt;50,"yellow",H1244&gt;0,"orange",H1244=0,"red")</f>
        <v>green</v>
      </c>
      <c r="K1244" t="s">
        <v>250</v>
      </c>
    </row>
    <row r="1245" spans="1:11" x14ac:dyDescent="0.3">
      <c r="A1245">
        <v>3</v>
      </c>
      <c r="B1245">
        <v>3.04</v>
      </c>
      <c r="C1245" t="s">
        <v>251</v>
      </c>
      <c r="D1245">
        <v>23</v>
      </c>
      <c r="E1245" t="s">
        <v>16</v>
      </c>
      <c r="F1245" s="3">
        <v>1.3769020197486579E-2</v>
      </c>
      <c r="G1245" s="3">
        <v>95.65011448986786</v>
      </c>
      <c r="H1245" s="3">
        <f t="shared" si="38"/>
        <v>95.65011448986786</v>
      </c>
      <c r="I1245" s="3">
        <f t="shared" si="39"/>
        <v>2.869503434696036</v>
      </c>
      <c r="J1245" s="8" t="str" cm="1">
        <f t="array" ref="J1245">_xlfn.IFS(H1245=100,"green",H1245&gt;50,"yellow",H1245&gt;0,"orange",H1245=0,"red")</f>
        <v>yellow</v>
      </c>
      <c r="K1245" t="s">
        <v>250</v>
      </c>
    </row>
    <row r="1246" spans="1:11" x14ac:dyDescent="0.3">
      <c r="A1246">
        <v>3</v>
      </c>
      <c r="B1246">
        <v>3.04</v>
      </c>
      <c r="C1246" t="s">
        <v>251</v>
      </c>
      <c r="D1246">
        <v>27</v>
      </c>
      <c r="E1246" t="s">
        <v>15</v>
      </c>
      <c r="F1246" s="3">
        <v>8.8988292370998983E-4</v>
      </c>
      <c r="G1246" s="3">
        <v>99.718869695879548</v>
      </c>
      <c r="H1246" s="3">
        <f t="shared" si="38"/>
        <v>99.718869695879548</v>
      </c>
      <c r="I1246" s="3">
        <f t="shared" si="39"/>
        <v>2.9915660908763866</v>
      </c>
      <c r="J1246" s="8" t="str" cm="1">
        <f t="array" ref="J1246">_xlfn.IFS(H1246=100,"green",H1246&gt;50,"yellow",H1246&gt;0,"orange",H1246=0,"red")</f>
        <v>yellow</v>
      </c>
      <c r="K1246" t="s">
        <v>250</v>
      </c>
    </row>
    <row r="1247" spans="1:11" x14ac:dyDescent="0.3">
      <c r="A1247">
        <v>3</v>
      </c>
      <c r="B1247">
        <v>3.04</v>
      </c>
      <c r="C1247" t="s">
        <v>251</v>
      </c>
      <c r="D1247">
        <v>14</v>
      </c>
      <c r="E1247" t="s">
        <v>14</v>
      </c>
      <c r="F1247" s="3">
        <v>0</v>
      </c>
      <c r="G1247" s="3">
        <v>100</v>
      </c>
      <c r="H1247" s="3">
        <f t="shared" si="38"/>
        <v>100</v>
      </c>
      <c r="I1247" s="3">
        <f t="shared" si="39"/>
        <v>3</v>
      </c>
      <c r="J1247" s="8" t="str" cm="1">
        <f t="array" ref="J1247">_xlfn.IFS(H1247=100,"green",H1247&gt;50,"yellow",H1247&gt;0,"orange",H1247=0,"red")</f>
        <v>green</v>
      </c>
      <c r="K1247" t="s">
        <v>250</v>
      </c>
    </row>
    <row r="1248" spans="1:11" x14ac:dyDescent="0.3">
      <c r="A1248">
        <v>3</v>
      </c>
      <c r="B1248">
        <v>3.04</v>
      </c>
      <c r="C1248" t="s">
        <v>251</v>
      </c>
      <c r="D1248">
        <v>17</v>
      </c>
      <c r="E1248" t="s">
        <v>13</v>
      </c>
      <c r="F1248" s="3">
        <v>0</v>
      </c>
      <c r="G1248" s="3">
        <v>100</v>
      </c>
      <c r="H1248" s="3">
        <f t="shared" si="38"/>
        <v>100</v>
      </c>
      <c r="I1248" s="3">
        <f t="shared" si="39"/>
        <v>3</v>
      </c>
      <c r="J1248" s="8" t="str" cm="1">
        <f t="array" ref="J1248">_xlfn.IFS(H1248=100,"green",H1248&gt;50,"yellow",H1248&gt;0,"orange",H1248=0,"red")</f>
        <v>green</v>
      </c>
      <c r="K1248" t="s">
        <v>250</v>
      </c>
    </row>
    <row r="1249" spans="1:11" x14ac:dyDescent="0.3">
      <c r="A1249">
        <v>3</v>
      </c>
      <c r="B1249">
        <v>3.04</v>
      </c>
      <c r="C1249" t="s">
        <v>251</v>
      </c>
      <c r="D1249">
        <v>15</v>
      </c>
      <c r="E1249" t="s">
        <v>12</v>
      </c>
      <c r="F1249" s="3">
        <v>0</v>
      </c>
      <c r="G1249" s="3">
        <v>100</v>
      </c>
      <c r="H1249" s="3">
        <f t="shared" si="38"/>
        <v>100</v>
      </c>
      <c r="I1249" s="3">
        <f t="shared" si="39"/>
        <v>3</v>
      </c>
      <c r="J1249" s="8" t="str" cm="1">
        <f t="array" ref="J1249">_xlfn.IFS(H1249=100,"green",H1249&gt;50,"yellow",H1249&gt;0,"orange",H1249=0,"red")</f>
        <v>green</v>
      </c>
      <c r="K1249" t="s">
        <v>250</v>
      </c>
    </row>
    <row r="1250" spans="1:11" x14ac:dyDescent="0.3">
      <c r="A1250">
        <v>3</v>
      </c>
      <c r="B1250">
        <v>3.04</v>
      </c>
      <c r="C1250" t="s">
        <v>251</v>
      </c>
      <c r="D1250">
        <v>13</v>
      </c>
      <c r="E1250" t="s">
        <v>11</v>
      </c>
      <c r="F1250" s="3">
        <v>0</v>
      </c>
      <c r="G1250" s="3">
        <v>100</v>
      </c>
      <c r="H1250" s="3">
        <f t="shared" si="38"/>
        <v>100</v>
      </c>
      <c r="I1250" s="3">
        <f t="shared" si="39"/>
        <v>3</v>
      </c>
      <c r="J1250" s="8" t="str" cm="1">
        <f t="array" ref="J1250">_xlfn.IFS(H1250=100,"green",H1250&gt;50,"yellow",H1250&gt;0,"orange",H1250=0,"red")</f>
        <v>green</v>
      </c>
      <c r="K1250" t="s">
        <v>250</v>
      </c>
    </row>
    <row r="1251" spans="1:11" x14ac:dyDescent="0.3">
      <c r="A1251">
        <v>3</v>
      </c>
      <c r="B1251">
        <v>3.04</v>
      </c>
      <c r="C1251" t="s">
        <v>251</v>
      </c>
      <c r="D1251">
        <v>21</v>
      </c>
      <c r="E1251" t="s">
        <v>10</v>
      </c>
      <c r="F1251" s="3">
        <v>0</v>
      </c>
      <c r="G1251" s="3">
        <v>100</v>
      </c>
      <c r="H1251" s="3">
        <f t="shared" si="38"/>
        <v>100</v>
      </c>
      <c r="I1251" s="3">
        <f t="shared" si="39"/>
        <v>3</v>
      </c>
      <c r="J1251" s="8" t="str" cm="1">
        <f t="array" ref="J1251">_xlfn.IFS(H1251=100,"green",H1251&gt;50,"yellow",H1251&gt;0,"orange",H1251=0,"red")</f>
        <v>green</v>
      </c>
      <c r="K1251" t="s">
        <v>250</v>
      </c>
    </row>
    <row r="1252" spans="1:11" x14ac:dyDescent="0.3">
      <c r="A1252">
        <v>3</v>
      </c>
      <c r="B1252">
        <v>3.04</v>
      </c>
      <c r="C1252" t="s">
        <v>251</v>
      </c>
      <c r="D1252">
        <v>34</v>
      </c>
      <c r="E1252" t="s">
        <v>9</v>
      </c>
      <c r="F1252" s="3">
        <v>0</v>
      </c>
      <c r="G1252" s="3">
        <v>100</v>
      </c>
      <c r="H1252" s="3">
        <f t="shared" si="38"/>
        <v>100</v>
      </c>
      <c r="I1252" s="3">
        <f t="shared" si="39"/>
        <v>3</v>
      </c>
      <c r="J1252" s="8" t="str" cm="1">
        <f t="array" ref="J1252">_xlfn.IFS(H1252=100,"green",H1252&gt;50,"yellow",H1252&gt;0,"orange",H1252=0,"red")</f>
        <v>green</v>
      </c>
      <c r="K1252" t="s">
        <v>250</v>
      </c>
    </row>
    <row r="1253" spans="1:11" x14ac:dyDescent="0.3">
      <c r="A1253">
        <v>3</v>
      </c>
      <c r="B1253">
        <v>3.04</v>
      </c>
      <c r="C1253" t="s">
        <v>251</v>
      </c>
      <c r="D1253">
        <v>3</v>
      </c>
      <c r="E1253" t="s">
        <v>8</v>
      </c>
      <c r="F1253" s="3">
        <v>0</v>
      </c>
      <c r="G1253" s="3">
        <v>100</v>
      </c>
      <c r="H1253" s="3">
        <f t="shared" si="38"/>
        <v>100</v>
      </c>
      <c r="I1253" s="3">
        <f t="shared" si="39"/>
        <v>3</v>
      </c>
      <c r="J1253" s="8" t="str" cm="1">
        <f t="array" ref="J1253">_xlfn.IFS(H1253=100,"green",H1253&gt;50,"yellow",H1253&gt;0,"orange",H1253=0,"red")</f>
        <v>green</v>
      </c>
      <c r="K1253" t="s">
        <v>250</v>
      </c>
    </row>
    <row r="1254" spans="1:11" x14ac:dyDescent="0.3">
      <c r="A1254">
        <v>3</v>
      </c>
      <c r="B1254">
        <v>3.04</v>
      </c>
      <c r="C1254" t="s">
        <v>251</v>
      </c>
      <c r="D1254">
        <v>8</v>
      </c>
      <c r="E1254" t="s">
        <v>7</v>
      </c>
      <c r="F1254" s="3">
        <v>4.3764674021670256E-3</v>
      </c>
      <c r="G1254" s="3">
        <v>98.61739384028742</v>
      </c>
      <c r="H1254" s="3">
        <f t="shared" si="38"/>
        <v>98.61739384028742</v>
      </c>
      <c r="I1254" s="3">
        <f t="shared" si="39"/>
        <v>2.9585218152086226</v>
      </c>
      <c r="J1254" s="8" t="str" cm="1">
        <f t="array" ref="J1254">_xlfn.IFS(H1254=100,"green",H1254&gt;50,"yellow",H1254&gt;0,"orange",H1254=0,"red")</f>
        <v>yellow</v>
      </c>
      <c r="K1254" t="s">
        <v>250</v>
      </c>
    </row>
    <row r="1255" spans="1:11" x14ac:dyDescent="0.3">
      <c r="A1255">
        <v>3</v>
      </c>
      <c r="B1255">
        <v>3.04</v>
      </c>
      <c r="C1255" t="s">
        <v>251</v>
      </c>
      <c r="D1255">
        <v>11</v>
      </c>
      <c r="E1255" t="s">
        <v>6</v>
      </c>
      <c r="F1255" s="3">
        <v>0</v>
      </c>
      <c r="G1255" s="3">
        <v>100</v>
      </c>
      <c r="H1255" s="3">
        <f t="shared" si="38"/>
        <v>100</v>
      </c>
      <c r="I1255" s="3">
        <f t="shared" si="39"/>
        <v>3</v>
      </c>
      <c r="J1255" s="8" t="str" cm="1">
        <f t="array" ref="J1255">_xlfn.IFS(H1255=100,"green",H1255&gt;50,"yellow",H1255&gt;0,"orange",H1255=0,"red")</f>
        <v>green</v>
      </c>
      <c r="K1255" t="s">
        <v>250</v>
      </c>
    </row>
    <row r="1256" spans="1:11" x14ac:dyDescent="0.3">
      <c r="A1256">
        <v>3</v>
      </c>
      <c r="B1256">
        <v>3.04</v>
      </c>
      <c r="C1256" t="s">
        <v>251</v>
      </c>
      <c r="D1256">
        <v>33</v>
      </c>
      <c r="E1256" t="s">
        <v>5</v>
      </c>
      <c r="F1256" s="3">
        <v>6.9302922102268101E-3</v>
      </c>
      <c r="G1256" s="3">
        <v>97.810593837915206</v>
      </c>
      <c r="H1256" s="3">
        <f t="shared" si="38"/>
        <v>97.810593837915206</v>
      </c>
      <c r="I1256" s="3">
        <f t="shared" si="39"/>
        <v>2.9343178151374563</v>
      </c>
      <c r="J1256" s="8" t="str" cm="1">
        <f t="array" ref="J1256">_xlfn.IFS(H1256=100,"green",H1256&gt;50,"yellow",H1256&gt;0,"orange",H1256=0,"red")</f>
        <v>yellow</v>
      </c>
      <c r="K1256" t="s">
        <v>250</v>
      </c>
    </row>
    <row r="1257" spans="1:11" x14ac:dyDescent="0.3">
      <c r="A1257">
        <v>3</v>
      </c>
      <c r="B1257">
        <v>3.04</v>
      </c>
      <c r="C1257" t="s">
        <v>251</v>
      </c>
      <c r="D1257">
        <v>36</v>
      </c>
      <c r="E1257" t="s">
        <v>4</v>
      </c>
      <c r="F1257" s="3">
        <v>0</v>
      </c>
      <c r="G1257" s="3">
        <v>100</v>
      </c>
      <c r="H1257" s="3">
        <f t="shared" si="38"/>
        <v>100</v>
      </c>
      <c r="I1257" s="3">
        <f t="shared" si="39"/>
        <v>3</v>
      </c>
      <c r="J1257" s="8" t="str" cm="1">
        <f t="array" ref="J1257">_xlfn.IFS(H1257=100,"green",H1257&gt;50,"yellow",H1257&gt;0,"orange",H1257=0,"red")</f>
        <v>green</v>
      </c>
      <c r="K1257" t="s">
        <v>250</v>
      </c>
    </row>
    <row r="1258" spans="1:11" x14ac:dyDescent="0.3">
      <c r="A1258">
        <v>3</v>
      </c>
      <c r="B1258">
        <v>3.04</v>
      </c>
      <c r="C1258" t="s">
        <v>251</v>
      </c>
      <c r="D1258">
        <v>16</v>
      </c>
      <c r="E1258" t="s">
        <v>3</v>
      </c>
      <c r="F1258" s="3">
        <v>0</v>
      </c>
      <c r="G1258" s="3">
        <v>100</v>
      </c>
      <c r="H1258" s="3">
        <f t="shared" si="38"/>
        <v>100</v>
      </c>
      <c r="I1258" s="3">
        <f t="shared" si="39"/>
        <v>3</v>
      </c>
      <c r="J1258" s="8" t="str" cm="1">
        <f t="array" ref="J1258">_xlfn.IFS(H1258=100,"green",H1258&gt;50,"yellow",H1258&gt;0,"orange",H1258=0,"red")</f>
        <v>green</v>
      </c>
      <c r="K1258" t="s">
        <v>250</v>
      </c>
    </row>
    <row r="1259" spans="1:11" x14ac:dyDescent="0.3">
      <c r="A1259">
        <v>3</v>
      </c>
      <c r="B1259">
        <v>3.04</v>
      </c>
      <c r="C1259" t="s">
        <v>251</v>
      </c>
      <c r="D1259">
        <v>9</v>
      </c>
      <c r="E1259" t="s">
        <v>2</v>
      </c>
      <c r="F1259" s="3">
        <v>1.501408764336533E-3</v>
      </c>
      <c r="G1259" s="3">
        <v>99.525677489385558</v>
      </c>
      <c r="H1259" s="3">
        <f t="shared" si="38"/>
        <v>99.525677489385558</v>
      </c>
      <c r="I1259" s="3">
        <f t="shared" si="39"/>
        <v>2.9857703246815666</v>
      </c>
      <c r="J1259" s="8" t="str" cm="1">
        <f t="array" ref="J1259">_xlfn.IFS(H1259=100,"green",H1259&gt;50,"yellow",H1259&gt;0,"orange",H1259=0,"red")</f>
        <v>yellow</v>
      </c>
      <c r="K1259" t="s">
        <v>250</v>
      </c>
    </row>
    <row r="1260" spans="1:11" x14ac:dyDescent="0.3">
      <c r="A1260">
        <v>3</v>
      </c>
      <c r="B1260">
        <v>3.04</v>
      </c>
      <c r="C1260" t="s">
        <v>251</v>
      </c>
      <c r="D1260">
        <v>5</v>
      </c>
      <c r="E1260" t="s">
        <v>1</v>
      </c>
      <c r="F1260" s="3">
        <v>0</v>
      </c>
      <c r="G1260" s="3">
        <v>100</v>
      </c>
      <c r="H1260" s="3">
        <f t="shared" si="38"/>
        <v>100</v>
      </c>
      <c r="I1260" s="3">
        <f t="shared" si="39"/>
        <v>3</v>
      </c>
      <c r="J1260" s="8" t="str" cm="1">
        <f t="array" ref="J1260">_xlfn.IFS(H1260=100,"green",H1260&gt;50,"yellow",H1260&gt;0,"orange",H1260=0,"red")</f>
        <v>green</v>
      </c>
      <c r="K1260" t="s">
        <v>250</v>
      </c>
    </row>
    <row r="1261" spans="1:11" x14ac:dyDescent="0.3">
      <c r="A1261">
        <v>3</v>
      </c>
      <c r="B1261">
        <v>3.04</v>
      </c>
      <c r="C1261" t="s">
        <v>251</v>
      </c>
      <c r="D1261">
        <v>19</v>
      </c>
      <c r="E1261" t="s">
        <v>0</v>
      </c>
      <c r="F1261" s="3">
        <v>0</v>
      </c>
      <c r="G1261" s="3">
        <v>100</v>
      </c>
      <c r="H1261" s="3">
        <f t="shared" si="38"/>
        <v>100</v>
      </c>
      <c r="I1261" s="3">
        <f t="shared" si="39"/>
        <v>3</v>
      </c>
      <c r="J1261" s="8" t="str" cm="1">
        <f t="array" ref="J1261">_xlfn.IFS(H1261=100,"green",H1261&gt;50,"yellow",H1261&gt;0,"orange",H1261=0,"red")</f>
        <v>green</v>
      </c>
      <c r="K1261" t="s">
        <v>250</v>
      </c>
    </row>
    <row r="1262" spans="1:11" x14ac:dyDescent="0.3">
      <c r="A1262">
        <v>3</v>
      </c>
      <c r="B1262">
        <v>3.05</v>
      </c>
      <c r="C1262" t="s">
        <v>252</v>
      </c>
      <c r="D1262">
        <v>35</v>
      </c>
      <c r="E1262" t="s">
        <v>34</v>
      </c>
      <c r="F1262" s="3">
        <v>28.640420830256897</v>
      </c>
      <c r="G1262" s="3">
        <v>-56.287029843223358</v>
      </c>
      <c r="H1262" s="3">
        <f t="shared" si="38"/>
        <v>0</v>
      </c>
      <c r="I1262" s="3">
        <f t="shared" si="39"/>
        <v>0</v>
      </c>
      <c r="J1262" s="8" t="str" cm="1">
        <f t="array" ref="J1262">_xlfn.IFS(H1262=100,"green",H1262&gt;50,"yellow",H1262&gt;0,"orange",H1262=0,"red")</f>
        <v>red</v>
      </c>
      <c r="K1262" t="s">
        <v>250</v>
      </c>
    </row>
    <row r="1263" spans="1:11" x14ac:dyDescent="0.3">
      <c r="A1263">
        <v>3</v>
      </c>
      <c r="B1263">
        <v>3.05</v>
      </c>
      <c r="C1263" t="s">
        <v>252</v>
      </c>
      <c r="D1263">
        <v>37</v>
      </c>
      <c r="E1263" t="s">
        <v>33</v>
      </c>
      <c r="F1263" s="3">
        <v>4.3084405315090715</v>
      </c>
      <c r="G1263" s="3">
        <v>78.890998736947566</v>
      </c>
      <c r="H1263" s="3">
        <f t="shared" si="38"/>
        <v>78.890998736947566</v>
      </c>
      <c r="I1263" s="3">
        <f t="shared" si="39"/>
        <v>2.366729962108427</v>
      </c>
      <c r="J1263" s="8" t="str" cm="1">
        <f t="array" ref="J1263">_xlfn.IFS(H1263=100,"green",H1263&gt;50,"yellow",H1263&gt;0,"orange",H1263=0,"red")</f>
        <v>yellow</v>
      </c>
      <c r="K1263" t="s">
        <v>250</v>
      </c>
    </row>
    <row r="1264" spans="1:11" x14ac:dyDescent="0.3">
      <c r="A1264">
        <v>3</v>
      </c>
      <c r="B1264">
        <v>3.05</v>
      </c>
      <c r="C1264" t="s">
        <v>252</v>
      </c>
      <c r="D1264">
        <v>12</v>
      </c>
      <c r="E1264" t="s">
        <v>32</v>
      </c>
      <c r="F1264" s="3">
        <v>3.3966237559865498</v>
      </c>
      <c r="G1264" s="3">
        <v>83.9566609900033</v>
      </c>
      <c r="H1264" s="3">
        <f t="shared" si="38"/>
        <v>83.9566609900033</v>
      </c>
      <c r="I1264" s="3">
        <f t="shared" si="39"/>
        <v>2.5186998297000986</v>
      </c>
      <c r="J1264" s="8" t="str" cm="1">
        <f t="array" ref="J1264">_xlfn.IFS(H1264=100,"green",H1264&gt;50,"yellow",H1264&gt;0,"orange",H1264=0,"red")</f>
        <v>yellow</v>
      </c>
      <c r="K1264" t="s">
        <v>250</v>
      </c>
    </row>
    <row r="1265" spans="1:11" x14ac:dyDescent="0.3">
      <c r="A1265">
        <v>3</v>
      </c>
      <c r="B1265">
        <v>3.05</v>
      </c>
      <c r="C1265" t="s">
        <v>252</v>
      </c>
      <c r="D1265">
        <v>18</v>
      </c>
      <c r="E1265" t="s">
        <v>31</v>
      </c>
      <c r="F1265" s="3">
        <v>5.4573580055051698</v>
      </c>
      <c r="G1265" s="3">
        <v>72.508106870801541</v>
      </c>
      <c r="H1265" s="3">
        <f t="shared" si="38"/>
        <v>72.508106870801541</v>
      </c>
      <c r="I1265" s="3">
        <f t="shared" si="39"/>
        <v>2.1752432061240459</v>
      </c>
      <c r="J1265" s="8" t="str" cm="1">
        <f t="array" ref="J1265">_xlfn.IFS(H1265=100,"green",H1265&gt;50,"yellow",H1265&gt;0,"orange",H1265=0,"red")</f>
        <v>yellow</v>
      </c>
      <c r="K1265" t="s">
        <v>250</v>
      </c>
    </row>
    <row r="1266" spans="1:11" x14ac:dyDescent="0.3">
      <c r="A1266">
        <v>3</v>
      </c>
      <c r="B1266">
        <v>3.05</v>
      </c>
      <c r="C1266" t="s">
        <v>252</v>
      </c>
      <c r="D1266">
        <v>10</v>
      </c>
      <c r="E1266" t="s">
        <v>30</v>
      </c>
      <c r="F1266" s="3">
        <v>2.0528446201618813</v>
      </c>
      <c r="G1266" s="3">
        <v>91.422120529163465</v>
      </c>
      <c r="H1266" s="3">
        <f t="shared" si="38"/>
        <v>91.422120529163465</v>
      </c>
      <c r="I1266" s="3">
        <f t="shared" si="39"/>
        <v>2.7426636158749038</v>
      </c>
      <c r="J1266" s="8" t="str" cm="1">
        <f t="array" ref="J1266">_xlfn.IFS(H1266=100,"green",H1266&gt;50,"yellow",H1266&gt;0,"orange",H1266=0,"red")</f>
        <v>yellow</v>
      </c>
      <c r="K1266" t="s">
        <v>250</v>
      </c>
    </row>
    <row r="1267" spans="1:11" x14ac:dyDescent="0.3">
      <c r="A1267">
        <v>3</v>
      </c>
      <c r="B1267">
        <v>3.05</v>
      </c>
      <c r="C1267" t="s">
        <v>252</v>
      </c>
      <c r="D1267">
        <v>4</v>
      </c>
      <c r="E1267" t="s">
        <v>29</v>
      </c>
      <c r="F1267" s="3">
        <v>9.4746316736936856E-2</v>
      </c>
      <c r="G1267" s="3">
        <v>102.3004734282402</v>
      </c>
      <c r="H1267" s="3">
        <f t="shared" si="38"/>
        <v>100</v>
      </c>
      <c r="I1267" s="3">
        <f t="shared" si="39"/>
        <v>3</v>
      </c>
      <c r="J1267" s="8" t="str" cm="1">
        <f t="array" ref="J1267">_xlfn.IFS(H1267=100,"green",H1267&gt;50,"yellow",H1267&gt;0,"orange",H1267=0,"red")</f>
        <v>green</v>
      </c>
      <c r="K1267" t="s">
        <v>250</v>
      </c>
    </row>
    <row r="1268" spans="1:11" x14ac:dyDescent="0.3">
      <c r="A1268">
        <v>3</v>
      </c>
      <c r="B1268">
        <v>3.05</v>
      </c>
      <c r="C1268" t="s">
        <v>252</v>
      </c>
      <c r="D1268">
        <v>22</v>
      </c>
      <c r="E1268" t="s">
        <v>28</v>
      </c>
      <c r="F1268" s="3">
        <v>9.2620147238631709</v>
      </c>
      <c r="G1268" s="3">
        <v>51.371068771259587</v>
      </c>
      <c r="H1268" s="3">
        <f t="shared" si="38"/>
        <v>51.371068771259587</v>
      </c>
      <c r="I1268" s="3">
        <f t="shared" si="39"/>
        <v>1.5411320631377876</v>
      </c>
      <c r="J1268" s="8" t="str" cm="1">
        <f t="array" ref="J1268">_xlfn.IFS(H1268=100,"green",H1268&gt;50,"yellow",H1268&gt;0,"orange",H1268=0,"red")</f>
        <v>yellow</v>
      </c>
      <c r="K1268" t="s">
        <v>250</v>
      </c>
    </row>
    <row r="1269" spans="1:11" x14ac:dyDescent="0.3">
      <c r="A1269">
        <v>3</v>
      </c>
      <c r="B1269">
        <v>3.05</v>
      </c>
      <c r="C1269" t="s">
        <v>252</v>
      </c>
      <c r="D1269">
        <v>25</v>
      </c>
      <c r="E1269" t="s">
        <v>244</v>
      </c>
      <c r="F1269" s="3">
        <v>9.3894469445032467</v>
      </c>
      <c r="G1269" s="3">
        <v>50.663110103193212</v>
      </c>
      <c r="H1269" s="3">
        <f t="shared" si="38"/>
        <v>50.663110103193212</v>
      </c>
      <c r="I1269" s="3">
        <f t="shared" si="39"/>
        <v>1.5198933030957962</v>
      </c>
      <c r="J1269" s="8" t="str" cm="1">
        <f t="array" ref="J1269">_xlfn.IFS(H1269=100,"green",H1269&gt;50,"yellow",H1269&gt;0,"orange",H1269=0,"red")</f>
        <v>yellow</v>
      </c>
      <c r="K1269" t="s">
        <v>250</v>
      </c>
    </row>
    <row r="1270" spans="1:11" x14ac:dyDescent="0.3">
      <c r="A1270">
        <v>3</v>
      </c>
      <c r="B1270">
        <v>3.05</v>
      </c>
      <c r="C1270" t="s">
        <v>252</v>
      </c>
      <c r="D1270">
        <v>7</v>
      </c>
      <c r="E1270" t="s">
        <v>27</v>
      </c>
      <c r="F1270" s="3">
        <v>9.0064648190031154</v>
      </c>
      <c r="G1270" s="3">
        <v>52.790794248540628</v>
      </c>
      <c r="H1270" s="3">
        <f t="shared" si="38"/>
        <v>52.790794248540628</v>
      </c>
      <c r="I1270" s="3">
        <f t="shared" si="39"/>
        <v>1.5837238274562189</v>
      </c>
      <c r="J1270" s="8" t="str" cm="1">
        <f t="array" ref="J1270">_xlfn.IFS(H1270=100,"green",H1270&gt;50,"yellow",H1270&gt;0,"orange",H1270=0,"red")</f>
        <v>yellow</v>
      </c>
      <c r="K1270" t="s">
        <v>250</v>
      </c>
    </row>
    <row r="1271" spans="1:11" x14ac:dyDescent="0.3">
      <c r="A1271">
        <v>3</v>
      </c>
      <c r="B1271">
        <v>3.05</v>
      </c>
      <c r="C1271" t="s">
        <v>252</v>
      </c>
      <c r="D1271">
        <v>30</v>
      </c>
      <c r="E1271" t="s">
        <v>26</v>
      </c>
      <c r="F1271" s="3">
        <v>0.27424590945085686</v>
      </c>
      <c r="G1271" s="3">
        <v>101.30325081108806</v>
      </c>
      <c r="H1271" s="3">
        <f t="shared" si="38"/>
        <v>100</v>
      </c>
      <c r="I1271" s="3">
        <f t="shared" si="39"/>
        <v>3</v>
      </c>
      <c r="J1271" s="8" t="str" cm="1">
        <f t="array" ref="J1271">_xlfn.IFS(H1271=100,"green",H1271&gt;50,"yellow",H1271&gt;0,"orange",H1271=0,"red")</f>
        <v>green</v>
      </c>
      <c r="K1271" t="s">
        <v>250</v>
      </c>
    </row>
    <row r="1272" spans="1:11" x14ac:dyDescent="0.3">
      <c r="A1272">
        <v>3</v>
      </c>
      <c r="B1272">
        <v>3.05</v>
      </c>
      <c r="C1272" t="s">
        <v>252</v>
      </c>
      <c r="D1272">
        <v>24</v>
      </c>
      <c r="E1272" t="s">
        <v>25</v>
      </c>
      <c r="F1272" s="3">
        <v>4.134700090794639</v>
      </c>
      <c r="G1272" s="3">
        <v>79.856225979944938</v>
      </c>
      <c r="H1272" s="3">
        <f t="shared" si="38"/>
        <v>79.856225979944938</v>
      </c>
      <c r="I1272" s="3">
        <f t="shared" si="39"/>
        <v>2.3956867793983481</v>
      </c>
      <c r="J1272" s="8" t="str" cm="1">
        <f t="array" ref="J1272">_xlfn.IFS(H1272=100,"green",H1272&gt;50,"yellow",H1272&gt;0,"orange",H1272=0,"red")</f>
        <v>yellow</v>
      </c>
      <c r="K1272" t="s">
        <v>250</v>
      </c>
    </row>
    <row r="1273" spans="1:11" x14ac:dyDescent="0.3">
      <c r="A1273">
        <v>3</v>
      </c>
      <c r="B1273">
        <v>3.05</v>
      </c>
      <c r="C1273" t="s">
        <v>252</v>
      </c>
      <c r="D1273">
        <v>6</v>
      </c>
      <c r="E1273" t="s">
        <v>24</v>
      </c>
      <c r="F1273" s="3">
        <v>8.7135014146324181</v>
      </c>
      <c r="G1273" s="3">
        <v>54.418373054816591</v>
      </c>
      <c r="H1273" s="3">
        <f t="shared" si="38"/>
        <v>54.418373054816591</v>
      </c>
      <c r="I1273" s="3">
        <f t="shared" si="39"/>
        <v>1.6325511916444979</v>
      </c>
      <c r="J1273" s="8" t="str" cm="1">
        <f t="array" ref="J1273">_xlfn.IFS(H1273=100,"green",H1273&gt;50,"yellow",H1273&gt;0,"orange",H1273=0,"red")</f>
        <v>yellow</v>
      </c>
      <c r="K1273" t="s">
        <v>250</v>
      </c>
    </row>
    <row r="1274" spans="1:11" x14ac:dyDescent="0.3">
      <c r="A1274">
        <v>3</v>
      </c>
      <c r="B1274">
        <v>3.05</v>
      </c>
      <c r="C1274" t="s">
        <v>252</v>
      </c>
      <c r="D1274">
        <v>2</v>
      </c>
      <c r="E1274" t="s">
        <v>23</v>
      </c>
      <c r="F1274" s="3">
        <v>0.13110738248189771</v>
      </c>
      <c r="G1274" s="3">
        <v>102.09846696908116</v>
      </c>
      <c r="H1274" s="3">
        <f t="shared" si="38"/>
        <v>100</v>
      </c>
      <c r="I1274" s="3">
        <f t="shared" si="39"/>
        <v>3</v>
      </c>
      <c r="J1274" s="8" t="str" cm="1">
        <f t="array" ref="J1274">_xlfn.IFS(H1274=100,"green",H1274&gt;50,"yellow",H1274&gt;0,"orange",H1274=0,"red")</f>
        <v>green</v>
      </c>
      <c r="K1274" t="s">
        <v>250</v>
      </c>
    </row>
    <row r="1275" spans="1:11" x14ac:dyDescent="0.3">
      <c r="A1275">
        <v>3</v>
      </c>
      <c r="B1275">
        <v>3.05</v>
      </c>
      <c r="C1275" t="s">
        <v>252</v>
      </c>
      <c r="D1275">
        <v>1</v>
      </c>
      <c r="E1275" t="s">
        <v>22</v>
      </c>
      <c r="F1275" s="3">
        <v>2.5760102362168777</v>
      </c>
      <c r="G1275" s="3">
        <v>88.515637138541763</v>
      </c>
      <c r="H1275" s="3">
        <f t="shared" si="38"/>
        <v>88.515637138541763</v>
      </c>
      <c r="I1275" s="3">
        <f t="shared" si="39"/>
        <v>2.6554691141562525</v>
      </c>
      <c r="J1275" s="8" t="str" cm="1">
        <f t="array" ref="J1275">_xlfn.IFS(H1275=100,"green",H1275&gt;50,"yellow",H1275&gt;0,"orange",H1275=0,"red")</f>
        <v>yellow</v>
      </c>
      <c r="K1275" t="s">
        <v>250</v>
      </c>
    </row>
    <row r="1276" spans="1:11" x14ac:dyDescent="0.3">
      <c r="A1276">
        <v>3</v>
      </c>
      <c r="B1276">
        <v>3.05</v>
      </c>
      <c r="C1276" t="s">
        <v>252</v>
      </c>
      <c r="D1276">
        <v>20</v>
      </c>
      <c r="E1276" t="s">
        <v>21</v>
      </c>
      <c r="F1276" s="3">
        <v>2.6797514524465069</v>
      </c>
      <c r="G1276" s="3">
        <v>87.939295512408194</v>
      </c>
      <c r="H1276" s="3">
        <f t="shared" si="38"/>
        <v>87.939295512408194</v>
      </c>
      <c r="I1276" s="3">
        <f t="shared" si="39"/>
        <v>2.6381788653722458</v>
      </c>
      <c r="J1276" s="8" t="str" cm="1">
        <f t="array" ref="J1276">_xlfn.IFS(H1276=100,"green",H1276&gt;50,"yellow",H1276&gt;0,"orange",H1276=0,"red")</f>
        <v>yellow</v>
      </c>
      <c r="K1276" t="s">
        <v>250</v>
      </c>
    </row>
    <row r="1277" spans="1:11" x14ac:dyDescent="0.3">
      <c r="A1277">
        <v>3</v>
      </c>
      <c r="B1277">
        <v>3.05</v>
      </c>
      <c r="C1277" t="s">
        <v>252</v>
      </c>
      <c r="D1277">
        <v>29</v>
      </c>
      <c r="E1277" t="s">
        <v>20</v>
      </c>
      <c r="F1277" s="3">
        <v>5.1640636103299409</v>
      </c>
      <c r="G1277" s="3">
        <v>74.137524519781053</v>
      </c>
      <c r="H1277" s="3">
        <f t="shared" si="38"/>
        <v>74.137524519781053</v>
      </c>
      <c r="I1277" s="3">
        <f t="shared" si="39"/>
        <v>2.2241257355934314</v>
      </c>
      <c r="J1277" s="8" t="str" cm="1">
        <f t="array" ref="J1277">_xlfn.IFS(H1277=100,"green",H1277&gt;50,"yellow",H1277&gt;0,"orange",H1277=0,"red")</f>
        <v>yellow</v>
      </c>
      <c r="K1277" t="s">
        <v>250</v>
      </c>
    </row>
    <row r="1278" spans="1:11" x14ac:dyDescent="0.3">
      <c r="A1278">
        <v>3</v>
      </c>
      <c r="B1278">
        <v>3.05</v>
      </c>
      <c r="C1278" t="s">
        <v>252</v>
      </c>
      <c r="D1278">
        <v>32</v>
      </c>
      <c r="E1278" t="s">
        <v>19</v>
      </c>
      <c r="F1278" s="3">
        <v>9.9802248460241998</v>
      </c>
      <c r="G1278" s="3">
        <v>47.381001903375108</v>
      </c>
      <c r="H1278" s="3">
        <f t="shared" si="38"/>
        <v>47.381001903375108</v>
      </c>
      <c r="I1278" s="3">
        <f t="shared" si="39"/>
        <v>1.4214300571012533</v>
      </c>
      <c r="J1278" s="8" t="str" cm="1">
        <f t="array" ref="J1278">_xlfn.IFS(H1278=100,"green",H1278&gt;50,"yellow",H1278&gt;0,"orange",H1278=0,"red")</f>
        <v>orange</v>
      </c>
      <c r="K1278" t="s">
        <v>250</v>
      </c>
    </row>
    <row r="1279" spans="1:11" x14ac:dyDescent="0.3">
      <c r="A1279">
        <v>3</v>
      </c>
      <c r="B1279">
        <v>3.05</v>
      </c>
      <c r="C1279" t="s">
        <v>252</v>
      </c>
      <c r="D1279">
        <v>35</v>
      </c>
      <c r="E1279" t="s">
        <v>18</v>
      </c>
      <c r="F1279" s="3">
        <v>0.72992700729927007</v>
      </c>
      <c r="G1279" s="3">
        <v>98.771682409663441</v>
      </c>
      <c r="H1279" s="3">
        <f t="shared" si="38"/>
        <v>98.771682409663441</v>
      </c>
      <c r="I1279" s="3">
        <f t="shared" si="39"/>
        <v>2.9631504722899034</v>
      </c>
      <c r="J1279" s="8" t="str" cm="1">
        <f t="array" ref="J1279">_xlfn.IFS(H1279=100,"green",H1279&gt;50,"yellow",H1279&gt;0,"orange",H1279=0,"red")</f>
        <v>yellow</v>
      </c>
      <c r="K1279" t="s">
        <v>250</v>
      </c>
    </row>
    <row r="1280" spans="1:11" x14ac:dyDescent="0.3">
      <c r="A1280">
        <v>3</v>
      </c>
      <c r="B1280">
        <v>3.05</v>
      </c>
      <c r="C1280" t="s">
        <v>252</v>
      </c>
      <c r="D1280">
        <v>31</v>
      </c>
      <c r="E1280" t="s">
        <v>17</v>
      </c>
      <c r="F1280" s="3">
        <v>17.061405549609916</v>
      </c>
      <c r="G1280" s="3">
        <v>8.0410042633176246</v>
      </c>
      <c r="H1280" s="3">
        <f t="shared" si="38"/>
        <v>8.0410042633176246</v>
      </c>
      <c r="I1280" s="3">
        <f t="shared" si="39"/>
        <v>0.24123012789952875</v>
      </c>
      <c r="J1280" s="8" t="str" cm="1">
        <f t="array" ref="J1280">_xlfn.IFS(H1280=100,"green",H1280&gt;50,"yellow",H1280&gt;0,"orange",H1280=0,"red")</f>
        <v>orange</v>
      </c>
      <c r="K1280" t="s">
        <v>250</v>
      </c>
    </row>
    <row r="1281" spans="1:11" x14ac:dyDescent="0.3">
      <c r="A1281">
        <v>3</v>
      </c>
      <c r="B1281">
        <v>3.05</v>
      </c>
      <c r="C1281" t="s">
        <v>252</v>
      </c>
      <c r="D1281">
        <v>23</v>
      </c>
      <c r="E1281" t="s">
        <v>16</v>
      </c>
      <c r="F1281" s="3">
        <v>8.255904510412952</v>
      </c>
      <c r="G1281" s="3">
        <v>56.960584853334282</v>
      </c>
      <c r="H1281" s="3">
        <f t="shared" si="38"/>
        <v>56.960584853334282</v>
      </c>
      <c r="I1281" s="3">
        <f t="shared" si="39"/>
        <v>1.7088175456000285</v>
      </c>
      <c r="J1281" s="8" t="str" cm="1">
        <f t="array" ref="J1281">_xlfn.IFS(H1281=100,"green",H1281&gt;50,"yellow",H1281&gt;0,"orange",H1281=0,"red")</f>
        <v>yellow</v>
      </c>
      <c r="K1281" t="s">
        <v>250</v>
      </c>
    </row>
    <row r="1282" spans="1:11" x14ac:dyDescent="0.3">
      <c r="A1282">
        <v>3</v>
      </c>
      <c r="B1282">
        <v>3.05</v>
      </c>
      <c r="C1282" t="s">
        <v>252</v>
      </c>
      <c r="D1282">
        <v>27</v>
      </c>
      <c r="E1282" t="s">
        <v>15</v>
      </c>
      <c r="F1282" s="3">
        <v>6.7381934983320431</v>
      </c>
      <c r="G1282" s="3">
        <v>65.39233516911402</v>
      </c>
      <c r="H1282" s="3">
        <f t="shared" si="38"/>
        <v>65.39233516911402</v>
      </c>
      <c r="I1282" s="3">
        <f t="shared" si="39"/>
        <v>1.9617700550734207</v>
      </c>
      <c r="J1282" s="8" t="str" cm="1">
        <f t="array" ref="J1282">_xlfn.IFS(H1282=100,"green",H1282&gt;50,"yellow",H1282&gt;0,"orange",H1282=0,"red")</f>
        <v>yellow</v>
      </c>
      <c r="K1282" t="s">
        <v>250</v>
      </c>
    </row>
    <row r="1283" spans="1:11" x14ac:dyDescent="0.3">
      <c r="A1283">
        <v>3</v>
      </c>
      <c r="B1283">
        <v>3.05</v>
      </c>
      <c r="C1283" t="s">
        <v>252</v>
      </c>
      <c r="D1283">
        <v>14</v>
      </c>
      <c r="E1283" t="s">
        <v>14</v>
      </c>
      <c r="F1283" s="3">
        <v>2.1397531113955472</v>
      </c>
      <c r="G1283" s="3">
        <v>90.939294291117875</v>
      </c>
      <c r="H1283" s="3">
        <f t="shared" ref="H1283:H1346" si="40">IF(G1283&gt;100,100,IF(G1283&lt;0,0,G1283))</f>
        <v>90.939294291117875</v>
      </c>
      <c r="I1283" s="3">
        <f t="shared" ref="I1283:I1346" si="41">H1283/100*3</f>
        <v>2.7281788287335362</v>
      </c>
      <c r="J1283" s="8" t="str" cm="1">
        <f t="array" ref="J1283">_xlfn.IFS(H1283=100,"green",H1283&gt;50,"yellow",H1283&gt;0,"orange",H1283=0,"red")</f>
        <v>yellow</v>
      </c>
      <c r="K1283" t="s">
        <v>250</v>
      </c>
    </row>
    <row r="1284" spans="1:11" x14ac:dyDescent="0.3">
      <c r="A1284">
        <v>3</v>
      </c>
      <c r="B1284">
        <v>3.05</v>
      </c>
      <c r="C1284" t="s">
        <v>252</v>
      </c>
      <c r="D1284">
        <v>17</v>
      </c>
      <c r="E1284" t="s">
        <v>13</v>
      </c>
      <c r="F1284" s="3">
        <v>12.504680828976074</v>
      </c>
      <c r="G1284" s="3">
        <v>33.356209066007352</v>
      </c>
      <c r="H1284" s="3">
        <f t="shared" si="40"/>
        <v>33.356209066007352</v>
      </c>
      <c r="I1284" s="3">
        <f t="shared" si="41"/>
        <v>1.0006862719802205</v>
      </c>
      <c r="J1284" s="8" t="str" cm="1">
        <f t="array" ref="J1284">_xlfn.IFS(H1284=100,"green",H1284&gt;50,"yellow",H1284&gt;0,"orange",H1284=0,"red")</f>
        <v>orange</v>
      </c>
      <c r="K1284" t="s">
        <v>250</v>
      </c>
    </row>
    <row r="1285" spans="1:11" x14ac:dyDescent="0.3">
      <c r="A1285">
        <v>3</v>
      </c>
      <c r="B1285">
        <v>3.05</v>
      </c>
      <c r="C1285" t="s">
        <v>252</v>
      </c>
      <c r="D1285">
        <v>15</v>
      </c>
      <c r="E1285" t="s">
        <v>12</v>
      </c>
      <c r="F1285" s="3">
        <v>8.9317776242565206</v>
      </c>
      <c r="G1285" s="3">
        <v>53.205724214045638</v>
      </c>
      <c r="H1285" s="3">
        <f t="shared" si="40"/>
        <v>53.205724214045638</v>
      </c>
      <c r="I1285" s="3">
        <f t="shared" si="41"/>
        <v>1.5961717264213691</v>
      </c>
      <c r="J1285" s="8" t="str" cm="1">
        <f t="array" ref="J1285">_xlfn.IFS(H1285=100,"green",H1285&gt;50,"yellow",H1285&gt;0,"orange",H1285=0,"red")</f>
        <v>yellow</v>
      </c>
      <c r="K1285" t="s">
        <v>250</v>
      </c>
    </row>
    <row r="1286" spans="1:11" x14ac:dyDescent="0.3">
      <c r="A1286">
        <v>3</v>
      </c>
      <c r="B1286">
        <v>3.05</v>
      </c>
      <c r="C1286" t="s">
        <v>252</v>
      </c>
      <c r="D1286">
        <v>13</v>
      </c>
      <c r="E1286" t="s">
        <v>11</v>
      </c>
      <c r="F1286" s="3">
        <v>1.3141255353797974</v>
      </c>
      <c r="G1286" s="3">
        <v>95.526126381927085</v>
      </c>
      <c r="H1286" s="3">
        <f t="shared" si="40"/>
        <v>95.526126381927085</v>
      </c>
      <c r="I1286" s="3">
        <f t="shared" si="41"/>
        <v>2.8657837914578126</v>
      </c>
      <c r="J1286" s="8" t="str" cm="1">
        <f t="array" ref="J1286">_xlfn.IFS(H1286=100,"green",H1286&gt;50,"yellow",H1286&gt;0,"orange",H1286=0,"red")</f>
        <v>yellow</v>
      </c>
      <c r="K1286" t="s">
        <v>250</v>
      </c>
    </row>
    <row r="1287" spans="1:11" x14ac:dyDescent="0.3">
      <c r="A1287">
        <v>3</v>
      </c>
      <c r="B1287">
        <v>3.05</v>
      </c>
      <c r="C1287" t="s">
        <v>252</v>
      </c>
      <c r="D1287">
        <v>21</v>
      </c>
      <c r="E1287" t="s">
        <v>10</v>
      </c>
      <c r="F1287" s="3">
        <v>5.7725910278402077</v>
      </c>
      <c r="G1287" s="3">
        <v>70.756807635004776</v>
      </c>
      <c r="H1287" s="3">
        <f t="shared" si="40"/>
        <v>70.756807635004776</v>
      </c>
      <c r="I1287" s="3">
        <f t="shared" si="41"/>
        <v>2.1227042290501434</v>
      </c>
      <c r="J1287" s="8" t="str" cm="1">
        <f t="array" ref="J1287">_xlfn.IFS(H1287=100,"green",H1287&gt;50,"yellow",H1287&gt;0,"orange",H1287=0,"red")</f>
        <v>yellow</v>
      </c>
      <c r="K1287" t="s">
        <v>250</v>
      </c>
    </row>
    <row r="1288" spans="1:11" x14ac:dyDescent="0.3">
      <c r="A1288">
        <v>3</v>
      </c>
      <c r="B1288">
        <v>3.05</v>
      </c>
      <c r="C1288" t="s">
        <v>252</v>
      </c>
      <c r="D1288">
        <v>34</v>
      </c>
      <c r="E1288" t="s">
        <v>9</v>
      </c>
      <c r="F1288" s="3">
        <v>8.4137784035135947</v>
      </c>
      <c r="G1288" s="3">
        <v>56.083505331996683</v>
      </c>
      <c r="H1288" s="3">
        <f t="shared" si="40"/>
        <v>56.083505331996683</v>
      </c>
      <c r="I1288" s="3">
        <f t="shared" si="41"/>
        <v>1.6825051599599006</v>
      </c>
      <c r="J1288" s="8" t="str" cm="1">
        <f t="array" ref="J1288">_xlfn.IFS(H1288=100,"green",H1288&gt;50,"yellow",H1288&gt;0,"orange",H1288=0,"red")</f>
        <v>yellow</v>
      </c>
      <c r="K1288" t="s">
        <v>250</v>
      </c>
    </row>
    <row r="1289" spans="1:11" x14ac:dyDescent="0.3">
      <c r="A1289">
        <v>3</v>
      </c>
      <c r="B1289">
        <v>3.05</v>
      </c>
      <c r="C1289" t="s">
        <v>252</v>
      </c>
      <c r="D1289">
        <v>3</v>
      </c>
      <c r="E1289" t="s">
        <v>8</v>
      </c>
      <c r="F1289" s="3">
        <v>3.1827460704259884</v>
      </c>
      <c r="G1289" s="3">
        <v>85.144873520853253</v>
      </c>
      <c r="H1289" s="3">
        <f t="shared" si="40"/>
        <v>85.144873520853253</v>
      </c>
      <c r="I1289" s="3">
        <f t="shared" si="41"/>
        <v>2.5543462056255972</v>
      </c>
      <c r="J1289" s="8" t="str" cm="1">
        <f t="array" ref="J1289">_xlfn.IFS(H1289=100,"green",H1289&gt;50,"yellow",H1289&gt;0,"orange",H1289=0,"red")</f>
        <v>yellow</v>
      </c>
      <c r="K1289" t="s">
        <v>250</v>
      </c>
    </row>
    <row r="1290" spans="1:11" x14ac:dyDescent="0.3">
      <c r="A1290">
        <v>3</v>
      </c>
      <c r="B1290">
        <v>3.05</v>
      </c>
      <c r="C1290" t="s">
        <v>252</v>
      </c>
      <c r="D1290">
        <v>8</v>
      </c>
      <c r="E1290" t="s">
        <v>7</v>
      </c>
      <c r="F1290" s="3">
        <v>5.4428666258283904</v>
      </c>
      <c r="G1290" s="3">
        <v>72.588614750228629</v>
      </c>
      <c r="H1290" s="3">
        <f t="shared" si="40"/>
        <v>72.588614750228629</v>
      </c>
      <c r="I1290" s="3">
        <f t="shared" si="41"/>
        <v>2.1776584425068588</v>
      </c>
      <c r="J1290" s="8" t="str" cm="1">
        <f t="array" ref="J1290">_xlfn.IFS(H1290=100,"green",H1290&gt;50,"yellow",H1290&gt;0,"orange",H1290=0,"red")</f>
        <v>yellow</v>
      </c>
      <c r="K1290" t="s">
        <v>250</v>
      </c>
    </row>
    <row r="1291" spans="1:11" x14ac:dyDescent="0.3">
      <c r="A1291">
        <v>3</v>
      </c>
      <c r="B1291">
        <v>3.05</v>
      </c>
      <c r="C1291" t="s">
        <v>252</v>
      </c>
      <c r="D1291">
        <v>11</v>
      </c>
      <c r="E1291" t="s">
        <v>6</v>
      </c>
      <c r="F1291" s="3">
        <v>16.869289213317895</v>
      </c>
      <c r="G1291" s="3">
        <v>9.1083200871487389</v>
      </c>
      <c r="H1291" s="3">
        <f t="shared" si="40"/>
        <v>9.1083200871487389</v>
      </c>
      <c r="I1291" s="3">
        <f t="shared" si="41"/>
        <v>0.27324960261446218</v>
      </c>
      <c r="J1291" s="8" t="str" cm="1">
        <f t="array" ref="J1291">_xlfn.IFS(H1291=100,"green",H1291&gt;50,"yellow",H1291&gt;0,"orange",H1291=0,"red")</f>
        <v>orange</v>
      </c>
      <c r="K1291" t="s">
        <v>250</v>
      </c>
    </row>
    <row r="1292" spans="1:11" x14ac:dyDescent="0.3">
      <c r="A1292">
        <v>3</v>
      </c>
      <c r="B1292">
        <v>3.05</v>
      </c>
      <c r="C1292" t="s">
        <v>252</v>
      </c>
      <c r="D1292">
        <v>33</v>
      </c>
      <c r="E1292" t="s">
        <v>5</v>
      </c>
      <c r="F1292" s="3">
        <v>6.885938340081359</v>
      </c>
      <c r="G1292" s="3">
        <v>64.57152830525223</v>
      </c>
      <c r="H1292" s="3">
        <f t="shared" si="40"/>
        <v>64.57152830525223</v>
      </c>
      <c r="I1292" s="3">
        <f t="shared" si="41"/>
        <v>1.937145849157567</v>
      </c>
      <c r="J1292" s="8" t="str" cm="1">
        <f t="array" ref="J1292">_xlfn.IFS(H1292=100,"green",H1292&gt;50,"yellow",H1292&gt;0,"orange",H1292=0,"red")</f>
        <v>yellow</v>
      </c>
      <c r="K1292" t="s">
        <v>250</v>
      </c>
    </row>
    <row r="1293" spans="1:11" x14ac:dyDescent="0.3">
      <c r="A1293">
        <v>3</v>
      </c>
      <c r="B1293">
        <v>3.05</v>
      </c>
      <c r="C1293" t="s">
        <v>252</v>
      </c>
      <c r="D1293">
        <v>36</v>
      </c>
      <c r="E1293" t="s">
        <v>4</v>
      </c>
      <c r="F1293" s="3">
        <v>7.7877539369153075</v>
      </c>
      <c r="G1293" s="3">
        <v>59.561428304097085</v>
      </c>
      <c r="H1293" s="3">
        <f t="shared" si="40"/>
        <v>59.561428304097085</v>
      </c>
      <c r="I1293" s="3">
        <f t="shared" si="41"/>
        <v>1.7868428491229125</v>
      </c>
      <c r="J1293" s="8" t="str" cm="1">
        <f t="array" ref="J1293">_xlfn.IFS(H1293=100,"green",H1293&gt;50,"yellow",H1293&gt;0,"orange",H1293=0,"red")</f>
        <v>yellow</v>
      </c>
      <c r="K1293" t="s">
        <v>250</v>
      </c>
    </row>
    <row r="1294" spans="1:11" x14ac:dyDescent="0.3">
      <c r="A1294">
        <v>3</v>
      </c>
      <c r="B1294">
        <v>3.05</v>
      </c>
      <c r="C1294" t="s">
        <v>252</v>
      </c>
      <c r="D1294">
        <v>16</v>
      </c>
      <c r="E1294" t="s">
        <v>3</v>
      </c>
      <c r="F1294" s="3">
        <v>3.2662686718290042</v>
      </c>
      <c r="G1294" s="3">
        <v>84.680857831997542</v>
      </c>
      <c r="H1294" s="3">
        <f t="shared" si="40"/>
        <v>84.680857831997542</v>
      </c>
      <c r="I1294" s="3">
        <f t="shared" si="41"/>
        <v>2.5404257349599266</v>
      </c>
      <c r="J1294" s="8" t="str" cm="1">
        <f t="array" ref="J1294">_xlfn.IFS(H1294=100,"green",H1294&gt;50,"yellow",H1294&gt;0,"orange",H1294=0,"red")</f>
        <v>yellow</v>
      </c>
      <c r="K1294" t="s">
        <v>250</v>
      </c>
    </row>
    <row r="1295" spans="1:11" x14ac:dyDescent="0.3">
      <c r="A1295">
        <v>3</v>
      </c>
      <c r="B1295">
        <v>3.05</v>
      </c>
      <c r="C1295" t="s">
        <v>252</v>
      </c>
      <c r="D1295">
        <v>9</v>
      </c>
      <c r="E1295" t="s">
        <v>2</v>
      </c>
      <c r="F1295" s="3">
        <v>4.0718205688806774</v>
      </c>
      <c r="G1295" s="3">
        <v>80.205557588224693</v>
      </c>
      <c r="H1295" s="3">
        <f t="shared" si="40"/>
        <v>80.205557588224693</v>
      </c>
      <c r="I1295" s="3">
        <f t="shared" si="41"/>
        <v>2.4061667276467409</v>
      </c>
      <c r="J1295" s="8" t="str" cm="1">
        <f t="array" ref="J1295">_xlfn.IFS(H1295=100,"green",H1295&gt;50,"yellow",H1295&gt;0,"orange",H1295=0,"red")</f>
        <v>yellow</v>
      </c>
      <c r="K1295" t="s">
        <v>250</v>
      </c>
    </row>
    <row r="1296" spans="1:11" x14ac:dyDescent="0.3">
      <c r="A1296">
        <v>3</v>
      </c>
      <c r="B1296">
        <v>3.05</v>
      </c>
      <c r="C1296" t="s">
        <v>252</v>
      </c>
      <c r="D1296">
        <v>5</v>
      </c>
      <c r="E1296" t="s">
        <v>1</v>
      </c>
      <c r="F1296" s="3">
        <v>8.4371937675411335</v>
      </c>
      <c r="G1296" s="3">
        <v>55.953419629605563</v>
      </c>
      <c r="H1296" s="3">
        <f t="shared" si="40"/>
        <v>55.953419629605563</v>
      </c>
      <c r="I1296" s="3">
        <f t="shared" si="41"/>
        <v>1.6786025888881668</v>
      </c>
      <c r="J1296" s="8" t="str" cm="1">
        <f t="array" ref="J1296">_xlfn.IFS(H1296=100,"green",H1296&gt;50,"yellow",H1296&gt;0,"orange",H1296=0,"red")</f>
        <v>yellow</v>
      </c>
      <c r="K1296" t="s">
        <v>250</v>
      </c>
    </row>
    <row r="1297" spans="1:11" x14ac:dyDescent="0.3">
      <c r="A1297">
        <v>3</v>
      </c>
      <c r="B1297">
        <v>3.05</v>
      </c>
      <c r="C1297" t="s">
        <v>252</v>
      </c>
      <c r="D1297">
        <v>19</v>
      </c>
      <c r="E1297" t="s">
        <v>0</v>
      </c>
      <c r="F1297" s="3">
        <v>3.0248877266522576</v>
      </c>
      <c r="G1297" s="3">
        <v>86.021866656811113</v>
      </c>
      <c r="H1297" s="3">
        <f t="shared" si="40"/>
        <v>86.021866656811113</v>
      </c>
      <c r="I1297" s="3">
        <f t="shared" si="41"/>
        <v>2.5806559997043332</v>
      </c>
      <c r="J1297" s="8" t="str" cm="1">
        <f t="array" ref="J1297">_xlfn.IFS(H1297=100,"green",H1297&gt;50,"yellow",H1297&gt;0,"orange",H1297=0,"red")</f>
        <v>yellow</v>
      </c>
      <c r="K1297" t="s">
        <v>250</v>
      </c>
    </row>
    <row r="1298" spans="1:11" x14ac:dyDescent="0.3">
      <c r="A1298">
        <v>3</v>
      </c>
      <c r="B1298">
        <v>3.06</v>
      </c>
      <c r="C1298" t="s">
        <v>253</v>
      </c>
      <c r="D1298">
        <v>35</v>
      </c>
      <c r="E1298" t="s">
        <v>34</v>
      </c>
      <c r="F1298" s="3">
        <v>0</v>
      </c>
      <c r="G1298" s="3">
        <v>100</v>
      </c>
      <c r="H1298" s="3">
        <f t="shared" si="40"/>
        <v>100</v>
      </c>
      <c r="I1298" s="3">
        <f t="shared" si="41"/>
        <v>3</v>
      </c>
      <c r="J1298" s="8" t="str" cm="1">
        <f t="array" ref="J1298">_xlfn.IFS(H1298=100,"green",H1298&gt;50,"yellow",H1298&gt;0,"orange",H1298=0,"red")</f>
        <v>green</v>
      </c>
      <c r="K1298" t="s">
        <v>250</v>
      </c>
    </row>
    <row r="1299" spans="1:11" x14ac:dyDescent="0.3">
      <c r="A1299">
        <v>3</v>
      </c>
      <c r="B1299">
        <v>3.06</v>
      </c>
      <c r="C1299" t="s">
        <v>253</v>
      </c>
      <c r="D1299">
        <v>37</v>
      </c>
      <c r="E1299" t="s">
        <v>33</v>
      </c>
      <c r="F1299" s="3">
        <v>3.0255902608912019E-2</v>
      </c>
      <c r="G1299" s="3">
        <v>94.001326967953176</v>
      </c>
      <c r="H1299" s="3">
        <f t="shared" si="40"/>
        <v>94.001326967953176</v>
      </c>
      <c r="I1299" s="3">
        <f t="shared" si="41"/>
        <v>2.8200398090385956</v>
      </c>
      <c r="J1299" s="8" t="str" cm="1">
        <f t="array" ref="J1299">_xlfn.IFS(H1299=100,"green",H1299&gt;50,"yellow",H1299&gt;0,"orange",H1299=0,"red")</f>
        <v>yellow</v>
      </c>
      <c r="K1299" t="s">
        <v>250</v>
      </c>
    </row>
    <row r="1300" spans="1:11" x14ac:dyDescent="0.3">
      <c r="A1300">
        <v>3</v>
      </c>
      <c r="B1300">
        <v>3.06</v>
      </c>
      <c r="C1300" t="s">
        <v>253</v>
      </c>
      <c r="D1300">
        <v>12</v>
      </c>
      <c r="E1300" t="s">
        <v>32</v>
      </c>
      <c r="F1300" s="3">
        <v>0.2168057716587159</v>
      </c>
      <c r="G1300" s="3">
        <v>57.015100410253226</v>
      </c>
      <c r="H1300" s="3">
        <f t="shared" si="40"/>
        <v>57.015100410253226</v>
      </c>
      <c r="I1300" s="3">
        <f t="shared" si="41"/>
        <v>1.7104530123075969</v>
      </c>
      <c r="J1300" s="8" t="str" cm="1">
        <f t="array" ref="J1300">_xlfn.IFS(H1300=100,"green",H1300&gt;50,"yellow",H1300&gt;0,"orange",H1300=0,"red")</f>
        <v>yellow</v>
      </c>
      <c r="K1300" t="s">
        <v>250</v>
      </c>
    </row>
    <row r="1301" spans="1:11" x14ac:dyDescent="0.3">
      <c r="A1301">
        <v>3</v>
      </c>
      <c r="B1301">
        <v>3.06</v>
      </c>
      <c r="C1301" t="s">
        <v>253</v>
      </c>
      <c r="D1301">
        <v>18</v>
      </c>
      <c r="E1301" t="s">
        <v>31</v>
      </c>
      <c r="F1301" s="3">
        <v>0.27559177244477079</v>
      </c>
      <c r="G1301" s="3">
        <v>45.359920191854464</v>
      </c>
      <c r="H1301" s="3">
        <f t="shared" si="40"/>
        <v>45.359920191854464</v>
      </c>
      <c r="I1301" s="3">
        <f t="shared" si="41"/>
        <v>1.3607976057556339</v>
      </c>
      <c r="J1301" s="8" t="str" cm="1">
        <f t="array" ref="J1301">_xlfn.IFS(H1301=100,"green",H1301&gt;50,"yellow",H1301&gt;0,"orange",H1301=0,"red")</f>
        <v>orange</v>
      </c>
      <c r="K1301" t="s">
        <v>250</v>
      </c>
    </row>
    <row r="1302" spans="1:11" x14ac:dyDescent="0.3">
      <c r="A1302">
        <v>3</v>
      </c>
      <c r="B1302">
        <v>3.06</v>
      </c>
      <c r="C1302" t="s">
        <v>253</v>
      </c>
      <c r="D1302">
        <v>10</v>
      </c>
      <c r="E1302" t="s">
        <v>30</v>
      </c>
      <c r="F1302" s="3">
        <v>9.4140745332645936E-2</v>
      </c>
      <c r="G1302" s="3">
        <v>81.33522712763525</v>
      </c>
      <c r="H1302" s="3">
        <f t="shared" si="40"/>
        <v>81.33522712763525</v>
      </c>
      <c r="I1302" s="3">
        <f t="shared" si="41"/>
        <v>2.4400568138290573</v>
      </c>
      <c r="J1302" s="8" t="str" cm="1">
        <f t="array" ref="J1302">_xlfn.IFS(H1302=100,"green",H1302&gt;50,"yellow",H1302&gt;0,"orange",H1302=0,"red")</f>
        <v>yellow</v>
      </c>
      <c r="K1302" t="s">
        <v>250</v>
      </c>
    </row>
    <row r="1303" spans="1:11" x14ac:dyDescent="0.3">
      <c r="A1303">
        <v>3</v>
      </c>
      <c r="B1303">
        <v>3.06</v>
      </c>
      <c r="C1303" t="s">
        <v>253</v>
      </c>
      <c r="D1303">
        <v>4</v>
      </c>
      <c r="E1303" t="s">
        <v>29</v>
      </c>
      <c r="F1303" s="3">
        <v>0.18949263347387371</v>
      </c>
      <c r="G1303" s="3">
        <v>62.430327566679914</v>
      </c>
      <c r="H1303" s="3">
        <f t="shared" si="40"/>
        <v>62.430327566679914</v>
      </c>
      <c r="I1303" s="3">
        <f t="shared" si="41"/>
        <v>1.8729098270003974</v>
      </c>
      <c r="J1303" s="8" t="str" cm="1">
        <f t="array" ref="J1303">_xlfn.IFS(H1303=100,"green",H1303&gt;50,"yellow",H1303&gt;0,"orange",H1303=0,"red")</f>
        <v>yellow</v>
      </c>
      <c r="K1303" t="s">
        <v>250</v>
      </c>
    </row>
    <row r="1304" spans="1:11" x14ac:dyDescent="0.3">
      <c r="A1304">
        <v>3</v>
      </c>
      <c r="B1304">
        <v>3.06</v>
      </c>
      <c r="C1304" t="s">
        <v>253</v>
      </c>
      <c r="D1304">
        <v>22</v>
      </c>
      <c r="E1304" t="s">
        <v>28</v>
      </c>
      <c r="F1304" s="3">
        <v>0</v>
      </c>
      <c r="G1304" s="3">
        <v>100</v>
      </c>
      <c r="H1304" s="3">
        <f t="shared" si="40"/>
        <v>100</v>
      </c>
      <c r="I1304" s="3">
        <f t="shared" si="41"/>
        <v>3</v>
      </c>
      <c r="J1304" s="8" t="str" cm="1">
        <f t="array" ref="J1304">_xlfn.IFS(H1304=100,"green",H1304&gt;50,"yellow",H1304&gt;0,"orange",H1304=0,"red")</f>
        <v>green</v>
      </c>
      <c r="K1304" t="s">
        <v>250</v>
      </c>
    </row>
    <row r="1305" spans="1:11" x14ac:dyDescent="0.3">
      <c r="A1305">
        <v>3</v>
      </c>
      <c r="B1305">
        <v>3.06</v>
      </c>
      <c r="C1305" t="s">
        <v>253</v>
      </c>
      <c r="D1305">
        <v>25</v>
      </c>
      <c r="E1305" t="s">
        <v>244</v>
      </c>
      <c r="F1305" s="3">
        <v>0</v>
      </c>
      <c r="G1305" s="3">
        <v>100</v>
      </c>
      <c r="H1305" s="3">
        <f t="shared" si="40"/>
        <v>100</v>
      </c>
      <c r="I1305" s="3">
        <f t="shared" si="41"/>
        <v>3</v>
      </c>
      <c r="J1305" s="8" t="str" cm="1">
        <f t="array" ref="J1305">_xlfn.IFS(H1305=100,"green",H1305&gt;50,"yellow",H1305&gt;0,"orange",H1305=0,"red")</f>
        <v>green</v>
      </c>
      <c r="K1305" t="s">
        <v>250</v>
      </c>
    </row>
    <row r="1306" spans="1:11" x14ac:dyDescent="0.3">
      <c r="A1306">
        <v>3</v>
      </c>
      <c r="B1306">
        <v>3.06</v>
      </c>
      <c r="C1306" t="s">
        <v>253</v>
      </c>
      <c r="D1306">
        <v>7</v>
      </c>
      <c r="E1306" t="s">
        <v>27</v>
      </c>
      <c r="F1306" s="3">
        <v>0.21443963854769327</v>
      </c>
      <c r="G1306" s="3">
        <v>57.484220735856852</v>
      </c>
      <c r="H1306" s="3">
        <f t="shared" si="40"/>
        <v>57.484220735856852</v>
      </c>
      <c r="I1306" s="3">
        <f t="shared" si="41"/>
        <v>1.7245266220757056</v>
      </c>
      <c r="J1306" s="8" t="str" cm="1">
        <f t="array" ref="J1306">_xlfn.IFS(H1306=100,"green",H1306&gt;50,"yellow",H1306&gt;0,"orange",H1306=0,"red")</f>
        <v>yellow</v>
      </c>
      <c r="K1306" t="s">
        <v>250</v>
      </c>
    </row>
    <row r="1307" spans="1:11" x14ac:dyDescent="0.3">
      <c r="A1307">
        <v>3</v>
      </c>
      <c r="B1307">
        <v>3.06</v>
      </c>
      <c r="C1307" t="s">
        <v>253</v>
      </c>
      <c r="D1307">
        <v>30</v>
      </c>
      <c r="E1307" t="s">
        <v>26</v>
      </c>
      <c r="F1307" s="3">
        <v>0</v>
      </c>
      <c r="G1307" s="3">
        <v>100</v>
      </c>
      <c r="H1307" s="3">
        <f t="shared" si="40"/>
        <v>100</v>
      </c>
      <c r="I1307" s="3">
        <f t="shared" si="41"/>
        <v>3</v>
      </c>
      <c r="J1307" s="8" t="str" cm="1">
        <f t="array" ref="J1307">_xlfn.IFS(H1307=100,"green",H1307&gt;50,"yellow",H1307&gt;0,"orange",H1307=0,"red")</f>
        <v>green</v>
      </c>
      <c r="K1307" t="s">
        <v>250</v>
      </c>
    </row>
    <row r="1308" spans="1:11" x14ac:dyDescent="0.3">
      <c r="A1308">
        <v>3</v>
      </c>
      <c r="B1308">
        <v>3.06</v>
      </c>
      <c r="C1308" t="s">
        <v>253</v>
      </c>
      <c r="D1308">
        <v>24</v>
      </c>
      <c r="E1308" t="s">
        <v>25</v>
      </c>
      <c r="F1308" s="3">
        <v>6.9490757828481325E-2</v>
      </c>
      <c r="G1308" s="3">
        <v>86.222445902525408</v>
      </c>
      <c r="H1308" s="3">
        <f t="shared" si="40"/>
        <v>86.222445902525408</v>
      </c>
      <c r="I1308" s="3">
        <f t="shared" si="41"/>
        <v>2.5866733770757624</v>
      </c>
      <c r="J1308" s="8" t="str" cm="1">
        <f t="array" ref="J1308">_xlfn.IFS(H1308=100,"green",H1308&gt;50,"yellow",H1308&gt;0,"orange",H1308=0,"red")</f>
        <v>yellow</v>
      </c>
      <c r="K1308" t="s">
        <v>250</v>
      </c>
    </row>
    <row r="1309" spans="1:11" x14ac:dyDescent="0.3">
      <c r="A1309">
        <v>3</v>
      </c>
      <c r="B1309">
        <v>3.06</v>
      </c>
      <c r="C1309" t="s">
        <v>253</v>
      </c>
      <c r="D1309">
        <v>6</v>
      </c>
      <c r="E1309" t="s">
        <v>24</v>
      </c>
      <c r="F1309" s="3">
        <v>1.5778182733603294E-2</v>
      </c>
      <c r="G1309" s="3">
        <v>96.871745639778268</v>
      </c>
      <c r="H1309" s="3">
        <f t="shared" si="40"/>
        <v>96.871745639778268</v>
      </c>
      <c r="I1309" s="3">
        <f t="shared" si="41"/>
        <v>2.9061523691933484</v>
      </c>
      <c r="J1309" s="8" t="str" cm="1">
        <f t="array" ref="J1309">_xlfn.IFS(H1309=100,"green",H1309&gt;50,"yellow",H1309&gt;0,"orange",H1309=0,"red")</f>
        <v>yellow</v>
      </c>
      <c r="K1309" t="s">
        <v>250</v>
      </c>
    </row>
    <row r="1310" spans="1:11" x14ac:dyDescent="0.3">
      <c r="A1310">
        <v>3</v>
      </c>
      <c r="B1310">
        <v>3.06</v>
      </c>
      <c r="C1310" t="s">
        <v>253</v>
      </c>
      <c r="D1310">
        <v>2</v>
      </c>
      <c r="E1310" t="s">
        <v>23</v>
      </c>
      <c r="F1310" s="3">
        <v>0</v>
      </c>
      <c r="G1310" s="3">
        <v>100</v>
      </c>
      <c r="H1310" s="3">
        <f t="shared" si="40"/>
        <v>100</v>
      </c>
      <c r="I1310" s="3">
        <f t="shared" si="41"/>
        <v>3</v>
      </c>
      <c r="J1310" s="8" t="str" cm="1">
        <f t="array" ref="J1310">_xlfn.IFS(H1310=100,"green",H1310&gt;50,"yellow",H1310&gt;0,"orange",H1310=0,"red")</f>
        <v>green</v>
      </c>
      <c r="K1310" t="s">
        <v>250</v>
      </c>
    </row>
    <row r="1311" spans="1:11" x14ac:dyDescent="0.3">
      <c r="A1311">
        <v>3</v>
      </c>
      <c r="B1311">
        <v>3.06</v>
      </c>
      <c r="C1311" t="s">
        <v>253</v>
      </c>
      <c r="D1311">
        <v>1</v>
      </c>
      <c r="E1311" t="s">
        <v>22</v>
      </c>
      <c r="F1311" s="3">
        <v>0</v>
      </c>
      <c r="G1311" s="3">
        <v>100</v>
      </c>
      <c r="H1311" s="3">
        <f t="shared" si="40"/>
        <v>100</v>
      </c>
      <c r="I1311" s="3">
        <f t="shared" si="41"/>
        <v>3</v>
      </c>
      <c r="J1311" s="8" t="str" cm="1">
        <f t="array" ref="J1311">_xlfn.IFS(H1311=100,"green",H1311&gt;50,"yellow",H1311&gt;0,"orange",H1311=0,"red")</f>
        <v>green</v>
      </c>
      <c r="K1311" t="s">
        <v>250</v>
      </c>
    </row>
    <row r="1312" spans="1:11" x14ac:dyDescent="0.3">
      <c r="A1312">
        <v>3</v>
      </c>
      <c r="B1312">
        <v>3.06</v>
      </c>
      <c r="C1312" t="s">
        <v>253</v>
      </c>
      <c r="D1312">
        <v>20</v>
      </c>
      <c r="E1312" t="s">
        <v>21</v>
      </c>
      <c r="F1312" s="3">
        <v>1.8188358274523801E-2</v>
      </c>
      <c r="G1312" s="3">
        <v>96.393893261460533</v>
      </c>
      <c r="H1312" s="3">
        <f t="shared" si="40"/>
        <v>96.393893261460533</v>
      </c>
      <c r="I1312" s="3">
        <f t="shared" si="41"/>
        <v>2.8918167978438158</v>
      </c>
      <c r="J1312" s="8" t="str" cm="1">
        <f t="array" ref="J1312">_xlfn.IFS(H1312=100,"green",H1312&gt;50,"yellow",H1312&gt;0,"orange",H1312=0,"red")</f>
        <v>yellow</v>
      </c>
      <c r="K1312" t="s">
        <v>250</v>
      </c>
    </row>
    <row r="1313" spans="1:11" x14ac:dyDescent="0.3">
      <c r="A1313">
        <v>3</v>
      </c>
      <c r="B1313">
        <v>3.06</v>
      </c>
      <c r="C1313" t="s">
        <v>253</v>
      </c>
      <c r="D1313">
        <v>29</v>
      </c>
      <c r="E1313" t="s">
        <v>20</v>
      </c>
      <c r="F1313" s="3">
        <v>0.1014808062885757</v>
      </c>
      <c r="G1313" s="3">
        <v>79.879953216985285</v>
      </c>
      <c r="H1313" s="3">
        <f t="shared" si="40"/>
        <v>79.879953216985285</v>
      </c>
      <c r="I1313" s="3">
        <f t="shared" si="41"/>
        <v>2.3963985965095587</v>
      </c>
      <c r="J1313" s="8" t="str" cm="1">
        <f t="array" ref="J1313">_xlfn.IFS(H1313=100,"green",H1313&gt;50,"yellow",H1313&gt;0,"orange",H1313=0,"red")</f>
        <v>yellow</v>
      </c>
      <c r="K1313" t="s">
        <v>250</v>
      </c>
    </row>
    <row r="1314" spans="1:11" x14ac:dyDescent="0.3">
      <c r="A1314">
        <v>3</v>
      </c>
      <c r="B1314">
        <v>3.06</v>
      </c>
      <c r="C1314" t="s">
        <v>253</v>
      </c>
      <c r="D1314">
        <v>32</v>
      </c>
      <c r="E1314" t="s">
        <v>19</v>
      </c>
      <c r="F1314" s="3">
        <v>0</v>
      </c>
      <c r="G1314" s="3">
        <v>100</v>
      </c>
      <c r="H1314" s="3">
        <f t="shared" si="40"/>
        <v>100</v>
      </c>
      <c r="I1314" s="3">
        <f t="shared" si="41"/>
        <v>3</v>
      </c>
      <c r="J1314" s="8" t="str" cm="1">
        <f t="array" ref="J1314">_xlfn.IFS(H1314=100,"green",H1314&gt;50,"yellow",H1314&gt;0,"orange",H1314=0,"red")</f>
        <v>green</v>
      </c>
      <c r="K1314" t="s">
        <v>250</v>
      </c>
    </row>
    <row r="1315" spans="1:11" x14ac:dyDescent="0.3">
      <c r="A1315">
        <v>3</v>
      </c>
      <c r="B1315">
        <v>3.06</v>
      </c>
      <c r="C1315" t="s">
        <v>253</v>
      </c>
      <c r="D1315">
        <v>35</v>
      </c>
      <c r="E1315" t="s">
        <v>18</v>
      </c>
      <c r="F1315" s="3">
        <v>0</v>
      </c>
      <c r="G1315" s="3">
        <v>100</v>
      </c>
      <c r="H1315" s="3">
        <f t="shared" si="40"/>
        <v>100</v>
      </c>
      <c r="I1315" s="3">
        <f t="shared" si="41"/>
        <v>3</v>
      </c>
      <c r="J1315" s="8" t="str" cm="1">
        <f t="array" ref="J1315">_xlfn.IFS(H1315=100,"green",H1315&gt;50,"yellow",H1315&gt;0,"orange",H1315=0,"red")</f>
        <v>green</v>
      </c>
      <c r="K1315" t="s">
        <v>250</v>
      </c>
    </row>
    <row r="1316" spans="1:11" x14ac:dyDescent="0.3">
      <c r="A1316">
        <v>3</v>
      </c>
      <c r="B1316">
        <v>3.06</v>
      </c>
      <c r="C1316" t="s">
        <v>253</v>
      </c>
      <c r="D1316">
        <v>31</v>
      </c>
      <c r="E1316" t="s">
        <v>17</v>
      </c>
      <c r="F1316" s="3">
        <v>0</v>
      </c>
      <c r="G1316" s="3">
        <v>100</v>
      </c>
      <c r="H1316" s="3">
        <f t="shared" si="40"/>
        <v>100</v>
      </c>
      <c r="I1316" s="3">
        <f t="shared" si="41"/>
        <v>3</v>
      </c>
      <c r="J1316" s="8" t="str" cm="1">
        <f t="array" ref="J1316">_xlfn.IFS(H1316=100,"green",H1316&gt;50,"yellow",H1316&gt;0,"orange",H1316=0,"red")</f>
        <v>green</v>
      </c>
      <c r="K1316" t="s">
        <v>250</v>
      </c>
    </row>
    <row r="1317" spans="1:11" x14ac:dyDescent="0.3">
      <c r="A1317">
        <v>3</v>
      </c>
      <c r="B1317">
        <v>3.06</v>
      </c>
      <c r="C1317" t="s">
        <v>253</v>
      </c>
      <c r="D1317">
        <v>23</v>
      </c>
      <c r="E1317" t="s">
        <v>16</v>
      </c>
      <c r="F1317" s="3">
        <v>0</v>
      </c>
      <c r="G1317" s="3">
        <v>100</v>
      </c>
      <c r="H1317" s="3">
        <f t="shared" si="40"/>
        <v>100</v>
      </c>
      <c r="I1317" s="3">
        <f t="shared" si="41"/>
        <v>3</v>
      </c>
      <c r="J1317" s="8" t="str" cm="1">
        <f t="array" ref="J1317">_xlfn.IFS(H1317=100,"green",H1317&gt;50,"yellow",H1317&gt;0,"orange",H1317=0,"red")</f>
        <v>green</v>
      </c>
      <c r="K1317" t="s">
        <v>250</v>
      </c>
    </row>
    <row r="1318" spans="1:11" x14ac:dyDescent="0.3">
      <c r="A1318">
        <v>3</v>
      </c>
      <c r="B1318">
        <v>3.06</v>
      </c>
      <c r="C1318" t="s">
        <v>253</v>
      </c>
      <c r="D1318">
        <v>27</v>
      </c>
      <c r="E1318" t="s">
        <v>15</v>
      </c>
      <c r="F1318" s="3">
        <v>7.7419814362769124E-2</v>
      </c>
      <c r="G1318" s="3">
        <v>84.65039504631342</v>
      </c>
      <c r="H1318" s="3">
        <f t="shared" si="40"/>
        <v>84.65039504631342</v>
      </c>
      <c r="I1318" s="3">
        <f t="shared" si="41"/>
        <v>2.5395118513894026</v>
      </c>
      <c r="J1318" s="8" t="str" cm="1">
        <f t="array" ref="J1318">_xlfn.IFS(H1318=100,"green",H1318&gt;50,"yellow",H1318&gt;0,"orange",H1318=0,"red")</f>
        <v>yellow</v>
      </c>
      <c r="K1318" t="s">
        <v>250</v>
      </c>
    </row>
    <row r="1319" spans="1:11" x14ac:dyDescent="0.3">
      <c r="A1319">
        <v>3</v>
      </c>
      <c r="B1319">
        <v>3.06</v>
      </c>
      <c r="C1319" t="s">
        <v>253</v>
      </c>
      <c r="D1319">
        <v>14</v>
      </c>
      <c r="E1319" t="s">
        <v>14</v>
      </c>
      <c r="F1319" s="3">
        <v>0</v>
      </c>
      <c r="G1319" s="3">
        <v>100</v>
      </c>
      <c r="H1319" s="3">
        <f t="shared" si="40"/>
        <v>100</v>
      </c>
      <c r="I1319" s="3">
        <f t="shared" si="41"/>
        <v>3</v>
      </c>
      <c r="J1319" s="8" t="str" cm="1">
        <f t="array" ref="J1319">_xlfn.IFS(H1319=100,"green",H1319&gt;50,"yellow",H1319&gt;0,"orange",H1319=0,"red")</f>
        <v>green</v>
      </c>
      <c r="K1319" t="s">
        <v>250</v>
      </c>
    </row>
    <row r="1320" spans="1:11" x14ac:dyDescent="0.3">
      <c r="A1320">
        <v>3</v>
      </c>
      <c r="B1320">
        <v>3.06</v>
      </c>
      <c r="C1320" t="s">
        <v>253</v>
      </c>
      <c r="D1320">
        <v>17</v>
      </c>
      <c r="E1320" t="s">
        <v>13</v>
      </c>
      <c r="F1320" s="3">
        <v>0</v>
      </c>
      <c r="G1320" s="3">
        <v>100</v>
      </c>
      <c r="H1320" s="3">
        <f t="shared" si="40"/>
        <v>100</v>
      </c>
      <c r="I1320" s="3">
        <f t="shared" si="41"/>
        <v>3</v>
      </c>
      <c r="J1320" s="8" t="str" cm="1">
        <f t="array" ref="J1320">_xlfn.IFS(H1320=100,"green",H1320&gt;50,"yellow",H1320&gt;0,"orange",H1320=0,"red")</f>
        <v>green</v>
      </c>
      <c r="K1320" t="s">
        <v>250</v>
      </c>
    </row>
    <row r="1321" spans="1:11" x14ac:dyDescent="0.3">
      <c r="A1321">
        <v>3</v>
      </c>
      <c r="B1321">
        <v>3.06</v>
      </c>
      <c r="C1321" t="s">
        <v>253</v>
      </c>
      <c r="D1321">
        <v>15</v>
      </c>
      <c r="E1321" t="s">
        <v>12</v>
      </c>
      <c r="F1321" s="3">
        <v>9.1140588002617554E-2</v>
      </c>
      <c r="G1321" s="3">
        <v>81.930051982149337</v>
      </c>
      <c r="H1321" s="3">
        <f t="shared" si="40"/>
        <v>81.930051982149337</v>
      </c>
      <c r="I1321" s="3">
        <f t="shared" si="41"/>
        <v>2.4579015594644797</v>
      </c>
      <c r="J1321" s="8" t="str" cm="1">
        <f t="array" ref="J1321">_xlfn.IFS(H1321=100,"green",H1321&gt;50,"yellow",H1321&gt;0,"orange",H1321=0,"red")</f>
        <v>yellow</v>
      </c>
      <c r="K1321" t="s">
        <v>250</v>
      </c>
    </row>
    <row r="1322" spans="1:11" x14ac:dyDescent="0.3">
      <c r="A1322">
        <v>3</v>
      </c>
      <c r="B1322">
        <v>3.06</v>
      </c>
      <c r="C1322" t="s">
        <v>253</v>
      </c>
      <c r="D1322">
        <v>13</v>
      </c>
      <c r="E1322" t="s">
        <v>11</v>
      </c>
      <c r="F1322" s="3">
        <v>0</v>
      </c>
      <c r="G1322" s="3">
        <v>100</v>
      </c>
      <c r="H1322" s="3">
        <f t="shared" si="40"/>
        <v>100</v>
      </c>
      <c r="I1322" s="3">
        <f t="shared" si="41"/>
        <v>3</v>
      </c>
      <c r="J1322" s="8" t="str" cm="1">
        <f t="array" ref="J1322">_xlfn.IFS(H1322=100,"green",H1322&gt;50,"yellow",H1322&gt;0,"orange",H1322=0,"red")</f>
        <v>green</v>
      </c>
      <c r="K1322" t="s">
        <v>250</v>
      </c>
    </row>
    <row r="1323" spans="1:11" x14ac:dyDescent="0.3">
      <c r="A1323">
        <v>3</v>
      </c>
      <c r="B1323">
        <v>3.06</v>
      </c>
      <c r="C1323" t="s">
        <v>253</v>
      </c>
      <c r="D1323">
        <v>21</v>
      </c>
      <c r="E1323" t="s">
        <v>10</v>
      </c>
      <c r="F1323" s="3">
        <v>0</v>
      </c>
      <c r="G1323" s="3">
        <v>100</v>
      </c>
      <c r="H1323" s="3">
        <f t="shared" si="40"/>
        <v>100</v>
      </c>
      <c r="I1323" s="3">
        <f t="shared" si="41"/>
        <v>3</v>
      </c>
      <c r="J1323" s="8" t="str" cm="1">
        <f t="array" ref="J1323">_xlfn.IFS(H1323=100,"green",H1323&gt;50,"yellow",H1323&gt;0,"orange",H1323=0,"red")</f>
        <v>green</v>
      </c>
      <c r="K1323" t="s">
        <v>250</v>
      </c>
    </row>
    <row r="1324" spans="1:11" x14ac:dyDescent="0.3">
      <c r="A1324">
        <v>3</v>
      </c>
      <c r="B1324">
        <v>3.06</v>
      </c>
      <c r="C1324" t="s">
        <v>253</v>
      </c>
      <c r="D1324">
        <v>34</v>
      </c>
      <c r="E1324" t="s">
        <v>9</v>
      </c>
      <c r="F1324" s="3">
        <v>0</v>
      </c>
      <c r="G1324" s="3">
        <v>100</v>
      </c>
      <c r="H1324" s="3">
        <f t="shared" si="40"/>
        <v>100</v>
      </c>
      <c r="I1324" s="3">
        <f t="shared" si="41"/>
        <v>3</v>
      </c>
      <c r="J1324" s="8" t="str" cm="1">
        <f t="array" ref="J1324">_xlfn.IFS(H1324=100,"green",H1324&gt;50,"yellow",H1324&gt;0,"orange",H1324=0,"red")</f>
        <v>green</v>
      </c>
      <c r="K1324" t="s">
        <v>250</v>
      </c>
    </row>
    <row r="1325" spans="1:11" x14ac:dyDescent="0.3">
      <c r="A1325">
        <v>3</v>
      </c>
      <c r="B1325">
        <v>3.06</v>
      </c>
      <c r="C1325" t="s">
        <v>253</v>
      </c>
      <c r="D1325">
        <v>3</v>
      </c>
      <c r="E1325" t="s">
        <v>8</v>
      </c>
      <c r="F1325" s="3">
        <v>4.6858096167087034E-2</v>
      </c>
      <c r="G1325" s="3">
        <v>90.709700469231208</v>
      </c>
      <c r="H1325" s="3">
        <f t="shared" si="40"/>
        <v>90.709700469231208</v>
      </c>
      <c r="I1325" s="3">
        <f t="shared" si="41"/>
        <v>2.7212910140769364</v>
      </c>
      <c r="J1325" s="8" t="str" cm="1">
        <f t="array" ref="J1325">_xlfn.IFS(H1325=100,"green",H1325&gt;50,"yellow",H1325&gt;0,"orange",H1325=0,"red")</f>
        <v>yellow</v>
      </c>
      <c r="K1325" t="s">
        <v>250</v>
      </c>
    </row>
    <row r="1326" spans="1:11" x14ac:dyDescent="0.3">
      <c r="A1326">
        <v>3</v>
      </c>
      <c r="B1326">
        <v>3.06</v>
      </c>
      <c r="C1326" t="s">
        <v>253</v>
      </c>
      <c r="D1326">
        <v>8</v>
      </c>
      <c r="E1326" t="s">
        <v>7</v>
      </c>
      <c r="F1326" s="3">
        <v>4.0847029086892236E-2</v>
      </c>
      <c r="G1326" s="3">
        <v>91.901482002040865</v>
      </c>
      <c r="H1326" s="3">
        <f t="shared" si="40"/>
        <v>91.901482002040865</v>
      </c>
      <c r="I1326" s="3">
        <f t="shared" si="41"/>
        <v>2.7570444600612261</v>
      </c>
      <c r="J1326" s="8" t="str" cm="1">
        <f t="array" ref="J1326">_xlfn.IFS(H1326=100,"green",H1326&gt;50,"yellow",H1326&gt;0,"orange",H1326=0,"red")</f>
        <v>yellow</v>
      </c>
      <c r="K1326" t="s">
        <v>250</v>
      </c>
    </row>
    <row r="1327" spans="1:11" x14ac:dyDescent="0.3">
      <c r="A1327">
        <v>3</v>
      </c>
      <c r="B1327">
        <v>3.06</v>
      </c>
      <c r="C1327" t="s">
        <v>253</v>
      </c>
      <c r="D1327">
        <v>11</v>
      </c>
      <c r="E1327" t="s">
        <v>6</v>
      </c>
      <c r="F1327" s="3">
        <v>0</v>
      </c>
      <c r="G1327" s="3">
        <v>100</v>
      </c>
      <c r="H1327" s="3">
        <f t="shared" si="40"/>
        <v>100</v>
      </c>
      <c r="I1327" s="3">
        <f t="shared" si="41"/>
        <v>3</v>
      </c>
      <c r="J1327" s="8" t="str" cm="1">
        <f t="array" ref="J1327">_xlfn.IFS(H1327=100,"green",H1327&gt;50,"yellow",H1327&gt;0,"orange",H1327=0,"red")</f>
        <v>green</v>
      </c>
      <c r="K1327" t="s">
        <v>250</v>
      </c>
    </row>
    <row r="1328" spans="1:11" x14ac:dyDescent="0.3">
      <c r="A1328">
        <v>3</v>
      </c>
      <c r="B1328">
        <v>3.06</v>
      </c>
      <c r="C1328" t="s">
        <v>253</v>
      </c>
      <c r="D1328">
        <v>33</v>
      </c>
      <c r="E1328" t="s">
        <v>5</v>
      </c>
      <c r="F1328" s="3">
        <v>4.0195694819315501E-2</v>
      </c>
      <c r="G1328" s="3">
        <v>92.030618500008359</v>
      </c>
      <c r="H1328" s="3">
        <f t="shared" si="40"/>
        <v>92.030618500008359</v>
      </c>
      <c r="I1328" s="3">
        <f t="shared" si="41"/>
        <v>2.7609185550002504</v>
      </c>
      <c r="J1328" s="8" t="str" cm="1">
        <f t="array" ref="J1328">_xlfn.IFS(H1328=100,"green",H1328&gt;50,"yellow",H1328&gt;0,"orange",H1328=0,"red")</f>
        <v>yellow</v>
      </c>
      <c r="K1328" t="s">
        <v>250</v>
      </c>
    </row>
    <row r="1329" spans="1:11" x14ac:dyDescent="0.3">
      <c r="A1329">
        <v>3</v>
      </c>
      <c r="B1329">
        <v>3.06</v>
      </c>
      <c r="C1329" t="s">
        <v>253</v>
      </c>
      <c r="D1329">
        <v>36</v>
      </c>
      <c r="E1329" t="s">
        <v>4</v>
      </c>
      <c r="F1329" s="3">
        <v>0.49994751979463642</v>
      </c>
      <c r="G1329" s="3">
        <v>0.87812804013306223</v>
      </c>
      <c r="H1329" s="3">
        <f t="shared" si="40"/>
        <v>0.87812804013306223</v>
      </c>
      <c r="I1329" s="3">
        <f t="shared" si="41"/>
        <v>2.6343841203991865E-2</v>
      </c>
      <c r="J1329" s="8" t="str" cm="1">
        <f t="array" ref="J1329">_xlfn.IFS(H1329=100,"green",H1329&gt;50,"yellow",H1329&gt;0,"orange",H1329=0,"red")</f>
        <v>orange</v>
      </c>
      <c r="K1329" t="s">
        <v>250</v>
      </c>
    </row>
    <row r="1330" spans="1:11" x14ac:dyDescent="0.3">
      <c r="A1330">
        <v>3</v>
      </c>
      <c r="B1330">
        <v>3.06</v>
      </c>
      <c r="C1330" t="s">
        <v>253</v>
      </c>
      <c r="D1330">
        <v>16</v>
      </c>
      <c r="E1330" t="s">
        <v>3</v>
      </c>
      <c r="F1330" s="3">
        <v>0</v>
      </c>
      <c r="G1330" s="3">
        <v>100</v>
      </c>
      <c r="H1330" s="3">
        <f t="shared" si="40"/>
        <v>100</v>
      </c>
      <c r="I1330" s="3">
        <f t="shared" si="41"/>
        <v>3</v>
      </c>
      <c r="J1330" s="8" t="str" cm="1">
        <f t="array" ref="J1330">_xlfn.IFS(H1330=100,"green",H1330&gt;50,"yellow",H1330&gt;0,"orange",H1330=0,"red")</f>
        <v>green</v>
      </c>
      <c r="K1330" t="s">
        <v>250</v>
      </c>
    </row>
    <row r="1331" spans="1:11" x14ac:dyDescent="0.3">
      <c r="A1331">
        <v>3</v>
      </c>
      <c r="B1331">
        <v>3.06</v>
      </c>
      <c r="C1331" t="s">
        <v>253</v>
      </c>
      <c r="D1331">
        <v>9</v>
      </c>
      <c r="E1331" t="s">
        <v>2</v>
      </c>
      <c r="F1331" s="3">
        <v>5.0046958811217771E-3</v>
      </c>
      <c r="G1331" s="3">
        <v>99.007746203980773</v>
      </c>
      <c r="H1331" s="3">
        <f t="shared" si="40"/>
        <v>99.007746203980773</v>
      </c>
      <c r="I1331" s="3">
        <f t="shared" si="41"/>
        <v>2.9702323861194233</v>
      </c>
      <c r="J1331" s="8" t="str" cm="1">
        <f t="array" ref="J1331">_xlfn.IFS(H1331=100,"green",H1331&gt;50,"yellow",H1331&gt;0,"orange",H1331=0,"red")</f>
        <v>yellow</v>
      </c>
      <c r="K1331" t="s">
        <v>250</v>
      </c>
    </row>
    <row r="1332" spans="1:11" x14ac:dyDescent="0.3">
      <c r="A1332">
        <v>3</v>
      </c>
      <c r="B1332">
        <v>3.06</v>
      </c>
      <c r="C1332" t="s">
        <v>253</v>
      </c>
      <c r="D1332">
        <v>5</v>
      </c>
      <c r="E1332" t="s">
        <v>1</v>
      </c>
      <c r="F1332" s="3">
        <v>0.53538009805783926</v>
      </c>
      <c r="G1332" s="3">
        <v>-6.1468962809313581</v>
      </c>
      <c r="H1332" s="3">
        <f t="shared" si="40"/>
        <v>0</v>
      </c>
      <c r="I1332" s="3">
        <f t="shared" si="41"/>
        <v>0</v>
      </c>
      <c r="J1332" s="8" t="str" cm="1">
        <f t="array" ref="J1332">_xlfn.IFS(H1332=100,"green",H1332&gt;50,"yellow",H1332&gt;0,"orange",H1332=0,"red")</f>
        <v>red</v>
      </c>
      <c r="K1332" t="s">
        <v>250</v>
      </c>
    </row>
    <row r="1333" spans="1:11" x14ac:dyDescent="0.3">
      <c r="A1333">
        <v>3</v>
      </c>
      <c r="B1333">
        <v>3.06</v>
      </c>
      <c r="C1333" t="s">
        <v>253</v>
      </c>
      <c r="D1333">
        <v>19</v>
      </c>
      <c r="E1333" t="s">
        <v>0</v>
      </c>
      <c r="F1333" s="3">
        <v>0</v>
      </c>
      <c r="G1333" s="3">
        <v>100</v>
      </c>
      <c r="H1333" s="3">
        <f t="shared" si="40"/>
        <v>100</v>
      </c>
      <c r="I1333" s="3">
        <f t="shared" si="41"/>
        <v>3</v>
      </c>
      <c r="J1333" s="8" t="str" cm="1">
        <f t="array" ref="J1333">_xlfn.IFS(H1333=100,"green",H1333&gt;50,"yellow",H1333&gt;0,"orange",H1333=0,"red")</f>
        <v>green</v>
      </c>
      <c r="K1333" t="s">
        <v>250</v>
      </c>
    </row>
    <row r="1334" spans="1:11" x14ac:dyDescent="0.3">
      <c r="A1334">
        <v>4</v>
      </c>
      <c r="B1334">
        <v>4.0199999999999996</v>
      </c>
      <c r="C1334" t="s">
        <v>254</v>
      </c>
      <c r="D1334">
        <v>35</v>
      </c>
      <c r="E1334" t="s">
        <v>34</v>
      </c>
      <c r="F1334" s="3">
        <v>0</v>
      </c>
      <c r="G1334" s="3">
        <v>100</v>
      </c>
      <c r="H1334" s="3">
        <f t="shared" si="40"/>
        <v>100</v>
      </c>
      <c r="I1334" s="3">
        <f t="shared" si="41"/>
        <v>3</v>
      </c>
      <c r="J1334" s="8" t="str" cm="1">
        <f t="array" ref="J1334">_xlfn.IFS(H1334=100,"green",H1334&gt;50,"yellow",H1334&gt;0,"orange",H1334=0,"red")</f>
        <v>green</v>
      </c>
      <c r="K1334" t="s">
        <v>250</v>
      </c>
    </row>
    <row r="1335" spans="1:11" x14ac:dyDescent="0.3">
      <c r="A1335">
        <v>4</v>
      </c>
      <c r="B1335">
        <v>4.0199999999999996</v>
      </c>
      <c r="C1335" t="s">
        <v>254</v>
      </c>
      <c r="D1335">
        <v>37</v>
      </c>
      <c r="E1335" t="s">
        <v>33</v>
      </c>
      <c r="F1335" s="3">
        <v>0.25213252174093354</v>
      </c>
      <c r="G1335" s="3">
        <v>85.158400766993324</v>
      </c>
      <c r="H1335" s="3">
        <f t="shared" si="40"/>
        <v>85.158400766993324</v>
      </c>
      <c r="I1335" s="3">
        <f t="shared" si="41"/>
        <v>2.5547520230098</v>
      </c>
      <c r="J1335" s="8" t="str" cm="1">
        <f t="array" ref="J1335">_xlfn.IFS(H1335=100,"green",H1335&gt;50,"yellow",H1335&gt;0,"orange",H1335=0,"red")</f>
        <v>yellow</v>
      </c>
      <c r="K1335" t="s">
        <v>250</v>
      </c>
    </row>
    <row r="1336" spans="1:11" x14ac:dyDescent="0.3">
      <c r="A1336">
        <v>4</v>
      </c>
      <c r="B1336">
        <v>4.0199999999999996</v>
      </c>
      <c r="C1336" t="s">
        <v>254</v>
      </c>
      <c r="D1336">
        <v>12</v>
      </c>
      <c r="E1336" t="s">
        <v>32</v>
      </c>
      <c r="F1336" s="3">
        <v>0</v>
      </c>
      <c r="G1336" s="3">
        <v>100</v>
      </c>
      <c r="H1336" s="3">
        <f t="shared" si="40"/>
        <v>100</v>
      </c>
      <c r="I1336" s="3">
        <f t="shared" si="41"/>
        <v>3</v>
      </c>
      <c r="J1336" s="8" t="str" cm="1">
        <f t="array" ref="J1336">_xlfn.IFS(H1336=100,"green",H1336&gt;50,"yellow",H1336&gt;0,"orange",H1336=0,"red")</f>
        <v>green</v>
      </c>
      <c r="K1336" t="s">
        <v>250</v>
      </c>
    </row>
    <row r="1337" spans="1:11" x14ac:dyDescent="0.3">
      <c r="A1337">
        <v>4</v>
      </c>
      <c r="B1337">
        <v>4.0199999999999996</v>
      </c>
      <c r="C1337" t="s">
        <v>254</v>
      </c>
      <c r="D1337">
        <v>18</v>
      </c>
      <c r="E1337" t="s">
        <v>31</v>
      </c>
      <c r="F1337" s="3">
        <v>3.204555493543846E-2</v>
      </c>
      <c r="G1337" s="3">
        <v>98.113661497267046</v>
      </c>
      <c r="H1337" s="3">
        <f t="shared" si="40"/>
        <v>98.113661497267046</v>
      </c>
      <c r="I1337" s="3">
        <f t="shared" si="41"/>
        <v>2.9434098449180115</v>
      </c>
      <c r="J1337" s="8" t="str" cm="1">
        <f t="array" ref="J1337">_xlfn.IFS(H1337=100,"green",H1337&gt;50,"yellow",H1337&gt;0,"orange",H1337=0,"red")</f>
        <v>yellow</v>
      </c>
      <c r="K1337" t="s">
        <v>250</v>
      </c>
    </row>
    <row r="1338" spans="1:11" x14ac:dyDescent="0.3">
      <c r="A1338">
        <v>4</v>
      </c>
      <c r="B1338">
        <v>4.0199999999999996</v>
      </c>
      <c r="C1338" t="s">
        <v>254</v>
      </c>
      <c r="D1338">
        <v>10</v>
      </c>
      <c r="E1338" t="s">
        <v>30</v>
      </c>
      <c r="F1338" s="3">
        <v>0</v>
      </c>
      <c r="G1338" s="3">
        <v>100</v>
      </c>
      <c r="H1338" s="3">
        <f t="shared" si="40"/>
        <v>100</v>
      </c>
      <c r="I1338" s="3">
        <f t="shared" si="41"/>
        <v>3</v>
      </c>
      <c r="J1338" s="8" t="str" cm="1">
        <f t="array" ref="J1338">_xlfn.IFS(H1338=100,"green",H1338&gt;50,"yellow",H1338&gt;0,"orange",H1338=0,"red")</f>
        <v>green</v>
      </c>
      <c r="K1338" t="s">
        <v>250</v>
      </c>
    </row>
    <row r="1339" spans="1:11" x14ac:dyDescent="0.3">
      <c r="A1339">
        <v>4</v>
      </c>
      <c r="B1339">
        <v>4.0199999999999996</v>
      </c>
      <c r="C1339" t="s">
        <v>254</v>
      </c>
      <c r="D1339">
        <v>4</v>
      </c>
      <c r="E1339" t="s">
        <v>29</v>
      </c>
      <c r="F1339" s="3">
        <v>0.18949263347387371</v>
      </c>
      <c r="G1339" s="3">
        <v>88.845652658342985</v>
      </c>
      <c r="H1339" s="3">
        <f t="shared" si="40"/>
        <v>88.845652658342985</v>
      </c>
      <c r="I1339" s="3">
        <f t="shared" si="41"/>
        <v>2.6653695797502897</v>
      </c>
      <c r="J1339" s="8" t="str" cm="1">
        <f t="array" ref="J1339">_xlfn.IFS(H1339=100,"green",H1339&gt;50,"yellow",H1339&gt;0,"orange",H1339=0,"red")</f>
        <v>yellow</v>
      </c>
      <c r="K1339" t="s">
        <v>250</v>
      </c>
    </row>
    <row r="1340" spans="1:11" x14ac:dyDescent="0.3">
      <c r="A1340">
        <v>4</v>
      </c>
      <c r="B1340">
        <v>4.0199999999999996</v>
      </c>
      <c r="C1340" t="s">
        <v>254</v>
      </c>
      <c r="D1340">
        <v>22</v>
      </c>
      <c r="E1340" t="s">
        <v>28</v>
      </c>
      <c r="F1340" s="3">
        <v>7.8292601216087658E-3</v>
      </c>
      <c r="G1340" s="3">
        <v>99.539136243854841</v>
      </c>
      <c r="H1340" s="3">
        <f t="shared" si="40"/>
        <v>99.539136243854841</v>
      </c>
      <c r="I1340" s="3">
        <f t="shared" si="41"/>
        <v>2.9861740873156455</v>
      </c>
      <c r="J1340" s="8" t="str" cm="1">
        <f t="array" ref="J1340">_xlfn.IFS(H1340=100,"green",H1340&gt;50,"yellow",H1340&gt;0,"orange",H1340=0,"red")</f>
        <v>yellow</v>
      </c>
      <c r="K1340" t="s">
        <v>250</v>
      </c>
    </row>
    <row r="1341" spans="1:11" x14ac:dyDescent="0.3">
      <c r="A1341">
        <v>4</v>
      </c>
      <c r="B1341">
        <v>4.0199999999999996</v>
      </c>
      <c r="C1341" t="s">
        <v>254</v>
      </c>
      <c r="D1341">
        <v>25</v>
      </c>
      <c r="E1341" t="s">
        <v>244</v>
      </c>
      <c r="F1341" s="3">
        <v>0</v>
      </c>
      <c r="G1341" s="3">
        <v>100</v>
      </c>
      <c r="H1341" s="3">
        <f t="shared" si="40"/>
        <v>100</v>
      </c>
      <c r="I1341" s="3">
        <f t="shared" si="41"/>
        <v>3</v>
      </c>
      <c r="J1341" s="8" t="str" cm="1">
        <f t="array" ref="J1341">_xlfn.IFS(H1341=100,"green",H1341&gt;50,"yellow",H1341&gt;0,"orange",H1341=0,"red")</f>
        <v>green</v>
      </c>
      <c r="K1341" t="s">
        <v>250</v>
      </c>
    </row>
    <row r="1342" spans="1:11" x14ac:dyDescent="0.3">
      <c r="A1342">
        <v>4</v>
      </c>
      <c r="B1342">
        <v>4.0199999999999996</v>
      </c>
      <c r="C1342" t="s">
        <v>254</v>
      </c>
      <c r="D1342">
        <v>7</v>
      </c>
      <c r="E1342" t="s">
        <v>27</v>
      </c>
      <c r="F1342" s="3">
        <v>0.49440249998495944</v>
      </c>
      <c r="G1342" s="3">
        <v>70.89735305105593</v>
      </c>
      <c r="H1342" s="3">
        <f t="shared" si="40"/>
        <v>70.89735305105593</v>
      </c>
      <c r="I1342" s="3">
        <f t="shared" si="41"/>
        <v>2.126920591531678</v>
      </c>
      <c r="J1342" s="8" t="str" cm="1">
        <f t="array" ref="J1342">_xlfn.IFS(H1342=100,"green",H1342&gt;50,"yellow",H1342&gt;0,"orange",H1342=0,"red")</f>
        <v>yellow</v>
      </c>
      <c r="K1342" t="s">
        <v>250</v>
      </c>
    </row>
    <row r="1343" spans="1:11" x14ac:dyDescent="0.3">
      <c r="A1343">
        <v>4</v>
      </c>
      <c r="B1343">
        <v>4.0199999999999996</v>
      </c>
      <c r="C1343" t="s">
        <v>254</v>
      </c>
      <c r="D1343">
        <v>30</v>
      </c>
      <c r="E1343" t="s">
        <v>26</v>
      </c>
      <c r="F1343" s="3">
        <v>0.27424590945085686</v>
      </c>
      <c r="G1343" s="3">
        <v>83.856712131950843</v>
      </c>
      <c r="H1343" s="3">
        <f t="shared" si="40"/>
        <v>83.856712131950843</v>
      </c>
      <c r="I1343" s="3">
        <f t="shared" si="41"/>
        <v>2.5157013639585251</v>
      </c>
      <c r="J1343" s="8" t="str" cm="1">
        <f t="array" ref="J1343">_xlfn.IFS(H1343=100,"green",H1343&gt;50,"yellow",H1343&gt;0,"orange",H1343=0,"red")</f>
        <v>yellow</v>
      </c>
      <c r="K1343" t="s">
        <v>250</v>
      </c>
    </row>
    <row r="1344" spans="1:11" x14ac:dyDescent="0.3">
      <c r="A1344">
        <v>4</v>
      </c>
      <c r="B1344">
        <v>4.0199999999999996</v>
      </c>
      <c r="C1344" t="s">
        <v>254</v>
      </c>
      <c r="D1344">
        <v>24</v>
      </c>
      <c r="E1344" t="s">
        <v>25</v>
      </c>
      <c r="F1344" s="3">
        <v>0.10754522044884014</v>
      </c>
      <c r="G1344" s="3">
        <v>93.669428083668322</v>
      </c>
      <c r="H1344" s="3">
        <f t="shared" si="40"/>
        <v>93.669428083668322</v>
      </c>
      <c r="I1344" s="3">
        <f t="shared" si="41"/>
        <v>2.8100828425100497</v>
      </c>
      <c r="J1344" s="8" t="str" cm="1">
        <f t="array" ref="J1344">_xlfn.IFS(H1344=100,"green",H1344&gt;50,"yellow",H1344&gt;0,"orange",H1344=0,"red")</f>
        <v>yellow</v>
      </c>
      <c r="K1344" t="s">
        <v>250</v>
      </c>
    </row>
    <row r="1345" spans="1:11" x14ac:dyDescent="0.3">
      <c r="A1345">
        <v>4</v>
      </c>
      <c r="B1345">
        <v>4.0199999999999996</v>
      </c>
      <c r="C1345" t="s">
        <v>254</v>
      </c>
      <c r="D1345">
        <v>6</v>
      </c>
      <c r="E1345" t="s">
        <v>24</v>
      </c>
      <c r="F1345" s="3">
        <v>0.3865654769732807</v>
      </c>
      <c r="G1345" s="3">
        <v>77.245101715007905</v>
      </c>
      <c r="H1345" s="3">
        <f t="shared" si="40"/>
        <v>77.245101715007905</v>
      </c>
      <c r="I1345" s="3">
        <f t="shared" si="41"/>
        <v>2.3173530514502372</v>
      </c>
      <c r="J1345" s="8" t="str" cm="1">
        <f t="array" ref="J1345">_xlfn.IFS(H1345=100,"green",H1345&gt;50,"yellow",H1345&gt;0,"orange",H1345=0,"red")</f>
        <v>yellow</v>
      </c>
      <c r="K1345" t="s">
        <v>250</v>
      </c>
    </row>
    <row r="1346" spans="1:11" x14ac:dyDescent="0.3">
      <c r="A1346">
        <v>4</v>
      </c>
      <c r="B1346">
        <v>4.0199999999999996</v>
      </c>
      <c r="C1346" t="s">
        <v>254</v>
      </c>
      <c r="D1346">
        <v>2</v>
      </c>
      <c r="E1346" t="s">
        <v>23</v>
      </c>
      <c r="F1346" s="3">
        <v>2.7969574929471515</v>
      </c>
      <c r="G1346" s="3">
        <v>-64.640887638960081</v>
      </c>
      <c r="H1346" s="3">
        <f t="shared" si="40"/>
        <v>0</v>
      </c>
      <c r="I1346" s="3">
        <f t="shared" si="41"/>
        <v>0</v>
      </c>
      <c r="J1346" s="8" t="str" cm="1">
        <f t="array" ref="J1346">_xlfn.IFS(H1346=100,"green",H1346&gt;50,"yellow",H1346&gt;0,"orange",H1346=0,"red")</f>
        <v>red</v>
      </c>
      <c r="K1346" t="s">
        <v>250</v>
      </c>
    </row>
    <row r="1347" spans="1:11" x14ac:dyDescent="0.3">
      <c r="A1347">
        <v>4</v>
      </c>
      <c r="B1347">
        <v>4.0199999999999996</v>
      </c>
      <c r="C1347" t="s">
        <v>254</v>
      </c>
      <c r="D1347">
        <v>1</v>
      </c>
      <c r="E1347" t="s">
        <v>22</v>
      </c>
      <c r="F1347" s="3">
        <v>4.8911586763611611E-2</v>
      </c>
      <c r="G1347" s="3">
        <v>97.120854685529835</v>
      </c>
      <c r="H1347" s="3">
        <f t="shared" ref="H1347:H1410" si="42">IF(G1347&gt;100,100,IF(G1347&lt;0,0,G1347))</f>
        <v>97.120854685529835</v>
      </c>
      <c r="I1347" s="3">
        <f t="shared" ref="I1347:I1410" si="43">H1347/100*3</f>
        <v>2.9136256405658951</v>
      </c>
      <c r="J1347" s="8" t="str" cm="1">
        <f t="array" ref="J1347">_xlfn.IFS(H1347=100,"green",H1347&gt;50,"yellow",H1347&gt;0,"orange",H1347=0,"red")</f>
        <v>yellow</v>
      </c>
      <c r="K1347" t="s">
        <v>250</v>
      </c>
    </row>
    <row r="1348" spans="1:11" x14ac:dyDescent="0.3">
      <c r="A1348">
        <v>4</v>
      </c>
      <c r="B1348">
        <v>4.0199999999999996</v>
      </c>
      <c r="C1348" t="s">
        <v>254</v>
      </c>
      <c r="D1348">
        <v>20</v>
      </c>
      <c r="E1348" t="s">
        <v>21</v>
      </c>
      <c r="F1348" s="3">
        <v>0.70025179356916645</v>
      </c>
      <c r="G1348" s="3">
        <v>58.780182696834494</v>
      </c>
      <c r="H1348" s="3">
        <f t="shared" si="42"/>
        <v>58.780182696834494</v>
      </c>
      <c r="I1348" s="3">
        <f t="shared" si="43"/>
        <v>1.7634054809050348</v>
      </c>
      <c r="J1348" s="8" t="str" cm="1">
        <f t="array" ref="J1348">_xlfn.IFS(H1348=100,"green",H1348&gt;50,"yellow",H1348&gt;0,"orange",H1348=0,"red")</f>
        <v>yellow</v>
      </c>
      <c r="K1348" t="s">
        <v>250</v>
      </c>
    </row>
    <row r="1349" spans="1:11" x14ac:dyDescent="0.3">
      <c r="A1349">
        <v>4</v>
      </c>
      <c r="B1349">
        <v>4.0199999999999996</v>
      </c>
      <c r="C1349" t="s">
        <v>254</v>
      </c>
      <c r="D1349">
        <v>29</v>
      </c>
      <c r="E1349" t="s">
        <v>20</v>
      </c>
      <c r="F1349" s="3">
        <v>7.6928998315533195E-2</v>
      </c>
      <c r="G1349" s="3">
        <v>95.471629940825579</v>
      </c>
      <c r="H1349" s="3">
        <f t="shared" si="42"/>
        <v>95.471629940825579</v>
      </c>
      <c r="I1349" s="3">
        <f t="shared" si="43"/>
        <v>2.8641488982247671</v>
      </c>
      <c r="J1349" s="8" t="str" cm="1">
        <f t="array" ref="J1349">_xlfn.IFS(H1349=100,"green",H1349&gt;50,"yellow",H1349&gt;0,"orange",H1349=0,"red")</f>
        <v>yellow</v>
      </c>
      <c r="K1349" t="s">
        <v>250</v>
      </c>
    </row>
    <row r="1350" spans="1:11" x14ac:dyDescent="0.3">
      <c r="A1350">
        <v>4</v>
      </c>
      <c r="B1350">
        <v>4.0199999999999996</v>
      </c>
      <c r="C1350" t="s">
        <v>254</v>
      </c>
      <c r="D1350">
        <v>32</v>
      </c>
      <c r="E1350" t="s">
        <v>19</v>
      </c>
      <c r="F1350" s="3">
        <v>8.6810594041602213E-2</v>
      </c>
      <c r="G1350" s="3">
        <v>94.889956928013689</v>
      </c>
      <c r="H1350" s="3">
        <f t="shared" si="42"/>
        <v>94.889956928013689</v>
      </c>
      <c r="I1350" s="3">
        <f t="shared" si="43"/>
        <v>2.8466987078404107</v>
      </c>
      <c r="J1350" s="8" t="str" cm="1">
        <f t="array" ref="J1350">_xlfn.IFS(H1350=100,"green",H1350&gt;50,"yellow",H1350&gt;0,"orange",H1350=0,"red")</f>
        <v>yellow</v>
      </c>
      <c r="K1350" t="s">
        <v>250</v>
      </c>
    </row>
    <row r="1351" spans="1:11" x14ac:dyDescent="0.3">
      <c r="A1351">
        <v>4</v>
      </c>
      <c r="B1351">
        <v>4.0199999999999996</v>
      </c>
      <c r="C1351" t="s">
        <v>254</v>
      </c>
      <c r="D1351">
        <v>35</v>
      </c>
      <c r="E1351" t="s">
        <v>18</v>
      </c>
      <c r="F1351" s="3">
        <v>0</v>
      </c>
      <c r="G1351" s="3">
        <v>100</v>
      </c>
      <c r="H1351" s="3">
        <f t="shared" si="42"/>
        <v>100</v>
      </c>
      <c r="I1351" s="3">
        <f t="shared" si="43"/>
        <v>3</v>
      </c>
      <c r="J1351" s="8" t="str" cm="1">
        <f t="array" ref="J1351">_xlfn.IFS(H1351=100,"green",H1351&gt;50,"yellow",H1351&gt;0,"orange",H1351=0,"red")</f>
        <v>green</v>
      </c>
      <c r="K1351" t="s">
        <v>250</v>
      </c>
    </row>
    <row r="1352" spans="1:11" x14ac:dyDescent="0.3">
      <c r="A1352">
        <v>4</v>
      </c>
      <c r="B1352">
        <v>4.0199999999999996</v>
      </c>
      <c r="C1352" t="s">
        <v>254</v>
      </c>
      <c r="D1352">
        <v>31</v>
      </c>
      <c r="E1352" t="s">
        <v>17</v>
      </c>
      <c r="F1352" s="3">
        <v>0</v>
      </c>
      <c r="G1352" s="3">
        <v>100</v>
      </c>
      <c r="H1352" s="3">
        <f t="shared" si="42"/>
        <v>100</v>
      </c>
      <c r="I1352" s="3">
        <f t="shared" si="43"/>
        <v>3</v>
      </c>
      <c r="J1352" s="8" t="str" cm="1">
        <f t="array" ref="J1352">_xlfn.IFS(H1352=100,"green",H1352&gt;50,"yellow",H1352&gt;0,"orange",H1352=0,"red")</f>
        <v>green</v>
      </c>
      <c r="K1352" t="s">
        <v>250</v>
      </c>
    </row>
    <row r="1353" spans="1:11" x14ac:dyDescent="0.3">
      <c r="A1353">
        <v>4</v>
      </c>
      <c r="B1353">
        <v>4.0199999999999996</v>
      </c>
      <c r="C1353" t="s">
        <v>254</v>
      </c>
      <c r="D1353">
        <v>23</v>
      </c>
      <c r="E1353" t="s">
        <v>16</v>
      </c>
      <c r="F1353" s="3">
        <v>1.3769020197486577E-3</v>
      </c>
      <c r="G1353" s="3">
        <v>99.918949654653332</v>
      </c>
      <c r="H1353" s="3">
        <f t="shared" si="42"/>
        <v>99.918949654653332</v>
      </c>
      <c r="I1353" s="3">
        <f t="shared" si="43"/>
        <v>2.9975684896396002</v>
      </c>
      <c r="J1353" s="8" t="str" cm="1">
        <f t="array" ref="J1353">_xlfn.IFS(H1353=100,"green",H1353&gt;50,"yellow",H1353&gt;0,"orange",H1353=0,"red")</f>
        <v>yellow</v>
      </c>
      <c r="K1353" t="s">
        <v>250</v>
      </c>
    </row>
    <row r="1354" spans="1:11" x14ac:dyDescent="0.3">
      <c r="A1354">
        <v>4</v>
      </c>
      <c r="B1354">
        <v>4.0199999999999996</v>
      </c>
      <c r="C1354" t="s">
        <v>254</v>
      </c>
      <c r="D1354">
        <v>27</v>
      </c>
      <c r="E1354" t="s">
        <v>15</v>
      </c>
      <c r="F1354" s="3">
        <v>0.32658703300156627</v>
      </c>
      <c r="G1354" s="3">
        <v>80.775689605459362</v>
      </c>
      <c r="H1354" s="3">
        <f t="shared" si="42"/>
        <v>80.775689605459362</v>
      </c>
      <c r="I1354" s="3">
        <f t="shared" si="43"/>
        <v>2.4232706881637811</v>
      </c>
      <c r="J1354" s="8" t="str" cm="1">
        <f t="array" ref="J1354">_xlfn.IFS(H1354=100,"green",H1354&gt;50,"yellow",H1354&gt;0,"orange",H1354=0,"red")</f>
        <v>yellow</v>
      </c>
      <c r="K1354" t="s">
        <v>250</v>
      </c>
    </row>
    <row r="1355" spans="1:11" x14ac:dyDescent="0.3">
      <c r="A1355">
        <v>4</v>
      </c>
      <c r="B1355">
        <v>4.0199999999999996</v>
      </c>
      <c r="C1355" t="s">
        <v>254</v>
      </c>
      <c r="D1355">
        <v>14</v>
      </c>
      <c r="E1355" t="s">
        <v>14</v>
      </c>
      <c r="F1355" s="3">
        <v>0</v>
      </c>
      <c r="G1355" s="3">
        <v>100</v>
      </c>
      <c r="H1355" s="3">
        <f t="shared" si="42"/>
        <v>100</v>
      </c>
      <c r="I1355" s="3">
        <f t="shared" si="43"/>
        <v>3</v>
      </c>
      <c r="J1355" s="8" t="str" cm="1">
        <f t="array" ref="J1355">_xlfn.IFS(H1355=100,"green",H1355&gt;50,"yellow",H1355&gt;0,"orange",H1355=0,"red")</f>
        <v>green</v>
      </c>
      <c r="K1355" t="s">
        <v>250</v>
      </c>
    </row>
    <row r="1356" spans="1:11" x14ac:dyDescent="0.3">
      <c r="A1356">
        <v>4</v>
      </c>
      <c r="B1356">
        <v>4.0199999999999996</v>
      </c>
      <c r="C1356" t="s">
        <v>254</v>
      </c>
      <c r="D1356">
        <v>17</v>
      </c>
      <c r="E1356" t="s">
        <v>13</v>
      </c>
      <c r="F1356" s="3">
        <v>0</v>
      </c>
      <c r="G1356" s="3">
        <v>100</v>
      </c>
      <c r="H1356" s="3">
        <f t="shared" si="42"/>
        <v>100</v>
      </c>
      <c r="I1356" s="3">
        <f t="shared" si="43"/>
        <v>3</v>
      </c>
      <c r="J1356" s="8" t="str" cm="1">
        <f t="array" ref="J1356">_xlfn.IFS(H1356=100,"green",H1356&gt;50,"yellow",H1356&gt;0,"orange",H1356=0,"red")</f>
        <v>green</v>
      </c>
      <c r="K1356" t="s">
        <v>250</v>
      </c>
    </row>
    <row r="1357" spans="1:11" x14ac:dyDescent="0.3">
      <c r="A1357">
        <v>4</v>
      </c>
      <c r="B1357">
        <v>4.0199999999999996</v>
      </c>
      <c r="C1357" t="s">
        <v>254</v>
      </c>
      <c r="D1357">
        <v>15</v>
      </c>
      <c r="E1357" t="s">
        <v>12</v>
      </c>
      <c r="F1357" s="3">
        <v>0</v>
      </c>
      <c r="G1357" s="3">
        <v>100</v>
      </c>
      <c r="H1357" s="3">
        <f t="shared" si="42"/>
        <v>100</v>
      </c>
      <c r="I1357" s="3">
        <f t="shared" si="43"/>
        <v>3</v>
      </c>
      <c r="J1357" s="8" t="str" cm="1">
        <f t="array" ref="J1357">_xlfn.IFS(H1357=100,"green",H1357&gt;50,"yellow",H1357&gt;0,"orange",H1357=0,"red")</f>
        <v>green</v>
      </c>
      <c r="K1357" t="s">
        <v>250</v>
      </c>
    </row>
    <row r="1358" spans="1:11" x14ac:dyDescent="0.3">
      <c r="A1358">
        <v>4</v>
      </c>
      <c r="B1358">
        <v>4.0199999999999996</v>
      </c>
      <c r="C1358" t="s">
        <v>254</v>
      </c>
      <c r="D1358">
        <v>13</v>
      </c>
      <c r="E1358" t="s">
        <v>11</v>
      </c>
      <c r="F1358" s="3">
        <v>0</v>
      </c>
      <c r="G1358" s="3">
        <v>100</v>
      </c>
      <c r="H1358" s="3">
        <f t="shared" si="42"/>
        <v>100</v>
      </c>
      <c r="I1358" s="3">
        <f t="shared" si="43"/>
        <v>3</v>
      </c>
      <c r="J1358" s="8" t="str" cm="1">
        <f t="array" ref="J1358">_xlfn.IFS(H1358=100,"green",H1358&gt;50,"yellow",H1358&gt;0,"orange",H1358=0,"red")</f>
        <v>green</v>
      </c>
      <c r="K1358" t="s">
        <v>250</v>
      </c>
    </row>
    <row r="1359" spans="1:11" x14ac:dyDescent="0.3">
      <c r="A1359">
        <v>4</v>
      </c>
      <c r="B1359">
        <v>4.0199999999999996</v>
      </c>
      <c r="C1359" t="s">
        <v>254</v>
      </c>
      <c r="D1359">
        <v>21</v>
      </c>
      <c r="E1359" t="s">
        <v>10</v>
      </c>
      <c r="F1359" s="3">
        <v>0</v>
      </c>
      <c r="G1359" s="3">
        <v>100</v>
      </c>
      <c r="H1359" s="3">
        <f t="shared" si="42"/>
        <v>100</v>
      </c>
      <c r="I1359" s="3">
        <f t="shared" si="43"/>
        <v>3</v>
      </c>
      <c r="J1359" s="8" t="str" cm="1">
        <f t="array" ref="J1359">_xlfn.IFS(H1359=100,"green",H1359&gt;50,"yellow",H1359&gt;0,"orange",H1359=0,"red")</f>
        <v>green</v>
      </c>
      <c r="K1359" t="s">
        <v>250</v>
      </c>
    </row>
    <row r="1360" spans="1:11" x14ac:dyDescent="0.3">
      <c r="A1360">
        <v>4</v>
      </c>
      <c r="B1360">
        <v>4.0199999999999996</v>
      </c>
      <c r="C1360" t="s">
        <v>254</v>
      </c>
      <c r="D1360">
        <v>34</v>
      </c>
      <c r="E1360" t="s">
        <v>9</v>
      </c>
      <c r="F1360" s="3">
        <v>8.0131222890605661E-2</v>
      </c>
      <c r="G1360" s="3">
        <v>95.283133298388691</v>
      </c>
      <c r="H1360" s="3">
        <f t="shared" si="42"/>
        <v>95.283133298388691</v>
      </c>
      <c r="I1360" s="3">
        <f t="shared" si="43"/>
        <v>2.8584939989516607</v>
      </c>
      <c r="J1360" s="8" t="str" cm="1">
        <f t="array" ref="J1360">_xlfn.IFS(H1360=100,"green",H1360&gt;50,"yellow",H1360&gt;0,"orange",H1360=0,"red")</f>
        <v>yellow</v>
      </c>
      <c r="K1360" t="s">
        <v>250</v>
      </c>
    </row>
    <row r="1361" spans="1:11" x14ac:dyDescent="0.3">
      <c r="A1361">
        <v>4</v>
      </c>
      <c r="B1361">
        <v>4.0199999999999996</v>
      </c>
      <c r="C1361" t="s">
        <v>254</v>
      </c>
      <c r="D1361">
        <v>3</v>
      </c>
      <c r="E1361" t="s">
        <v>8</v>
      </c>
      <c r="F1361" s="3">
        <v>0.18022344679648858</v>
      </c>
      <c r="G1361" s="3">
        <v>89.391276653739467</v>
      </c>
      <c r="H1361" s="3">
        <f t="shared" si="42"/>
        <v>89.391276653739467</v>
      </c>
      <c r="I1361" s="3">
        <f t="shared" si="43"/>
        <v>2.6817382996121841</v>
      </c>
      <c r="J1361" s="8" t="str" cm="1">
        <f t="array" ref="J1361">_xlfn.IFS(H1361=100,"green",H1361&gt;50,"yellow",H1361&gt;0,"orange",H1361=0,"red")</f>
        <v>yellow</v>
      </c>
      <c r="K1361" t="s">
        <v>250</v>
      </c>
    </row>
    <row r="1362" spans="1:11" x14ac:dyDescent="0.3">
      <c r="A1362">
        <v>4</v>
      </c>
      <c r="B1362">
        <v>4.0199999999999996</v>
      </c>
      <c r="C1362" t="s">
        <v>254</v>
      </c>
      <c r="D1362">
        <v>8</v>
      </c>
      <c r="E1362" t="s">
        <v>7</v>
      </c>
      <c r="F1362" s="3">
        <v>0.14734106920628987</v>
      </c>
      <c r="G1362" s="3">
        <v>91.326874119121484</v>
      </c>
      <c r="H1362" s="3">
        <f t="shared" si="42"/>
        <v>91.326874119121484</v>
      </c>
      <c r="I1362" s="3">
        <f t="shared" si="43"/>
        <v>2.7398062235736447</v>
      </c>
      <c r="J1362" s="8" t="str" cm="1">
        <f t="array" ref="J1362">_xlfn.IFS(H1362=100,"green",H1362&gt;50,"yellow",H1362&gt;0,"orange",H1362=0,"red")</f>
        <v>yellow</v>
      </c>
      <c r="K1362" t="s">
        <v>250</v>
      </c>
    </row>
    <row r="1363" spans="1:11" x14ac:dyDescent="0.3">
      <c r="A1363">
        <v>4</v>
      </c>
      <c r="B1363">
        <v>4.0199999999999996</v>
      </c>
      <c r="C1363" t="s">
        <v>254</v>
      </c>
      <c r="D1363">
        <v>11</v>
      </c>
      <c r="E1363" t="s">
        <v>6</v>
      </c>
      <c r="F1363" s="3">
        <v>0.49133852077624934</v>
      </c>
      <c r="G1363" s="3">
        <v>71.077711979606477</v>
      </c>
      <c r="H1363" s="3">
        <f t="shared" si="42"/>
        <v>71.077711979606477</v>
      </c>
      <c r="I1363" s="3">
        <f t="shared" si="43"/>
        <v>2.1323313593881941</v>
      </c>
      <c r="J1363" s="8" t="str" cm="1">
        <f t="array" ref="J1363">_xlfn.IFS(H1363=100,"green",H1363&gt;50,"yellow",H1363&gt;0,"orange",H1363=0,"red")</f>
        <v>yellow</v>
      </c>
      <c r="K1363" t="s">
        <v>250</v>
      </c>
    </row>
    <row r="1364" spans="1:11" x14ac:dyDescent="0.3">
      <c r="A1364">
        <v>4</v>
      </c>
      <c r="B1364">
        <v>4.0199999999999996</v>
      </c>
      <c r="C1364" t="s">
        <v>254</v>
      </c>
      <c r="D1364">
        <v>33</v>
      </c>
      <c r="E1364" t="s">
        <v>5</v>
      </c>
      <c r="F1364" s="3">
        <v>0.10672650003749287</v>
      </c>
      <c r="G1364" s="3">
        <v>93.717621470801404</v>
      </c>
      <c r="H1364" s="3">
        <f t="shared" si="42"/>
        <v>93.717621470801404</v>
      </c>
      <c r="I1364" s="3">
        <f t="shared" si="43"/>
        <v>2.8115286441240421</v>
      </c>
      <c r="J1364" s="8" t="str" cm="1">
        <f t="array" ref="J1364">_xlfn.IFS(H1364=100,"green",H1364&gt;50,"yellow",H1364&gt;0,"orange",H1364=0,"red")</f>
        <v>yellow</v>
      </c>
      <c r="K1364" t="s">
        <v>250</v>
      </c>
    </row>
    <row r="1365" spans="1:11" x14ac:dyDescent="0.3">
      <c r="A1365">
        <v>4</v>
      </c>
      <c r="B1365">
        <v>4.0199999999999996</v>
      </c>
      <c r="C1365" t="s">
        <v>254</v>
      </c>
      <c r="D1365">
        <v>36</v>
      </c>
      <c r="E1365" t="s">
        <v>4</v>
      </c>
      <c r="F1365" s="3">
        <v>0.17712426415581403</v>
      </c>
      <c r="G1365" s="3">
        <v>89.573707806948832</v>
      </c>
      <c r="H1365" s="3">
        <f t="shared" si="42"/>
        <v>89.573707806948832</v>
      </c>
      <c r="I1365" s="3">
        <f t="shared" si="43"/>
        <v>2.6872112342084651</v>
      </c>
      <c r="J1365" s="8" t="str" cm="1">
        <f t="array" ref="J1365">_xlfn.IFS(H1365=100,"green",H1365&gt;50,"yellow",H1365&gt;0,"orange",H1365=0,"red")</f>
        <v>yellow</v>
      </c>
      <c r="K1365" t="s">
        <v>250</v>
      </c>
    </row>
    <row r="1366" spans="1:11" x14ac:dyDescent="0.3">
      <c r="A1366">
        <v>4</v>
      </c>
      <c r="B1366">
        <v>4.0199999999999996</v>
      </c>
      <c r="C1366" t="s">
        <v>254</v>
      </c>
      <c r="D1366">
        <v>16</v>
      </c>
      <c r="E1366" t="s">
        <v>3</v>
      </c>
      <c r="F1366" s="3">
        <v>5.443781119715007E-2</v>
      </c>
      <c r="G1366" s="3">
        <v>96.795557465845889</v>
      </c>
      <c r="H1366" s="3">
        <f t="shared" si="42"/>
        <v>96.795557465845889</v>
      </c>
      <c r="I1366" s="3">
        <f t="shared" si="43"/>
        <v>2.9038667239753768</v>
      </c>
      <c r="J1366" s="8" t="str" cm="1">
        <f t="array" ref="J1366">_xlfn.IFS(H1366=100,"green",H1366&gt;50,"yellow",H1366&gt;0,"orange",H1366=0,"red")</f>
        <v>yellow</v>
      </c>
      <c r="K1366" t="s">
        <v>250</v>
      </c>
    </row>
    <row r="1367" spans="1:11" x14ac:dyDescent="0.3">
      <c r="A1367">
        <v>4</v>
      </c>
      <c r="B1367">
        <v>4.0199999999999996</v>
      </c>
      <c r="C1367" t="s">
        <v>254</v>
      </c>
      <c r="D1367">
        <v>9</v>
      </c>
      <c r="E1367" t="s">
        <v>2</v>
      </c>
      <c r="F1367" s="3">
        <v>1.5419468009736197</v>
      </c>
      <c r="G1367" s="3">
        <v>9.2344125198514391</v>
      </c>
      <c r="H1367" s="3">
        <f t="shared" si="42"/>
        <v>9.2344125198514391</v>
      </c>
      <c r="I1367" s="3">
        <f t="shared" si="43"/>
        <v>0.27703237559554317</v>
      </c>
      <c r="J1367" s="8" t="str" cm="1">
        <f t="array" ref="J1367">_xlfn.IFS(H1367=100,"green",H1367&gt;50,"yellow",H1367&gt;0,"orange",H1367=0,"red")</f>
        <v>orange</v>
      </c>
      <c r="K1367" t="s">
        <v>250</v>
      </c>
    </row>
    <row r="1368" spans="1:11" x14ac:dyDescent="0.3">
      <c r="A1368">
        <v>4</v>
      </c>
      <c r="B1368">
        <v>4.0199999999999996</v>
      </c>
      <c r="C1368" t="s">
        <v>254</v>
      </c>
      <c r="D1368">
        <v>5</v>
      </c>
      <c r="E1368" t="s">
        <v>1</v>
      </c>
      <c r="F1368" s="3">
        <v>0.51555120553717859</v>
      </c>
      <c r="G1368" s="3">
        <v>69.652449736181637</v>
      </c>
      <c r="H1368" s="3">
        <f t="shared" si="42"/>
        <v>69.652449736181637</v>
      </c>
      <c r="I1368" s="3">
        <f t="shared" si="43"/>
        <v>2.089573492085449</v>
      </c>
      <c r="J1368" s="8" t="str" cm="1">
        <f t="array" ref="J1368">_xlfn.IFS(H1368=100,"green",H1368&gt;50,"yellow",H1368&gt;0,"orange",H1368=0,"red")</f>
        <v>yellow</v>
      </c>
      <c r="K1368" t="s">
        <v>250</v>
      </c>
    </row>
    <row r="1369" spans="1:11" x14ac:dyDescent="0.3">
      <c r="A1369">
        <v>4</v>
      </c>
      <c r="B1369">
        <v>4.0199999999999996</v>
      </c>
      <c r="C1369" t="s">
        <v>254</v>
      </c>
      <c r="D1369">
        <v>19</v>
      </c>
      <c r="E1369" t="s">
        <v>0</v>
      </c>
      <c r="F1369" s="3">
        <v>2.7389421646615879E-2</v>
      </c>
      <c r="G1369" s="3">
        <v>98.387741428610326</v>
      </c>
      <c r="H1369" s="3">
        <f t="shared" si="42"/>
        <v>98.387741428610326</v>
      </c>
      <c r="I1369" s="3">
        <f t="shared" si="43"/>
        <v>2.9516322428583099</v>
      </c>
      <c r="J1369" s="8" t="str" cm="1">
        <f t="array" ref="J1369">_xlfn.IFS(H1369=100,"green",H1369&gt;50,"yellow",H1369&gt;0,"orange",H1369=0,"red")</f>
        <v>yellow</v>
      </c>
      <c r="K1369" t="s">
        <v>250</v>
      </c>
    </row>
    <row r="1370" spans="1:11" x14ac:dyDescent="0.3">
      <c r="A1370">
        <v>4</v>
      </c>
      <c r="B1370">
        <v>4.03</v>
      </c>
      <c r="C1370" t="s">
        <v>255</v>
      </c>
      <c r="D1370">
        <v>35</v>
      </c>
      <c r="E1370" t="s">
        <v>34</v>
      </c>
      <c r="F1370" s="3">
        <v>0</v>
      </c>
      <c r="G1370" s="3">
        <v>100</v>
      </c>
      <c r="H1370" s="3">
        <f t="shared" si="42"/>
        <v>100</v>
      </c>
      <c r="I1370" s="3">
        <f t="shared" si="43"/>
        <v>3</v>
      </c>
      <c r="J1370" s="8" t="str" cm="1">
        <f t="array" ref="J1370">_xlfn.IFS(H1370=100,"green",H1370&gt;50,"yellow",H1370&gt;0,"orange",H1370=0,"red")</f>
        <v>green</v>
      </c>
      <c r="K1370" t="s">
        <v>250</v>
      </c>
    </row>
    <row r="1371" spans="1:11" x14ac:dyDescent="0.3">
      <c r="A1371">
        <v>4</v>
      </c>
      <c r="B1371">
        <v>4.03</v>
      </c>
      <c r="C1371" t="s">
        <v>255</v>
      </c>
      <c r="D1371">
        <v>37</v>
      </c>
      <c r="E1371" t="s">
        <v>33</v>
      </c>
      <c r="F1371" s="3">
        <v>3.4290022956766961E-2</v>
      </c>
      <c r="G1371" s="3">
        <v>93.609992722398417</v>
      </c>
      <c r="H1371" s="3">
        <f t="shared" si="42"/>
        <v>93.609992722398417</v>
      </c>
      <c r="I1371" s="3">
        <f t="shared" si="43"/>
        <v>2.8082997816719524</v>
      </c>
      <c r="J1371" s="8" t="str" cm="1">
        <f t="array" ref="J1371">_xlfn.IFS(H1371=100,"green",H1371&gt;50,"yellow",H1371&gt;0,"orange",H1371=0,"red")</f>
        <v>yellow</v>
      </c>
      <c r="K1371" t="s">
        <v>250</v>
      </c>
    </row>
    <row r="1372" spans="1:11" x14ac:dyDescent="0.3">
      <c r="A1372">
        <v>4</v>
      </c>
      <c r="B1372">
        <v>4.03</v>
      </c>
      <c r="C1372" t="s">
        <v>255</v>
      </c>
      <c r="D1372">
        <v>12</v>
      </c>
      <c r="E1372" t="s">
        <v>32</v>
      </c>
      <c r="F1372" s="3">
        <v>0</v>
      </c>
      <c r="G1372" s="3">
        <v>100</v>
      </c>
      <c r="H1372" s="3">
        <f t="shared" si="42"/>
        <v>100</v>
      </c>
      <c r="I1372" s="3">
        <f t="shared" si="43"/>
        <v>3</v>
      </c>
      <c r="J1372" s="8" t="str" cm="1">
        <f t="array" ref="J1372">_xlfn.IFS(H1372=100,"green",H1372&gt;50,"yellow",H1372&gt;0,"orange",H1372=0,"red")</f>
        <v>green</v>
      </c>
      <c r="K1372" t="s">
        <v>250</v>
      </c>
    </row>
    <row r="1373" spans="1:11" x14ac:dyDescent="0.3">
      <c r="A1373">
        <v>4</v>
      </c>
      <c r="B1373">
        <v>4.03</v>
      </c>
      <c r="C1373" t="s">
        <v>255</v>
      </c>
      <c r="D1373">
        <v>18</v>
      </c>
      <c r="E1373" t="s">
        <v>31</v>
      </c>
      <c r="F1373" s="3">
        <v>1.2818221974175386E-2</v>
      </c>
      <c r="G1373" s="3">
        <v>97.61130134546238</v>
      </c>
      <c r="H1373" s="3">
        <f t="shared" si="42"/>
        <v>97.61130134546238</v>
      </c>
      <c r="I1373" s="3">
        <f t="shared" si="43"/>
        <v>2.9283390403638712</v>
      </c>
      <c r="J1373" s="8" t="str" cm="1">
        <f t="array" ref="J1373">_xlfn.IFS(H1373=100,"green",H1373&gt;50,"yellow",H1373&gt;0,"orange",H1373=0,"red")</f>
        <v>yellow</v>
      </c>
      <c r="K1373" t="s">
        <v>250</v>
      </c>
    </row>
    <row r="1374" spans="1:11" x14ac:dyDescent="0.3">
      <c r="A1374">
        <v>4</v>
      </c>
      <c r="B1374">
        <v>4.03</v>
      </c>
      <c r="C1374" t="s">
        <v>255</v>
      </c>
      <c r="D1374">
        <v>10</v>
      </c>
      <c r="E1374" t="s">
        <v>30</v>
      </c>
      <c r="F1374" s="3">
        <v>0</v>
      </c>
      <c r="G1374" s="3">
        <v>100</v>
      </c>
      <c r="H1374" s="3">
        <f t="shared" si="42"/>
        <v>100</v>
      </c>
      <c r="I1374" s="3">
        <f t="shared" si="43"/>
        <v>3</v>
      </c>
      <c r="J1374" s="8" t="str" cm="1">
        <f t="array" ref="J1374">_xlfn.IFS(H1374=100,"green",H1374&gt;50,"yellow",H1374&gt;0,"orange",H1374=0,"red")</f>
        <v>green</v>
      </c>
      <c r="K1374" t="s">
        <v>250</v>
      </c>
    </row>
    <row r="1375" spans="1:11" x14ac:dyDescent="0.3">
      <c r="A1375">
        <v>4</v>
      </c>
      <c r="B1375">
        <v>4.03</v>
      </c>
      <c r="C1375" t="s">
        <v>255</v>
      </c>
      <c r="D1375">
        <v>4</v>
      </c>
      <c r="E1375" t="s">
        <v>29</v>
      </c>
      <c r="F1375" s="3">
        <v>0</v>
      </c>
      <c r="G1375" s="3">
        <v>100</v>
      </c>
      <c r="H1375" s="3">
        <f t="shared" si="42"/>
        <v>100</v>
      </c>
      <c r="I1375" s="3">
        <f t="shared" si="43"/>
        <v>3</v>
      </c>
      <c r="J1375" s="8" t="str" cm="1">
        <f t="array" ref="J1375">_xlfn.IFS(H1375=100,"green",H1375&gt;50,"yellow",H1375&gt;0,"orange",H1375=0,"red")</f>
        <v>green</v>
      </c>
      <c r="K1375" t="s">
        <v>250</v>
      </c>
    </row>
    <row r="1376" spans="1:11" x14ac:dyDescent="0.3">
      <c r="A1376">
        <v>4</v>
      </c>
      <c r="B1376">
        <v>4.03</v>
      </c>
      <c r="C1376" t="s">
        <v>255</v>
      </c>
      <c r="D1376">
        <v>22</v>
      </c>
      <c r="E1376" t="s">
        <v>28</v>
      </c>
      <c r="F1376" s="3">
        <v>2.3487780364826297E-2</v>
      </c>
      <c r="G1376" s="3">
        <v>95.623010003371007</v>
      </c>
      <c r="H1376" s="3">
        <f t="shared" si="42"/>
        <v>95.623010003371007</v>
      </c>
      <c r="I1376" s="3">
        <f t="shared" si="43"/>
        <v>2.8686903001011306</v>
      </c>
      <c r="J1376" s="8" t="str" cm="1">
        <f t="array" ref="J1376">_xlfn.IFS(H1376=100,"green",H1376&gt;50,"yellow",H1376&gt;0,"orange",H1376=0,"red")</f>
        <v>yellow</v>
      </c>
      <c r="K1376" t="s">
        <v>250</v>
      </c>
    </row>
    <row r="1377" spans="1:11" x14ac:dyDescent="0.3">
      <c r="A1377">
        <v>4</v>
      </c>
      <c r="B1377">
        <v>4.03</v>
      </c>
      <c r="C1377" t="s">
        <v>255</v>
      </c>
      <c r="D1377">
        <v>25</v>
      </c>
      <c r="E1377" t="s">
        <v>244</v>
      </c>
      <c r="F1377" s="3">
        <v>0.85358608586393159</v>
      </c>
      <c r="G1377" s="3">
        <v>-59.067298018637459</v>
      </c>
      <c r="H1377" s="3">
        <f t="shared" si="42"/>
        <v>0</v>
      </c>
      <c r="I1377" s="3">
        <f t="shared" si="43"/>
        <v>0</v>
      </c>
      <c r="J1377" s="8" t="str" cm="1">
        <f t="array" ref="J1377">_xlfn.IFS(H1377=100,"green",H1377&gt;50,"yellow",H1377&gt;0,"orange",H1377=0,"red")</f>
        <v>red</v>
      </c>
      <c r="K1377" t="s">
        <v>250</v>
      </c>
    </row>
    <row r="1378" spans="1:11" x14ac:dyDescent="0.3">
      <c r="A1378">
        <v>4</v>
      </c>
      <c r="B1378">
        <v>4.03</v>
      </c>
      <c r="C1378" t="s">
        <v>255</v>
      </c>
      <c r="D1378">
        <v>7</v>
      </c>
      <c r="E1378" t="s">
        <v>27</v>
      </c>
      <c r="F1378" s="3">
        <v>0</v>
      </c>
      <c r="G1378" s="3">
        <v>100</v>
      </c>
      <c r="H1378" s="3">
        <f t="shared" si="42"/>
        <v>100</v>
      </c>
      <c r="I1378" s="3">
        <f t="shared" si="43"/>
        <v>3</v>
      </c>
      <c r="J1378" s="8" t="str" cm="1">
        <f t="array" ref="J1378">_xlfn.IFS(H1378=100,"green",H1378&gt;50,"yellow",H1378&gt;0,"orange",H1378=0,"red")</f>
        <v>green</v>
      </c>
      <c r="K1378" t="s">
        <v>250</v>
      </c>
    </row>
    <row r="1379" spans="1:11" x14ac:dyDescent="0.3">
      <c r="A1379">
        <v>4</v>
      </c>
      <c r="B1379">
        <v>4.03</v>
      </c>
      <c r="C1379" t="s">
        <v>255</v>
      </c>
      <c r="D1379">
        <v>30</v>
      </c>
      <c r="E1379" t="s">
        <v>26</v>
      </c>
      <c r="F1379" s="3">
        <v>0</v>
      </c>
      <c r="G1379" s="3">
        <v>100</v>
      </c>
      <c r="H1379" s="3">
        <f t="shared" si="42"/>
        <v>100</v>
      </c>
      <c r="I1379" s="3">
        <f t="shared" si="43"/>
        <v>3</v>
      </c>
      <c r="J1379" s="8" t="str" cm="1">
        <f t="array" ref="J1379">_xlfn.IFS(H1379=100,"green",H1379&gt;50,"yellow",H1379&gt;0,"orange",H1379=0,"red")</f>
        <v>green</v>
      </c>
      <c r="K1379" t="s">
        <v>250</v>
      </c>
    </row>
    <row r="1380" spans="1:11" x14ac:dyDescent="0.3">
      <c r="A1380">
        <v>4</v>
      </c>
      <c r="B1380">
        <v>4.03</v>
      </c>
      <c r="C1380" t="s">
        <v>255</v>
      </c>
      <c r="D1380">
        <v>24</v>
      </c>
      <c r="E1380" t="s">
        <v>25</v>
      </c>
      <c r="F1380" s="3">
        <v>1.3236334824472631E-2</v>
      </c>
      <c r="G1380" s="3">
        <v>97.533385265918596</v>
      </c>
      <c r="H1380" s="3">
        <f t="shared" si="42"/>
        <v>97.533385265918596</v>
      </c>
      <c r="I1380" s="3">
        <f t="shared" si="43"/>
        <v>2.9260015579775578</v>
      </c>
      <c r="J1380" s="8" t="str" cm="1">
        <f t="array" ref="J1380">_xlfn.IFS(H1380=100,"green",H1380&gt;50,"yellow",H1380&gt;0,"orange",H1380=0,"red")</f>
        <v>yellow</v>
      </c>
      <c r="K1380" t="s">
        <v>250</v>
      </c>
    </row>
    <row r="1381" spans="1:11" x14ac:dyDescent="0.3">
      <c r="A1381">
        <v>4</v>
      </c>
      <c r="B1381">
        <v>4.03</v>
      </c>
      <c r="C1381" t="s">
        <v>255</v>
      </c>
      <c r="D1381">
        <v>6</v>
      </c>
      <c r="E1381" t="s">
        <v>24</v>
      </c>
      <c r="F1381" s="3">
        <v>0</v>
      </c>
      <c r="G1381" s="3">
        <v>100</v>
      </c>
      <c r="H1381" s="3">
        <f t="shared" si="42"/>
        <v>100</v>
      </c>
      <c r="I1381" s="3">
        <f t="shared" si="43"/>
        <v>3</v>
      </c>
      <c r="J1381" s="8" t="str" cm="1">
        <f t="array" ref="J1381">_xlfn.IFS(H1381=100,"green",H1381&gt;50,"yellow",H1381&gt;0,"orange",H1381=0,"red")</f>
        <v>green</v>
      </c>
      <c r="K1381" t="s">
        <v>250</v>
      </c>
    </row>
    <row r="1382" spans="1:11" x14ac:dyDescent="0.3">
      <c r="A1382">
        <v>4</v>
      </c>
      <c r="B1382">
        <v>4.03</v>
      </c>
      <c r="C1382" t="s">
        <v>255</v>
      </c>
      <c r="D1382">
        <v>2</v>
      </c>
      <c r="E1382" t="s">
        <v>23</v>
      </c>
      <c r="F1382" s="3">
        <v>5.8269947769732322E-2</v>
      </c>
      <c r="G1382" s="3">
        <v>89.141290725191155</v>
      </c>
      <c r="H1382" s="3">
        <f t="shared" si="42"/>
        <v>89.141290725191155</v>
      </c>
      <c r="I1382" s="3">
        <f t="shared" si="43"/>
        <v>2.6742387217557346</v>
      </c>
      <c r="J1382" s="8" t="str" cm="1">
        <f t="array" ref="J1382">_xlfn.IFS(H1382=100,"green",H1382&gt;50,"yellow",H1382&gt;0,"orange",H1382=0,"red")</f>
        <v>yellow</v>
      </c>
      <c r="K1382" t="s">
        <v>250</v>
      </c>
    </row>
    <row r="1383" spans="1:11" x14ac:dyDescent="0.3">
      <c r="A1383">
        <v>4</v>
      </c>
      <c r="B1383">
        <v>4.03</v>
      </c>
      <c r="C1383" t="s">
        <v>255</v>
      </c>
      <c r="D1383">
        <v>1</v>
      </c>
      <c r="E1383" t="s">
        <v>22</v>
      </c>
      <c r="F1383" s="3">
        <v>0</v>
      </c>
      <c r="G1383" s="3">
        <v>100</v>
      </c>
      <c r="H1383" s="3">
        <f t="shared" si="42"/>
        <v>100</v>
      </c>
      <c r="I1383" s="3">
        <f t="shared" si="43"/>
        <v>3</v>
      </c>
      <c r="J1383" s="8" t="str" cm="1">
        <f t="array" ref="J1383">_xlfn.IFS(H1383=100,"green",H1383&gt;50,"yellow",H1383&gt;0,"orange",H1383=0,"red")</f>
        <v>green</v>
      </c>
      <c r="K1383" t="s">
        <v>250</v>
      </c>
    </row>
    <row r="1384" spans="1:11" x14ac:dyDescent="0.3">
      <c r="A1384">
        <v>4</v>
      </c>
      <c r="B1384">
        <v>4.03</v>
      </c>
      <c r="C1384" t="s">
        <v>255</v>
      </c>
      <c r="D1384">
        <v>20</v>
      </c>
      <c r="E1384" t="s">
        <v>21</v>
      </c>
      <c r="F1384" s="3">
        <v>0.46077174295460299</v>
      </c>
      <c r="G1384" s="3">
        <v>14.134359300216554</v>
      </c>
      <c r="H1384" s="3">
        <f t="shared" si="42"/>
        <v>14.134359300216554</v>
      </c>
      <c r="I1384" s="3">
        <f t="shared" si="43"/>
        <v>0.42403077900649661</v>
      </c>
      <c r="J1384" s="8" t="str" cm="1">
        <f t="array" ref="J1384">_xlfn.IFS(H1384=100,"green",H1384&gt;50,"yellow",H1384&gt;0,"orange",H1384=0,"red")</f>
        <v>orange</v>
      </c>
      <c r="K1384" t="s">
        <v>250</v>
      </c>
    </row>
    <row r="1385" spans="1:11" x14ac:dyDescent="0.3">
      <c r="A1385">
        <v>4</v>
      </c>
      <c r="B1385">
        <v>4.03</v>
      </c>
      <c r="C1385" t="s">
        <v>255</v>
      </c>
      <c r="D1385">
        <v>29</v>
      </c>
      <c r="E1385" t="s">
        <v>20</v>
      </c>
      <c r="F1385" s="3">
        <v>6.5471487928113348E-3</v>
      </c>
      <c r="G1385" s="3">
        <v>98.779927080061952</v>
      </c>
      <c r="H1385" s="3">
        <f t="shared" si="42"/>
        <v>98.779927080061952</v>
      </c>
      <c r="I1385" s="3">
        <f t="shared" si="43"/>
        <v>2.9633978124018587</v>
      </c>
      <c r="J1385" s="8" t="str" cm="1">
        <f t="array" ref="J1385">_xlfn.IFS(H1385=100,"green",H1385&gt;50,"yellow",H1385&gt;0,"orange",H1385=0,"red")</f>
        <v>yellow</v>
      </c>
      <c r="K1385" t="s">
        <v>250</v>
      </c>
    </row>
    <row r="1386" spans="1:11" x14ac:dyDescent="0.3">
      <c r="A1386">
        <v>4</v>
      </c>
      <c r="B1386">
        <v>4.03</v>
      </c>
      <c r="C1386" t="s">
        <v>255</v>
      </c>
      <c r="D1386">
        <v>32</v>
      </c>
      <c r="E1386" t="s">
        <v>19</v>
      </c>
      <c r="F1386" s="3">
        <v>1.4967343800276244E-2</v>
      </c>
      <c r="G1386" s="3">
        <v>97.210808638690182</v>
      </c>
      <c r="H1386" s="3">
        <f t="shared" si="42"/>
        <v>97.210808638690182</v>
      </c>
      <c r="I1386" s="3">
        <f t="shared" si="43"/>
        <v>2.9163242591607057</v>
      </c>
      <c r="J1386" s="8" t="str" cm="1">
        <f t="array" ref="J1386">_xlfn.IFS(H1386=100,"green",H1386&gt;50,"yellow",H1386&gt;0,"orange",H1386=0,"red")</f>
        <v>yellow</v>
      </c>
      <c r="K1386" t="s">
        <v>250</v>
      </c>
    </row>
    <row r="1387" spans="1:11" x14ac:dyDescent="0.3">
      <c r="A1387">
        <v>4</v>
      </c>
      <c r="B1387">
        <v>4.03</v>
      </c>
      <c r="C1387" t="s">
        <v>255</v>
      </c>
      <c r="D1387">
        <v>35</v>
      </c>
      <c r="E1387" t="s">
        <v>18</v>
      </c>
      <c r="F1387" s="3">
        <v>0</v>
      </c>
      <c r="G1387" s="3">
        <v>100</v>
      </c>
      <c r="H1387" s="3">
        <f t="shared" si="42"/>
        <v>100</v>
      </c>
      <c r="I1387" s="3">
        <f t="shared" si="43"/>
        <v>3</v>
      </c>
      <c r="J1387" s="8" t="str" cm="1">
        <f t="array" ref="J1387">_xlfn.IFS(H1387=100,"green",H1387&gt;50,"yellow",H1387&gt;0,"orange",H1387=0,"red")</f>
        <v>green</v>
      </c>
      <c r="K1387" t="s">
        <v>250</v>
      </c>
    </row>
    <row r="1388" spans="1:11" x14ac:dyDescent="0.3">
      <c r="A1388">
        <v>4</v>
      </c>
      <c r="B1388">
        <v>4.03</v>
      </c>
      <c r="C1388" t="s">
        <v>255</v>
      </c>
      <c r="D1388">
        <v>31</v>
      </c>
      <c r="E1388" t="s">
        <v>17</v>
      </c>
      <c r="F1388" s="3">
        <v>0</v>
      </c>
      <c r="G1388" s="3">
        <v>100</v>
      </c>
      <c r="H1388" s="3">
        <f t="shared" si="42"/>
        <v>100</v>
      </c>
      <c r="I1388" s="3">
        <f t="shared" si="43"/>
        <v>3</v>
      </c>
      <c r="J1388" s="8" t="str" cm="1">
        <f t="array" ref="J1388">_xlfn.IFS(H1388=100,"green",H1388&gt;50,"yellow",H1388&gt;0,"orange",H1388=0,"red")</f>
        <v>green</v>
      </c>
      <c r="K1388" t="s">
        <v>250</v>
      </c>
    </row>
    <row r="1389" spans="1:11" x14ac:dyDescent="0.3">
      <c r="A1389">
        <v>4</v>
      </c>
      <c r="B1389">
        <v>4.03</v>
      </c>
      <c r="C1389" t="s">
        <v>255</v>
      </c>
      <c r="D1389">
        <v>23</v>
      </c>
      <c r="E1389" t="s">
        <v>16</v>
      </c>
      <c r="F1389" s="3">
        <v>0</v>
      </c>
      <c r="G1389" s="3">
        <v>100</v>
      </c>
      <c r="H1389" s="3">
        <f t="shared" si="42"/>
        <v>100</v>
      </c>
      <c r="I1389" s="3">
        <f t="shared" si="43"/>
        <v>3</v>
      </c>
      <c r="J1389" s="8" t="str" cm="1">
        <f t="array" ref="J1389">_xlfn.IFS(H1389=100,"green",H1389&gt;50,"yellow",H1389&gt;0,"orange",H1389=0,"red")</f>
        <v>green</v>
      </c>
      <c r="K1389" t="s">
        <v>250</v>
      </c>
    </row>
    <row r="1390" spans="1:11" x14ac:dyDescent="0.3">
      <c r="A1390">
        <v>4</v>
      </c>
      <c r="B1390">
        <v>4.03</v>
      </c>
      <c r="C1390" t="s">
        <v>255</v>
      </c>
      <c r="D1390">
        <v>27</v>
      </c>
      <c r="E1390" t="s">
        <v>15</v>
      </c>
      <c r="F1390" s="3">
        <v>4.8053677880339457E-2</v>
      </c>
      <c r="G1390" s="3">
        <v>91.045110942094198</v>
      </c>
      <c r="H1390" s="3">
        <f t="shared" si="42"/>
        <v>91.045110942094198</v>
      </c>
      <c r="I1390" s="3">
        <f t="shared" si="43"/>
        <v>2.7313533282628262</v>
      </c>
      <c r="J1390" s="8" t="str" cm="1">
        <f t="array" ref="J1390">_xlfn.IFS(H1390=100,"green",H1390&gt;50,"yellow",H1390&gt;0,"orange",H1390=0,"red")</f>
        <v>yellow</v>
      </c>
      <c r="K1390" t="s">
        <v>250</v>
      </c>
    </row>
    <row r="1391" spans="1:11" x14ac:dyDescent="0.3">
      <c r="A1391">
        <v>4</v>
      </c>
      <c r="B1391">
        <v>4.03</v>
      </c>
      <c r="C1391" t="s">
        <v>255</v>
      </c>
      <c r="D1391">
        <v>14</v>
      </c>
      <c r="E1391" t="s">
        <v>14</v>
      </c>
      <c r="F1391" s="3">
        <v>0</v>
      </c>
      <c r="G1391" s="3">
        <v>100</v>
      </c>
      <c r="H1391" s="3">
        <f t="shared" si="42"/>
        <v>100</v>
      </c>
      <c r="I1391" s="3">
        <f t="shared" si="43"/>
        <v>3</v>
      </c>
      <c r="J1391" s="8" t="str" cm="1">
        <f t="array" ref="J1391">_xlfn.IFS(H1391=100,"green",H1391&gt;50,"yellow",H1391&gt;0,"orange",H1391=0,"red")</f>
        <v>green</v>
      </c>
      <c r="K1391" t="s">
        <v>250</v>
      </c>
    </row>
    <row r="1392" spans="1:11" x14ac:dyDescent="0.3">
      <c r="A1392">
        <v>4</v>
      </c>
      <c r="B1392">
        <v>4.03</v>
      </c>
      <c r="C1392" t="s">
        <v>255</v>
      </c>
      <c r="D1392">
        <v>17</v>
      </c>
      <c r="E1392" t="s">
        <v>13</v>
      </c>
      <c r="F1392" s="3">
        <v>0</v>
      </c>
      <c r="G1392" s="3">
        <v>100</v>
      </c>
      <c r="H1392" s="3">
        <f t="shared" si="42"/>
        <v>100</v>
      </c>
      <c r="I1392" s="3">
        <f t="shared" si="43"/>
        <v>3</v>
      </c>
      <c r="J1392" s="8" t="str" cm="1">
        <f t="array" ref="J1392">_xlfn.IFS(H1392=100,"green",H1392&gt;50,"yellow",H1392&gt;0,"orange",H1392=0,"red")</f>
        <v>green</v>
      </c>
      <c r="K1392" t="s">
        <v>250</v>
      </c>
    </row>
    <row r="1393" spans="1:11" x14ac:dyDescent="0.3">
      <c r="A1393">
        <v>4</v>
      </c>
      <c r="B1393">
        <v>4.03</v>
      </c>
      <c r="C1393" t="s">
        <v>255</v>
      </c>
      <c r="D1393">
        <v>15</v>
      </c>
      <c r="E1393" t="s">
        <v>12</v>
      </c>
      <c r="F1393" s="3">
        <v>0</v>
      </c>
      <c r="G1393" s="3">
        <v>100</v>
      </c>
      <c r="H1393" s="3">
        <f t="shared" si="42"/>
        <v>100</v>
      </c>
      <c r="I1393" s="3">
        <f t="shared" si="43"/>
        <v>3</v>
      </c>
      <c r="J1393" s="8" t="str" cm="1">
        <f t="array" ref="J1393">_xlfn.IFS(H1393=100,"green",H1393&gt;50,"yellow",H1393&gt;0,"orange",H1393=0,"red")</f>
        <v>green</v>
      </c>
      <c r="K1393" t="s">
        <v>250</v>
      </c>
    </row>
    <row r="1394" spans="1:11" x14ac:dyDescent="0.3">
      <c r="A1394">
        <v>4</v>
      </c>
      <c r="B1394">
        <v>4.03</v>
      </c>
      <c r="C1394" t="s">
        <v>255</v>
      </c>
      <c r="D1394">
        <v>13</v>
      </c>
      <c r="E1394" t="s">
        <v>11</v>
      </c>
      <c r="F1394" s="3">
        <v>0</v>
      </c>
      <c r="G1394" s="3">
        <v>100</v>
      </c>
      <c r="H1394" s="3">
        <f t="shared" si="42"/>
        <v>100</v>
      </c>
      <c r="I1394" s="3">
        <f t="shared" si="43"/>
        <v>3</v>
      </c>
      <c r="J1394" s="8" t="str" cm="1">
        <f t="array" ref="J1394">_xlfn.IFS(H1394=100,"green",H1394&gt;50,"yellow",H1394&gt;0,"orange",H1394=0,"red")</f>
        <v>green</v>
      </c>
      <c r="K1394" t="s">
        <v>250</v>
      </c>
    </row>
    <row r="1395" spans="1:11" x14ac:dyDescent="0.3">
      <c r="A1395">
        <v>4</v>
      </c>
      <c r="B1395">
        <v>4.03</v>
      </c>
      <c r="C1395" t="s">
        <v>255</v>
      </c>
      <c r="D1395">
        <v>21</v>
      </c>
      <c r="E1395" t="s">
        <v>10</v>
      </c>
      <c r="F1395" s="3">
        <v>0</v>
      </c>
      <c r="G1395" s="3">
        <v>100</v>
      </c>
      <c r="H1395" s="3">
        <f t="shared" si="42"/>
        <v>100</v>
      </c>
      <c r="I1395" s="3">
        <f t="shared" si="43"/>
        <v>3</v>
      </c>
      <c r="J1395" s="8" t="str" cm="1">
        <f t="array" ref="J1395">_xlfn.IFS(H1395=100,"green",H1395&gt;50,"yellow",H1395&gt;0,"orange",H1395=0,"red")</f>
        <v>green</v>
      </c>
      <c r="K1395" t="s">
        <v>250</v>
      </c>
    </row>
    <row r="1396" spans="1:11" x14ac:dyDescent="0.3">
      <c r="A1396">
        <v>4</v>
      </c>
      <c r="B1396">
        <v>4.03</v>
      </c>
      <c r="C1396" t="s">
        <v>255</v>
      </c>
      <c r="D1396">
        <v>34</v>
      </c>
      <c r="E1396" t="s">
        <v>9</v>
      </c>
      <c r="F1396" s="3">
        <v>0</v>
      </c>
      <c r="G1396" s="3">
        <v>100</v>
      </c>
      <c r="H1396" s="3">
        <f t="shared" si="42"/>
        <v>100</v>
      </c>
      <c r="I1396" s="3">
        <f t="shared" si="43"/>
        <v>3</v>
      </c>
      <c r="J1396" s="8" t="str" cm="1">
        <f t="array" ref="J1396">_xlfn.IFS(H1396=100,"green",H1396&gt;50,"yellow",H1396&gt;0,"orange",H1396=0,"red")</f>
        <v>green</v>
      </c>
      <c r="K1396" t="s">
        <v>250</v>
      </c>
    </row>
    <row r="1397" spans="1:11" x14ac:dyDescent="0.3">
      <c r="A1397">
        <v>4</v>
      </c>
      <c r="B1397">
        <v>4.03</v>
      </c>
      <c r="C1397" t="s">
        <v>255</v>
      </c>
      <c r="D1397">
        <v>3</v>
      </c>
      <c r="E1397" t="s">
        <v>8</v>
      </c>
      <c r="F1397" s="3">
        <v>0</v>
      </c>
      <c r="G1397" s="3">
        <v>100</v>
      </c>
      <c r="H1397" s="3">
        <f t="shared" si="42"/>
        <v>100</v>
      </c>
      <c r="I1397" s="3">
        <f t="shared" si="43"/>
        <v>3</v>
      </c>
      <c r="J1397" s="8" t="str" cm="1">
        <f t="array" ref="J1397">_xlfn.IFS(H1397=100,"green",H1397&gt;50,"yellow",H1397&gt;0,"orange",H1397=0,"red")</f>
        <v>green</v>
      </c>
      <c r="K1397" t="s">
        <v>250</v>
      </c>
    </row>
    <row r="1398" spans="1:11" x14ac:dyDescent="0.3">
      <c r="A1398">
        <v>4</v>
      </c>
      <c r="B1398">
        <v>4.03</v>
      </c>
      <c r="C1398" t="s">
        <v>255</v>
      </c>
      <c r="D1398">
        <v>8</v>
      </c>
      <c r="E1398" t="s">
        <v>7</v>
      </c>
      <c r="F1398" s="3">
        <v>3.3552916749947197E-2</v>
      </c>
      <c r="G1398" s="3">
        <v>93.747353786048976</v>
      </c>
      <c r="H1398" s="3">
        <f t="shared" si="42"/>
        <v>93.747353786048976</v>
      </c>
      <c r="I1398" s="3">
        <f t="shared" si="43"/>
        <v>2.8124206135814691</v>
      </c>
      <c r="J1398" s="8" t="str" cm="1">
        <f t="array" ref="J1398">_xlfn.IFS(H1398=100,"green",H1398&gt;50,"yellow",H1398&gt;0,"orange",H1398=0,"red")</f>
        <v>yellow</v>
      </c>
      <c r="K1398" t="s">
        <v>250</v>
      </c>
    </row>
    <row r="1399" spans="1:11" x14ac:dyDescent="0.3">
      <c r="A1399">
        <v>4</v>
      </c>
      <c r="B1399">
        <v>4.03</v>
      </c>
      <c r="C1399" t="s">
        <v>255</v>
      </c>
      <c r="D1399">
        <v>11</v>
      </c>
      <c r="E1399" t="s">
        <v>6</v>
      </c>
      <c r="F1399" s="3">
        <v>0.49133852077624934</v>
      </c>
      <c r="G1399" s="3">
        <v>8.4381854312339168</v>
      </c>
      <c r="H1399" s="3">
        <f t="shared" si="42"/>
        <v>8.4381854312339168</v>
      </c>
      <c r="I1399" s="3">
        <f t="shared" si="43"/>
        <v>0.25314556293701751</v>
      </c>
      <c r="J1399" s="8" t="str" cm="1">
        <f t="array" ref="J1399">_xlfn.IFS(H1399=100,"green",H1399&gt;50,"yellow",H1399&gt;0,"orange",H1399=0,"red")</f>
        <v>orange</v>
      </c>
      <c r="K1399" t="s">
        <v>250</v>
      </c>
    </row>
    <row r="1400" spans="1:11" x14ac:dyDescent="0.3">
      <c r="A1400">
        <v>4</v>
      </c>
      <c r="B1400">
        <v>4.03</v>
      </c>
      <c r="C1400" t="s">
        <v>255</v>
      </c>
      <c r="D1400">
        <v>33</v>
      </c>
      <c r="E1400" t="s">
        <v>5</v>
      </c>
      <c r="F1400" s="3">
        <v>8.3163506522721722E-3</v>
      </c>
      <c r="G1400" s="3">
        <v>98.450233140464576</v>
      </c>
      <c r="H1400" s="3">
        <f t="shared" si="42"/>
        <v>98.450233140464576</v>
      </c>
      <c r="I1400" s="3">
        <f t="shared" si="43"/>
        <v>2.9535069942139369</v>
      </c>
      <c r="J1400" s="8" t="str" cm="1">
        <f t="array" ref="J1400">_xlfn.IFS(H1400=100,"green",H1400&gt;50,"yellow",H1400&gt;0,"orange",H1400=0,"red")</f>
        <v>yellow</v>
      </c>
      <c r="K1400" t="s">
        <v>250</v>
      </c>
    </row>
    <row r="1401" spans="1:11" x14ac:dyDescent="0.3">
      <c r="A1401">
        <v>4</v>
      </c>
      <c r="B1401">
        <v>4.03</v>
      </c>
      <c r="C1401" t="s">
        <v>255</v>
      </c>
      <c r="D1401">
        <v>36</v>
      </c>
      <c r="E1401" t="s">
        <v>4</v>
      </c>
      <c r="F1401" s="3">
        <v>4.5709487524081042E-2</v>
      </c>
      <c r="G1401" s="3">
        <v>91.481955019319244</v>
      </c>
      <c r="H1401" s="3">
        <f t="shared" si="42"/>
        <v>91.481955019319244</v>
      </c>
      <c r="I1401" s="3">
        <f t="shared" si="43"/>
        <v>2.7444586505795772</v>
      </c>
      <c r="J1401" s="8" t="str" cm="1">
        <f t="array" ref="J1401">_xlfn.IFS(H1401=100,"green",H1401&gt;50,"yellow",H1401&gt;0,"orange",H1401=0,"red")</f>
        <v>yellow</v>
      </c>
      <c r="K1401" t="s">
        <v>250</v>
      </c>
    </row>
    <row r="1402" spans="1:11" x14ac:dyDescent="0.3">
      <c r="A1402">
        <v>4</v>
      </c>
      <c r="B1402">
        <v>4.03</v>
      </c>
      <c r="C1402" t="s">
        <v>255</v>
      </c>
      <c r="D1402">
        <v>16</v>
      </c>
      <c r="E1402" t="s">
        <v>3</v>
      </c>
      <c r="F1402" s="3">
        <v>8.1656716795725101E-2</v>
      </c>
      <c r="G1402" s="3">
        <v>84.783124372718959</v>
      </c>
      <c r="H1402" s="3">
        <f t="shared" si="42"/>
        <v>84.783124372718959</v>
      </c>
      <c r="I1402" s="3">
        <f t="shared" si="43"/>
        <v>2.5434937311815684</v>
      </c>
      <c r="J1402" s="8" t="str" cm="1">
        <f t="array" ref="J1402">_xlfn.IFS(H1402=100,"green",H1402&gt;50,"yellow",H1402&gt;0,"orange",H1402=0,"red")</f>
        <v>yellow</v>
      </c>
      <c r="K1402" t="s">
        <v>250</v>
      </c>
    </row>
    <row r="1403" spans="1:11" x14ac:dyDescent="0.3">
      <c r="A1403">
        <v>4</v>
      </c>
      <c r="B1403">
        <v>4.03</v>
      </c>
      <c r="C1403" t="s">
        <v>255</v>
      </c>
      <c r="D1403">
        <v>9</v>
      </c>
      <c r="E1403" t="s">
        <v>2</v>
      </c>
      <c r="F1403" s="3">
        <v>0</v>
      </c>
      <c r="G1403" s="3">
        <v>100</v>
      </c>
      <c r="H1403" s="3">
        <f t="shared" si="42"/>
        <v>100</v>
      </c>
      <c r="I1403" s="3">
        <f t="shared" si="43"/>
        <v>3</v>
      </c>
      <c r="J1403" s="8" t="str" cm="1">
        <f t="array" ref="J1403">_xlfn.IFS(H1403=100,"green",H1403&gt;50,"yellow",H1403&gt;0,"orange",H1403=0,"red")</f>
        <v>green</v>
      </c>
      <c r="K1403" t="s">
        <v>250</v>
      </c>
    </row>
    <row r="1404" spans="1:11" x14ac:dyDescent="0.3">
      <c r="A1404">
        <v>4</v>
      </c>
      <c r="B1404">
        <v>4.03</v>
      </c>
      <c r="C1404" t="s">
        <v>255</v>
      </c>
      <c r="D1404">
        <v>5</v>
      </c>
      <c r="E1404" t="s">
        <v>1</v>
      </c>
      <c r="F1404" s="3">
        <v>0</v>
      </c>
      <c r="G1404" s="3">
        <v>100</v>
      </c>
      <c r="H1404" s="3">
        <f t="shared" si="42"/>
        <v>100</v>
      </c>
      <c r="I1404" s="3">
        <f t="shared" si="43"/>
        <v>3</v>
      </c>
      <c r="J1404" s="8" t="str" cm="1">
        <f t="array" ref="J1404">_xlfn.IFS(H1404=100,"green",H1404&gt;50,"yellow",H1404&gt;0,"orange",H1404=0,"red")</f>
        <v>green</v>
      </c>
      <c r="K1404" t="s">
        <v>250</v>
      </c>
    </row>
    <row r="1405" spans="1:11" x14ac:dyDescent="0.3">
      <c r="A1405">
        <v>4</v>
      </c>
      <c r="B1405">
        <v>4.03</v>
      </c>
      <c r="C1405" t="s">
        <v>255</v>
      </c>
      <c r="D1405">
        <v>19</v>
      </c>
      <c r="E1405" t="s">
        <v>0</v>
      </c>
      <c r="F1405" s="3">
        <v>2.0815960451428066E-2</v>
      </c>
      <c r="G1405" s="3">
        <v>96.12090843617699</v>
      </c>
      <c r="H1405" s="3">
        <f t="shared" si="42"/>
        <v>96.12090843617699</v>
      </c>
      <c r="I1405" s="3">
        <f t="shared" si="43"/>
        <v>2.8836272530853098</v>
      </c>
      <c r="J1405" s="8" t="str" cm="1">
        <f t="array" ref="J1405">_xlfn.IFS(H1405=100,"green",H1405&gt;50,"yellow",H1405&gt;0,"orange",H1405=0,"red")</f>
        <v>yellow</v>
      </c>
      <c r="K1405" t="s">
        <v>250</v>
      </c>
    </row>
    <row r="1406" spans="1:11" x14ac:dyDescent="0.3">
      <c r="A1406">
        <v>2</v>
      </c>
      <c r="B1406">
        <v>2.0099999999999998</v>
      </c>
      <c r="C1406" t="s">
        <v>256</v>
      </c>
      <c r="D1406">
        <v>35</v>
      </c>
      <c r="E1406" t="s">
        <v>34</v>
      </c>
      <c r="F1406" s="3">
        <v>0.26275615440602657</v>
      </c>
      <c r="G1406" s="3">
        <v>98.827274802004681</v>
      </c>
      <c r="H1406" s="3">
        <f t="shared" si="42"/>
        <v>98.827274802004681</v>
      </c>
      <c r="I1406" s="3">
        <f t="shared" si="43"/>
        <v>2.9648182440601403</v>
      </c>
      <c r="J1406" s="8" t="str" cm="1">
        <f t="array" ref="J1406">_xlfn.IFS(H1406=100,"green",H1406&gt;50,"yellow",H1406&gt;0,"orange",H1406=0,"red")</f>
        <v>yellow</v>
      </c>
      <c r="K1406" t="s">
        <v>250</v>
      </c>
    </row>
    <row r="1407" spans="1:11" x14ac:dyDescent="0.3">
      <c r="A1407">
        <v>2</v>
      </c>
      <c r="B1407">
        <v>2.0099999999999998</v>
      </c>
      <c r="C1407" t="s">
        <v>256</v>
      </c>
      <c r="D1407">
        <v>37</v>
      </c>
      <c r="E1407" t="s">
        <v>33</v>
      </c>
      <c r="F1407" s="3">
        <v>9.4801828174590999E-2</v>
      </c>
      <c r="G1407" s="3">
        <v>99.693187143281605</v>
      </c>
      <c r="H1407" s="3">
        <f t="shared" si="42"/>
        <v>99.693187143281605</v>
      </c>
      <c r="I1407" s="3">
        <f t="shared" si="43"/>
        <v>2.990795614298448</v>
      </c>
      <c r="J1407" s="8" t="str" cm="1">
        <f t="array" ref="J1407">_xlfn.IFS(H1407=100,"green",H1407&gt;50,"yellow",H1407&gt;0,"orange",H1407=0,"red")</f>
        <v>yellow</v>
      </c>
      <c r="K1407" t="s">
        <v>250</v>
      </c>
    </row>
    <row r="1408" spans="1:11" x14ac:dyDescent="0.3">
      <c r="A1408">
        <v>2</v>
      </c>
      <c r="B1408">
        <v>2.0099999999999998</v>
      </c>
      <c r="C1408" t="s">
        <v>256</v>
      </c>
      <c r="D1408">
        <v>12</v>
      </c>
      <c r="E1408" t="s">
        <v>32</v>
      </c>
      <c r="F1408" s="3">
        <v>0.79495449608195834</v>
      </c>
      <c r="G1408" s="3">
        <v>96.083450796963689</v>
      </c>
      <c r="H1408" s="3">
        <f t="shared" si="42"/>
        <v>96.083450796963689</v>
      </c>
      <c r="I1408" s="3">
        <f t="shared" si="43"/>
        <v>2.8825035239089107</v>
      </c>
      <c r="J1408" s="8" t="str" cm="1">
        <f t="array" ref="J1408">_xlfn.IFS(H1408=100,"green",H1408&gt;50,"yellow",H1408&gt;0,"orange",H1408=0,"red")</f>
        <v>yellow</v>
      </c>
      <c r="K1408" t="s">
        <v>250</v>
      </c>
    </row>
    <row r="1409" spans="1:11" x14ac:dyDescent="0.3">
      <c r="A1409">
        <v>2</v>
      </c>
      <c r="B1409">
        <v>2.0099999999999998</v>
      </c>
      <c r="C1409" t="s">
        <v>256</v>
      </c>
      <c r="D1409">
        <v>18</v>
      </c>
      <c r="E1409" t="s">
        <v>31</v>
      </c>
      <c r="F1409" s="3">
        <v>0.54797898939599776</v>
      </c>
      <c r="G1409" s="3">
        <v>97.356768037615183</v>
      </c>
      <c r="H1409" s="3">
        <f t="shared" si="42"/>
        <v>97.356768037615183</v>
      </c>
      <c r="I1409" s="3">
        <f t="shared" si="43"/>
        <v>2.9207030411284554</v>
      </c>
      <c r="J1409" s="8" t="str" cm="1">
        <f t="array" ref="J1409">_xlfn.IFS(H1409=100,"green",H1409&gt;50,"yellow",H1409&gt;0,"orange",H1409=0,"red")</f>
        <v>yellow</v>
      </c>
      <c r="K1409" t="s">
        <v>250</v>
      </c>
    </row>
    <row r="1410" spans="1:11" x14ac:dyDescent="0.3">
      <c r="A1410">
        <v>2</v>
      </c>
      <c r="B1410">
        <v>2.0099999999999998</v>
      </c>
      <c r="C1410" t="s">
        <v>256</v>
      </c>
      <c r="D1410">
        <v>10</v>
      </c>
      <c r="E1410" t="s">
        <v>30</v>
      </c>
      <c r="F1410" s="3">
        <v>3.4092398488322497</v>
      </c>
      <c r="G1410" s="3">
        <v>82.605132010184676</v>
      </c>
      <c r="H1410" s="3">
        <f t="shared" si="42"/>
        <v>82.605132010184676</v>
      </c>
      <c r="I1410" s="3">
        <f t="shared" si="43"/>
        <v>2.4781539603055402</v>
      </c>
      <c r="J1410" s="8" t="str" cm="1">
        <f t="array" ref="J1410">_xlfn.IFS(H1410=100,"green",H1410&gt;50,"yellow",H1410&gt;0,"orange",H1410=0,"red")</f>
        <v>yellow</v>
      </c>
      <c r="K1410" t="s">
        <v>250</v>
      </c>
    </row>
    <row r="1411" spans="1:11" x14ac:dyDescent="0.3">
      <c r="A1411">
        <v>2</v>
      </c>
      <c r="B1411">
        <v>2.0099999999999998</v>
      </c>
      <c r="C1411" t="s">
        <v>256</v>
      </c>
      <c r="D1411">
        <v>4</v>
      </c>
      <c r="E1411" t="s">
        <v>29</v>
      </c>
      <c r="F1411" s="3">
        <v>6.2532569046378326</v>
      </c>
      <c r="G1411" s="3">
        <v>67.942398857180734</v>
      </c>
      <c r="H1411" s="3">
        <f t="shared" ref="H1411:H1474" si="44">IF(G1411&gt;100,100,IF(G1411&lt;0,0,G1411))</f>
        <v>67.942398857180734</v>
      </c>
      <c r="I1411" s="3">
        <f t="shared" ref="I1411:I1474" si="45">H1411/100*3</f>
        <v>2.0382719657154218</v>
      </c>
      <c r="J1411" s="8" t="str" cm="1">
        <f t="array" ref="J1411">_xlfn.IFS(H1411=100,"green",H1411&gt;50,"yellow",H1411&gt;0,"orange",H1411=0,"red")</f>
        <v>yellow</v>
      </c>
      <c r="K1411" t="s">
        <v>250</v>
      </c>
    </row>
    <row r="1412" spans="1:11" x14ac:dyDescent="0.3">
      <c r="A1412">
        <v>2</v>
      </c>
      <c r="B1412">
        <v>2.0099999999999998</v>
      </c>
      <c r="C1412" t="s">
        <v>256</v>
      </c>
      <c r="D1412">
        <v>22</v>
      </c>
      <c r="E1412" t="s">
        <v>28</v>
      </c>
      <c r="F1412" s="3">
        <v>5.6762135881663554</v>
      </c>
      <c r="G1412" s="3">
        <v>70.91742748785434</v>
      </c>
      <c r="H1412" s="3">
        <f t="shared" si="44"/>
        <v>70.91742748785434</v>
      </c>
      <c r="I1412" s="3">
        <f t="shared" si="45"/>
        <v>2.1275228246356304</v>
      </c>
      <c r="J1412" s="8" t="str" cm="1">
        <f t="array" ref="J1412">_xlfn.IFS(H1412=100,"green",H1412&gt;50,"yellow",H1412&gt;0,"orange",H1412=0,"red")</f>
        <v>yellow</v>
      </c>
      <c r="K1412" t="s">
        <v>250</v>
      </c>
    </row>
    <row r="1413" spans="1:11" x14ac:dyDescent="0.3">
      <c r="A1413">
        <v>2</v>
      </c>
      <c r="B1413">
        <v>2.0099999999999998</v>
      </c>
      <c r="C1413" t="s">
        <v>256</v>
      </c>
      <c r="D1413">
        <v>25</v>
      </c>
      <c r="E1413" t="s">
        <v>244</v>
      </c>
      <c r="F1413" s="3">
        <v>0</v>
      </c>
      <c r="G1413" s="3">
        <v>100.18195140934093</v>
      </c>
      <c r="H1413" s="3">
        <f t="shared" si="44"/>
        <v>100</v>
      </c>
      <c r="I1413" s="3">
        <f t="shared" si="45"/>
        <v>3</v>
      </c>
      <c r="J1413" s="8" t="str" cm="1">
        <f t="array" ref="J1413">_xlfn.IFS(H1413=100,"green",H1413&gt;50,"yellow",H1413&gt;0,"orange",H1413=0,"red")</f>
        <v>green</v>
      </c>
      <c r="K1413" t="s">
        <v>250</v>
      </c>
    </row>
    <row r="1414" spans="1:11" x14ac:dyDescent="0.3">
      <c r="A1414">
        <v>2</v>
      </c>
      <c r="B1414">
        <v>2.0099999999999998</v>
      </c>
      <c r="C1414" t="s">
        <v>256</v>
      </c>
      <c r="D1414">
        <v>7</v>
      </c>
      <c r="E1414" t="s">
        <v>27</v>
      </c>
      <c r="F1414" s="3">
        <v>21.997932921017533</v>
      </c>
      <c r="G1414" s="3">
        <v>-13.231510609154828</v>
      </c>
      <c r="H1414" s="3">
        <f t="shared" si="44"/>
        <v>0</v>
      </c>
      <c r="I1414" s="3">
        <f t="shared" si="45"/>
        <v>0</v>
      </c>
      <c r="J1414" s="8" t="str" cm="1">
        <f t="array" ref="J1414">_xlfn.IFS(H1414=100,"green",H1414&gt;50,"yellow",H1414&gt;0,"orange",H1414=0,"red")</f>
        <v>red</v>
      </c>
      <c r="K1414" t="s">
        <v>250</v>
      </c>
    </row>
    <row r="1415" spans="1:11" x14ac:dyDescent="0.3">
      <c r="A1415">
        <v>2</v>
      </c>
      <c r="B1415">
        <v>2.0099999999999998</v>
      </c>
      <c r="C1415" t="s">
        <v>256</v>
      </c>
      <c r="D1415">
        <v>30</v>
      </c>
      <c r="E1415" t="s">
        <v>26</v>
      </c>
      <c r="F1415" s="3">
        <v>0.13712295472542843</v>
      </c>
      <c r="G1415" s="3">
        <v>99.474994575103196</v>
      </c>
      <c r="H1415" s="3">
        <f t="shared" si="44"/>
        <v>99.474994575103196</v>
      </c>
      <c r="I1415" s="3">
        <f t="shared" si="45"/>
        <v>2.9842498372530959</v>
      </c>
      <c r="J1415" s="8" t="str" cm="1">
        <f t="array" ref="J1415">_xlfn.IFS(H1415=100,"green",H1415&gt;50,"yellow",H1415&gt;0,"orange",H1415=0,"red")</f>
        <v>yellow</v>
      </c>
      <c r="K1415" t="s">
        <v>250</v>
      </c>
    </row>
    <row r="1416" spans="1:11" x14ac:dyDescent="0.3">
      <c r="A1416">
        <v>2</v>
      </c>
      <c r="B1416">
        <v>2.0099999999999998</v>
      </c>
      <c r="C1416" t="s">
        <v>256</v>
      </c>
      <c r="D1416">
        <v>24</v>
      </c>
      <c r="E1416" t="s">
        <v>25</v>
      </c>
      <c r="F1416" s="3">
        <v>1.067179495223106</v>
      </c>
      <c r="G1416" s="3">
        <v>94.679956218112522</v>
      </c>
      <c r="H1416" s="3">
        <f t="shared" si="44"/>
        <v>94.679956218112522</v>
      </c>
      <c r="I1416" s="3">
        <f t="shared" si="45"/>
        <v>2.8403986865433759</v>
      </c>
      <c r="J1416" s="8" t="str" cm="1">
        <f t="array" ref="J1416">_xlfn.IFS(H1416=100,"green",H1416&gt;50,"yellow",H1416&gt;0,"orange",H1416=0,"red")</f>
        <v>yellow</v>
      </c>
      <c r="K1416" t="s">
        <v>250</v>
      </c>
    </row>
    <row r="1417" spans="1:11" x14ac:dyDescent="0.3">
      <c r="A1417">
        <v>2</v>
      </c>
      <c r="B1417">
        <v>2.0099999999999998</v>
      </c>
      <c r="C1417" t="s">
        <v>256</v>
      </c>
      <c r="D1417">
        <v>6</v>
      </c>
      <c r="E1417" t="s">
        <v>24</v>
      </c>
      <c r="F1417" s="3">
        <v>12.066365245523118</v>
      </c>
      <c r="G1417" s="3">
        <v>37.972094629255203</v>
      </c>
      <c r="H1417" s="3">
        <f t="shared" si="44"/>
        <v>37.972094629255203</v>
      </c>
      <c r="I1417" s="3">
        <f t="shared" si="45"/>
        <v>1.139162838877656</v>
      </c>
      <c r="J1417" s="8" t="str" cm="1">
        <f t="array" ref="J1417">_xlfn.IFS(H1417=100,"green",H1417&gt;50,"yellow",H1417&gt;0,"orange",H1417=0,"red")</f>
        <v>orange</v>
      </c>
      <c r="K1417" t="s">
        <v>250</v>
      </c>
    </row>
    <row r="1418" spans="1:11" x14ac:dyDescent="0.3">
      <c r="A1418">
        <v>2</v>
      </c>
      <c r="B1418">
        <v>2.0099999999999998</v>
      </c>
      <c r="C1418" t="s">
        <v>256</v>
      </c>
      <c r="D1418">
        <v>2</v>
      </c>
      <c r="E1418" t="s">
        <v>23</v>
      </c>
      <c r="F1418" s="3">
        <v>0.42245712133055935</v>
      </c>
      <c r="G1418" s="3">
        <v>98.003913824787247</v>
      </c>
      <c r="H1418" s="3">
        <f t="shared" si="44"/>
        <v>98.003913824787247</v>
      </c>
      <c r="I1418" s="3">
        <f t="shared" si="45"/>
        <v>2.9401174147436175</v>
      </c>
      <c r="J1418" s="8" t="str" cm="1">
        <f t="array" ref="J1418">_xlfn.IFS(H1418=100,"green",H1418&gt;50,"yellow",H1418&gt;0,"orange",H1418=0,"red")</f>
        <v>yellow</v>
      </c>
      <c r="K1418" t="s">
        <v>250</v>
      </c>
    </row>
    <row r="1419" spans="1:11" x14ac:dyDescent="0.3">
      <c r="A1419">
        <v>2</v>
      </c>
      <c r="B1419">
        <v>2.0099999999999998</v>
      </c>
      <c r="C1419" t="s">
        <v>256</v>
      </c>
      <c r="D1419">
        <v>1</v>
      </c>
      <c r="E1419" t="s">
        <v>22</v>
      </c>
      <c r="F1419" s="3">
        <v>1.9320076771626584</v>
      </c>
      <c r="G1419" s="3">
        <v>90.221211911677514</v>
      </c>
      <c r="H1419" s="3">
        <f t="shared" si="44"/>
        <v>90.221211911677514</v>
      </c>
      <c r="I1419" s="3">
        <f t="shared" si="45"/>
        <v>2.7066363573503254</v>
      </c>
      <c r="J1419" s="8" t="str" cm="1">
        <f t="array" ref="J1419">_xlfn.IFS(H1419=100,"green",H1419&gt;50,"yellow",H1419&gt;0,"orange",H1419=0,"red")</f>
        <v>yellow</v>
      </c>
      <c r="K1419" t="s">
        <v>250</v>
      </c>
    </row>
    <row r="1420" spans="1:11" x14ac:dyDescent="0.3">
      <c r="A1420">
        <v>2</v>
      </c>
      <c r="B1420">
        <v>2.0099999999999998</v>
      </c>
      <c r="C1420" t="s">
        <v>256</v>
      </c>
      <c r="D1420">
        <v>20</v>
      </c>
      <c r="E1420" t="s">
        <v>21</v>
      </c>
      <c r="F1420" s="3">
        <v>1.9400915492825388</v>
      </c>
      <c r="G1420" s="3">
        <v>90.179534362840442</v>
      </c>
      <c r="H1420" s="3">
        <f t="shared" si="44"/>
        <v>90.179534362840442</v>
      </c>
      <c r="I1420" s="3">
        <f t="shared" si="45"/>
        <v>2.7053860308852133</v>
      </c>
      <c r="J1420" s="8" t="str" cm="1">
        <f t="array" ref="J1420">_xlfn.IFS(H1420=100,"green",H1420&gt;50,"yellow",H1420&gt;0,"orange",H1420=0,"red")</f>
        <v>yellow</v>
      </c>
      <c r="K1420" t="s">
        <v>250</v>
      </c>
    </row>
    <row r="1421" spans="1:11" x14ac:dyDescent="0.3">
      <c r="A1421">
        <v>2</v>
      </c>
      <c r="B1421">
        <v>2.0099999999999998</v>
      </c>
      <c r="C1421" t="s">
        <v>256</v>
      </c>
      <c r="D1421">
        <v>29</v>
      </c>
      <c r="E1421" t="s">
        <v>20</v>
      </c>
      <c r="F1421" s="3">
        <v>0.44520611791117082</v>
      </c>
      <c r="G1421" s="3">
        <v>97.886628147586691</v>
      </c>
      <c r="H1421" s="3">
        <f t="shared" si="44"/>
        <v>97.886628147586691</v>
      </c>
      <c r="I1421" s="3">
        <f t="shared" si="45"/>
        <v>2.9365988444276008</v>
      </c>
      <c r="J1421" s="8" t="str" cm="1">
        <f t="array" ref="J1421">_xlfn.IFS(H1421=100,"green",H1421&gt;50,"yellow",H1421&gt;0,"orange",H1421=0,"red")</f>
        <v>yellow</v>
      </c>
      <c r="K1421" t="s">
        <v>250</v>
      </c>
    </row>
    <row r="1422" spans="1:11" x14ac:dyDescent="0.3">
      <c r="A1422">
        <v>2</v>
      </c>
      <c r="B1422">
        <v>2.0099999999999998</v>
      </c>
      <c r="C1422" t="s">
        <v>256</v>
      </c>
      <c r="D1422">
        <v>32</v>
      </c>
      <c r="E1422" t="s">
        <v>19</v>
      </c>
      <c r="F1422" s="3">
        <v>0.36520318872674035</v>
      </c>
      <c r="G1422" s="3">
        <v>98.299094591729613</v>
      </c>
      <c r="H1422" s="3">
        <f t="shared" si="44"/>
        <v>98.299094591729613</v>
      </c>
      <c r="I1422" s="3">
        <f t="shared" si="45"/>
        <v>2.9489728377518882</v>
      </c>
      <c r="J1422" s="8" t="str" cm="1">
        <f t="array" ref="J1422">_xlfn.IFS(H1422=100,"green",H1422&gt;50,"yellow",H1422&gt;0,"orange",H1422=0,"red")</f>
        <v>yellow</v>
      </c>
      <c r="K1422" t="s">
        <v>250</v>
      </c>
    </row>
    <row r="1423" spans="1:11" x14ac:dyDescent="0.3">
      <c r="A1423">
        <v>2</v>
      </c>
      <c r="B1423">
        <v>2.0099999999999998</v>
      </c>
      <c r="C1423" t="s">
        <v>256</v>
      </c>
      <c r="D1423">
        <v>35</v>
      </c>
      <c r="E1423" t="s">
        <v>18</v>
      </c>
      <c r="F1423" s="3">
        <v>0</v>
      </c>
      <c r="G1423" s="3">
        <v>100.18195140934093</v>
      </c>
      <c r="H1423" s="3">
        <f t="shared" si="44"/>
        <v>100</v>
      </c>
      <c r="I1423" s="3">
        <f t="shared" si="45"/>
        <v>3</v>
      </c>
      <c r="J1423" s="8" t="str" cm="1">
        <f t="array" ref="J1423">_xlfn.IFS(H1423=100,"green",H1423&gt;50,"yellow",H1423&gt;0,"orange",H1423=0,"red")</f>
        <v>green</v>
      </c>
      <c r="K1423" t="s">
        <v>250</v>
      </c>
    </row>
    <row r="1424" spans="1:11" x14ac:dyDescent="0.3">
      <c r="A1424">
        <v>2</v>
      </c>
      <c r="B1424">
        <v>2.0099999999999998</v>
      </c>
      <c r="C1424" t="s">
        <v>256</v>
      </c>
      <c r="D1424">
        <v>31</v>
      </c>
      <c r="E1424" t="s">
        <v>17</v>
      </c>
      <c r="F1424" s="3">
        <v>0</v>
      </c>
      <c r="G1424" s="3">
        <v>100.18195140934093</v>
      </c>
      <c r="H1424" s="3">
        <f t="shared" si="44"/>
        <v>100</v>
      </c>
      <c r="I1424" s="3">
        <f t="shared" si="45"/>
        <v>3</v>
      </c>
      <c r="J1424" s="8" t="str" cm="1">
        <f t="array" ref="J1424">_xlfn.IFS(H1424=100,"green",H1424&gt;50,"yellow",H1424&gt;0,"orange",H1424=0,"red")</f>
        <v>green</v>
      </c>
      <c r="K1424" t="s">
        <v>250</v>
      </c>
    </row>
    <row r="1425" spans="1:11" x14ac:dyDescent="0.3">
      <c r="A1425">
        <v>2</v>
      </c>
      <c r="B1425">
        <v>2.0099999999999998</v>
      </c>
      <c r="C1425" t="s">
        <v>256</v>
      </c>
      <c r="D1425">
        <v>23</v>
      </c>
      <c r="E1425" t="s">
        <v>16</v>
      </c>
      <c r="F1425" s="3">
        <v>17.496293964946194</v>
      </c>
      <c r="G1425" s="3">
        <v>9.9773272665887198</v>
      </c>
      <c r="H1425" s="3">
        <f t="shared" si="44"/>
        <v>9.9773272665887198</v>
      </c>
      <c r="I1425" s="3">
        <f t="shared" si="45"/>
        <v>0.29931981799766161</v>
      </c>
      <c r="J1425" s="8" t="str" cm="1">
        <f t="array" ref="J1425">_xlfn.IFS(H1425=100,"green",H1425&gt;50,"yellow",H1425&gt;0,"orange",H1425=0,"red")</f>
        <v>orange</v>
      </c>
      <c r="K1425" t="s">
        <v>250</v>
      </c>
    </row>
    <row r="1426" spans="1:11" x14ac:dyDescent="0.3">
      <c r="A1426">
        <v>2</v>
      </c>
      <c r="B1426">
        <v>2.0099999999999998</v>
      </c>
      <c r="C1426" t="s">
        <v>256</v>
      </c>
      <c r="D1426">
        <v>27</v>
      </c>
      <c r="E1426" t="s">
        <v>15</v>
      </c>
      <c r="F1426" s="3">
        <v>3.1128104671375447</v>
      </c>
      <c r="G1426" s="3">
        <v>84.133415714963036</v>
      </c>
      <c r="H1426" s="3">
        <f t="shared" si="44"/>
        <v>84.133415714963036</v>
      </c>
      <c r="I1426" s="3">
        <f t="shared" si="45"/>
        <v>2.5240024714488909</v>
      </c>
      <c r="J1426" s="8" t="str" cm="1">
        <f t="array" ref="J1426">_xlfn.IFS(H1426=100,"green",H1426&gt;50,"yellow",H1426&gt;0,"orange",H1426=0,"red")</f>
        <v>yellow</v>
      </c>
      <c r="K1426" t="s">
        <v>250</v>
      </c>
    </row>
    <row r="1427" spans="1:11" x14ac:dyDescent="0.3">
      <c r="A1427">
        <v>2</v>
      </c>
      <c r="B1427">
        <v>2.0099999999999998</v>
      </c>
      <c r="C1427" t="s">
        <v>256</v>
      </c>
      <c r="D1427">
        <v>14</v>
      </c>
      <c r="E1427" t="s">
        <v>14</v>
      </c>
      <c r="F1427" s="3">
        <v>1.3227564688627016</v>
      </c>
      <c r="G1427" s="3">
        <v>93.362292895074461</v>
      </c>
      <c r="H1427" s="3">
        <f t="shared" si="44"/>
        <v>93.362292895074461</v>
      </c>
      <c r="I1427" s="3">
        <f t="shared" si="45"/>
        <v>2.8008687868522339</v>
      </c>
      <c r="J1427" s="8" t="str" cm="1">
        <f t="array" ref="J1427">_xlfn.IFS(H1427=100,"green",H1427&gt;50,"yellow",H1427&gt;0,"orange",H1427=0,"red")</f>
        <v>yellow</v>
      </c>
      <c r="K1427" t="s">
        <v>250</v>
      </c>
    </row>
    <row r="1428" spans="1:11" x14ac:dyDescent="0.3">
      <c r="A1428">
        <v>2</v>
      </c>
      <c r="B1428">
        <v>2.0099999999999998</v>
      </c>
      <c r="C1428" t="s">
        <v>256</v>
      </c>
      <c r="D1428">
        <v>17</v>
      </c>
      <c r="E1428" t="s">
        <v>13</v>
      </c>
      <c r="F1428" s="3">
        <v>0.50558008742490879</v>
      </c>
      <c r="G1428" s="3">
        <v>97.575361587999623</v>
      </c>
      <c r="H1428" s="3">
        <f t="shared" si="44"/>
        <v>97.575361587999623</v>
      </c>
      <c r="I1428" s="3">
        <f t="shared" si="45"/>
        <v>2.9272608476399888</v>
      </c>
      <c r="J1428" s="8" t="str" cm="1">
        <f t="array" ref="J1428">_xlfn.IFS(H1428=100,"green",H1428&gt;50,"yellow",H1428&gt;0,"orange",H1428=0,"red")</f>
        <v>yellow</v>
      </c>
      <c r="K1428" t="s">
        <v>250</v>
      </c>
    </row>
    <row r="1429" spans="1:11" x14ac:dyDescent="0.3">
      <c r="A1429">
        <v>2</v>
      </c>
      <c r="B1429">
        <v>2.0099999999999998</v>
      </c>
      <c r="C1429" t="s">
        <v>256</v>
      </c>
      <c r="D1429">
        <v>15</v>
      </c>
      <c r="E1429" t="s">
        <v>12</v>
      </c>
      <c r="F1429" s="3">
        <v>2.4607958760706743</v>
      </c>
      <c r="G1429" s="3">
        <v>87.494969381163017</v>
      </c>
      <c r="H1429" s="3">
        <f t="shared" si="44"/>
        <v>87.494969381163017</v>
      </c>
      <c r="I1429" s="3">
        <f t="shared" si="45"/>
        <v>2.6248490814348902</v>
      </c>
      <c r="J1429" s="8" t="str" cm="1">
        <f t="array" ref="J1429">_xlfn.IFS(H1429=100,"green",H1429&gt;50,"yellow",H1429&gt;0,"orange",H1429=0,"red")</f>
        <v>yellow</v>
      </c>
      <c r="K1429" t="s">
        <v>250</v>
      </c>
    </row>
    <row r="1430" spans="1:11" x14ac:dyDescent="0.3">
      <c r="A1430">
        <v>2</v>
      </c>
      <c r="B1430">
        <v>2.0099999999999998</v>
      </c>
      <c r="C1430" t="s">
        <v>256</v>
      </c>
      <c r="D1430">
        <v>13</v>
      </c>
      <c r="E1430" t="s">
        <v>11</v>
      </c>
      <c r="F1430" s="3">
        <v>3.2347705486271936</v>
      </c>
      <c r="G1430" s="3">
        <v>83.504633223468886</v>
      </c>
      <c r="H1430" s="3">
        <f t="shared" si="44"/>
        <v>83.504633223468886</v>
      </c>
      <c r="I1430" s="3">
        <f t="shared" si="45"/>
        <v>2.5051389967040665</v>
      </c>
      <c r="J1430" s="8" t="str" cm="1">
        <f t="array" ref="J1430">_xlfn.IFS(H1430=100,"green",H1430&gt;50,"yellow",H1430&gt;0,"orange",H1430=0,"red")</f>
        <v>yellow</v>
      </c>
      <c r="K1430" t="s">
        <v>250</v>
      </c>
    </row>
    <row r="1431" spans="1:11" x14ac:dyDescent="0.3">
      <c r="A1431">
        <v>2</v>
      </c>
      <c r="B1431">
        <v>2.0099999999999998</v>
      </c>
      <c r="C1431" t="s">
        <v>256</v>
      </c>
      <c r="D1431">
        <v>21</v>
      </c>
      <c r="E1431" t="s">
        <v>10</v>
      </c>
      <c r="F1431" s="3">
        <v>0.19535801249810031</v>
      </c>
      <c r="G1431" s="3">
        <v>99.174755478249892</v>
      </c>
      <c r="H1431" s="3">
        <f t="shared" si="44"/>
        <v>99.174755478249892</v>
      </c>
      <c r="I1431" s="3">
        <f t="shared" si="45"/>
        <v>2.9752426643474967</v>
      </c>
      <c r="J1431" s="8" t="str" cm="1">
        <f t="array" ref="J1431">_xlfn.IFS(H1431=100,"green",H1431&gt;50,"yellow",H1431&gt;0,"orange",H1431=0,"red")</f>
        <v>yellow</v>
      </c>
      <c r="K1431" t="s">
        <v>250</v>
      </c>
    </row>
    <row r="1432" spans="1:11" x14ac:dyDescent="0.3">
      <c r="A1432">
        <v>2</v>
      </c>
      <c r="B1432">
        <v>2.0099999999999998</v>
      </c>
      <c r="C1432" t="s">
        <v>256</v>
      </c>
      <c r="D1432">
        <v>34</v>
      </c>
      <c r="E1432" t="s">
        <v>9</v>
      </c>
      <c r="F1432" s="3">
        <v>0.240393668671817</v>
      </c>
      <c r="G1432" s="3">
        <v>98.942567767737515</v>
      </c>
      <c r="H1432" s="3">
        <f t="shared" si="44"/>
        <v>98.942567767737515</v>
      </c>
      <c r="I1432" s="3">
        <f t="shared" si="45"/>
        <v>2.9682770330321251</v>
      </c>
      <c r="J1432" s="8" t="str" cm="1">
        <f t="array" ref="J1432">_xlfn.IFS(H1432=100,"green",H1432&gt;50,"yellow",H1432&gt;0,"orange",H1432=0,"red")</f>
        <v>yellow</v>
      </c>
      <c r="K1432" t="s">
        <v>250</v>
      </c>
    </row>
    <row r="1433" spans="1:11" x14ac:dyDescent="0.3">
      <c r="A1433">
        <v>2</v>
      </c>
      <c r="B1433">
        <v>2.0099999999999998</v>
      </c>
      <c r="C1433" t="s">
        <v>256</v>
      </c>
      <c r="D1433">
        <v>3</v>
      </c>
      <c r="E1433" t="s">
        <v>8</v>
      </c>
      <c r="F1433" s="3">
        <v>2.130241141134495</v>
      </c>
      <c r="G1433" s="3">
        <v>89.199191182835108</v>
      </c>
      <c r="H1433" s="3">
        <f t="shared" si="44"/>
        <v>89.199191182835108</v>
      </c>
      <c r="I1433" s="3">
        <f t="shared" si="45"/>
        <v>2.6759757354850531</v>
      </c>
      <c r="J1433" s="8" t="str" cm="1">
        <f t="array" ref="J1433">_xlfn.IFS(H1433=100,"green",H1433&gt;50,"yellow",H1433&gt;0,"orange",H1433=0,"red")</f>
        <v>yellow</v>
      </c>
      <c r="K1433" t="s">
        <v>250</v>
      </c>
    </row>
    <row r="1434" spans="1:11" x14ac:dyDescent="0.3">
      <c r="A1434">
        <v>2</v>
      </c>
      <c r="B1434">
        <v>2.0099999999999998</v>
      </c>
      <c r="C1434" t="s">
        <v>256</v>
      </c>
      <c r="D1434">
        <v>8</v>
      </c>
      <c r="E1434" t="s">
        <v>7</v>
      </c>
      <c r="F1434" s="3">
        <v>8.7412642245949392</v>
      </c>
      <c r="G1434" s="3">
        <v>55.11512437203595</v>
      </c>
      <c r="H1434" s="3">
        <f t="shared" si="44"/>
        <v>55.11512437203595</v>
      </c>
      <c r="I1434" s="3">
        <f t="shared" si="45"/>
        <v>1.6534537311610786</v>
      </c>
      <c r="J1434" s="8" t="str" cm="1">
        <f t="array" ref="J1434">_xlfn.IFS(H1434=100,"green",H1434&gt;50,"yellow",H1434&gt;0,"orange",H1434=0,"red")</f>
        <v>yellow</v>
      </c>
      <c r="K1434" t="s">
        <v>250</v>
      </c>
    </row>
    <row r="1435" spans="1:11" x14ac:dyDescent="0.3">
      <c r="A1435">
        <v>2</v>
      </c>
      <c r="B1435">
        <v>2.0099999999999998</v>
      </c>
      <c r="C1435" t="s">
        <v>256</v>
      </c>
      <c r="D1435">
        <v>11</v>
      </c>
      <c r="E1435" t="s">
        <v>6</v>
      </c>
      <c r="F1435" s="3">
        <v>0.81889753462708215</v>
      </c>
      <c r="G1435" s="3">
        <v>95.960009067125029</v>
      </c>
      <c r="H1435" s="3">
        <f t="shared" si="44"/>
        <v>95.960009067125029</v>
      </c>
      <c r="I1435" s="3">
        <f t="shared" si="45"/>
        <v>2.8788002720137511</v>
      </c>
      <c r="J1435" s="8" t="str" cm="1">
        <f t="array" ref="J1435">_xlfn.IFS(H1435=100,"green",H1435&gt;50,"yellow",H1435&gt;0,"orange",H1435=0,"red")</f>
        <v>yellow</v>
      </c>
      <c r="K1435" t="s">
        <v>250</v>
      </c>
    </row>
    <row r="1436" spans="1:11" x14ac:dyDescent="0.3">
      <c r="A1436">
        <v>2</v>
      </c>
      <c r="B1436">
        <v>2.0099999999999998</v>
      </c>
      <c r="C1436" t="s">
        <v>256</v>
      </c>
      <c r="D1436">
        <v>33</v>
      </c>
      <c r="E1436" t="s">
        <v>5</v>
      </c>
      <c r="F1436" s="3">
        <v>0.72768068207381509</v>
      </c>
      <c r="G1436" s="3">
        <v>96.430290483094467</v>
      </c>
      <c r="H1436" s="3">
        <f t="shared" si="44"/>
        <v>96.430290483094467</v>
      </c>
      <c r="I1436" s="3">
        <f t="shared" si="45"/>
        <v>2.892908714492834</v>
      </c>
      <c r="J1436" s="8" t="str" cm="1">
        <f t="array" ref="J1436">_xlfn.IFS(H1436=100,"green",H1436&gt;50,"yellow",H1436&gt;0,"orange",H1436=0,"red")</f>
        <v>yellow</v>
      </c>
      <c r="K1436" t="s">
        <v>250</v>
      </c>
    </row>
    <row r="1437" spans="1:11" x14ac:dyDescent="0.3">
      <c r="A1437">
        <v>2</v>
      </c>
      <c r="B1437">
        <v>2.0099999999999998</v>
      </c>
      <c r="C1437" t="s">
        <v>256</v>
      </c>
      <c r="D1437">
        <v>36</v>
      </c>
      <c r="E1437" t="s">
        <v>4</v>
      </c>
      <c r="F1437" s="3">
        <v>0.31996641266856729</v>
      </c>
      <c r="G1437" s="3">
        <v>98.532319204320885</v>
      </c>
      <c r="H1437" s="3">
        <f t="shared" si="44"/>
        <v>98.532319204320885</v>
      </c>
      <c r="I1437" s="3">
        <f t="shared" si="45"/>
        <v>2.9559695761296263</v>
      </c>
      <c r="J1437" s="8" t="str" cm="1">
        <f t="array" ref="J1437">_xlfn.IFS(H1437=100,"green",H1437&gt;50,"yellow",H1437&gt;0,"orange",H1437=0,"red")</f>
        <v>yellow</v>
      </c>
      <c r="K1437" t="s">
        <v>250</v>
      </c>
    </row>
    <row r="1438" spans="1:11" x14ac:dyDescent="0.3">
      <c r="A1438">
        <v>2</v>
      </c>
      <c r="B1438">
        <v>2.0099999999999998</v>
      </c>
      <c r="C1438" t="s">
        <v>256</v>
      </c>
      <c r="D1438">
        <v>16</v>
      </c>
      <c r="E1438" t="s">
        <v>3</v>
      </c>
      <c r="F1438" s="3">
        <v>8.1656716795725101E-2</v>
      </c>
      <c r="G1438" s="3">
        <v>99.760958628695661</v>
      </c>
      <c r="H1438" s="3">
        <f t="shared" si="44"/>
        <v>99.760958628695661</v>
      </c>
      <c r="I1438" s="3">
        <f t="shared" si="45"/>
        <v>2.99282875886087</v>
      </c>
      <c r="J1438" s="8" t="str" cm="1">
        <f t="array" ref="J1438">_xlfn.IFS(H1438=100,"green",H1438&gt;50,"yellow",H1438&gt;0,"orange",H1438=0,"red")</f>
        <v>yellow</v>
      </c>
      <c r="K1438" t="s">
        <v>250</v>
      </c>
    </row>
    <row r="1439" spans="1:11" x14ac:dyDescent="0.3">
      <c r="A1439">
        <v>2</v>
      </c>
      <c r="B1439">
        <v>2.0099999999999998</v>
      </c>
      <c r="C1439" t="s">
        <v>256</v>
      </c>
      <c r="D1439">
        <v>9</v>
      </c>
      <c r="E1439" t="s">
        <v>2</v>
      </c>
      <c r="F1439" s="3">
        <v>19.064888489545297</v>
      </c>
      <c r="G1439" s="3">
        <v>1.8902158013078354</v>
      </c>
      <c r="H1439" s="3">
        <f t="shared" si="44"/>
        <v>1.8902158013078354</v>
      </c>
      <c r="I1439" s="3">
        <f t="shared" si="45"/>
        <v>5.6706474039235059E-2</v>
      </c>
      <c r="J1439" s="8" t="str" cm="1">
        <f t="array" ref="J1439">_xlfn.IFS(H1439=100,"green",H1439&gt;50,"yellow",H1439&gt;0,"orange",H1439=0,"red")</f>
        <v>orange</v>
      </c>
      <c r="K1439" t="s">
        <v>250</v>
      </c>
    </row>
    <row r="1440" spans="1:11" x14ac:dyDescent="0.3">
      <c r="A1440">
        <v>2</v>
      </c>
      <c r="B1440">
        <v>2.0099999999999998</v>
      </c>
      <c r="C1440" t="s">
        <v>256</v>
      </c>
      <c r="D1440">
        <v>5</v>
      </c>
      <c r="E1440" t="s">
        <v>1</v>
      </c>
      <c r="F1440" s="3">
        <v>14.891498283016197</v>
      </c>
      <c r="G1440" s="3">
        <v>23.406720710017971</v>
      </c>
      <c r="H1440" s="3">
        <f t="shared" si="44"/>
        <v>23.406720710017971</v>
      </c>
      <c r="I1440" s="3">
        <f t="shared" si="45"/>
        <v>0.7022016213005392</v>
      </c>
      <c r="J1440" s="8" t="str" cm="1">
        <f t="array" ref="J1440">_xlfn.IFS(H1440=100,"green",H1440&gt;50,"yellow",H1440&gt;0,"orange",H1440=0,"red")</f>
        <v>orange</v>
      </c>
      <c r="K1440" t="s">
        <v>250</v>
      </c>
    </row>
    <row r="1441" spans="1:11" x14ac:dyDescent="0.3">
      <c r="A1441">
        <v>2</v>
      </c>
      <c r="B1441">
        <v>2.0099999999999998</v>
      </c>
      <c r="C1441" t="s">
        <v>256</v>
      </c>
      <c r="D1441">
        <v>19</v>
      </c>
      <c r="E1441" t="s">
        <v>0</v>
      </c>
      <c r="F1441" s="3">
        <v>3.1443056050315028</v>
      </c>
      <c r="G1441" s="3">
        <v>83.971038066202652</v>
      </c>
      <c r="H1441" s="3">
        <f t="shared" si="44"/>
        <v>83.971038066202652</v>
      </c>
      <c r="I1441" s="3">
        <f t="shared" si="45"/>
        <v>2.5191311419860796</v>
      </c>
      <c r="J1441" s="8" t="str" cm="1">
        <f t="array" ref="J1441">_xlfn.IFS(H1441=100,"green",H1441&gt;50,"yellow",H1441&gt;0,"orange",H1441=0,"red")</f>
        <v>yellow</v>
      </c>
      <c r="K1441" t="s">
        <v>250</v>
      </c>
    </row>
    <row r="1442" spans="1:11" x14ac:dyDescent="0.3">
      <c r="A1442">
        <v>2</v>
      </c>
      <c r="B1442">
        <v>2.02</v>
      </c>
      <c r="C1442" t="s">
        <v>257</v>
      </c>
      <c r="D1442">
        <v>35</v>
      </c>
      <c r="E1442" t="s">
        <v>34</v>
      </c>
      <c r="F1442" s="3">
        <v>0.26275615440602657</v>
      </c>
      <c r="G1442" s="3">
        <v>98.827274802004681</v>
      </c>
      <c r="H1442" s="3">
        <f t="shared" si="44"/>
        <v>98.827274802004681</v>
      </c>
      <c r="I1442" s="3">
        <f t="shared" si="45"/>
        <v>2.9648182440601403</v>
      </c>
      <c r="J1442" s="8" t="str" cm="1">
        <f t="array" ref="J1442">_xlfn.IFS(H1442=100,"green",H1442&gt;50,"yellow",H1442&gt;0,"orange",H1442=0,"red")</f>
        <v>yellow</v>
      </c>
      <c r="K1442" t="s">
        <v>250</v>
      </c>
    </row>
    <row r="1443" spans="1:11" x14ac:dyDescent="0.3">
      <c r="A1443">
        <v>2</v>
      </c>
      <c r="B1443">
        <v>2.02</v>
      </c>
      <c r="C1443" t="s">
        <v>257</v>
      </c>
      <c r="D1443">
        <v>37</v>
      </c>
      <c r="E1443" t="s">
        <v>33</v>
      </c>
      <c r="F1443" s="3">
        <v>9.4801828174590999E-2</v>
      </c>
      <c r="G1443" s="3">
        <v>99.693187143281605</v>
      </c>
      <c r="H1443" s="3">
        <f t="shared" si="44"/>
        <v>99.693187143281605</v>
      </c>
      <c r="I1443" s="3">
        <f t="shared" si="45"/>
        <v>2.990795614298448</v>
      </c>
      <c r="J1443" s="8" t="str" cm="1">
        <f t="array" ref="J1443">_xlfn.IFS(H1443=100,"green",H1443&gt;50,"yellow",H1443&gt;0,"orange",H1443=0,"red")</f>
        <v>yellow</v>
      </c>
      <c r="K1443" t="s">
        <v>250</v>
      </c>
    </row>
    <row r="1444" spans="1:11" x14ac:dyDescent="0.3">
      <c r="A1444">
        <v>2</v>
      </c>
      <c r="B1444">
        <v>2.02</v>
      </c>
      <c r="C1444" t="s">
        <v>257</v>
      </c>
      <c r="D1444">
        <v>12</v>
      </c>
      <c r="E1444" t="s">
        <v>32</v>
      </c>
      <c r="F1444" s="3">
        <v>0.79495449608195834</v>
      </c>
      <c r="G1444" s="3">
        <v>96.083450796963689</v>
      </c>
      <c r="H1444" s="3">
        <f t="shared" si="44"/>
        <v>96.083450796963689</v>
      </c>
      <c r="I1444" s="3">
        <f t="shared" si="45"/>
        <v>2.8825035239089107</v>
      </c>
      <c r="J1444" s="8" t="str" cm="1">
        <f t="array" ref="J1444">_xlfn.IFS(H1444=100,"green",H1444&gt;50,"yellow",H1444&gt;0,"orange",H1444=0,"red")</f>
        <v>yellow</v>
      </c>
      <c r="K1444" t="s">
        <v>250</v>
      </c>
    </row>
    <row r="1445" spans="1:11" x14ac:dyDescent="0.3">
      <c r="A1445">
        <v>2</v>
      </c>
      <c r="B1445">
        <v>2.02</v>
      </c>
      <c r="C1445" t="s">
        <v>257</v>
      </c>
      <c r="D1445">
        <v>18</v>
      </c>
      <c r="E1445" t="s">
        <v>31</v>
      </c>
      <c r="F1445" s="3">
        <v>0.54797898939599776</v>
      </c>
      <c r="G1445" s="3">
        <v>97.356768037615183</v>
      </c>
      <c r="H1445" s="3">
        <f t="shared" si="44"/>
        <v>97.356768037615183</v>
      </c>
      <c r="I1445" s="3">
        <f t="shared" si="45"/>
        <v>2.9207030411284554</v>
      </c>
      <c r="J1445" s="8" t="str" cm="1">
        <f t="array" ref="J1445">_xlfn.IFS(H1445=100,"green",H1445&gt;50,"yellow",H1445&gt;0,"orange",H1445=0,"red")</f>
        <v>yellow</v>
      </c>
      <c r="K1445" t="s">
        <v>250</v>
      </c>
    </row>
    <row r="1446" spans="1:11" x14ac:dyDescent="0.3">
      <c r="A1446">
        <v>2</v>
      </c>
      <c r="B1446">
        <v>2.02</v>
      </c>
      <c r="C1446" t="s">
        <v>257</v>
      </c>
      <c r="D1446">
        <v>10</v>
      </c>
      <c r="E1446" t="s">
        <v>30</v>
      </c>
      <c r="F1446" s="3">
        <v>3.4092398488322497</v>
      </c>
      <c r="G1446" s="3">
        <v>82.605132010184676</v>
      </c>
      <c r="H1446" s="3">
        <f t="shared" si="44"/>
        <v>82.605132010184676</v>
      </c>
      <c r="I1446" s="3">
        <f t="shared" si="45"/>
        <v>2.4781539603055402</v>
      </c>
      <c r="J1446" s="8" t="str" cm="1">
        <f t="array" ref="J1446">_xlfn.IFS(H1446=100,"green",H1446&gt;50,"yellow",H1446&gt;0,"orange",H1446=0,"red")</f>
        <v>yellow</v>
      </c>
      <c r="K1446" t="s">
        <v>250</v>
      </c>
    </row>
    <row r="1447" spans="1:11" x14ac:dyDescent="0.3">
      <c r="A1447">
        <v>2</v>
      </c>
      <c r="B1447">
        <v>2.02</v>
      </c>
      <c r="C1447" t="s">
        <v>257</v>
      </c>
      <c r="D1447">
        <v>4</v>
      </c>
      <c r="E1447" t="s">
        <v>29</v>
      </c>
      <c r="F1447" s="3">
        <v>6.2532569046378326</v>
      </c>
      <c r="G1447" s="3">
        <v>67.942398857180734</v>
      </c>
      <c r="H1447" s="3">
        <f t="shared" si="44"/>
        <v>67.942398857180734</v>
      </c>
      <c r="I1447" s="3">
        <f t="shared" si="45"/>
        <v>2.0382719657154218</v>
      </c>
      <c r="J1447" s="8" t="str" cm="1">
        <f t="array" ref="J1447">_xlfn.IFS(H1447=100,"green",H1447&gt;50,"yellow",H1447&gt;0,"orange",H1447=0,"red")</f>
        <v>yellow</v>
      </c>
      <c r="K1447" t="s">
        <v>250</v>
      </c>
    </row>
    <row r="1448" spans="1:11" x14ac:dyDescent="0.3">
      <c r="A1448">
        <v>2</v>
      </c>
      <c r="B1448">
        <v>2.02</v>
      </c>
      <c r="C1448" t="s">
        <v>257</v>
      </c>
      <c r="D1448">
        <v>22</v>
      </c>
      <c r="E1448" t="s">
        <v>28</v>
      </c>
      <c r="F1448" s="3">
        <v>5.6762135881663554</v>
      </c>
      <c r="G1448" s="3">
        <v>70.91742748785434</v>
      </c>
      <c r="H1448" s="3">
        <f t="shared" si="44"/>
        <v>70.91742748785434</v>
      </c>
      <c r="I1448" s="3">
        <f t="shared" si="45"/>
        <v>2.1275228246356304</v>
      </c>
      <c r="J1448" s="8" t="str" cm="1">
        <f t="array" ref="J1448">_xlfn.IFS(H1448=100,"green",H1448&gt;50,"yellow",H1448&gt;0,"orange",H1448=0,"red")</f>
        <v>yellow</v>
      </c>
      <c r="K1448" t="s">
        <v>250</v>
      </c>
    </row>
    <row r="1449" spans="1:11" x14ac:dyDescent="0.3">
      <c r="A1449">
        <v>2</v>
      </c>
      <c r="B1449">
        <v>2.02</v>
      </c>
      <c r="C1449" t="s">
        <v>257</v>
      </c>
      <c r="D1449">
        <v>25</v>
      </c>
      <c r="E1449" t="s">
        <v>244</v>
      </c>
      <c r="F1449" s="3">
        <v>0</v>
      </c>
      <c r="G1449" s="3">
        <v>100.18195140934093</v>
      </c>
      <c r="H1449" s="3">
        <f t="shared" si="44"/>
        <v>100</v>
      </c>
      <c r="I1449" s="3">
        <f t="shared" si="45"/>
        <v>3</v>
      </c>
      <c r="J1449" s="8" t="str" cm="1">
        <f t="array" ref="J1449">_xlfn.IFS(H1449=100,"green",H1449&gt;50,"yellow",H1449&gt;0,"orange",H1449=0,"red")</f>
        <v>green</v>
      </c>
      <c r="K1449" t="s">
        <v>250</v>
      </c>
    </row>
    <row r="1450" spans="1:11" x14ac:dyDescent="0.3">
      <c r="A1450">
        <v>2</v>
      </c>
      <c r="B1450">
        <v>2.02</v>
      </c>
      <c r="C1450" t="s">
        <v>257</v>
      </c>
      <c r="D1450">
        <v>7</v>
      </c>
      <c r="E1450" t="s">
        <v>27</v>
      </c>
      <c r="F1450" s="3">
        <v>21.997932921017533</v>
      </c>
      <c r="G1450" s="3">
        <v>-13.231510609154828</v>
      </c>
      <c r="H1450" s="3">
        <f t="shared" si="44"/>
        <v>0</v>
      </c>
      <c r="I1450" s="3">
        <f t="shared" si="45"/>
        <v>0</v>
      </c>
      <c r="J1450" s="8" t="str" cm="1">
        <f t="array" ref="J1450">_xlfn.IFS(H1450=100,"green",H1450&gt;50,"yellow",H1450&gt;0,"orange",H1450=0,"red")</f>
        <v>red</v>
      </c>
      <c r="K1450" t="s">
        <v>250</v>
      </c>
    </row>
    <row r="1451" spans="1:11" x14ac:dyDescent="0.3">
      <c r="A1451">
        <v>2</v>
      </c>
      <c r="B1451">
        <v>2.02</v>
      </c>
      <c r="C1451" t="s">
        <v>257</v>
      </c>
      <c r="D1451">
        <v>30</v>
      </c>
      <c r="E1451" t="s">
        <v>26</v>
      </c>
      <c r="F1451" s="3">
        <v>0.13712295472542843</v>
      </c>
      <c r="G1451" s="3">
        <v>99.474994575103196</v>
      </c>
      <c r="H1451" s="3">
        <f t="shared" si="44"/>
        <v>99.474994575103196</v>
      </c>
      <c r="I1451" s="3">
        <f t="shared" si="45"/>
        <v>2.9842498372530959</v>
      </c>
      <c r="J1451" s="8" t="str" cm="1">
        <f t="array" ref="J1451">_xlfn.IFS(H1451=100,"green",H1451&gt;50,"yellow",H1451&gt;0,"orange",H1451=0,"red")</f>
        <v>yellow</v>
      </c>
      <c r="K1451" t="s">
        <v>250</v>
      </c>
    </row>
    <row r="1452" spans="1:11" x14ac:dyDescent="0.3">
      <c r="A1452">
        <v>2</v>
      </c>
      <c r="B1452">
        <v>2.02</v>
      </c>
      <c r="C1452" t="s">
        <v>257</v>
      </c>
      <c r="D1452">
        <v>24</v>
      </c>
      <c r="E1452" t="s">
        <v>25</v>
      </c>
      <c r="F1452" s="3">
        <v>1.067179495223106</v>
      </c>
      <c r="G1452" s="3">
        <v>94.679956218112522</v>
      </c>
      <c r="H1452" s="3">
        <f t="shared" si="44"/>
        <v>94.679956218112522</v>
      </c>
      <c r="I1452" s="3">
        <f t="shared" si="45"/>
        <v>2.8403986865433759</v>
      </c>
      <c r="J1452" s="8" t="str" cm="1">
        <f t="array" ref="J1452">_xlfn.IFS(H1452=100,"green",H1452&gt;50,"yellow",H1452&gt;0,"orange",H1452=0,"red")</f>
        <v>yellow</v>
      </c>
      <c r="K1452" t="s">
        <v>250</v>
      </c>
    </row>
    <row r="1453" spans="1:11" x14ac:dyDescent="0.3">
      <c r="A1453">
        <v>2</v>
      </c>
      <c r="B1453">
        <v>2.02</v>
      </c>
      <c r="C1453" t="s">
        <v>257</v>
      </c>
      <c r="D1453">
        <v>6</v>
      </c>
      <c r="E1453" t="s">
        <v>24</v>
      </c>
      <c r="F1453" s="3">
        <v>12.066365245523118</v>
      </c>
      <c r="G1453" s="3">
        <v>37.972094629255203</v>
      </c>
      <c r="H1453" s="3">
        <f t="shared" si="44"/>
        <v>37.972094629255203</v>
      </c>
      <c r="I1453" s="3">
        <f t="shared" si="45"/>
        <v>1.139162838877656</v>
      </c>
      <c r="J1453" s="8" t="str" cm="1">
        <f t="array" ref="J1453">_xlfn.IFS(H1453=100,"green",H1453&gt;50,"yellow",H1453&gt;0,"orange",H1453=0,"red")</f>
        <v>orange</v>
      </c>
      <c r="K1453" t="s">
        <v>250</v>
      </c>
    </row>
    <row r="1454" spans="1:11" x14ac:dyDescent="0.3">
      <c r="A1454">
        <v>2</v>
      </c>
      <c r="B1454">
        <v>2.02</v>
      </c>
      <c r="C1454" t="s">
        <v>257</v>
      </c>
      <c r="D1454">
        <v>2</v>
      </c>
      <c r="E1454" t="s">
        <v>23</v>
      </c>
      <c r="F1454" s="3">
        <v>0.42245712133055935</v>
      </c>
      <c r="G1454" s="3">
        <v>98.003913824787247</v>
      </c>
      <c r="H1454" s="3">
        <f t="shared" si="44"/>
        <v>98.003913824787247</v>
      </c>
      <c r="I1454" s="3">
        <f t="shared" si="45"/>
        <v>2.9401174147436175</v>
      </c>
      <c r="J1454" s="8" t="str" cm="1">
        <f t="array" ref="J1454">_xlfn.IFS(H1454=100,"green",H1454&gt;50,"yellow",H1454&gt;0,"orange",H1454=0,"red")</f>
        <v>yellow</v>
      </c>
      <c r="K1454" t="s">
        <v>250</v>
      </c>
    </row>
    <row r="1455" spans="1:11" x14ac:dyDescent="0.3">
      <c r="A1455">
        <v>2</v>
      </c>
      <c r="B1455">
        <v>2.02</v>
      </c>
      <c r="C1455" t="s">
        <v>257</v>
      </c>
      <c r="D1455">
        <v>1</v>
      </c>
      <c r="E1455" t="s">
        <v>22</v>
      </c>
      <c r="F1455" s="3">
        <v>1.9320076771626584</v>
      </c>
      <c r="G1455" s="3">
        <v>90.221211911677514</v>
      </c>
      <c r="H1455" s="3">
        <f t="shared" si="44"/>
        <v>90.221211911677514</v>
      </c>
      <c r="I1455" s="3">
        <f t="shared" si="45"/>
        <v>2.7066363573503254</v>
      </c>
      <c r="J1455" s="8" t="str" cm="1">
        <f t="array" ref="J1455">_xlfn.IFS(H1455=100,"green",H1455&gt;50,"yellow",H1455&gt;0,"orange",H1455=0,"red")</f>
        <v>yellow</v>
      </c>
      <c r="K1455" t="s">
        <v>250</v>
      </c>
    </row>
    <row r="1456" spans="1:11" x14ac:dyDescent="0.3">
      <c r="A1456">
        <v>2</v>
      </c>
      <c r="B1456">
        <v>2.02</v>
      </c>
      <c r="C1456" t="s">
        <v>257</v>
      </c>
      <c r="D1456">
        <v>20</v>
      </c>
      <c r="E1456" t="s">
        <v>21</v>
      </c>
      <c r="F1456" s="3">
        <v>1.9400915492825388</v>
      </c>
      <c r="G1456" s="3">
        <v>90.179534362840442</v>
      </c>
      <c r="H1456" s="3">
        <f t="shared" si="44"/>
        <v>90.179534362840442</v>
      </c>
      <c r="I1456" s="3">
        <f t="shared" si="45"/>
        <v>2.7053860308852133</v>
      </c>
      <c r="J1456" s="8" t="str" cm="1">
        <f t="array" ref="J1456">_xlfn.IFS(H1456=100,"green",H1456&gt;50,"yellow",H1456&gt;0,"orange",H1456=0,"red")</f>
        <v>yellow</v>
      </c>
      <c r="K1456" t="s">
        <v>250</v>
      </c>
    </row>
    <row r="1457" spans="1:11" x14ac:dyDescent="0.3">
      <c r="A1457">
        <v>2</v>
      </c>
      <c r="B1457">
        <v>2.02</v>
      </c>
      <c r="C1457" t="s">
        <v>257</v>
      </c>
      <c r="D1457">
        <v>29</v>
      </c>
      <c r="E1457" t="s">
        <v>20</v>
      </c>
      <c r="F1457" s="3">
        <v>0.44520611791117082</v>
      </c>
      <c r="G1457" s="3">
        <v>97.886628147586691</v>
      </c>
      <c r="H1457" s="3">
        <f t="shared" si="44"/>
        <v>97.886628147586691</v>
      </c>
      <c r="I1457" s="3">
        <f t="shared" si="45"/>
        <v>2.9365988444276008</v>
      </c>
      <c r="J1457" s="8" t="str" cm="1">
        <f t="array" ref="J1457">_xlfn.IFS(H1457=100,"green",H1457&gt;50,"yellow",H1457&gt;0,"orange",H1457=0,"red")</f>
        <v>yellow</v>
      </c>
      <c r="K1457" t="s">
        <v>250</v>
      </c>
    </row>
    <row r="1458" spans="1:11" x14ac:dyDescent="0.3">
      <c r="A1458">
        <v>2</v>
      </c>
      <c r="B1458">
        <v>2.02</v>
      </c>
      <c r="C1458" t="s">
        <v>257</v>
      </c>
      <c r="D1458">
        <v>32</v>
      </c>
      <c r="E1458" t="s">
        <v>19</v>
      </c>
      <c r="F1458" s="3">
        <v>0.36520318872674035</v>
      </c>
      <c r="G1458" s="3">
        <v>98.299094591729613</v>
      </c>
      <c r="H1458" s="3">
        <f t="shared" si="44"/>
        <v>98.299094591729613</v>
      </c>
      <c r="I1458" s="3">
        <f t="shared" si="45"/>
        <v>2.9489728377518882</v>
      </c>
      <c r="J1458" s="8" t="str" cm="1">
        <f t="array" ref="J1458">_xlfn.IFS(H1458=100,"green",H1458&gt;50,"yellow",H1458&gt;0,"orange",H1458=0,"red")</f>
        <v>yellow</v>
      </c>
      <c r="K1458" t="s">
        <v>250</v>
      </c>
    </row>
    <row r="1459" spans="1:11" x14ac:dyDescent="0.3">
      <c r="A1459">
        <v>2</v>
      </c>
      <c r="B1459">
        <v>2.02</v>
      </c>
      <c r="C1459" t="s">
        <v>257</v>
      </c>
      <c r="D1459">
        <v>35</v>
      </c>
      <c r="E1459" t="s">
        <v>18</v>
      </c>
      <c r="F1459" s="3">
        <v>0</v>
      </c>
      <c r="G1459" s="3">
        <v>100.18195140934093</v>
      </c>
      <c r="H1459" s="3">
        <f t="shared" si="44"/>
        <v>100</v>
      </c>
      <c r="I1459" s="3">
        <f t="shared" si="45"/>
        <v>3</v>
      </c>
      <c r="J1459" s="8" t="str" cm="1">
        <f t="array" ref="J1459">_xlfn.IFS(H1459=100,"green",H1459&gt;50,"yellow",H1459&gt;0,"orange",H1459=0,"red")</f>
        <v>green</v>
      </c>
      <c r="K1459" t="s">
        <v>250</v>
      </c>
    </row>
    <row r="1460" spans="1:11" x14ac:dyDescent="0.3">
      <c r="A1460">
        <v>2</v>
      </c>
      <c r="B1460">
        <v>2.02</v>
      </c>
      <c r="C1460" t="s">
        <v>257</v>
      </c>
      <c r="D1460">
        <v>31</v>
      </c>
      <c r="E1460" t="s">
        <v>17</v>
      </c>
      <c r="F1460" s="3">
        <v>0</v>
      </c>
      <c r="G1460" s="3">
        <v>100.18195140934093</v>
      </c>
      <c r="H1460" s="3">
        <f t="shared" si="44"/>
        <v>100</v>
      </c>
      <c r="I1460" s="3">
        <f t="shared" si="45"/>
        <v>3</v>
      </c>
      <c r="J1460" s="8" t="str" cm="1">
        <f t="array" ref="J1460">_xlfn.IFS(H1460=100,"green",H1460&gt;50,"yellow",H1460&gt;0,"orange",H1460=0,"red")</f>
        <v>green</v>
      </c>
      <c r="K1460" t="s">
        <v>250</v>
      </c>
    </row>
    <row r="1461" spans="1:11" x14ac:dyDescent="0.3">
      <c r="A1461">
        <v>2</v>
      </c>
      <c r="B1461">
        <v>2.02</v>
      </c>
      <c r="C1461" t="s">
        <v>257</v>
      </c>
      <c r="D1461">
        <v>23</v>
      </c>
      <c r="E1461" t="s">
        <v>16</v>
      </c>
      <c r="F1461" s="3">
        <v>17.496293964946194</v>
      </c>
      <c r="G1461" s="3">
        <v>9.9773272665887198</v>
      </c>
      <c r="H1461" s="3">
        <f t="shared" si="44"/>
        <v>9.9773272665887198</v>
      </c>
      <c r="I1461" s="3">
        <f t="shared" si="45"/>
        <v>0.29931981799766161</v>
      </c>
      <c r="J1461" s="8" t="str" cm="1">
        <f t="array" ref="J1461">_xlfn.IFS(H1461=100,"green",H1461&gt;50,"yellow",H1461&gt;0,"orange",H1461=0,"red")</f>
        <v>orange</v>
      </c>
      <c r="K1461" t="s">
        <v>250</v>
      </c>
    </row>
    <row r="1462" spans="1:11" x14ac:dyDescent="0.3">
      <c r="A1462">
        <v>2</v>
      </c>
      <c r="B1462">
        <v>2.02</v>
      </c>
      <c r="C1462" t="s">
        <v>257</v>
      </c>
      <c r="D1462">
        <v>27</v>
      </c>
      <c r="E1462" t="s">
        <v>15</v>
      </c>
      <c r="F1462" s="3">
        <v>3.1128104671375447</v>
      </c>
      <c r="G1462" s="3">
        <v>84.133415714963036</v>
      </c>
      <c r="H1462" s="3">
        <f t="shared" si="44"/>
        <v>84.133415714963036</v>
      </c>
      <c r="I1462" s="3">
        <f t="shared" si="45"/>
        <v>2.5240024714488909</v>
      </c>
      <c r="J1462" s="8" t="str" cm="1">
        <f t="array" ref="J1462">_xlfn.IFS(H1462=100,"green",H1462&gt;50,"yellow",H1462&gt;0,"orange",H1462=0,"red")</f>
        <v>yellow</v>
      </c>
      <c r="K1462" t="s">
        <v>250</v>
      </c>
    </row>
    <row r="1463" spans="1:11" x14ac:dyDescent="0.3">
      <c r="A1463">
        <v>2</v>
      </c>
      <c r="B1463">
        <v>2.02</v>
      </c>
      <c r="C1463" t="s">
        <v>257</v>
      </c>
      <c r="D1463">
        <v>14</v>
      </c>
      <c r="E1463" t="s">
        <v>14</v>
      </c>
      <c r="F1463" s="3">
        <v>1.3227564688627016</v>
      </c>
      <c r="G1463" s="3">
        <v>93.362292895074461</v>
      </c>
      <c r="H1463" s="3">
        <f t="shared" si="44"/>
        <v>93.362292895074461</v>
      </c>
      <c r="I1463" s="3">
        <f t="shared" si="45"/>
        <v>2.8008687868522339</v>
      </c>
      <c r="J1463" s="8" t="str" cm="1">
        <f t="array" ref="J1463">_xlfn.IFS(H1463=100,"green",H1463&gt;50,"yellow",H1463&gt;0,"orange",H1463=0,"red")</f>
        <v>yellow</v>
      </c>
      <c r="K1463" t="s">
        <v>250</v>
      </c>
    </row>
    <row r="1464" spans="1:11" x14ac:dyDescent="0.3">
      <c r="A1464">
        <v>2</v>
      </c>
      <c r="B1464">
        <v>2.02</v>
      </c>
      <c r="C1464" t="s">
        <v>257</v>
      </c>
      <c r="D1464">
        <v>17</v>
      </c>
      <c r="E1464" t="s">
        <v>13</v>
      </c>
      <c r="F1464" s="3">
        <v>0.50558008742490879</v>
      </c>
      <c r="G1464" s="3">
        <v>97.575361587999623</v>
      </c>
      <c r="H1464" s="3">
        <f t="shared" si="44"/>
        <v>97.575361587999623</v>
      </c>
      <c r="I1464" s="3">
        <f t="shared" si="45"/>
        <v>2.9272608476399888</v>
      </c>
      <c r="J1464" s="8" t="str" cm="1">
        <f t="array" ref="J1464">_xlfn.IFS(H1464=100,"green",H1464&gt;50,"yellow",H1464&gt;0,"orange",H1464=0,"red")</f>
        <v>yellow</v>
      </c>
      <c r="K1464" t="s">
        <v>250</v>
      </c>
    </row>
    <row r="1465" spans="1:11" x14ac:dyDescent="0.3">
      <c r="A1465">
        <v>2</v>
      </c>
      <c r="B1465">
        <v>2.02</v>
      </c>
      <c r="C1465" t="s">
        <v>257</v>
      </c>
      <c r="D1465">
        <v>15</v>
      </c>
      <c r="E1465" t="s">
        <v>12</v>
      </c>
      <c r="F1465" s="3">
        <v>2.4607958760706743</v>
      </c>
      <c r="G1465" s="3">
        <v>87.494969381163017</v>
      </c>
      <c r="H1465" s="3">
        <f t="shared" si="44"/>
        <v>87.494969381163017</v>
      </c>
      <c r="I1465" s="3">
        <f t="shared" si="45"/>
        <v>2.6248490814348902</v>
      </c>
      <c r="J1465" s="8" t="str" cm="1">
        <f t="array" ref="J1465">_xlfn.IFS(H1465=100,"green",H1465&gt;50,"yellow",H1465&gt;0,"orange",H1465=0,"red")</f>
        <v>yellow</v>
      </c>
      <c r="K1465" t="s">
        <v>250</v>
      </c>
    </row>
    <row r="1466" spans="1:11" x14ac:dyDescent="0.3">
      <c r="A1466">
        <v>2</v>
      </c>
      <c r="B1466">
        <v>2.02</v>
      </c>
      <c r="C1466" t="s">
        <v>257</v>
      </c>
      <c r="D1466">
        <v>13</v>
      </c>
      <c r="E1466" t="s">
        <v>11</v>
      </c>
      <c r="F1466" s="3">
        <v>3.2347705486271936</v>
      </c>
      <c r="G1466" s="3">
        <v>83.504633223468886</v>
      </c>
      <c r="H1466" s="3">
        <f t="shared" si="44"/>
        <v>83.504633223468886</v>
      </c>
      <c r="I1466" s="3">
        <f t="shared" si="45"/>
        <v>2.5051389967040665</v>
      </c>
      <c r="J1466" s="8" t="str" cm="1">
        <f t="array" ref="J1466">_xlfn.IFS(H1466=100,"green",H1466&gt;50,"yellow",H1466&gt;0,"orange",H1466=0,"red")</f>
        <v>yellow</v>
      </c>
      <c r="K1466" t="s">
        <v>250</v>
      </c>
    </row>
    <row r="1467" spans="1:11" x14ac:dyDescent="0.3">
      <c r="A1467">
        <v>2</v>
      </c>
      <c r="B1467">
        <v>2.02</v>
      </c>
      <c r="C1467" t="s">
        <v>257</v>
      </c>
      <c r="D1467">
        <v>21</v>
      </c>
      <c r="E1467" t="s">
        <v>10</v>
      </c>
      <c r="F1467" s="3">
        <v>0.19535801249810031</v>
      </c>
      <c r="G1467" s="3">
        <v>99.174755478249892</v>
      </c>
      <c r="H1467" s="3">
        <f t="shared" si="44"/>
        <v>99.174755478249892</v>
      </c>
      <c r="I1467" s="3">
        <f t="shared" si="45"/>
        <v>2.9752426643474967</v>
      </c>
      <c r="J1467" s="8" t="str" cm="1">
        <f t="array" ref="J1467">_xlfn.IFS(H1467=100,"green",H1467&gt;50,"yellow",H1467&gt;0,"orange",H1467=0,"red")</f>
        <v>yellow</v>
      </c>
      <c r="K1467" t="s">
        <v>250</v>
      </c>
    </row>
    <row r="1468" spans="1:11" x14ac:dyDescent="0.3">
      <c r="A1468">
        <v>2</v>
      </c>
      <c r="B1468">
        <v>2.02</v>
      </c>
      <c r="C1468" t="s">
        <v>257</v>
      </c>
      <c r="D1468">
        <v>34</v>
      </c>
      <c r="E1468" t="s">
        <v>9</v>
      </c>
      <c r="F1468" s="3">
        <v>0.240393668671817</v>
      </c>
      <c r="G1468" s="3">
        <v>98.942567767737515</v>
      </c>
      <c r="H1468" s="3">
        <f t="shared" si="44"/>
        <v>98.942567767737515</v>
      </c>
      <c r="I1468" s="3">
        <f t="shared" si="45"/>
        <v>2.9682770330321251</v>
      </c>
      <c r="J1468" s="8" t="str" cm="1">
        <f t="array" ref="J1468">_xlfn.IFS(H1468=100,"green",H1468&gt;50,"yellow",H1468&gt;0,"orange",H1468=0,"red")</f>
        <v>yellow</v>
      </c>
      <c r="K1468" t="s">
        <v>250</v>
      </c>
    </row>
    <row r="1469" spans="1:11" x14ac:dyDescent="0.3">
      <c r="A1469">
        <v>2</v>
      </c>
      <c r="B1469">
        <v>2.02</v>
      </c>
      <c r="C1469" t="s">
        <v>257</v>
      </c>
      <c r="D1469">
        <v>3</v>
      </c>
      <c r="E1469" t="s">
        <v>8</v>
      </c>
      <c r="F1469" s="3">
        <v>2.130241141134495</v>
      </c>
      <c r="G1469" s="3">
        <v>89.199191182835108</v>
      </c>
      <c r="H1469" s="3">
        <f t="shared" si="44"/>
        <v>89.199191182835108</v>
      </c>
      <c r="I1469" s="3">
        <f t="shared" si="45"/>
        <v>2.6759757354850531</v>
      </c>
      <c r="J1469" s="8" t="str" cm="1">
        <f t="array" ref="J1469">_xlfn.IFS(H1469=100,"green",H1469&gt;50,"yellow",H1469&gt;0,"orange",H1469=0,"red")</f>
        <v>yellow</v>
      </c>
      <c r="K1469" t="s">
        <v>250</v>
      </c>
    </row>
    <row r="1470" spans="1:11" x14ac:dyDescent="0.3">
      <c r="A1470">
        <v>2</v>
      </c>
      <c r="B1470">
        <v>2.02</v>
      </c>
      <c r="C1470" t="s">
        <v>257</v>
      </c>
      <c r="D1470">
        <v>8</v>
      </c>
      <c r="E1470" t="s">
        <v>7</v>
      </c>
      <c r="F1470" s="3">
        <v>8.7412642245949392</v>
      </c>
      <c r="G1470" s="3">
        <v>55.11512437203595</v>
      </c>
      <c r="H1470" s="3">
        <f t="shared" si="44"/>
        <v>55.11512437203595</v>
      </c>
      <c r="I1470" s="3">
        <f t="shared" si="45"/>
        <v>1.6534537311610786</v>
      </c>
      <c r="J1470" s="8" t="str" cm="1">
        <f t="array" ref="J1470">_xlfn.IFS(H1470=100,"green",H1470&gt;50,"yellow",H1470&gt;0,"orange",H1470=0,"red")</f>
        <v>yellow</v>
      </c>
      <c r="K1470" t="s">
        <v>250</v>
      </c>
    </row>
    <row r="1471" spans="1:11" x14ac:dyDescent="0.3">
      <c r="A1471">
        <v>2</v>
      </c>
      <c r="B1471">
        <v>2.02</v>
      </c>
      <c r="C1471" t="s">
        <v>257</v>
      </c>
      <c r="D1471">
        <v>11</v>
      </c>
      <c r="E1471" t="s">
        <v>6</v>
      </c>
      <c r="F1471" s="3">
        <v>0.81889753462708215</v>
      </c>
      <c r="G1471" s="3">
        <v>95.960009067125029</v>
      </c>
      <c r="H1471" s="3">
        <f t="shared" si="44"/>
        <v>95.960009067125029</v>
      </c>
      <c r="I1471" s="3">
        <f t="shared" si="45"/>
        <v>2.8788002720137511</v>
      </c>
      <c r="J1471" s="8" t="str" cm="1">
        <f t="array" ref="J1471">_xlfn.IFS(H1471=100,"green",H1471&gt;50,"yellow",H1471&gt;0,"orange",H1471=0,"red")</f>
        <v>yellow</v>
      </c>
      <c r="K1471" t="s">
        <v>250</v>
      </c>
    </row>
    <row r="1472" spans="1:11" x14ac:dyDescent="0.3">
      <c r="A1472">
        <v>2</v>
      </c>
      <c r="B1472">
        <v>2.02</v>
      </c>
      <c r="C1472" t="s">
        <v>257</v>
      </c>
      <c r="D1472">
        <v>33</v>
      </c>
      <c r="E1472" t="s">
        <v>5</v>
      </c>
      <c r="F1472" s="3">
        <v>0.72768068207381509</v>
      </c>
      <c r="G1472" s="3">
        <v>96.430290483094467</v>
      </c>
      <c r="H1472" s="3">
        <f t="shared" si="44"/>
        <v>96.430290483094467</v>
      </c>
      <c r="I1472" s="3">
        <f t="shared" si="45"/>
        <v>2.892908714492834</v>
      </c>
      <c r="J1472" s="8" t="str" cm="1">
        <f t="array" ref="J1472">_xlfn.IFS(H1472=100,"green",H1472&gt;50,"yellow",H1472&gt;0,"orange",H1472=0,"red")</f>
        <v>yellow</v>
      </c>
      <c r="K1472" t="s">
        <v>250</v>
      </c>
    </row>
    <row r="1473" spans="1:11" x14ac:dyDescent="0.3">
      <c r="A1473">
        <v>2</v>
      </c>
      <c r="B1473">
        <v>2.02</v>
      </c>
      <c r="C1473" t="s">
        <v>257</v>
      </c>
      <c r="D1473">
        <v>36</v>
      </c>
      <c r="E1473" t="s">
        <v>4</v>
      </c>
      <c r="F1473" s="3">
        <v>0.31996641266856729</v>
      </c>
      <c r="G1473" s="3">
        <v>98.532319204320885</v>
      </c>
      <c r="H1473" s="3">
        <f t="shared" si="44"/>
        <v>98.532319204320885</v>
      </c>
      <c r="I1473" s="3">
        <f t="shared" si="45"/>
        <v>2.9559695761296263</v>
      </c>
      <c r="J1473" s="8" t="str" cm="1">
        <f t="array" ref="J1473">_xlfn.IFS(H1473=100,"green",H1473&gt;50,"yellow",H1473&gt;0,"orange",H1473=0,"red")</f>
        <v>yellow</v>
      </c>
      <c r="K1473" t="s">
        <v>250</v>
      </c>
    </row>
    <row r="1474" spans="1:11" x14ac:dyDescent="0.3">
      <c r="A1474">
        <v>2</v>
      </c>
      <c r="B1474">
        <v>2.02</v>
      </c>
      <c r="C1474" t="s">
        <v>257</v>
      </c>
      <c r="D1474">
        <v>16</v>
      </c>
      <c r="E1474" t="s">
        <v>3</v>
      </c>
      <c r="F1474" s="3">
        <v>8.1656716795725101E-2</v>
      </c>
      <c r="G1474" s="3">
        <v>99.760958628695661</v>
      </c>
      <c r="H1474" s="3">
        <f t="shared" si="44"/>
        <v>99.760958628695661</v>
      </c>
      <c r="I1474" s="3">
        <f t="shared" si="45"/>
        <v>2.99282875886087</v>
      </c>
      <c r="J1474" s="8" t="str" cm="1">
        <f t="array" ref="J1474">_xlfn.IFS(H1474=100,"green",H1474&gt;50,"yellow",H1474&gt;0,"orange",H1474=0,"red")</f>
        <v>yellow</v>
      </c>
      <c r="K1474" t="s">
        <v>250</v>
      </c>
    </row>
    <row r="1475" spans="1:11" x14ac:dyDescent="0.3">
      <c r="A1475">
        <v>2</v>
      </c>
      <c r="B1475">
        <v>2.02</v>
      </c>
      <c r="C1475" t="s">
        <v>257</v>
      </c>
      <c r="D1475">
        <v>9</v>
      </c>
      <c r="E1475" t="s">
        <v>2</v>
      </c>
      <c r="F1475" s="3">
        <v>19.064888489545297</v>
      </c>
      <c r="G1475" s="3">
        <v>1.8902158013078354</v>
      </c>
      <c r="H1475" s="3">
        <f t="shared" ref="H1475:H1538" si="46">IF(G1475&gt;100,100,IF(G1475&lt;0,0,G1475))</f>
        <v>1.8902158013078354</v>
      </c>
      <c r="I1475" s="3">
        <f t="shared" ref="I1475:I1538" si="47">H1475/100*3</f>
        <v>5.6706474039235059E-2</v>
      </c>
      <c r="J1475" s="8" t="str" cm="1">
        <f t="array" ref="J1475">_xlfn.IFS(H1475=100,"green",H1475&gt;50,"yellow",H1475&gt;0,"orange",H1475=0,"red")</f>
        <v>orange</v>
      </c>
      <c r="K1475" t="s">
        <v>250</v>
      </c>
    </row>
    <row r="1476" spans="1:11" x14ac:dyDescent="0.3">
      <c r="A1476">
        <v>2</v>
      </c>
      <c r="B1476">
        <v>2.02</v>
      </c>
      <c r="C1476" t="s">
        <v>257</v>
      </c>
      <c r="D1476">
        <v>5</v>
      </c>
      <c r="E1476" t="s">
        <v>1</v>
      </c>
      <c r="F1476" s="3">
        <v>14.891498283016197</v>
      </c>
      <c r="G1476" s="3">
        <v>23.406720710017971</v>
      </c>
      <c r="H1476" s="3">
        <f t="shared" si="46"/>
        <v>23.406720710017971</v>
      </c>
      <c r="I1476" s="3">
        <f t="shared" si="47"/>
        <v>0.7022016213005392</v>
      </c>
      <c r="J1476" s="8" t="str" cm="1">
        <f t="array" ref="J1476">_xlfn.IFS(H1476=100,"green",H1476&gt;50,"yellow",H1476&gt;0,"orange",H1476=0,"red")</f>
        <v>orange</v>
      </c>
      <c r="K1476" t="s">
        <v>250</v>
      </c>
    </row>
    <row r="1477" spans="1:11" x14ac:dyDescent="0.3">
      <c r="A1477">
        <v>2</v>
      </c>
      <c r="B1477">
        <v>2.02</v>
      </c>
      <c r="C1477" t="s">
        <v>257</v>
      </c>
      <c r="D1477">
        <v>19</v>
      </c>
      <c r="E1477" t="s">
        <v>0</v>
      </c>
      <c r="F1477" s="3">
        <v>3.1443056050315028</v>
      </c>
      <c r="G1477" s="3">
        <v>83.971038066202652</v>
      </c>
      <c r="H1477" s="3">
        <f t="shared" si="46"/>
        <v>83.971038066202652</v>
      </c>
      <c r="I1477" s="3">
        <f t="shared" si="47"/>
        <v>2.5191311419860796</v>
      </c>
      <c r="J1477" s="8" t="str" cm="1">
        <f t="array" ref="J1477">_xlfn.IFS(H1477=100,"green",H1477&gt;50,"yellow",H1477&gt;0,"orange",H1477=0,"red")</f>
        <v>yellow</v>
      </c>
      <c r="K1477" t="s">
        <v>250</v>
      </c>
    </row>
    <row r="1478" spans="1:11" x14ac:dyDescent="0.3">
      <c r="A1478">
        <v>2</v>
      </c>
      <c r="B1478">
        <v>2.0299999999999998</v>
      </c>
      <c r="C1478" t="s">
        <v>258</v>
      </c>
      <c r="D1478">
        <v>35</v>
      </c>
      <c r="E1478" t="s">
        <v>34</v>
      </c>
      <c r="F1478" s="3">
        <v>0.26275615440602657</v>
      </c>
      <c r="G1478" s="3">
        <v>98.827274802004681</v>
      </c>
      <c r="H1478" s="3">
        <f t="shared" si="46"/>
        <v>98.827274802004681</v>
      </c>
      <c r="I1478" s="3">
        <f t="shared" si="47"/>
        <v>2.9648182440601403</v>
      </c>
      <c r="J1478" s="8" t="str" cm="1">
        <f t="array" ref="J1478">_xlfn.IFS(H1478=100,"green",H1478&gt;50,"yellow",H1478&gt;0,"orange",H1478=0,"red")</f>
        <v>yellow</v>
      </c>
      <c r="K1478" t="s">
        <v>250</v>
      </c>
    </row>
    <row r="1479" spans="1:11" x14ac:dyDescent="0.3">
      <c r="A1479">
        <v>2</v>
      </c>
      <c r="B1479">
        <v>2.0299999999999998</v>
      </c>
      <c r="C1479" t="s">
        <v>258</v>
      </c>
      <c r="D1479">
        <v>37</v>
      </c>
      <c r="E1479" t="s">
        <v>33</v>
      </c>
      <c r="F1479" s="3">
        <v>9.4801828174590999E-2</v>
      </c>
      <c r="G1479" s="3">
        <v>99.693187143281605</v>
      </c>
      <c r="H1479" s="3">
        <f t="shared" si="46"/>
        <v>99.693187143281605</v>
      </c>
      <c r="I1479" s="3">
        <f t="shared" si="47"/>
        <v>2.990795614298448</v>
      </c>
      <c r="J1479" s="8" t="str" cm="1">
        <f t="array" ref="J1479">_xlfn.IFS(H1479=100,"green",H1479&gt;50,"yellow",H1479&gt;0,"orange",H1479=0,"red")</f>
        <v>yellow</v>
      </c>
      <c r="K1479" t="s">
        <v>250</v>
      </c>
    </row>
    <row r="1480" spans="1:11" x14ac:dyDescent="0.3">
      <c r="A1480">
        <v>2</v>
      </c>
      <c r="B1480">
        <v>2.0299999999999998</v>
      </c>
      <c r="C1480" t="s">
        <v>258</v>
      </c>
      <c r="D1480">
        <v>12</v>
      </c>
      <c r="E1480" t="s">
        <v>32</v>
      </c>
      <c r="F1480" s="3">
        <v>0.79495449608195834</v>
      </c>
      <c r="G1480" s="3">
        <v>96.083450796963689</v>
      </c>
      <c r="H1480" s="3">
        <f t="shared" si="46"/>
        <v>96.083450796963689</v>
      </c>
      <c r="I1480" s="3">
        <f t="shared" si="47"/>
        <v>2.8825035239089107</v>
      </c>
      <c r="J1480" s="8" t="str" cm="1">
        <f t="array" ref="J1480">_xlfn.IFS(H1480=100,"green",H1480&gt;50,"yellow",H1480&gt;0,"orange",H1480=0,"red")</f>
        <v>yellow</v>
      </c>
      <c r="K1480" t="s">
        <v>250</v>
      </c>
    </row>
    <row r="1481" spans="1:11" x14ac:dyDescent="0.3">
      <c r="A1481">
        <v>2</v>
      </c>
      <c r="B1481">
        <v>2.0299999999999998</v>
      </c>
      <c r="C1481" t="s">
        <v>258</v>
      </c>
      <c r="D1481">
        <v>18</v>
      </c>
      <c r="E1481" t="s">
        <v>31</v>
      </c>
      <c r="F1481" s="3">
        <v>0.54797898939599776</v>
      </c>
      <c r="G1481" s="3">
        <v>97.356768037615183</v>
      </c>
      <c r="H1481" s="3">
        <f t="shared" si="46"/>
        <v>97.356768037615183</v>
      </c>
      <c r="I1481" s="3">
        <f t="shared" si="47"/>
        <v>2.9207030411284554</v>
      </c>
      <c r="J1481" s="8" t="str" cm="1">
        <f t="array" ref="J1481">_xlfn.IFS(H1481=100,"green",H1481&gt;50,"yellow",H1481&gt;0,"orange",H1481=0,"red")</f>
        <v>yellow</v>
      </c>
      <c r="K1481" t="s">
        <v>250</v>
      </c>
    </row>
    <row r="1482" spans="1:11" x14ac:dyDescent="0.3">
      <c r="A1482">
        <v>2</v>
      </c>
      <c r="B1482">
        <v>2.0299999999999998</v>
      </c>
      <c r="C1482" t="s">
        <v>258</v>
      </c>
      <c r="D1482">
        <v>10</v>
      </c>
      <c r="E1482" t="s">
        <v>30</v>
      </c>
      <c r="F1482" s="3">
        <v>3.4092398488322497</v>
      </c>
      <c r="G1482" s="3">
        <v>82.605132010184676</v>
      </c>
      <c r="H1482" s="3">
        <f t="shared" si="46"/>
        <v>82.605132010184676</v>
      </c>
      <c r="I1482" s="3">
        <f t="shared" si="47"/>
        <v>2.4781539603055402</v>
      </c>
      <c r="J1482" s="8" t="str" cm="1">
        <f t="array" ref="J1482">_xlfn.IFS(H1482=100,"green",H1482&gt;50,"yellow",H1482&gt;0,"orange",H1482=0,"red")</f>
        <v>yellow</v>
      </c>
      <c r="K1482" t="s">
        <v>250</v>
      </c>
    </row>
    <row r="1483" spans="1:11" x14ac:dyDescent="0.3">
      <c r="A1483">
        <v>2</v>
      </c>
      <c r="B1483">
        <v>2.0299999999999998</v>
      </c>
      <c r="C1483" t="s">
        <v>258</v>
      </c>
      <c r="D1483">
        <v>4</v>
      </c>
      <c r="E1483" t="s">
        <v>29</v>
      </c>
      <c r="F1483" s="3">
        <v>6.2532569046378326</v>
      </c>
      <c r="G1483" s="3">
        <v>67.942398857180734</v>
      </c>
      <c r="H1483" s="3">
        <f t="shared" si="46"/>
        <v>67.942398857180734</v>
      </c>
      <c r="I1483" s="3">
        <f t="shared" si="47"/>
        <v>2.0382719657154218</v>
      </c>
      <c r="J1483" s="8" t="str" cm="1">
        <f t="array" ref="J1483">_xlfn.IFS(H1483=100,"green",H1483&gt;50,"yellow",H1483&gt;0,"orange",H1483=0,"red")</f>
        <v>yellow</v>
      </c>
      <c r="K1483" t="s">
        <v>250</v>
      </c>
    </row>
    <row r="1484" spans="1:11" x14ac:dyDescent="0.3">
      <c r="A1484">
        <v>2</v>
      </c>
      <c r="B1484">
        <v>2.0299999999999998</v>
      </c>
      <c r="C1484" t="s">
        <v>258</v>
      </c>
      <c r="D1484">
        <v>22</v>
      </c>
      <c r="E1484" t="s">
        <v>28</v>
      </c>
      <c r="F1484" s="3">
        <v>5.6762135881663554</v>
      </c>
      <c r="G1484" s="3">
        <v>70.91742748785434</v>
      </c>
      <c r="H1484" s="3">
        <f t="shared" si="46"/>
        <v>70.91742748785434</v>
      </c>
      <c r="I1484" s="3">
        <f t="shared" si="47"/>
        <v>2.1275228246356304</v>
      </c>
      <c r="J1484" s="8" t="str" cm="1">
        <f t="array" ref="J1484">_xlfn.IFS(H1484=100,"green",H1484&gt;50,"yellow",H1484&gt;0,"orange",H1484=0,"red")</f>
        <v>yellow</v>
      </c>
      <c r="K1484" t="s">
        <v>250</v>
      </c>
    </row>
    <row r="1485" spans="1:11" x14ac:dyDescent="0.3">
      <c r="A1485">
        <v>2</v>
      </c>
      <c r="B1485">
        <v>2.0299999999999998</v>
      </c>
      <c r="C1485" t="s">
        <v>258</v>
      </c>
      <c r="D1485">
        <v>25</v>
      </c>
      <c r="E1485" t="s">
        <v>244</v>
      </c>
      <c r="F1485" s="3">
        <v>0</v>
      </c>
      <c r="G1485" s="3">
        <v>100.18195140934093</v>
      </c>
      <c r="H1485" s="3">
        <f t="shared" si="46"/>
        <v>100</v>
      </c>
      <c r="I1485" s="3">
        <f t="shared" si="47"/>
        <v>3</v>
      </c>
      <c r="J1485" s="8" t="str" cm="1">
        <f t="array" ref="J1485">_xlfn.IFS(H1485=100,"green",H1485&gt;50,"yellow",H1485&gt;0,"orange",H1485=0,"red")</f>
        <v>green</v>
      </c>
      <c r="K1485" t="s">
        <v>250</v>
      </c>
    </row>
    <row r="1486" spans="1:11" x14ac:dyDescent="0.3">
      <c r="A1486">
        <v>2</v>
      </c>
      <c r="B1486">
        <v>2.0299999999999998</v>
      </c>
      <c r="C1486" t="s">
        <v>258</v>
      </c>
      <c r="D1486">
        <v>7</v>
      </c>
      <c r="E1486" t="s">
        <v>27</v>
      </c>
      <c r="F1486" s="3">
        <v>21.997932921017533</v>
      </c>
      <c r="G1486" s="3">
        <v>-13.231510609154828</v>
      </c>
      <c r="H1486" s="3">
        <f t="shared" si="46"/>
        <v>0</v>
      </c>
      <c r="I1486" s="3">
        <f t="shared" si="47"/>
        <v>0</v>
      </c>
      <c r="J1486" s="8" t="str" cm="1">
        <f t="array" ref="J1486">_xlfn.IFS(H1486=100,"green",H1486&gt;50,"yellow",H1486&gt;0,"orange",H1486=0,"red")</f>
        <v>red</v>
      </c>
      <c r="K1486" t="s">
        <v>250</v>
      </c>
    </row>
    <row r="1487" spans="1:11" x14ac:dyDescent="0.3">
      <c r="A1487">
        <v>2</v>
      </c>
      <c r="B1487">
        <v>2.0299999999999998</v>
      </c>
      <c r="C1487" t="s">
        <v>258</v>
      </c>
      <c r="D1487">
        <v>30</v>
      </c>
      <c r="E1487" t="s">
        <v>26</v>
      </c>
      <c r="F1487" s="3">
        <v>0.13712295472542843</v>
      </c>
      <c r="G1487" s="3">
        <v>99.474994575103196</v>
      </c>
      <c r="H1487" s="3">
        <f t="shared" si="46"/>
        <v>99.474994575103196</v>
      </c>
      <c r="I1487" s="3">
        <f t="shared" si="47"/>
        <v>2.9842498372530959</v>
      </c>
      <c r="J1487" s="8" t="str" cm="1">
        <f t="array" ref="J1487">_xlfn.IFS(H1487=100,"green",H1487&gt;50,"yellow",H1487&gt;0,"orange",H1487=0,"red")</f>
        <v>yellow</v>
      </c>
      <c r="K1487" t="s">
        <v>250</v>
      </c>
    </row>
    <row r="1488" spans="1:11" x14ac:dyDescent="0.3">
      <c r="A1488">
        <v>2</v>
      </c>
      <c r="B1488">
        <v>2.0299999999999998</v>
      </c>
      <c r="C1488" t="s">
        <v>258</v>
      </c>
      <c r="D1488">
        <v>24</v>
      </c>
      <c r="E1488" t="s">
        <v>25</v>
      </c>
      <c r="F1488" s="3">
        <v>1.067179495223106</v>
      </c>
      <c r="G1488" s="3">
        <v>94.679956218112522</v>
      </c>
      <c r="H1488" s="3">
        <f t="shared" si="46"/>
        <v>94.679956218112522</v>
      </c>
      <c r="I1488" s="3">
        <f t="shared" si="47"/>
        <v>2.8403986865433759</v>
      </c>
      <c r="J1488" s="8" t="str" cm="1">
        <f t="array" ref="J1488">_xlfn.IFS(H1488=100,"green",H1488&gt;50,"yellow",H1488&gt;0,"orange",H1488=0,"red")</f>
        <v>yellow</v>
      </c>
      <c r="K1488" t="s">
        <v>250</v>
      </c>
    </row>
    <row r="1489" spans="1:11" x14ac:dyDescent="0.3">
      <c r="A1489">
        <v>2</v>
      </c>
      <c r="B1489">
        <v>2.0299999999999998</v>
      </c>
      <c r="C1489" t="s">
        <v>258</v>
      </c>
      <c r="D1489">
        <v>6</v>
      </c>
      <c r="E1489" t="s">
        <v>24</v>
      </c>
      <c r="F1489" s="3">
        <v>12.066365245523118</v>
      </c>
      <c r="G1489" s="3">
        <v>37.972094629255203</v>
      </c>
      <c r="H1489" s="3">
        <f t="shared" si="46"/>
        <v>37.972094629255203</v>
      </c>
      <c r="I1489" s="3">
        <f t="shared" si="47"/>
        <v>1.139162838877656</v>
      </c>
      <c r="J1489" s="8" t="str" cm="1">
        <f t="array" ref="J1489">_xlfn.IFS(H1489=100,"green",H1489&gt;50,"yellow",H1489&gt;0,"orange",H1489=0,"red")</f>
        <v>orange</v>
      </c>
      <c r="K1489" t="s">
        <v>250</v>
      </c>
    </row>
    <row r="1490" spans="1:11" x14ac:dyDescent="0.3">
      <c r="A1490">
        <v>2</v>
      </c>
      <c r="B1490">
        <v>2.0299999999999998</v>
      </c>
      <c r="C1490" t="s">
        <v>258</v>
      </c>
      <c r="D1490">
        <v>2</v>
      </c>
      <c r="E1490" t="s">
        <v>23</v>
      </c>
      <c r="F1490" s="3">
        <v>0.42245712133055935</v>
      </c>
      <c r="G1490" s="3">
        <v>98.003913824787247</v>
      </c>
      <c r="H1490" s="3">
        <f t="shared" si="46"/>
        <v>98.003913824787247</v>
      </c>
      <c r="I1490" s="3">
        <f t="shared" si="47"/>
        <v>2.9401174147436175</v>
      </c>
      <c r="J1490" s="8" t="str" cm="1">
        <f t="array" ref="J1490">_xlfn.IFS(H1490=100,"green",H1490&gt;50,"yellow",H1490&gt;0,"orange",H1490=0,"red")</f>
        <v>yellow</v>
      </c>
      <c r="K1490" t="s">
        <v>250</v>
      </c>
    </row>
    <row r="1491" spans="1:11" x14ac:dyDescent="0.3">
      <c r="A1491">
        <v>2</v>
      </c>
      <c r="B1491">
        <v>2.0299999999999998</v>
      </c>
      <c r="C1491" t="s">
        <v>258</v>
      </c>
      <c r="D1491">
        <v>1</v>
      </c>
      <c r="E1491" t="s">
        <v>22</v>
      </c>
      <c r="F1491" s="3">
        <v>1.9320076771626584</v>
      </c>
      <c r="G1491" s="3">
        <v>90.221211911677514</v>
      </c>
      <c r="H1491" s="3">
        <f t="shared" si="46"/>
        <v>90.221211911677514</v>
      </c>
      <c r="I1491" s="3">
        <f t="shared" si="47"/>
        <v>2.7066363573503254</v>
      </c>
      <c r="J1491" s="8" t="str" cm="1">
        <f t="array" ref="J1491">_xlfn.IFS(H1491=100,"green",H1491&gt;50,"yellow",H1491&gt;0,"orange",H1491=0,"red")</f>
        <v>yellow</v>
      </c>
      <c r="K1491" t="s">
        <v>250</v>
      </c>
    </row>
    <row r="1492" spans="1:11" x14ac:dyDescent="0.3">
      <c r="A1492">
        <v>2</v>
      </c>
      <c r="B1492">
        <v>2.0299999999999998</v>
      </c>
      <c r="C1492" t="s">
        <v>258</v>
      </c>
      <c r="D1492">
        <v>20</v>
      </c>
      <c r="E1492" t="s">
        <v>21</v>
      </c>
      <c r="F1492" s="3">
        <v>1.9400915492825388</v>
      </c>
      <c r="G1492" s="3">
        <v>90.179534362840442</v>
      </c>
      <c r="H1492" s="3">
        <f t="shared" si="46"/>
        <v>90.179534362840442</v>
      </c>
      <c r="I1492" s="3">
        <f t="shared" si="47"/>
        <v>2.7053860308852133</v>
      </c>
      <c r="J1492" s="8" t="str" cm="1">
        <f t="array" ref="J1492">_xlfn.IFS(H1492=100,"green",H1492&gt;50,"yellow",H1492&gt;0,"orange",H1492=0,"red")</f>
        <v>yellow</v>
      </c>
      <c r="K1492" t="s">
        <v>250</v>
      </c>
    </row>
    <row r="1493" spans="1:11" x14ac:dyDescent="0.3">
      <c r="A1493">
        <v>2</v>
      </c>
      <c r="B1493">
        <v>2.0299999999999998</v>
      </c>
      <c r="C1493" t="s">
        <v>258</v>
      </c>
      <c r="D1493">
        <v>29</v>
      </c>
      <c r="E1493" t="s">
        <v>20</v>
      </c>
      <c r="F1493" s="3">
        <v>0.44520611791117082</v>
      </c>
      <c r="G1493" s="3">
        <v>97.886628147586691</v>
      </c>
      <c r="H1493" s="3">
        <f t="shared" si="46"/>
        <v>97.886628147586691</v>
      </c>
      <c r="I1493" s="3">
        <f t="shared" si="47"/>
        <v>2.9365988444276008</v>
      </c>
      <c r="J1493" s="8" t="str" cm="1">
        <f t="array" ref="J1493">_xlfn.IFS(H1493=100,"green",H1493&gt;50,"yellow",H1493&gt;0,"orange",H1493=0,"red")</f>
        <v>yellow</v>
      </c>
      <c r="K1493" t="s">
        <v>250</v>
      </c>
    </row>
    <row r="1494" spans="1:11" x14ac:dyDescent="0.3">
      <c r="A1494">
        <v>2</v>
      </c>
      <c r="B1494">
        <v>2.0299999999999998</v>
      </c>
      <c r="C1494" t="s">
        <v>258</v>
      </c>
      <c r="D1494">
        <v>32</v>
      </c>
      <c r="E1494" t="s">
        <v>19</v>
      </c>
      <c r="F1494" s="3">
        <v>0.36520318872674035</v>
      </c>
      <c r="G1494" s="3">
        <v>98.299094591729613</v>
      </c>
      <c r="H1494" s="3">
        <f t="shared" si="46"/>
        <v>98.299094591729613</v>
      </c>
      <c r="I1494" s="3">
        <f t="shared" si="47"/>
        <v>2.9489728377518882</v>
      </c>
      <c r="J1494" s="8" t="str" cm="1">
        <f t="array" ref="J1494">_xlfn.IFS(H1494=100,"green",H1494&gt;50,"yellow",H1494&gt;0,"orange",H1494=0,"red")</f>
        <v>yellow</v>
      </c>
      <c r="K1494" t="s">
        <v>250</v>
      </c>
    </row>
    <row r="1495" spans="1:11" x14ac:dyDescent="0.3">
      <c r="A1495">
        <v>2</v>
      </c>
      <c r="B1495">
        <v>2.0299999999999998</v>
      </c>
      <c r="C1495" t="s">
        <v>258</v>
      </c>
      <c r="D1495">
        <v>35</v>
      </c>
      <c r="E1495" t="s">
        <v>18</v>
      </c>
      <c r="F1495" s="3">
        <v>0</v>
      </c>
      <c r="G1495" s="3">
        <v>100.18195140934093</v>
      </c>
      <c r="H1495" s="3">
        <f t="shared" si="46"/>
        <v>100</v>
      </c>
      <c r="I1495" s="3">
        <f t="shared" si="47"/>
        <v>3</v>
      </c>
      <c r="J1495" s="8" t="str" cm="1">
        <f t="array" ref="J1495">_xlfn.IFS(H1495=100,"green",H1495&gt;50,"yellow",H1495&gt;0,"orange",H1495=0,"red")</f>
        <v>green</v>
      </c>
      <c r="K1495" t="s">
        <v>250</v>
      </c>
    </row>
    <row r="1496" spans="1:11" x14ac:dyDescent="0.3">
      <c r="A1496">
        <v>2</v>
      </c>
      <c r="B1496">
        <v>2.0299999999999998</v>
      </c>
      <c r="C1496" t="s">
        <v>258</v>
      </c>
      <c r="D1496">
        <v>31</v>
      </c>
      <c r="E1496" t="s">
        <v>17</v>
      </c>
      <c r="F1496" s="3">
        <v>0</v>
      </c>
      <c r="G1496" s="3">
        <v>100.18195140934093</v>
      </c>
      <c r="H1496" s="3">
        <f t="shared" si="46"/>
        <v>100</v>
      </c>
      <c r="I1496" s="3">
        <f t="shared" si="47"/>
        <v>3</v>
      </c>
      <c r="J1496" s="8" t="str" cm="1">
        <f t="array" ref="J1496">_xlfn.IFS(H1496=100,"green",H1496&gt;50,"yellow",H1496&gt;0,"orange",H1496=0,"red")</f>
        <v>green</v>
      </c>
      <c r="K1496" t="s">
        <v>250</v>
      </c>
    </row>
    <row r="1497" spans="1:11" x14ac:dyDescent="0.3">
      <c r="A1497">
        <v>2</v>
      </c>
      <c r="B1497">
        <v>2.0299999999999998</v>
      </c>
      <c r="C1497" t="s">
        <v>258</v>
      </c>
      <c r="D1497">
        <v>23</v>
      </c>
      <c r="E1497" t="s">
        <v>16</v>
      </c>
      <c r="F1497" s="3">
        <v>17.496293964946194</v>
      </c>
      <c r="G1497" s="3">
        <v>9.9773272665887198</v>
      </c>
      <c r="H1497" s="3">
        <f t="shared" si="46"/>
        <v>9.9773272665887198</v>
      </c>
      <c r="I1497" s="3">
        <f t="shared" si="47"/>
        <v>0.29931981799766161</v>
      </c>
      <c r="J1497" s="8" t="str" cm="1">
        <f t="array" ref="J1497">_xlfn.IFS(H1497=100,"green",H1497&gt;50,"yellow",H1497&gt;0,"orange",H1497=0,"red")</f>
        <v>orange</v>
      </c>
      <c r="K1497" t="s">
        <v>250</v>
      </c>
    </row>
    <row r="1498" spans="1:11" x14ac:dyDescent="0.3">
      <c r="A1498">
        <v>2</v>
      </c>
      <c r="B1498">
        <v>2.0299999999999998</v>
      </c>
      <c r="C1498" t="s">
        <v>258</v>
      </c>
      <c r="D1498">
        <v>27</v>
      </c>
      <c r="E1498" t="s">
        <v>15</v>
      </c>
      <c r="F1498" s="3">
        <v>3.1128104671375447</v>
      </c>
      <c r="G1498" s="3">
        <v>84.133415714963036</v>
      </c>
      <c r="H1498" s="3">
        <f t="shared" si="46"/>
        <v>84.133415714963036</v>
      </c>
      <c r="I1498" s="3">
        <f t="shared" si="47"/>
        <v>2.5240024714488909</v>
      </c>
      <c r="J1498" s="8" t="str" cm="1">
        <f t="array" ref="J1498">_xlfn.IFS(H1498=100,"green",H1498&gt;50,"yellow",H1498&gt;0,"orange",H1498=0,"red")</f>
        <v>yellow</v>
      </c>
      <c r="K1498" t="s">
        <v>250</v>
      </c>
    </row>
    <row r="1499" spans="1:11" x14ac:dyDescent="0.3">
      <c r="A1499">
        <v>2</v>
      </c>
      <c r="B1499">
        <v>2.0299999999999998</v>
      </c>
      <c r="C1499" t="s">
        <v>258</v>
      </c>
      <c r="D1499">
        <v>14</v>
      </c>
      <c r="E1499" t="s">
        <v>14</v>
      </c>
      <c r="F1499" s="3">
        <v>1.3227564688627016</v>
      </c>
      <c r="G1499" s="3">
        <v>93.362292895074461</v>
      </c>
      <c r="H1499" s="3">
        <f t="shared" si="46"/>
        <v>93.362292895074461</v>
      </c>
      <c r="I1499" s="3">
        <f t="shared" si="47"/>
        <v>2.8008687868522339</v>
      </c>
      <c r="J1499" s="8" t="str" cm="1">
        <f t="array" ref="J1499">_xlfn.IFS(H1499=100,"green",H1499&gt;50,"yellow",H1499&gt;0,"orange",H1499=0,"red")</f>
        <v>yellow</v>
      </c>
      <c r="K1499" t="s">
        <v>250</v>
      </c>
    </row>
    <row r="1500" spans="1:11" x14ac:dyDescent="0.3">
      <c r="A1500">
        <v>2</v>
      </c>
      <c r="B1500">
        <v>2.0299999999999998</v>
      </c>
      <c r="C1500" t="s">
        <v>258</v>
      </c>
      <c r="D1500">
        <v>17</v>
      </c>
      <c r="E1500" t="s">
        <v>13</v>
      </c>
      <c r="F1500" s="3">
        <v>0.50558008742490879</v>
      </c>
      <c r="G1500" s="3">
        <v>97.575361587999623</v>
      </c>
      <c r="H1500" s="3">
        <f t="shared" si="46"/>
        <v>97.575361587999623</v>
      </c>
      <c r="I1500" s="3">
        <f t="shared" si="47"/>
        <v>2.9272608476399888</v>
      </c>
      <c r="J1500" s="8" t="str" cm="1">
        <f t="array" ref="J1500">_xlfn.IFS(H1500=100,"green",H1500&gt;50,"yellow",H1500&gt;0,"orange",H1500=0,"red")</f>
        <v>yellow</v>
      </c>
      <c r="K1500" t="s">
        <v>250</v>
      </c>
    </row>
    <row r="1501" spans="1:11" x14ac:dyDescent="0.3">
      <c r="A1501">
        <v>2</v>
      </c>
      <c r="B1501">
        <v>2.0299999999999998</v>
      </c>
      <c r="C1501" t="s">
        <v>258</v>
      </c>
      <c r="D1501">
        <v>15</v>
      </c>
      <c r="E1501" t="s">
        <v>12</v>
      </c>
      <c r="F1501" s="3">
        <v>2.4607958760706743</v>
      </c>
      <c r="G1501" s="3">
        <v>87.494969381163017</v>
      </c>
      <c r="H1501" s="3">
        <f t="shared" si="46"/>
        <v>87.494969381163017</v>
      </c>
      <c r="I1501" s="3">
        <f t="shared" si="47"/>
        <v>2.6248490814348902</v>
      </c>
      <c r="J1501" s="8" t="str" cm="1">
        <f t="array" ref="J1501">_xlfn.IFS(H1501=100,"green",H1501&gt;50,"yellow",H1501&gt;0,"orange",H1501=0,"red")</f>
        <v>yellow</v>
      </c>
      <c r="K1501" t="s">
        <v>250</v>
      </c>
    </row>
    <row r="1502" spans="1:11" x14ac:dyDescent="0.3">
      <c r="A1502">
        <v>2</v>
      </c>
      <c r="B1502">
        <v>2.0299999999999998</v>
      </c>
      <c r="C1502" t="s">
        <v>258</v>
      </c>
      <c r="D1502">
        <v>13</v>
      </c>
      <c r="E1502" t="s">
        <v>11</v>
      </c>
      <c r="F1502" s="3">
        <v>3.2347705486271936</v>
      </c>
      <c r="G1502" s="3">
        <v>83.504633223468886</v>
      </c>
      <c r="H1502" s="3">
        <f t="shared" si="46"/>
        <v>83.504633223468886</v>
      </c>
      <c r="I1502" s="3">
        <f t="shared" si="47"/>
        <v>2.5051389967040665</v>
      </c>
      <c r="J1502" s="8" t="str" cm="1">
        <f t="array" ref="J1502">_xlfn.IFS(H1502=100,"green",H1502&gt;50,"yellow",H1502&gt;0,"orange",H1502=0,"red")</f>
        <v>yellow</v>
      </c>
      <c r="K1502" t="s">
        <v>250</v>
      </c>
    </row>
    <row r="1503" spans="1:11" x14ac:dyDescent="0.3">
      <c r="A1503">
        <v>2</v>
      </c>
      <c r="B1503">
        <v>2.0299999999999998</v>
      </c>
      <c r="C1503" t="s">
        <v>258</v>
      </c>
      <c r="D1503">
        <v>21</v>
      </c>
      <c r="E1503" t="s">
        <v>10</v>
      </c>
      <c r="F1503" s="3">
        <v>0.19535801249810031</v>
      </c>
      <c r="G1503" s="3">
        <v>99.174755478249892</v>
      </c>
      <c r="H1503" s="3">
        <f t="shared" si="46"/>
        <v>99.174755478249892</v>
      </c>
      <c r="I1503" s="3">
        <f t="shared" si="47"/>
        <v>2.9752426643474967</v>
      </c>
      <c r="J1503" s="8" t="str" cm="1">
        <f t="array" ref="J1503">_xlfn.IFS(H1503=100,"green",H1503&gt;50,"yellow",H1503&gt;0,"orange",H1503=0,"red")</f>
        <v>yellow</v>
      </c>
      <c r="K1503" t="s">
        <v>250</v>
      </c>
    </row>
    <row r="1504" spans="1:11" x14ac:dyDescent="0.3">
      <c r="A1504">
        <v>2</v>
      </c>
      <c r="B1504">
        <v>2.0299999999999998</v>
      </c>
      <c r="C1504" t="s">
        <v>258</v>
      </c>
      <c r="D1504">
        <v>34</v>
      </c>
      <c r="E1504" t="s">
        <v>9</v>
      </c>
      <c r="F1504" s="3">
        <v>0.240393668671817</v>
      </c>
      <c r="G1504" s="3">
        <v>98.942567767737515</v>
      </c>
      <c r="H1504" s="3">
        <f t="shared" si="46"/>
        <v>98.942567767737515</v>
      </c>
      <c r="I1504" s="3">
        <f t="shared" si="47"/>
        <v>2.9682770330321251</v>
      </c>
      <c r="J1504" s="8" t="str" cm="1">
        <f t="array" ref="J1504">_xlfn.IFS(H1504=100,"green",H1504&gt;50,"yellow",H1504&gt;0,"orange",H1504=0,"red")</f>
        <v>yellow</v>
      </c>
      <c r="K1504" t="s">
        <v>250</v>
      </c>
    </row>
    <row r="1505" spans="1:11" x14ac:dyDescent="0.3">
      <c r="A1505">
        <v>2</v>
      </c>
      <c r="B1505">
        <v>2.0299999999999998</v>
      </c>
      <c r="C1505" t="s">
        <v>258</v>
      </c>
      <c r="D1505">
        <v>3</v>
      </c>
      <c r="E1505" t="s">
        <v>8</v>
      </c>
      <c r="F1505" s="3">
        <v>2.130241141134495</v>
      </c>
      <c r="G1505" s="3">
        <v>89.199191182835108</v>
      </c>
      <c r="H1505" s="3">
        <f t="shared" si="46"/>
        <v>89.199191182835108</v>
      </c>
      <c r="I1505" s="3">
        <f t="shared" si="47"/>
        <v>2.6759757354850531</v>
      </c>
      <c r="J1505" s="8" t="str" cm="1">
        <f t="array" ref="J1505">_xlfn.IFS(H1505=100,"green",H1505&gt;50,"yellow",H1505&gt;0,"orange",H1505=0,"red")</f>
        <v>yellow</v>
      </c>
      <c r="K1505" t="s">
        <v>250</v>
      </c>
    </row>
    <row r="1506" spans="1:11" x14ac:dyDescent="0.3">
      <c r="A1506">
        <v>2</v>
      </c>
      <c r="B1506">
        <v>2.0299999999999998</v>
      </c>
      <c r="C1506" t="s">
        <v>258</v>
      </c>
      <c r="D1506">
        <v>8</v>
      </c>
      <c r="E1506" t="s">
        <v>7</v>
      </c>
      <c r="F1506" s="3">
        <v>8.7412642245949392</v>
      </c>
      <c r="G1506" s="3">
        <v>55.11512437203595</v>
      </c>
      <c r="H1506" s="3">
        <f t="shared" si="46"/>
        <v>55.11512437203595</v>
      </c>
      <c r="I1506" s="3">
        <f t="shared" si="47"/>
        <v>1.6534537311610786</v>
      </c>
      <c r="J1506" s="8" t="str" cm="1">
        <f t="array" ref="J1506">_xlfn.IFS(H1506=100,"green",H1506&gt;50,"yellow",H1506&gt;0,"orange",H1506=0,"red")</f>
        <v>yellow</v>
      </c>
      <c r="K1506" t="s">
        <v>250</v>
      </c>
    </row>
    <row r="1507" spans="1:11" x14ac:dyDescent="0.3">
      <c r="A1507">
        <v>2</v>
      </c>
      <c r="B1507">
        <v>2.0299999999999998</v>
      </c>
      <c r="C1507" t="s">
        <v>258</v>
      </c>
      <c r="D1507">
        <v>11</v>
      </c>
      <c r="E1507" t="s">
        <v>6</v>
      </c>
      <c r="F1507" s="3">
        <v>0.81889753462708215</v>
      </c>
      <c r="G1507" s="3">
        <v>95.960009067125029</v>
      </c>
      <c r="H1507" s="3">
        <f t="shared" si="46"/>
        <v>95.960009067125029</v>
      </c>
      <c r="I1507" s="3">
        <f t="shared" si="47"/>
        <v>2.8788002720137511</v>
      </c>
      <c r="J1507" s="8" t="str" cm="1">
        <f t="array" ref="J1507">_xlfn.IFS(H1507=100,"green",H1507&gt;50,"yellow",H1507&gt;0,"orange",H1507=0,"red")</f>
        <v>yellow</v>
      </c>
      <c r="K1507" t="s">
        <v>250</v>
      </c>
    </row>
    <row r="1508" spans="1:11" x14ac:dyDescent="0.3">
      <c r="A1508">
        <v>2</v>
      </c>
      <c r="B1508">
        <v>2.0299999999999998</v>
      </c>
      <c r="C1508" t="s">
        <v>258</v>
      </c>
      <c r="D1508">
        <v>33</v>
      </c>
      <c r="E1508" t="s">
        <v>5</v>
      </c>
      <c r="F1508" s="3">
        <v>0.72768068207381509</v>
      </c>
      <c r="G1508" s="3">
        <v>96.430290483094467</v>
      </c>
      <c r="H1508" s="3">
        <f t="shared" si="46"/>
        <v>96.430290483094467</v>
      </c>
      <c r="I1508" s="3">
        <f t="shared" si="47"/>
        <v>2.892908714492834</v>
      </c>
      <c r="J1508" s="8" t="str" cm="1">
        <f t="array" ref="J1508">_xlfn.IFS(H1508=100,"green",H1508&gt;50,"yellow",H1508&gt;0,"orange",H1508=0,"red")</f>
        <v>yellow</v>
      </c>
      <c r="K1508" t="s">
        <v>250</v>
      </c>
    </row>
    <row r="1509" spans="1:11" x14ac:dyDescent="0.3">
      <c r="A1509">
        <v>2</v>
      </c>
      <c r="B1509">
        <v>2.0299999999999998</v>
      </c>
      <c r="C1509" t="s">
        <v>258</v>
      </c>
      <c r="D1509">
        <v>36</v>
      </c>
      <c r="E1509" t="s">
        <v>4</v>
      </c>
      <c r="F1509" s="3">
        <v>0.31996641266856729</v>
      </c>
      <c r="G1509" s="3">
        <v>98.532319204320885</v>
      </c>
      <c r="H1509" s="3">
        <f t="shared" si="46"/>
        <v>98.532319204320885</v>
      </c>
      <c r="I1509" s="3">
        <f t="shared" si="47"/>
        <v>2.9559695761296263</v>
      </c>
      <c r="J1509" s="8" t="str" cm="1">
        <f t="array" ref="J1509">_xlfn.IFS(H1509=100,"green",H1509&gt;50,"yellow",H1509&gt;0,"orange",H1509=0,"red")</f>
        <v>yellow</v>
      </c>
      <c r="K1509" t="s">
        <v>250</v>
      </c>
    </row>
    <row r="1510" spans="1:11" x14ac:dyDescent="0.3">
      <c r="A1510">
        <v>2</v>
      </c>
      <c r="B1510">
        <v>2.0299999999999998</v>
      </c>
      <c r="C1510" t="s">
        <v>258</v>
      </c>
      <c r="D1510">
        <v>16</v>
      </c>
      <c r="E1510" t="s">
        <v>3</v>
      </c>
      <c r="F1510" s="3">
        <v>8.1656716795725101E-2</v>
      </c>
      <c r="G1510" s="3">
        <v>99.760958628695661</v>
      </c>
      <c r="H1510" s="3">
        <f t="shared" si="46"/>
        <v>99.760958628695661</v>
      </c>
      <c r="I1510" s="3">
        <f t="shared" si="47"/>
        <v>2.99282875886087</v>
      </c>
      <c r="J1510" s="8" t="str" cm="1">
        <f t="array" ref="J1510">_xlfn.IFS(H1510=100,"green",H1510&gt;50,"yellow",H1510&gt;0,"orange",H1510=0,"red")</f>
        <v>yellow</v>
      </c>
      <c r="K1510" t="s">
        <v>250</v>
      </c>
    </row>
    <row r="1511" spans="1:11" x14ac:dyDescent="0.3">
      <c r="A1511">
        <v>2</v>
      </c>
      <c r="B1511">
        <v>2.0299999999999998</v>
      </c>
      <c r="C1511" t="s">
        <v>258</v>
      </c>
      <c r="D1511">
        <v>9</v>
      </c>
      <c r="E1511" t="s">
        <v>2</v>
      </c>
      <c r="F1511" s="3">
        <v>19.064888489545297</v>
      </c>
      <c r="G1511" s="3">
        <v>1.8902158013078354</v>
      </c>
      <c r="H1511" s="3">
        <f t="shared" si="46"/>
        <v>1.8902158013078354</v>
      </c>
      <c r="I1511" s="3">
        <f t="shared" si="47"/>
        <v>5.6706474039235059E-2</v>
      </c>
      <c r="J1511" s="8" t="str" cm="1">
        <f t="array" ref="J1511">_xlfn.IFS(H1511=100,"green",H1511&gt;50,"yellow",H1511&gt;0,"orange",H1511=0,"red")</f>
        <v>orange</v>
      </c>
      <c r="K1511" t="s">
        <v>250</v>
      </c>
    </row>
    <row r="1512" spans="1:11" x14ac:dyDescent="0.3">
      <c r="A1512">
        <v>2</v>
      </c>
      <c r="B1512">
        <v>2.0299999999999998</v>
      </c>
      <c r="C1512" t="s">
        <v>258</v>
      </c>
      <c r="D1512">
        <v>5</v>
      </c>
      <c r="E1512" t="s">
        <v>1</v>
      </c>
      <c r="F1512" s="3">
        <v>14.891498283016197</v>
      </c>
      <c r="G1512" s="3">
        <v>23.406720710017971</v>
      </c>
      <c r="H1512" s="3">
        <f t="shared" si="46"/>
        <v>23.406720710017971</v>
      </c>
      <c r="I1512" s="3">
        <f t="shared" si="47"/>
        <v>0.7022016213005392</v>
      </c>
      <c r="J1512" s="8" t="str" cm="1">
        <f t="array" ref="J1512">_xlfn.IFS(H1512=100,"green",H1512&gt;50,"yellow",H1512&gt;0,"orange",H1512=0,"red")</f>
        <v>orange</v>
      </c>
      <c r="K1512" t="s">
        <v>250</v>
      </c>
    </row>
    <row r="1513" spans="1:11" x14ac:dyDescent="0.3">
      <c r="A1513">
        <v>2</v>
      </c>
      <c r="B1513">
        <v>2.0299999999999998</v>
      </c>
      <c r="C1513" t="s">
        <v>258</v>
      </c>
      <c r="D1513">
        <v>19</v>
      </c>
      <c r="E1513" t="s">
        <v>0</v>
      </c>
      <c r="F1513" s="3">
        <v>3.1443056050315028</v>
      </c>
      <c r="G1513" s="3">
        <v>83.971038066202652</v>
      </c>
      <c r="H1513" s="3">
        <f t="shared" si="46"/>
        <v>83.971038066202652</v>
      </c>
      <c r="I1513" s="3">
        <f t="shared" si="47"/>
        <v>2.5191311419860796</v>
      </c>
      <c r="J1513" s="8" t="str" cm="1">
        <f t="array" ref="J1513">_xlfn.IFS(H1513=100,"green",H1513&gt;50,"yellow",H1513&gt;0,"orange",H1513=0,"red")</f>
        <v>yellow</v>
      </c>
      <c r="K1513" t="s">
        <v>250</v>
      </c>
    </row>
    <row r="1514" spans="1:11" x14ac:dyDescent="0.3">
      <c r="A1514">
        <v>7</v>
      </c>
      <c r="B1514">
        <v>7.01</v>
      </c>
      <c r="C1514" t="s">
        <v>259</v>
      </c>
      <c r="D1514">
        <v>35</v>
      </c>
      <c r="E1514" t="s">
        <v>34</v>
      </c>
      <c r="F1514" s="3">
        <v>0</v>
      </c>
      <c r="G1514" s="3">
        <v>100</v>
      </c>
      <c r="H1514" s="3">
        <f t="shared" si="46"/>
        <v>100</v>
      </c>
      <c r="I1514" s="3">
        <f t="shared" si="47"/>
        <v>3</v>
      </c>
      <c r="J1514" s="8" t="str" cm="1">
        <f t="array" ref="J1514">_xlfn.IFS(H1514=100,"green",H1514&gt;50,"yellow",H1514&gt;0,"orange",H1514=0,"red")</f>
        <v>green</v>
      </c>
      <c r="K1514" t="s">
        <v>250</v>
      </c>
    </row>
    <row r="1515" spans="1:11" x14ac:dyDescent="0.3">
      <c r="A1515">
        <v>7</v>
      </c>
      <c r="B1515">
        <v>7.01</v>
      </c>
      <c r="C1515" t="s">
        <v>259</v>
      </c>
      <c r="D1515">
        <v>37</v>
      </c>
      <c r="E1515" t="s">
        <v>33</v>
      </c>
      <c r="F1515" s="3">
        <v>0</v>
      </c>
      <c r="G1515" s="3">
        <v>100</v>
      </c>
      <c r="H1515" s="3">
        <f t="shared" si="46"/>
        <v>100</v>
      </c>
      <c r="I1515" s="3">
        <f t="shared" si="47"/>
        <v>3</v>
      </c>
      <c r="J1515" s="8" t="str" cm="1">
        <f t="array" ref="J1515">_xlfn.IFS(H1515=100,"green",H1515&gt;50,"yellow",H1515&gt;0,"orange",H1515=0,"red")</f>
        <v>green</v>
      </c>
      <c r="K1515" t="s">
        <v>250</v>
      </c>
    </row>
    <row r="1516" spans="1:11" x14ac:dyDescent="0.3">
      <c r="A1516">
        <v>7</v>
      </c>
      <c r="B1516">
        <v>7.01</v>
      </c>
      <c r="C1516" t="s">
        <v>259</v>
      </c>
      <c r="D1516">
        <v>12</v>
      </c>
      <c r="E1516" t="s">
        <v>32</v>
      </c>
      <c r="F1516" s="3">
        <v>0</v>
      </c>
      <c r="G1516" s="3">
        <v>100</v>
      </c>
      <c r="H1516" s="3">
        <f t="shared" si="46"/>
        <v>100</v>
      </c>
      <c r="I1516" s="3">
        <f t="shared" si="47"/>
        <v>3</v>
      </c>
      <c r="J1516" s="8" t="str" cm="1">
        <f t="array" ref="J1516">_xlfn.IFS(H1516=100,"green",H1516&gt;50,"yellow",H1516&gt;0,"orange",H1516=0,"red")</f>
        <v>green</v>
      </c>
      <c r="K1516" t="s">
        <v>250</v>
      </c>
    </row>
    <row r="1517" spans="1:11" x14ac:dyDescent="0.3">
      <c r="A1517">
        <v>7</v>
      </c>
      <c r="B1517">
        <v>7.01</v>
      </c>
      <c r="C1517" t="s">
        <v>259</v>
      </c>
      <c r="D1517">
        <v>18</v>
      </c>
      <c r="E1517" t="s">
        <v>31</v>
      </c>
      <c r="F1517" s="3">
        <v>7.6909331845052303E-2</v>
      </c>
      <c r="G1517" s="3">
        <v>91.671690794239524</v>
      </c>
      <c r="H1517" s="3">
        <f t="shared" si="46"/>
        <v>91.671690794239524</v>
      </c>
      <c r="I1517" s="3">
        <f t="shared" si="47"/>
        <v>2.7501507238271858</v>
      </c>
      <c r="J1517" s="8" t="str" cm="1">
        <f t="array" ref="J1517">_xlfn.IFS(H1517=100,"green",H1517&gt;50,"yellow",H1517&gt;0,"orange",H1517=0,"red")</f>
        <v>yellow</v>
      </c>
      <c r="K1517" t="s">
        <v>250</v>
      </c>
    </row>
    <row r="1518" spans="1:11" x14ac:dyDescent="0.3">
      <c r="A1518">
        <v>7</v>
      </c>
      <c r="B1518">
        <v>7.01</v>
      </c>
      <c r="C1518" t="s">
        <v>259</v>
      </c>
      <c r="D1518">
        <v>10</v>
      </c>
      <c r="E1518" t="s">
        <v>30</v>
      </c>
      <c r="F1518" s="3">
        <v>9.6061985033312185E-4</v>
      </c>
      <c r="G1518" s="3">
        <v>99.895977003689438</v>
      </c>
      <c r="H1518" s="3">
        <f t="shared" si="46"/>
        <v>99.895977003689438</v>
      </c>
      <c r="I1518" s="3">
        <f t="shared" si="47"/>
        <v>2.9968793101106832</v>
      </c>
      <c r="J1518" s="8" t="str" cm="1">
        <f t="array" ref="J1518">_xlfn.IFS(H1518=100,"green",H1518&gt;50,"yellow",H1518&gt;0,"orange",H1518=0,"red")</f>
        <v>yellow</v>
      </c>
      <c r="K1518" t="s">
        <v>250</v>
      </c>
    </row>
    <row r="1519" spans="1:11" x14ac:dyDescent="0.3">
      <c r="A1519">
        <v>7</v>
      </c>
      <c r="B1519">
        <v>7.01</v>
      </c>
      <c r="C1519" t="s">
        <v>259</v>
      </c>
      <c r="D1519">
        <v>4</v>
      </c>
      <c r="E1519" t="s">
        <v>29</v>
      </c>
      <c r="F1519" s="3">
        <v>9.4746316736936856E-2</v>
      </c>
      <c r="G1519" s="3">
        <v>89.740170627384131</v>
      </c>
      <c r="H1519" s="3">
        <f t="shared" si="46"/>
        <v>89.740170627384131</v>
      </c>
      <c r="I1519" s="3">
        <f t="shared" si="47"/>
        <v>2.6922051188215237</v>
      </c>
      <c r="J1519" s="8" t="str" cm="1">
        <f t="array" ref="J1519">_xlfn.IFS(H1519=100,"green",H1519&gt;50,"yellow",H1519&gt;0,"orange",H1519=0,"red")</f>
        <v>yellow</v>
      </c>
      <c r="K1519" t="s">
        <v>250</v>
      </c>
    </row>
    <row r="1520" spans="1:11" x14ac:dyDescent="0.3">
      <c r="A1520">
        <v>7</v>
      </c>
      <c r="B1520">
        <v>7.01</v>
      </c>
      <c r="C1520" t="s">
        <v>259</v>
      </c>
      <c r="D1520">
        <v>22</v>
      </c>
      <c r="E1520" t="s">
        <v>28</v>
      </c>
      <c r="F1520" s="3">
        <v>3.9146300608043829E-3</v>
      </c>
      <c r="G1520" s="3">
        <v>99.57609500966376</v>
      </c>
      <c r="H1520" s="3">
        <f t="shared" si="46"/>
        <v>99.57609500966376</v>
      </c>
      <c r="I1520" s="3">
        <f t="shared" si="47"/>
        <v>2.9872828502899127</v>
      </c>
      <c r="J1520" s="8" t="str" cm="1">
        <f t="array" ref="J1520">_xlfn.IFS(H1520=100,"green",H1520&gt;50,"yellow",H1520&gt;0,"orange",H1520=0,"red")</f>
        <v>yellow</v>
      </c>
      <c r="K1520" t="s">
        <v>250</v>
      </c>
    </row>
    <row r="1521" spans="1:11" x14ac:dyDescent="0.3">
      <c r="A1521">
        <v>7</v>
      </c>
      <c r="B1521">
        <v>7.01</v>
      </c>
      <c r="C1521" t="s">
        <v>259</v>
      </c>
      <c r="D1521">
        <v>25</v>
      </c>
      <c r="E1521" t="s">
        <v>244</v>
      </c>
      <c r="F1521" s="3">
        <v>0</v>
      </c>
      <c r="G1521" s="3">
        <v>100</v>
      </c>
      <c r="H1521" s="3">
        <f t="shared" si="46"/>
        <v>100</v>
      </c>
      <c r="I1521" s="3">
        <f t="shared" si="47"/>
        <v>3</v>
      </c>
      <c r="J1521" s="8" t="str" cm="1">
        <f t="array" ref="J1521">_xlfn.IFS(H1521=100,"green",H1521&gt;50,"yellow",H1521&gt;0,"orange",H1521=0,"red")</f>
        <v>green</v>
      </c>
      <c r="K1521" t="s">
        <v>250</v>
      </c>
    </row>
    <row r="1522" spans="1:11" x14ac:dyDescent="0.3">
      <c r="A1522">
        <v>7</v>
      </c>
      <c r="B1522">
        <v>7.01</v>
      </c>
      <c r="C1522" t="s">
        <v>259</v>
      </c>
      <c r="D1522">
        <v>7</v>
      </c>
      <c r="E1522" t="s">
        <v>27</v>
      </c>
      <c r="F1522" s="3">
        <v>4.1696596384273685E-2</v>
      </c>
      <c r="G1522" s="3">
        <v>95.484785276568942</v>
      </c>
      <c r="H1522" s="3">
        <f t="shared" si="46"/>
        <v>95.484785276568942</v>
      </c>
      <c r="I1522" s="3">
        <f t="shared" si="47"/>
        <v>2.8645435582970684</v>
      </c>
      <c r="J1522" s="8" t="str" cm="1">
        <f t="array" ref="J1522">_xlfn.IFS(H1522=100,"green",H1522&gt;50,"yellow",H1522&gt;0,"orange",H1522=0,"red")</f>
        <v>yellow</v>
      </c>
      <c r="K1522" t="s">
        <v>250</v>
      </c>
    </row>
    <row r="1523" spans="1:11" x14ac:dyDescent="0.3">
      <c r="A1523">
        <v>7</v>
      </c>
      <c r="B1523">
        <v>7.01</v>
      </c>
      <c r="C1523" t="s">
        <v>259</v>
      </c>
      <c r="D1523">
        <v>30</v>
      </c>
      <c r="E1523" t="s">
        <v>26</v>
      </c>
      <c r="F1523" s="3">
        <v>0</v>
      </c>
      <c r="G1523" s="3">
        <v>100</v>
      </c>
      <c r="H1523" s="3">
        <f t="shared" si="46"/>
        <v>100</v>
      </c>
      <c r="I1523" s="3">
        <f t="shared" si="47"/>
        <v>3</v>
      </c>
      <c r="J1523" s="8" t="str" cm="1">
        <f t="array" ref="J1523">_xlfn.IFS(H1523=100,"green",H1523&gt;50,"yellow",H1523&gt;0,"orange",H1523=0,"red")</f>
        <v>green</v>
      </c>
      <c r="K1523" t="s">
        <v>250</v>
      </c>
    </row>
    <row r="1524" spans="1:11" x14ac:dyDescent="0.3">
      <c r="A1524">
        <v>7</v>
      </c>
      <c r="B1524">
        <v>7.01</v>
      </c>
      <c r="C1524" t="s">
        <v>259</v>
      </c>
      <c r="D1524">
        <v>24</v>
      </c>
      <c r="E1524" t="s">
        <v>25</v>
      </c>
      <c r="F1524" s="3">
        <v>1.6545418530590789E-3</v>
      </c>
      <c r="G1524" s="3">
        <v>99.820834015644422</v>
      </c>
      <c r="H1524" s="3">
        <f t="shared" si="46"/>
        <v>99.820834015644422</v>
      </c>
      <c r="I1524" s="3">
        <f t="shared" si="47"/>
        <v>2.9946250204693325</v>
      </c>
      <c r="J1524" s="8" t="str" cm="1">
        <f t="array" ref="J1524">_xlfn.IFS(H1524=100,"green",H1524&gt;50,"yellow",H1524&gt;0,"orange",H1524=0,"red")</f>
        <v>yellow</v>
      </c>
      <c r="K1524" t="s">
        <v>250</v>
      </c>
    </row>
    <row r="1525" spans="1:11" x14ac:dyDescent="0.3">
      <c r="A1525">
        <v>7</v>
      </c>
      <c r="B1525">
        <v>7.01</v>
      </c>
      <c r="C1525" t="s">
        <v>259</v>
      </c>
      <c r="D1525">
        <v>6</v>
      </c>
      <c r="E1525" t="s">
        <v>24</v>
      </c>
      <c r="F1525" s="3">
        <v>0.1696154643862354</v>
      </c>
      <c r="G1525" s="3">
        <v>81.632787600688317</v>
      </c>
      <c r="H1525" s="3">
        <f t="shared" si="46"/>
        <v>81.632787600688317</v>
      </c>
      <c r="I1525" s="3">
        <f t="shared" si="47"/>
        <v>2.4489836280206494</v>
      </c>
      <c r="J1525" s="8" t="str" cm="1">
        <f t="array" ref="J1525">_xlfn.IFS(H1525=100,"green",H1525&gt;50,"yellow",H1525&gt;0,"orange",H1525=0,"red")</f>
        <v>yellow</v>
      </c>
      <c r="K1525" t="s">
        <v>250</v>
      </c>
    </row>
    <row r="1526" spans="1:11" x14ac:dyDescent="0.3">
      <c r="A1526">
        <v>7</v>
      </c>
      <c r="B1526">
        <v>7.01</v>
      </c>
      <c r="C1526" t="s">
        <v>259</v>
      </c>
      <c r="D1526">
        <v>2</v>
      </c>
      <c r="E1526" t="s">
        <v>23</v>
      </c>
      <c r="F1526" s="3">
        <v>2.9134973884866161E-2</v>
      </c>
      <c r="G1526" s="3">
        <v>96.845050328823888</v>
      </c>
      <c r="H1526" s="3">
        <f t="shared" si="46"/>
        <v>96.845050328823888</v>
      </c>
      <c r="I1526" s="3">
        <f t="shared" si="47"/>
        <v>2.9053515098647167</v>
      </c>
      <c r="J1526" s="8" t="str" cm="1">
        <f t="array" ref="J1526">_xlfn.IFS(H1526=100,"green",H1526&gt;50,"yellow",H1526&gt;0,"orange",H1526=0,"red")</f>
        <v>yellow</v>
      </c>
      <c r="K1526" t="s">
        <v>250</v>
      </c>
    </row>
    <row r="1527" spans="1:11" x14ac:dyDescent="0.3">
      <c r="A1527">
        <v>7</v>
      </c>
      <c r="B1527">
        <v>7.01</v>
      </c>
      <c r="C1527" t="s">
        <v>259</v>
      </c>
      <c r="D1527">
        <v>1</v>
      </c>
      <c r="E1527" t="s">
        <v>22</v>
      </c>
      <c r="F1527" s="3">
        <v>0.30977338283620681</v>
      </c>
      <c r="G1527" s="3">
        <v>66.455455351348093</v>
      </c>
      <c r="H1527" s="3">
        <f t="shared" si="46"/>
        <v>66.455455351348093</v>
      </c>
      <c r="I1527" s="3">
        <f t="shared" si="47"/>
        <v>1.9936636605404428</v>
      </c>
      <c r="J1527" s="8" t="str" cm="1">
        <f t="array" ref="J1527">_xlfn.IFS(H1527=100,"green",H1527&gt;50,"yellow",H1527&gt;0,"orange",H1527=0,"red")</f>
        <v>yellow</v>
      </c>
      <c r="K1527" t="s">
        <v>250</v>
      </c>
    </row>
    <row r="1528" spans="1:11" x14ac:dyDescent="0.3">
      <c r="A1528">
        <v>7</v>
      </c>
      <c r="B1528">
        <v>7.01</v>
      </c>
      <c r="C1528" t="s">
        <v>259</v>
      </c>
      <c r="D1528">
        <v>20</v>
      </c>
      <c r="E1528" t="s">
        <v>21</v>
      </c>
      <c r="F1528" s="3">
        <v>0</v>
      </c>
      <c r="G1528" s="3">
        <v>100</v>
      </c>
      <c r="H1528" s="3">
        <f t="shared" si="46"/>
        <v>100</v>
      </c>
      <c r="I1528" s="3">
        <f t="shared" si="47"/>
        <v>3</v>
      </c>
      <c r="J1528" s="8" t="str" cm="1">
        <f t="array" ref="J1528">_xlfn.IFS(H1528=100,"green",H1528&gt;50,"yellow",H1528&gt;0,"orange",H1528=0,"red")</f>
        <v>green</v>
      </c>
      <c r="K1528" t="s">
        <v>250</v>
      </c>
    </row>
    <row r="1529" spans="1:11" x14ac:dyDescent="0.3">
      <c r="A1529">
        <v>7</v>
      </c>
      <c r="B1529">
        <v>7.01</v>
      </c>
      <c r="C1529" t="s">
        <v>259</v>
      </c>
      <c r="D1529">
        <v>29</v>
      </c>
      <c r="E1529" t="s">
        <v>20</v>
      </c>
      <c r="F1529" s="3">
        <v>0</v>
      </c>
      <c r="G1529" s="3">
        <v>100</v>
      </c>
      <c r="H1529" s="3">
        <f t="shared" si="46"/>
        <v>100</v>
      </c>
      <c r="I1529" s="3">
        <f t="shared" si="47"/>
        <v>3</v>
      </c>
      <c r="J1529" s="8" t="str" cm="1">
        <f t="array" ref="J1529">_xlfn.IFS(H1529=100,"green",H1529&gt;50,"yellow",H1529&gt;0,"orange",H1529=0,"red")</f>
        <v>green</v>
      </c>
      <c r="K1529" t="s">
        <v>250</v>
      </c>
    </row>
    <row r="1530" spans="1:11" x14ac:dyDescent="0.3">
      <c r="A1530">
        <v>7</v>
      </c>
      <c r="B1530">
        <v>7.01</v>
      </c>
      <c r="C1530" t="s">
        <v>259</v>
      </c>
      <c r="D1530">
        <v>32</v>
      </c>
      <c r="E1530" t="s">
        <v>19</v>
      </c>
      <c r="F1530" s="3">
        <v>0</v>
      </c>
      <c r="G1530" s="3">
        <v>100</v>
      </c>
      <c r="H1530" s="3">
        <f t="shared" si="46"/>
        <v>100</v>
      </c>
      <c r="I1530" s="3">
        <f t="shared" si="47"/>
        <v>3</v>
      </c>
      <c r="J1530" s="8" t="str" cm="1">
        <f t="array" ref="J1530">_xlfn.IFS(H1530=100,"green",H1530&gt;50,"yellow",H1530&gt;0,"orange",H1530=0,"red")</f>
        <v>green</v>
      </c>
      <c r="K1530" t="s">
        <v>250</v>
      </c>
    </row>
    <row r="1531" spans="1:11" x14ac:dyDescent="0.3">
      <c r="A1531">
        <v>7</v>
      </c>
      <c r="B1531">
        <v>7.01</v>
      </c>
      <c r="C1531" t="s">
        <v>259</v>
      </c>
      <c r="D1531">
        <v>35</v>
      </c>
      <c r="E1531" t="s">
        <v>18</v>
      </c>
      <c r="F1531" s="3">
        <v>0</v>
      </c>
      <c r="G1531" s="3">
        <v>100</v>
      </c>
      <c r="H1531" s="3">
        <f t="shared" si="46"/>
        <v>100</v>
      </c>
      <c r="I1531" s="3">
        <f t="shared" si="47"/>
        <v>3</v>
      </c>
      <c r="J1531" s="8" t="str" cm="1">
        <f t="array" ref="J1531">_xlfn.IFS(H1531=100,"green",H1531&gt;50,"yellow",H1531&gt;0,"orange",H1531=0,"red")</f>
        <v>green</v>
      </c>
      <c r="K1531" t="s">
        <v>250</v>
      </c>
    </row>
    <row r="1532" spans="1:11" x14ac:dyDescent="0.3">
      <c r="A1532">
        <v>7</v>
      </c>
      <c r="B1532">
        <v>7.01</v>
      </c>
      <c r="C1532" t="s">
        <v>259</v>
      </c>
      <c r="D1532">
        <v>31</v>
      </c>
      <c r="E1532" t="s">
        <v>17</v>
      </c>
      <c r="F1532" s="3">
        <v>3.1020737362927115</v>
      </c>
      <c r="G1532" s="3">
        <v>-235.91540369852225</v>
      </c>
      <c r="H1532" s="3">
        <f t="shared" si="46"/>
        <v>0</v>
      </c>
      <c r="I1532" s="3">
        <f t="shared" si="47"/>
        <v>0</v>
      </c>
      <c r="J1532" s="8" t="str" cm="1">
        <f t="array" ref="J1532">_xlfn.IFS(H1532=100,"green",H1532&gt;50,"yellow",H1532&gt;0,"orange",H1532=0,"red")</f>
        <v>red</v>
      </c>
      <c r="K1532" t="s">
        <v>250</v>
      </c>
    </row>
    <row r="1533" spans="1:11" x14ac:dyDescent="0.3">
      <c r="A1533">
        <v>7</v>
      </c>
      <c r="B1533">
        <v>7.01</v>
      </c>
      <c r="C1533" t="s">
        <v>259</v>
      </c>
      <c r="D1533">
        <v>23</v>
      </c>
      <c r="E1533" t="s">
        <v>16</v>
      </c>
      <c r="F1533" s="3">
        <v>2.7538040394973155E-3</v>
      </c>
      <c r="G1533" s="3">
        <v>99.701797805509329</v>
      </c>
      <c r="H1533" s="3">
        <f t="shared" si="46"/>
        <v>99.701797805509329</v>
      </c>
      <c r="I1533" s="3">
        <f t="shared" si="47"/>
        <v>2.9910539341652798</v>
      </c>
      <c r="J1533" s="8" t="str" cm="1">
        <f t="array" ref="J1533">_xlfn.IFS(H1533=100,"green",H1533&gt;50,"yellow",H1533&gt;0,"orange",H1533=0,"red")</f>
        <v>yellow</v>
      </c>
      <c r="K1533" t="s">
        <v>250</v>
      </c>
    </row>
    <row r="1534" spans="1:11" x14ac:dyDescent="0.3">
      <c r="A1534">
        <v>7</v>
      </c>
      <c r="B1534">
        <v>7.01</v>
      </c>
      <c r="C1534" t="s">
        <v>259</v>
      </c>
      <c r="D1534">
        <v>27</v>
      </c>
      <c r="E1534" t="s">
        <v>15</v>
      </c>
      <c r="F1534" s="3">
        <v>0.61223945151247305</v>
      </c>
      <c r="G1534" s="3">
        <v>33.702200528360329</v>
      </c>
      <c r="H1534" s="3">
        <f t="shared" si="46"/>
        <v>33.702200528360329</v>
      </c>
      <c r="I1534" s="3">
        <f t="shared" si="47"/>
        <v>1.0110660158508098</v>
      </c>
      <c r="J1534" s="8" t="str" cm="1">
        <f t="array" ref="J1534">_xlfn.IFS(H1534=100,"green",H1534&gt;50,"yellow",H1534&gt;0,"orange",H1534=0,"red")</f>
        <v>orange</v>
      </c>
      <c r="K1534" t="s">
        <v>250</v>
      </c>
    </row>
    <row r="1535" spans="1:11" x14ac:dyDescent="0.3">
      <c r="A1535">
        <v>7</v>
      </c>
      <c r="B1535">
        <v>7.01</v>
      </c>
      <c r="C1535" t="s">
        <v>259</v>
      </c>
      <c r="D1535">
        <v>14</v>
      </c>
      <c r="E1535" t="s">
        <v>14</v>
      </c>
      <c r="F1535" s="3">
        <v>0</v>
      </c>
      <c r="G1535" s="3">
        <v>100</v>
      </c>
      <c r="H1535" s="3">
        <f t="shared" si="46"/>
        <v>100</v>
      </c>
      <c r="I1535" s="3">
        <f t="shared" si="47"/>
        <v>3</v>
      </c>
      <c r="J1535" s="8" t="str" cm="1">
        <f t="array" ref="J1535">_xlfn.IFS(H1535=100,"green",H1535&gt;50,"yellow",H1535&gt;0,"orange",H1535=0,"red")</f>
        <v>green</v>
      </c>
      <c r="K1535" t="s">
        <v>250</v>
      </c>
    </row>
    <row r="1536" spans="1:11" x14ac:dyDescent="0.3">
      <c r="A1536">
        <v>7</v>
      </c>
      <c r="B1536">
        <v>7.01</v>
      </c>
      <c r="C1536" t="s">
        <v>259</v>
      </c>
      <c r="D1536">
        <v>17</v>
      </c>
      <c r="E1536" t="s">
        <v>13</v>
      </c>
      <c r="F1536" s="3">
        <v>0.23593737413162408</v>
      </c>
      <c r="G1536" s="3">
        <v>74.450962479792167</v>
      </c>
      <c r="H1536" s="3">
        <f t="shared" si="46"/>
        <v>74.450962479792167</v>
      </c>
      <c r="I1536" s="3">
        <f t="shared" si="47"/>
        <v>2.2335288743937651</v>
      </c>
      <c r="J1536" s="8" t="str" cm="1">
        <f t="array" ref="J1536">_xlfn.IFS(H1536=100,"green",H1536&gt;50,"yellow",H1536&gt;0,"orange",H1536=0,"red")</f>
        <v>yellow</v>
      </c>
      <c r="K1536" t="s">
        <v>250</v>
      </c>
    </row>
    <row r="1537" spans="1:11" x14ac:dyDescent="0.3">
      <c r="A1537">
        <v>7</v>
      </c>
      <c r="B1537">
        <v>7.01</v>
      </c>
      <c r="C1537" t="s">
        <v>259</v>
      </c>
      <c r="D1537">
        <v>15</v>
      </c>
      <c r="E1537" t="s">
        <v>12</v>
      </c>
      <c r="F1537" s="3">
        <v>0</v>
      </c>
      <c r="G1537" s="3">
        <v>100</v>
      </c>
      <c r="H1537" s="3">
        <f t="shared" si="46"/>
        <v>100</v>
      </c>
      <c r="I1537" s="3">
        <f t="shared" si="47"/>
        <v>3</v>
      </c>
      <c r="J1537" s="8" t="str" cm="1">
        <f t="array" ref="J1537">_xlfn.IFS(H1537=100,"green",H1537&gt;50,"yellow",H1537&gt;0,"orange",H1537=0,"red")</f>
        <v>green</v>
      </c>
      <c r="K1537" t="s">
        <v>250</v>
      </c>
    </row>
    <row r="1538" spans="1:11" x14ac:dyDescent="0.3">
      <c r="A1538">
        <v>7</v>
      </c>
      <c r="B1538">
        <v>7.01</v>
      </c>
      <c r="C1538" t="s">
        <v>259</v>
      </c>
      <c r="D1538">
        <v>13</v>
      </c>
      <c r="E1538" t="s">
        <v>11</v>
      </c>
      <c r="F1538" s="3">
        <v>0</v>
      </c>
      <c r="G1538" s="3">
        <v>100</v>
      </c>
      <c r="H1538" s="3">
        <f t="shared" si="46"/>
        <v>100</v>
      </c>
      <c r="I1538" s="3">
        <f t="shared" si="47"/>
        <v>3</v>
      </c>
      <c r="J1538" s="8" t="str" cm="1">
        <f t="array" ref="J1538">_xlfn.IFS(H1538=100,"green",H1538&gt;50,"yellow",H1538&gt;0,"orange",H1538=0,"red")</f>
        <v>green</v>
      </c>
      <c r="K1538" t="s">
        <v>250</v>
      </c>
    </row>
    <row r="1539" spans="1:11" x14ac:dyDescent="0.3">
      <c r="A1539">
        <v>7</v>
      </c>
      <c r="B1539">
        <v>7.01</v>
      </c>
      <c r="C1539" t="s">
        <v>259</v>
      </c>
      <c r="D1539">
        <v>21</v>
      </c>
      <c r="E1539" t="s">
        <v>10</v>
      </c>
      <c r="F1539" s="3">
        <v>0</v>
      </c>
      <c r="G1539" s="3">
        <v>100</v>
      </c>
      <c r="H1539" s="3">
        <f t="shared" ref="H1539:H1602" si="48">IF(G1539&gt;100,100,IF(G1539&lt;0,0,G1539))</f>
        <v>100</v>
      </c>
      <c r="I1539" s="3">
        <f t="shared" ref="I1539:I1602" si="49">H1539/100*3</f>
        <v>3</v>
      </c>
      <c r="J1539" s="8" t="str" cm="1">
        <f t="array" ref="J1539">_xlfn.IFS(H1539=100,"green",H1539&gt;50,"yellow",H1539&gt;0,"orange",H1539=0,"red")</f>
        <v>green</v>
      </c>
      <c r="K1539" t="s">
        <v>250</v>
      </c>
    </row>
    <row r="1540" spans="1:11" x14ac:dyDescent="0.3">
      <c r="A1540">
        <v>7</v>
      </c>
      <c r="B1540">
        <v>7.01</v>
      </c>
      <c r="C1540" t="s">
        <v>259</v>
      </c>
      <c r="D1540">
        <v>34</v>
      </c>
      <c r="E1540" t="s">
        <v>9</v>
      </c>
      <c r="F1540" s="3">
        <v>0</v>
      </c>
      <c r="G1540" s="3">
        <v>100</v>
      </c>
      <c r="H1540" s="3">
        <f t="shared" si="48"/>
        <v>100</v>
      </c>
      <c r="I1540" s="3">
        <f t="shared" si="49"/>
        <v>3</v>
      </c>
      <c r="J1540" s="8" t="str" cm="1">
        <f t="array" ref="J1540">_xlfn.IFS(H1540=100,"green",H1540&gt;50,"yellow",H1540&gt;0,"orange",H1540=0,"red")</f>
        <v>green</v>
      </c>
      <c r="K1540" t="s">
        <v>250</v>
      </c>
    </row>
    <row r="1541" spans="1:11" x14ac:dyDescent="0.3">
      <c r="A1541">
        <v>7</v>
      </c>
      <c r="B1541">
        <v>7.01</v>
      </c>
      <c r="C1541" t="s">
        <v>259</v>
      </c>
      <c r="D1541">
        <v>3</v>
      </c>
      <c r="E1541" t="s">
        <v>8</v>
      </c>
      <c r="F1541" s="3">
        <v>0.13336535062940155</v>
      </c>
      <c r="G1541" s="3">
        <v>85.558217049472759</v>
      </c>
      <c r="H1541" s="3">
        <f t="shared" si="48"/>
        <v>85.558217049472759</v>
      </c>
      <c r="I1541" s="3">
        <f t="shared" si="49"/>
        <v>2.5667465114841828</v>
      </c>
      <c r="J1541" s="8" t="str" cm="1">
        <f t="array" ref="J1541">_xlfn.IFS(H1541=100,"green",H1541&gt;50,"yellow",H1541&gt;0,"orange",H1541=0,"red")</f>
        <v>yellow</v>
      </c>
      <c r="K1541" t="s">
        <v>250</v>
      </c>
    </row>
    <row r="1542" spans="1:11" x14ac:dyDescent="0.3">
      <c r="A1542">
        <v>7</v>
      </c>
      <c r="B1542">
        <v>7.01</v>
      </c>
      <c r="C1542" t="s">
        <v>259</v>
      </c>
      <c r="D1542">
        <v>8</v>
      </c>
      <c r="E1542" t="s">
        <v>7</v>
      </c>
      <c r="F1542" s="3">
        <v>0</v>
      </c>
      <c r="G1542" s="3">
        <v>100</v>
      </c>
      <c r="H1542" s="3">
        <f t="shared" si="48"/>
        <v>100</v>
      </c>
      <c r="I1542" s="3">
        <f t="shared" si="49"/>
        <v>3</v>
      </c>
      <c r="J1542" s="8" t="str" cm="1">
        <f t="array" ref="J1542">_xlfn.IFS(H1542=100,"green",H1542&gt;50,"yellow",H1542&gt;0,"orange",H1542=0,"red")</f>
        <v>green</v>
      </c>
      <c r="K1542" t="s">
        <v>250</v>
      </c>
    </row>
    <row r="1543" spans="1:11" x14ac:dyDescent="0.3">
      <c r="A1543">
        <v>7</v>
      </c>
      <c r="B1543">
        <v>7.01</v>
      </c>
      <c r="C1543" t="s">
        <v>259</v>
      </c>
      <c r="D1543">
        <v>11</v>
      </c>
      <c r="E1543" t="s">
        <v>6</v>
      </c>
      <c r="F1543" s="3">
        <v>0</v>
      </c>
      <c r="G1543" s="3">
        <v>100</v>
      </c>
      <c r="H1543" s="3">
        <f t="shared" si="48"/>
        <v>100</v>
      </c>
      <c r="I1543" s="3">
        <f t="shared" si="49"/>
        <v>3</v>
      </c>
      <c r="J1543" s="8" t="str" cm="1">
        <f t="array" ref="J1543">_xlfn.IFS(H1543=100,"green",H1543&gt;50,"yellow",H1543&gt;0,"orange",H1543=0,"red")</f>
        <v>green</v>
      </c>
      <c r="K1543" t="s">
        <v>250</v>
      </c>
    </row>
    <row r="1544" spans="1:11" x14ac:dyDescent="0.3">
      <c r="A1544">
        <v>7</v>
      </c>
      <c r="B1544">
        <v>7.01</v>
      </c>
      <c r="C1544" t="s">
        <v>259</v>
      </c>
      <c r="D1544">
        <v>33</v>
      </c>
      <c r="E1544" t="s">
        <v>5</v>
      </c>
      <c r="F1544" s="3">
        <v>0</v>
      </c>
      <c r="G1544" s="3">
        <v>100</v>
      </c>
      <c r="H1544" s="3">
        <f t="shared" si="48"/>
        <v>100</v>
      </c>
      <c r="I1544" s="3">
        <f t="shared" si="49"/>
        <v>3</v>
      </c>
      <c r="J1544" s="8" t="str" cm="1">
        <f t="array" ref="J1544">_xlfn.IFS(H1544=100,"green",H1544&gt;50,"yellow",H1544&gt;0,"orange",H1544=0,"red")</f>
        <v>green</v>
      </c>
      <c r="K1544" t="s">
        <v>250</v>
      </c>
    </row>
    <row r="1545" spans="1:11" x14ac:dyDescent="0.3">
      <c r="A1545">
        <v>7</v>
      </c>
      <c r="B1545">
        <v>7.01</v>
      </c>
      <c r="C1545" t="s">
        <v>259</v>
      </c>
      <c r="D1545">
        <v>36</v>
      </c>
      <c r="E1545" t="s">
        <v>4</v>
      </c>
      <c r="F1545" s="3">
        <v>0</v>
      </c>
      <c r="G1545" s="3">
        <v>100</v>
      </c>
      <c r="H1545" s="3">
        <f t="shared" si="48"/>
        <v>100</v>
      </c>
      <c r="I1545" s="3">
        <f t="shared" si="49"/>
        <v>3</v>
      </c>
      <c r="J1545" s="8" t="str" cm="1">
        <f t="array" ref="J1545">_xlfn.IFS(H1545=100,"green",H1545&gt;50,"yellow",H1545&gt;0,"orange",H1545=0,"red")</f>
        <v>green</v>
      </c>
      <c r="K1545" t="s">
        <v>250</v>
      </c>
    </row>
    <row r="1546" spans="1:11" x14ac:dyDescent="0.3">
      <c r="A1546">
        <v>7</v>
      </c>
      <c r="B1546">
        <v>7.01</v>
      </c>
      <c r="C1546" t="s">
        <v>259</v>
      </c>
      <c r="D1546">
        <v>16</v>
      </c>
      <c r="E1546" t="s">
        <v>3</v>
      </c>
      <c r="F1546" s="3">
        <v>0.10887562239430014</v>
      </c>
      <c r="G1546" s="3">
        <v>88.210145290350965</v>
      </c>
      <c r="H1546" s="3">
        <f t="shared" si="48"/>
        <v>88.210145290350965</v>
      </c>
      <c r="I1546" s="3">
        <f t="shared" si="49"/>
        <v>2.6463043587105286</v>
      </c>
      <c r="J1546" s="8" t="str" cm="1">
        <f t="array" ref="J1546">_xlfn.IFS(H1546=100,"green",H1546&gt;50,"yellow",H1546&gt;0,"orange",H1546=0,"red")</f>
        <v>yellow</v>
      </c>
      <c r="K1546" t="s">
        <v>250</v>
      </c>
    </row>
    <row r="1547" spans="1:11" x14ac:dyDescent="0.3">
      <c r="A1547">
        <v>7</v>
      </c>
      <c r="B1547">
        <v>7.01</v>
      </c>
      <c r="C1547" t="s">
        <v>259</v>
      </c>
      <c r="D1547">
        <v>9</v>
      </c>
      <c r="E1547" t="s">
        <v>2</v>
      </c>
      <c r="F1547" s="3">
        <v>0.1010948567986599</v>
      </c>
      <c r="G1547" s="3">
        <v>89.052703926389924</v>
      </c>
      <c r="H1547" s="3">
        <f t="shared" si="48"/>
        <v>89.052703926389924</v>
      </c>
      <c r="I1547" s="3">
        <f t="shared" si="49"/>
        <v>2.6715811177916975</v>
      </c>
      <c r="J1547" s="8" t="str" cm="1">
        <f t="array" ref="J1547">_xlfn.IFS(H1547=100,"green",H1547&gt;50,"yellow",H1547&gt;0,"orange",H1547=0,"red")</f>
        <v>yellow</v>
      </c>
      <c r="K1547" t="s">
        <v>250</v>
      </c>
    </row>
    <row r="1548" spans="1:11" x14ac:dyDescent="0.3">
      <c r="A1548">
        <v>7</v>
      </c>
      <c r="B1548">
        <v>7.01</v>
      </c>
      <c r="C1548" t="s">
        <v>259</v>
      </c>
      <c r="D1548">
        <v>5</v>
      </c>
      <c r="E1548" t="s">
        <v>1</v>
      </c>
      <c r="F1548" s="3">
        <v>5.9486677561982143E-2</v>
      </c>
      <c r="G1548" s="3">
        <v>93.558344189523325</v>
      </c>
      <c r="H1548" s="3">
        <f t="shared" si="48"/>
        <v>93.558344189523325</v>
      </c>
      <c r="I1548" s="3">
        <f t="shared" si="49"/>
        <v>2.8067503256856998</v>
      </c>
      <c r="J1548" s="8" t="str" cm="1">
        <f t="array" ref="J1548">_xlfn.IFS(H1548=100,"green",H1548&gt;50,"yellow",H1548&gt;0,"orange",H1548=0,"red")</f>
        <v>yellow</v>
      </c>
      <c r="K1548" t="s">
        <v>250</v>
      </c>
    </row>
    <row r="1549" spans="1:11" x14ac:dyDescent="0.3">
      <c r="A1549">
        <v>7</v>
      </c>
      <c r="B1549">
        <v>7.01</v>
      </c>
      <c r="C1549" t="s">
        <v>259</v>
      </c>
      <c r="D1549">
        <v>19</v>
      </c>
      <c r="E1549" t="s">
        <v>0</v>
      </c>
      <c r="F1549" s="3">
        <v>1.3146922390375619E-2</v>
      </c>
      <c r="G1549" s="3">
        <v>98.57635436240983</v>
      </c>
      <c r="H1549" s="3">
        <f t="shared" si="48"/>
        <v>98.57635436240983</v>
      </c>
      <c r="I1549" s="3">
        <f t="shared" si="49"/>
        <v>2.9572906308722953</v>
      </c>
      <c r="J1549" s="8" t="str" cm="1">
        <f t="array" ref="J1549">_xlfn.IFS(H1549=100,"green",H1549&gt;50,"yellow",H1549&gt;0,"orange",H1549=0,"red")</f>
        <v>yellow</v>
      </c>
      <c r="K1549" t="s">
        <v>250</v>
      </c>
    </row>
    <row r="1550" spans="1:11" x14ac:dyDescent="0.3">
      <c r="A1550">
        <v>7</v>
      </c>
      <c r="B1550">
        <v>7.03</v>
      </c>
      <c r="C1550" t="s">
        <v>260</v>
      </c>
      <c r="D1550">
        <v>35</v>
      </c>
      <c r="E1550" t="s">
        <v>34</v>
      </c>
      <c r="F1550" s="3">
        <v>0</v>
      </c>
      <c r="G1550" s="3">
        <v>100</v>
      </c>
      <c r="H1550" s="3">
        <f t="shared" si="48"/>
        <v>100</v>
      </c>
      <c r="I1550" s="3">
        <f t="shared" si="49"/>
        <v>3</v>
      </c>
      <c r="J1550" s="8" t="str" cm="1">
        <f t="array" ref="J1550">_xlfn.IFS(H1550=100,"green",H1550&gt;50,"yellow",H1550&gt;0,"orange",H1550=0,"red")</f>
        <v>green</v>
      </c>
      <c r="K1550" t="s">
        <v>250</v>
      </c>
    </row>
    <row r="1551" spans="1:11" x14ac:dyDescent="0.3">
      <c r="A1551">
        <v>7</v>
      </c>
      <c r="B1551">
        <v>7.03</v>
      </c>
      <c r="C1551" t="s">
        <v>260</v>
      </c>
      <c r="D1551">
        <v>37</v>
      </c>
      <c r="E1551" t="s">
        <v>33</v>
      </c>
      <c r="F1551" s="3">
        <v>2.0170601739274681E-3</v>
      </c>
      <c r="G1551" s="3">
        <v>99.014758964049079</v>
      </c>
      <c r="H1551" s="3">
        <f t="shared" si="48"/>
        <v>99.014758964049079</v>
      </c>
      <c r="I1551" s="3">
        <f t="shared" si="49"/>
        <v>2.9704427689214725</v>
      </c>
      <c r="J1551" s="8" t="str" cm="1">
        <f t="array" ref="J1551">_xlfn.IFS(H1551=100,"green",H1551&gt;50,"yellow",H1551&gt;0,"orange",H1551=0,"red")</f>
        <v>yellow</v>
      </c>
      <c r="K1551" t="s">
        <v>250</v>
      </c>
    </row>
    <row r="1552" spans="1:11" x14ac:dyDescent="0.3">
      <c r="A1552">
        <v>7</v>
      </c>
      <c r="B1552">
        <v>7.03</v>
      </c>
      <c r="C1552" t="s">
        <v>260</v>
      </c>
      <c r="D1552">
        <v>12</v>
      </c>
      <c r="E1552" t="s">
        <v>32</v>
      </c>
      <c r="F1552" s="3">
        <v>0</v>
      </c>
      <c r="G1552" s="3">
        <v>100</v>
      </c>
      <c r="H1552" s="3">
        <f t="shared" si="48"/>
        <v>100</v>
      </c>
      <c r="I1552" s="3">
        <f t="shared" si="49"/>
        <v>3</v>
      </c>
      <c r="J1552" s="8" t="str" cm="1">
        <f t="array" ref="J1552">_xlfn.IFS(H1552=100,"green",H1552&gt;50,"yellow",H1552&gt;0,"orange",H1552=0,"red")</f>
        <v>green</v>
      </c>
      <c r="K1552" t="s">
        <v>250</v>
      </c>
    </row>
    <row r="1553" spans="1:11" x14ac:dyDescent="0.3">
      <c r="A1553">
        <v>7</v>
      </c>
      <c r="B1553">
        <v>7.03</v>
      </c>
      <c r="C1553" t="s">
        <v>260</v>
      </c>
      <c r="D1553">
        <v>18</v>
      </c>
      <c r="E1553" t="s">
        <v>31</v>
      </c>
      <c r="F1553" s="3">
        <v>0</v>
      </c>
      <c r="G1553" s="3">
        <v>100</v>
      </c>
      <c r="H1553" s="3">
        <f t="shared" si="48"/>
        <v>100</v>
      </c>
      <c r="I1553" s="3">
        <f t="shared" si="49"/>
        <v>3</v>
      </c>
      <c r="J1553" s="8" t="str" cm="1">
        <f t="array" ref="J1553">_xlfn.IFS(H1553=100,"green",H1553&gt;50,"yellow",H1553&gt;0,"orange",H1553=0,"red")</f>
        <v>green</v>
      </c>
      <c r="K1553" t="s">
        <v>250</v>
      </c>
    </row>
    <row r="1554" spans="1:11" x14ac:dyDescent="0.3">
      <c r="A1554">
        <v>7</v>
      </c>
      <c r="B1554">
        <v>7.03</v>
      </c>
      <c r="C1554" t="s">
        <v>260</v>
      </c>
      <c r="D1554">
        <v>10</v>
      </c>
      <c r="E1554" t="s">
        <v>30</v>
      </c>
      <c r="F1554" s="3">
        <v>9.6061985033312185E-4</v>
      </c>
      <c r="G1554" s="3">
        <v>99.530781426984205</v>
      </c>
      <c r="H1554" s="3">
        <f t="shared" si="48"/>
        <v>99.530781426984205</v>
      </c>
      <c r="I1554" s="3">
        <f t="shared" si="49"/>
        <v>2.985923442809526</v>
      </c>
      <c r="J1554" s="8" t="str" cm="1">
        <f t="array" ref="J1554">_xlfn.IFS(H1554=100,"green",H1554&gt;50,"yellow",H1554&gt;0,"orange",H1554=0,"red")</f>
        <v>yellow</v>
      </c>
      <c r="K1554" t="s">
        <v>250</v>
      </c>
    </row>
    <row r="1555" spans="1:11" x14ac:dyDescent="0.3">
      <c r="A1555">
        <v>7</v>
      </c>
      <c r="B1555">
        <v>7.03</v>
      </c>
      <c r="C1555" t="s">
        <v>260</v>
      </c>
      <c r="D1555">
        <v>4</v>
      </c>
      <c r="E1555" t="s">
        <v>29</v>
      </c>
      <c r="F1555" s="3">
        <v>0</v>
      </c>
      <c r="G1555" s="3">
        <v>100</v>
      </c>
      <c r="H1555" s="3">
        <f t="shared" si="48"/>
        <v>100</v>
      </c>
      <c r="I1555" s="3">
        <f t="shared" si="49"/>
        <v>3</v>
      </c>
      <c r="J1555" s="8" t="str" cm="1">
        <f t="array" ref="J1555">_xlfn.IFS(H1555=100,"green",H1555&gt;50,"yellow",H1555&gt;0,"orange",H1555=0,"red")</f>
        <v>green</v>
      </c>
      <c r="K1555" t="s">
        <v>250</v>
      </c>
    </row>
    <row r="1556" spans="1:11" x14ac:dyDescent="0.3">
      <c r="A1556">
        <v>7</v>
      </c>
      <c r="B1556">
        <v>7.03</v>
      </c>
      <c r="C1556" t="s">
        <v>260</v>
      </c>
      <c r="D1556">
        <v>22</v>
      </c>
      <c r="E1556" t="s">
        <v>28</v>
      </c>
      <c r="F1556" s="3">
        <v>0</v>
      </c>
      <c r="G1556" s="3">
        <v>100</v>
      </c>
      <c r="H1556" s="3">
        <f t="shared" si="48"/>
        <v>100</v>
      </c>
      <c r="I1556" s="3">
        <f t="shared" si="49"/>
        <v>3</v>
      </c>
      <c r="J1556" s="8" t="str" cm="1">
        <f t="array" ref="J1556">_xlfn.IFS(H1556=100,"green",H1556&gt;50,"yellow",H1556&gt;0,"orange",H1556=0,"red")</f>
        <v>green</v>
      </c>
      <c r="K1556" t="s">
        <v>250</v>
      </c>
    </row>
    <row r="1557" spans="1:11" x14ac:dyDescent="0.3">
      <c r="A1557">
        <v>7</v>
      </c>
      <c r="B1557">
        <v>7.03</v>
      </c>
      <c r="C1557" t="s">
        <v>260</v>
      </c>
      <c r="D1557">
        <v>25</v>
      </c>
      <c r="E1557" t="s">
        <v>244</v>
      </c>
      <c r="F1557" s="3">
        <v>0</v>
      </c>
      <c r="G1557" s="3">
        <v>100</v>
      </c>
      <c r="H1557" s="3">
        <f t="shared" si="48"/>
        <v>100</v>
      </c>
      <c r="I1557" s="3">
        <f t="shared" si="49"/>
        <v>3</v>
      </c>
      <c r="J1557" s="8" t="str" cm="1">
        <f t="array" ref="J1557">_xlfn.IFS(H1557=100,"green",H1557&gt;50,"yellow",H1557&gt;0,"orange",H1557=0,"red")</f>
        <v>green</v>
      </c>
      <c r="K1557" t="s">
        <v>250</v>
      </c>
    </row>
    <row r="1558" spans="1:11" x14ac:dyDescent="0.3">
      <c r="A1558">
        <v>7</v>
      </c>
      <c r="B1558">
        <v>7.03</v>
      </c>
      <c r="C1558" t="s">
        <v>260</v>
      </c>
      <c r="D1558">
        <v>7</v>
      </c>
      <c r="E1558" t="s">
        <v>27</v>
      </c>
      <c r="F1558" s="3">
        <v>0</v>
      </c>
      <c r="G1558" s="3">
        <v>100</v>
      </c>
      <c r="H1558" s="3">
        <f t="shared" si="48"/>
        <v>100</v>
      </c>
      <c r="I1558" s="3">
        <f t="shared" si="49"/>
        <v>3</v>
      </c>
      <c r="J1558" s="8" t="str" cm="1">
        <f t="array" ref="J1558">_xlfn.IFS(H1558=100,"green",H1558&gt;50,"yellow",H1558&gt;0,"orange",H1558=0,"red")</f>
        <v>green</v>
      </c>
      <c r="K1558" t="s">
        <v>250</v>
      </c>
    </row>
    <row r="1559" spans="1:11" x14ac:dyDescent="0.3">
      <c r="A1559">
        <v>7</v>
      </c>
      <c r="B1559">
        <v>7.03</v>
      </c>
      <c r="C1559" t="s">
        <v>260</v>
      </c>
      <c r="D1559">
        <v>30</v>
      </c>
      <c r="E1559" t="s">
        <v>26</v>
      </c>
      <c r="F1559" s="3">
        <v>0.54849181890171372</v>
      </c>
      <c r="G1559" s="3">
        <v>-167.91300272074145</v>
      </c>
      <c r="H1559" s="3">
        <f t="shared" si="48"/>
        <v>0</v>
      </c>
      <c r="I1559" s="3">
        <f t="shared" si="49"/>
        <v>0</v>
      </c>
      <c r="J1559" s="8" t="str" cm="1">
        <f t="array" ref="J1559">_xlfn.IFS(H1559=100,"green",H1559&gt;50,"yellow",H1559&gt;0,"orange",H1559=0,"red")</f>
        <v>red</v>
      </c>
      <c r="K1559" t="s">
        <v>250</v>
      </c>
    </row>
    <row r="1560" spans="1:11" x14ac:dyDescent="0.3">
      <c r="A1560">
        <v>7</v>
      </c>
      <c r="B1560">
        <v>7.03</v>
      </c>
      <c r="C1560" t="s">
        <v>260</v>
      </c>
      <c r="D1560">
        <v>24</v>
      </c>
      <c r="E1560" t="s">
        <v>25</v>
      </c>
      <c r="F1560" s="3">
        <v>4.9636255591772377E-3</v>
      </c>
      <c r="G1560" s="3">
        <v>97.575497423820494</v>
      </c>
      <c r="H1560" s="3">
        <f t="shared" si="48"/>
        <v>97.575497423820494</v>
      </c>
      <c r="I1560" s="3">
        <f t="shared" si="49"/>
        <v>2.9272649227146146</v>
      </c>
      <c r="J1560" s="8" t="str" cm="1">
        <f t="array" ref="J1560">_xlfn.IFS(H1560=100,"green",H1560&gt;50,"yellow",H1560&gt;0,"orange",H1560=0,"red")</f>
        <v>yellow</v>
      </c>
      <c r="K1560" t="s">
        <v>250</v>
      </c>
    </row>
    <row r="1561" spans="1:11" x14ac:dyDescent="0.3">
      <c r="A1561">
        <v>7</v>
      </c>
      <c r="B1561">
        <v>7.03</v>
      </c>
      <c r="C1561" t="s">
        <v>260</v>
      </c>
      <c r="D1561">
        <v>6</v>
      </c>
      <c r="E1561" t="s">
        <v>24</v>
      </c>
      <c r="F1561" s="3">
        <v>9.4669096401619759E-2</v>
      </c>
      <c r="G1561" s="3">
        <v>53.758504670855999</v>
      </c>
      <c r="H1561" s="3">
        <f t="shared" si="48"/>
        <v>53.758504670855999</v>
      </c>
      <c r="I1561" s="3">
        <f t="shared" si="49"/>
        <v>1.6127551401256799</v>
      </c>
      <c r="J1561" s="8" t="str" cm="1">
        <f t="array" ref="J1561">_xlfn.IFS(H1561=100,"green",H1561&gt;50,"yellow",H1561&gt;0,"orange",H1561=0,"red")</f>
        <v>yellow</v>
      </c>
      <c r="K1561" t="s">
        <v>250</v>
      </c>
    </row>
    <row r="1562" spans="1:11" x14ac:dyDescent="0.3">
      <c r="A1562">
        <v>7</v>
      </c>
      <c r="B1562">
        <v>7.03</v>
      </c>
      <c r="C1562" t="s">
        <v>260</v>
      </c>
      <c r="D1562">
        <v>2</v>
      </c>
      <c r="E1562" t="s">
        <v>23</v>
      </c>
      <c r="F1562" s="3">
        <v>0</v>
      </c>
      <c r="G1562" s="3">
        <v>100</v>
      </c>
      <c r="H1562" s="3">
        <f t="shared" si="48"/>
        <v>100</v>
      </c>
      <c r="I1562" s="3">
        <f t="shared" si="49"/>
        <v>3</v>
      </c>
      <c r="J1562" s="8" t="str" cm="1">
        <f t="array" ref="J1562">_xlfn.IFS(H1562=100,"green",H1562&gt;50,"yellow",H1562&gt;0,"orange",H1562=0,"red")</f>
        <v>green</v>
      </c>
      <c r="K1562" t="s">
        <v>250</v>
      </c>
    </row>
    <row r="1563" spans="1:11" x14ac:dyDescent="0.3">
      <c r="A1563">
        <v>7</v>
      </c>
      <c r="B1563">
        <v>7.03</v>
      </c>
      <c r="C1563" t="s">
        <v>260</v>
      </c>
      <c r="D1563">
        <v>1</v>
      </c>
      <c r="E1563" t="s">
        <v>22</v>
      </c>
      <c r="F1563" s="3">
        <v>0</v>
      </c>
      <c r="G1563" s="3">
        <v>100</v>
      </c>
      <c r="H1563" s="3">
        <f t="shared" si="48"/>
        <v>100</v>
      </c>
      <c r="I1563" s="3">
        <f t="shared" si="49"/>
        <v>3</v>
      </c>
      <c r="J1563" s="8" t="str" cm="1">
        <f t="array" ref="J1563">_xlfn.IFS(H1563=100,"green",H1563&gt;50,"yellow",H1563&gt;0,"orange",H1563=0,"red")</f>
        <v>green</v>
      </c>
      <c r="K1563" t="s">
        <v>250</v>
      </c>
    </row>
    <row r="1564" spans="1:11" x14ac:dyDescent="0.3">
      <c r="A1564">
        <v>7</v>
      </c>
      <c r="B1564">
        <v>7.03</v>
      </c>
      <c r="C1564" t="s">
        <v>260</v>
      </c>
      <c r="D1564">
        <v>20</v>
      </c>
      <c r="E1564" t="s">
        <v>21</v>
      </c>
      <c r="F1564" s="3">
        <v>0.12125572183015867</v>
      </c>
      <c r="G1564" s="3">
        <v>40.772162112394142</v>
      </c>
      <c r="H1564" s="3">
        <f t="shared" si="48"/>
        <v>40.772162112394142</v>
      </c>
      <c r="I1564" s="3">
        <f t="shared" si="49"/>
        <v>1.2231648633718242</v>
      </c>
      <c r="J1564" s="8" t="str" cm="1">
        <f t="array" ref="J1564">_xlfn.IFS(H1564=100,"green",H1564&gt;50,"yellow",H1564&gt;0,"orange",H1564=0,"red")</f>
        <v>orange</v>
      </c>
      <c r="K1564" t="s">
        <v>250</v>
      </c>
    </row>
    <row r="1565" spans="1:11" x14ac:dyDescent="0.3">
      <c r="A1565">
        <v>7</v>
      </c>
      <c r="B1565">
        <v>7.03</v>
      </c>
      <c r="C1565" t="s">
        <v>260</v>
      </c>
      <c r="D1565">
        <v>29</v>
      </c>
      <c r="E1565" t="s">
        <v>20</v>
      </c>
      <c r="F1565" s="3">
        <v>9.8207231892170031E-3</v>
      </c>
      <c r="G1565" s="3">
        <v>95.203028836818774</v>
      </c>
      <c r="H1565" s="3">
        <f t="shared" si="48"/>
        <v>95.203028836818774</v>
      </c>
      <c r="I1565" s="3">
        <f t="shared" si="49"/>
        <v>2.8560908651045631</v>
      </c>
      <c r="J1565" s="8" t="str" cm="1">
        <f t="array" ref="J1565">_xlfn.IFS(H1565=100,"green",H1565&gt;50,"yellow",H1565&gt;0,"orange",H1565=0,"red")</f>
        <v>yellow</v>
      </c>
      <c r="K1565" t="s">
        <v>250</v>
      </c>
    </row>
    <row r="1566" spans="1:11" x14ac:dyDescent="0.3">
      <c r="A1566">
        <v>7</v>
      </c>
      <c r="B1566">
        <v>7.03</v>
      </c>
      <c r="C1566" t="s">
        <v>260</v>
      </c>
      <c r="D1566">
        <v>32</v>
      </c>
      <c r="E1566" t="s">
        <v>19</v>
      </c>
      <c r="F1566" s="3">
        <v>1.4967343800276244E-2</v>
      </c>
      <c r="G1566" s="3">
        <v>92.68914160230301</v>
      </c>
      <c r="H1566" s="3">
        <f t="shared" si="48"/>
        <v>92.68914160230301</v>
      </c>
      <c r="I1566" s="3">
        <f t="shared" si="49"/>
        <v>2.7806742480690905</v>
      </c>
      <c r="J1566" s="8" t="str" cm="1">
        <f t="array" ref="J1566">_xlfn.IFS(H1566=100,"green",H1566&gt;50,"yellow",H1566&gt;0,"orange",H1566=0,"red")</f>
        <v>yellow</v>
      </c>
      <c r="K1566" t="s">
        <v>250</v>
      </c>
    </row>
    <row r="1567" spans="1:11" x14ac:dyDescent="0.3">
      <c r="A1567">
        <v>7</v>
      </c>
      <c r="B1567">
        <v>7.03</v>
      </c>
      <c r="C1567" t="s">
        <v>260</v>
      </c>
      <c r="D1567">
        <v>35</v>
      </c>
      <c r="E1567" t="s">
        <v>18</v>
      </c>
      <c r="F1567" s="3">
        <v>0</v>
      </c>
      <c r="G1567" s="3">
        <v>100</v>
      </c>
      <c r="H1567" s="3">
        <f t="shared" si="48"/>
        <v>100</v>
      </c>
      <c r="I1567" s="3">
        <f t="shared" si="49"/>
        <v>3</v>
      </c>
      <c r="J1567" s="8" t="str" cm="1">
        <f t="array" ref="J1567">_xlfn.IFS(H1567=100,"green",H1567&gt;50,"yellow",H1567&gt;0,"orange",H1567=0,"red")</f>
        <v>green</v>
      </c>
      <c r="K1567" t="s">
        <v>250</v>
      </c>
    </row>
    <row r="1568" spans="1:11" x14ac:dyDescent="0.3">
      <c r="A1568">
        <v>7</v>
      </c>
      <c r="B1568">
        <v>7.03</v>
      </c>
      <c r="C1568" t="s">
        <v>260</v>
      </c>
      <c r="D1568">
        <v>31</v>
      </c>
      <c r="E1568" t="s">
        <v>17</v>
      </c>
      <c r="F1568" s="3">
        <v>0</v>
      </c>
      <c r="G1568" s="3">
        <v>100</v>
      </c>
      <c r="H1568" s="3">
        <f t="shared" si="48"/>
        <v>100</v>
      </c>
      <c r="I1568" s="3">
        <f t="shared" si="49"/>
        <v>3</v>
      </c>
      <c r="J1568" s="8" t="str" cm="1">
        <f t="array" ref="J1568">_xlfn.IFS(H1568=100,"green",H1568&gt;50,"yellow",H1568&gt;0,"orange",H1568=0,"red")</f>
        <v>green</v>
      </c>
      <c r="K1568" t="s">
        <v>250</v>
      </c>
    </row>
    <row r="1569" spans="1:11" x14ac:dyDescent="0.3">
      <c r="A1569">
        <v>7</v>
      </c>
      <c r="B1569">
        <v>7.03</v>
      </c>
      <c r="C1569" t="s">
        <v>260</v>
      </c>
      <c r="D1569">
        <v>23</v>
      </c>
      <c r="E1569" t="s">
        <v>16</v>
      </c>
      <c r="F1569" s="3">
        <v>0</v>
      </c>
      <c r="G1569" s="3">
        <v>100</v>
      </c>
      <c r="H1569" s="3">
        <f t="shared" si="48"/>
        <v>100</v>
      </c>
      <c r="I1569" s="3">
        <f t="shared" si="49"/>
        <v>3</v>
      </c>
      <c r="J1569" s="8" t="str" cm="1">
        <f t="array" ref="J1569">_xlfn.IFS(H1569=100,"green",H1569&gt;50,"yellow",H1569&gt;0,"orange",H1569=0,"red")</f>
        <v>green</v>
      </c>
      <c r="K1569" t="s">
        <v>250</v>
      </c>
    </row>
    <row r="1570" spans="1:11" x14ac:dyDescent="0.3">
      <c r="A1570">
        <v>7</v>
      </c>
      <c r="B1570">
        <v>7.03</v>
      </c>
      <c r="C1570" t="s">
        <v>260</v>
      </c>
      <c r="D1570">
        <v>27</v>
      </c>
      <c r="E1570" t="s">
        <v>15</v>
      </c>
      <c r="F1570" s="3">
        <v>1.0678595084519878E-2</v>
      </c>
      <c r="G1570" s="3">
        <v>94.78399790964734</v>
      </c>
      <c r="H1570" s="3">
        <f t="shared" si="48"/>
        <v>94.78399790964734</v>
      </c>
      <c r="I1570" s="3">
        <f t="shared" si="49"/>
        <v>2.8435199372894204</v>
      </c>
      <c r="J1570" s="8" t="str" cm="1">
        <f t="array" ref="J1570">_xlfn.IFS(H1570=100,"green",H1570&gt;50,"yellow",H1570&gt;0,"orange",H1570=0,"red")</f>
        <v>yellow</v>
      </c>
      <c r="K1570" t="s">
        <v>250</v>
      </c>
    </row>
    <row r="1571" spans="1:11" x14ac:dyDescent="0.3">
      <c r="A1571">
        <v>7</v>
      </c>
      <c r="B1571">
        <v>7.03</v>
      </c>
      <c r="C1571" t="s">
        <v>260</v>
      </c>
      <c r="D1571">
        <v>14</v>
      </c>
      <c r="E1571" t="s">
        <v>14</v>
      </c>
      <c r="F1571" s="3">
        <v>0.15561840810149433</v>
      </c>
      <c r="G1571" s="3">
        <v>23.987571817248778</v>
      </c>
      <c r="H1571" s="3">
        <f t="shared" si="48"/>
        <v>23.987571817248778</v>
      </c>
      <c r="I1571" s="3">
        <f t="shared" si="49"/>
        <v>0.7196271545174634</v>
      </c>
      <c r="J1571" s="8" t="str" cm="1">
        <f t="array" ref="J1571">_xlfn.IFS(H1571=100,"green",H1571&gt;50,"yellow",H1571&gt;0,"orange",H1571=0,"red")</f>
        <v>orange</v>
      </c>
      <c r="K1571" t="s">
        <v>250</v>
      </c>
    </row>
    <row r="1572" spans="1:11" x14ac:dyDescent="0.3">
      <c r="A1572">
        <v>7</v>
      </c>
      <c r="B1572">
        <v>7.03</v>
      </c>
      <c r="C1572" t="s">
        <v>260</v>
      </c>
      <c r="D1572">
        <v>17</v>
      </c>
      <c r="E1572" t="s">
        <v>13</v>
      </c>
      <c r="F1572" s="3">
        <v>0</v>
      </c>
      <c r="G1572" s="3">
        <v>100</v>
      </c>
      <c r="H1572" s="3">
        <f t="shared" si="48"/>
        <v>100</v>
      </c>
      <c r="I1572" s="3">
        <f t="shared" si="49"/>
        <v>3</v>
      </c>
      <c r="J1572" s="8" t="str" cm="1">
        <f t="array" ref="J1572">_xlfn.IFS(H1572=100,"green",H1572&gt;50,"yellow",H1572&gt;0,"orange",H1572=0,"red")</f>
        <v>green</v>
      </c>
      <c r="K1572" t="s">
        <v>250</v>
      </c>
    </row>
    <row r="1573" spans="1:11" x14ac:dyDescent="0.3">
      <c r="A1573">
        <v>7</v>
      </c>
      <c r="B1573">
        <v>7.03</v>
      </c>
      <c r="C1573" t="s">
        <v>260</v>
      </c>
      <c r="D1573">
        <v>15</v>
      </c>
      <c r="E1573" t="s">
        <v>12</v>
      </c>
      <c r="F1573" s="3">
        <v>0</v>
      </c>
      <c r="G1573" s="3">
        <v>100</v>
      </c>
      <c r="H1573" s="3">
        <f t="shared" si="48"/>
        <v>100</v>
      </c>
      <c r="I1573" s="3">
        <f t="shared" si="49"/>
        <v>3</v>
      </c>
      <c r="J1573" s="8" t="str" cm="1">
        <f t="array" ref="J1573">_xlfn.IFS(H1573=100,"green",H1573&gt;50,"yellow",H1573&gt;0,"orange",H1573=0,"red")</f>
        <v>green</v>
      </c>
      <c r="K1573" t="s">
        <v>250</v>
      </c>
    </row>
    <row r="1574" spans="1:11" x14ac:dyDescent="0.3">
      <c r="A1574">
        <v>7</v>
      </c>
      <c r="B1574">
        <v>7.03</v>
      </c>
      <c r="C1574" t="s">
        <v>260</v>
      </c>
      <c r="D1574">
        <v>13</v>
      </c>
      <c r="E1574" t="s">
        <v>11</v>
      </c>
      <c r="F1574" s="3">
        <v>0</v>
      </c>
      <c r="G1574" s="3">
        <v>100</v>
      </c>
      <c r="H1574" s="3">
        <f t="shared" si="48"/>
        <v>100</v>
      </c>
      <c r="I1574" s="3">
        <f t="shared" si="49"/>
        <v>3</v>
      </c>
      <c r="J1574" s="8" t="str" cm="1">
        <f t="array" ref="J1574">_xlfn.IFS(H1574=100,"green",H1574&gt;50,"yellow",H1574&gt;0,"orange",H1574=0,"red")</f>
        <v>green</v>
      </c>
      <c r="K1574" t="s">
        <v>250</v>
      </c>
    </row>
    <row r="1575" spans="1:11" x14ac:dyDescent="0.3">
      <c r="A1575">
        <v>7</v>
      </c>
      <c r="B1575">
        <v>7.03</v>
      </c>
      <c r="C1575" t="s">
        <v>260</v>
      </c>
      <c r="D1575">
        <v>21</v>
      </c>
      <c r="E1575" t="s">
        <v>10</v>
      </c>
      <c r="F1575" s="3">
        <v>0</v>
      </c>
      <c r="G1575" s="3">
        <v>100</v>
      </c>
      <c r="H1575" s="3">
        <f t="shared" si="48"/>
        <v>100</v>
      </c>
      <c r="I1575" s="3">
        <f t="shared" si="49"/>
        <v>3</v>
      </c>
      <c r="J1575" s="8" t="str" cm="1">
        <f t="array" ref="J1575">_xlfn.IFS(H1575=100,"green",H1575&gt;50,"yellow",H1575&gt;0,"orange",H1575=0,"red")</f>
        <v>green</v>
      </c>
      <c r="K1575" t="s">
        <v>250</v>
      </c>
    </row>
    <row r="1576" spans="1:11" x14ac:dyDescent="0.3">
      <c r="A1576">
        <v>7</v>
      </c>
      <c r="B1576">
        <v>7.03</v>
      </c>
      <c r="C1576" t="s">
        <v>260</v>
      </c>
      <c r="D1576">
        <v>34</v>
      </c>
      <c r="E1576" t="s">
        <v>9</v>
      </c>
      <c r="F1576" s="3">
        <v>0</v>
      </c>
      <c r="G1576" s="3">
        <v>100</v>
      </c>
      <c r="H1576" s="3">
        <f t="shared" si="48"/>
        <v>100</v>
      </c>
      <c r="I1576" s="3">
        <f t="shared" si="49"/>
        <v>3</v>
      </c>
      <c r="J1576" s="8" t="str" cm="1">
        <f t="array" ref="J1576">_xlfn.IFS(H1576=100,"green",H1576&gt;50,"yellow",H1576&gt;0,"orange",H1576=0,"red")</f>
        <v>green</v>
      </c>
      <c r="K1576" t="s">
        <v>250</v>
      </c>
    </row>
    <row r="1577" spans="1:11" x14ac:dyDescent="0.3">
      <c r="A1577">
        <v>7</v>
      </c>
      <c r="B1577">
        <v>7.03</v>
      </c>
      <c r="C1577" t="s">
        <v>260</v>
      </c>
      <c r="D1577">
        <v>3</v>
      </c>
      <c r="E1577" t="s">
        <v>8</v>
      </c>
      <c r="F1577" s="3">
        <v>5.4067034038946582E-2</v>
      </c>
      <c r="G1577" s="3">
        <v>73.590742945658434</v>
      </c>
      <c r="H1577" s="3">
        <f t="shared" si="48"/>
        <v>73.590742945658434</v>
      </c>
      <c r="I1577" s="3">
        <f t="shared" si="49"/>
        <v>2.2077222883697534</v>
      </c>
      <c r="J1577" s="8" t="str" cm="1">
        <f t="array" ref="J1577">_xlfn.IFS(H1577=100,"green",H1577&gt;50,"yellow",H1577&gt;0,"orange",H1577=0,"red")</f>
        <v>yellow</v>
      </c>
      <c r="K1577" t="s">
        <v>250</v>
      </c>
    </row>
    <row r="1578" spans="1:11" x14ac:dyDescent="0.3">
      <c r="A1578">
        <v>7</v>
      </c>
      <c r="B1578">
        <v>7.03</v>
      </c>
      <c r="C1578" t="s">
        <v>260</v>
      </c>
      <c r="D1578">
        <v>8</v>
      </c>
      <c r="E1578" t="s">
        <v>7</v>
      </c>
      <c r="F1578" s="3">
        <v>0</v>
      </c>
      <c r="G1578" s="3">
        <v>100</v>
      </c>
      <c r="H1578" s="3">
        <f t="shared" si="48"/>
        <v>100</v>
      </c>
      <c r="I1578" s="3">
        <f t="shared" si="49"/>
        <v>3</v>
      </c>
      <c r="J1578" s="8" t="str" cm="1">
        <f t="array" ref="J1578">_xlfn.IFS(H1578=100,"green",H1578&gt;50,"yellow",H1578&gt;0,"orange",H1578=0,"red")</f>
        <v>green</v>
      </c>
      <c r="K1578" t="s">
        <v>250</v>
      </c>
    </row>
    <row r="1579" spans="1:11" x14ac:dyDescent="0.3">
      <c r="A1579">
        <v>7</v>
      </c>
      <c r="B1579">
        <v>7.03</v>
      </c>
      <c r="C1579" t="s">
        <v>260</v>
      </c>
      <c r="D1579">
        <v>11</v>
      </c>
      <c r="E1579" t="s">
        <v>6</v>
      </c>
      <c r="F1579" s="3">
        <v>0</v>
      </c>
      <c r="G1579" s="3">
        <v>100</v>
      </c>
      <c r="H1579" s="3">
        <f t="shared" si="48"/>
        <v>100</v>
      </c>
      <c r="I1579" s="3">
        <f t="shared" si="49"/>
        <v>3</v>
      </c>
      <c r="J1579" s="8" t="str" cm="1">
        <f t="array" ref="J1579">_xlfn.IFS(H1579=100,"green",H1579&gt;50,"yellow",H1579&gt;0,"orange",H1579=0,"red")</f>
        <v>green</v>
      </c>
      <c r="K1579" t="s">
        <v>250</v>
      </c>
    </row>
    <row r="1580" spans="1:11" x14ac:dyDescent="0.3">
      <c r="A1580">
        <v>7</v>
      </c>
      <c r="B1580">
        <v>7.03</v>
      </c>
      <c r="C1580" t="s">
        <v>260</v>
      </c>
      <c r="D1580">
        <v>33</v>
      </c>
      <c r="E1580" t="s">
        <v>5</v>
      </c>
      <c r="F1580" s="3">
        <v>1.940481818863507E-2</v>
      </c>
      <c r="G1580" s="3">
        <v>90.521639650747687</v>
      </c>
      <c r="H1580" s="3">
        <f t="shared" si="48"/>
        <v>90.521639650747687</v>
      </c>
      <c r="I1580" s="3">
        <f t="shared" si="49"/>
        <v>2.7156491895224306</v>
      </c>
      <c r="J1580" s="8" t="str" cm="1">
        <f t="array" ref="J1580">_xlfn.IFS(H1580=100,"green",H1580&gt;50,"yellow",H1580&gt;0,"orange",H1580=0,"red")</f>
        <v>yellow</v>
      </c>
      <c r="K1580" t="s">
        <v>250</v>
      </c>
    </row>
    <row r="1581" spans="1:11" x14ac:dyDescent="0.3">
      <c r="A1581">
        <v>7</v>
      </c>
      <c r="B1581">
        <v>7.03</v>
      </c>
      <c r="C1581" t="s">
        <v>260</v>
      </c>
      <c r="D1581">
        <v>36</v>
      </c>
      <c r="E1581" t="s">
        <v>4</v>
      </c>
      <c r="F1581" s="3">
        <v>2.8568429702550652E-3</v>
      </c>
      <c r="G1581" s="3">
        <v>98.604563728962688</v>
      </c>
      <c r="H1581" s="3">
        <f t="shared" si="48"/>
        <v>98.604563728962688</v>
      </c>
      <c r="I1581" s="3">
        <f t="shared" si="49"/>
        <v>2.9581369118688805</v>
      </c>
      <c r="J1581" s="8" t="str" cm="1">
        <f t="array" ref="J1581">_xlfn.IFS(H1581=100,"green",H1581&gt;50,"yellow",H1581&gt;0,"orange",H1581=0,"red")</f>
        <v>yellow</v>
      </c>
      <c r="K1581" t="s">
        <v>250</v>
      </c>
    </row>
    <row r="1582" spans="1:11" x14ac:dyDescent="0.3">
      <c r="A1582">
        <v>7</v>
      </c>
      <c r="B1582">
        <v>7.03</v>
      </c>
      <c r="C1582" t="s">
        <v>260</v>
      </c>
      <c r="D1582">
        <v>16</v>
      </c>
      <c r="E1582" t="s">
        <v>3</v>
      </c>
      <c r="F1582" s="3">
        <v>0</v>
      </c>
      <c r="G1582" s="3">
        <v>100</v>
      </c>
      <c r="H1582" s="3">
        <f t="shared" si="48"/>
        <v>100</v>
      </c>
      <c r="I1582" s="3">
        <f t="shared" si="49"/>
        <v>3</v>
      </c>
      <c r="J1582" s="8" t="str" cm="1">
        <f t="array" ref="J1582">_xlfn.IFS(H1582=100,"green",H1582&gt;50,"yellow",H1582&gt;0,"orange",H1582=0,"red")</f>
        <v>green</v>
      </c>
      <c r="K1582" t="s">
        <v>250</v>
      </c>
    </row>
    <row r="1583" spans="1:11" x14ac:dyDescent="0.3">
      <c r="A1583">
        <v>7</v>
      </c>
      <c r="B1583">
        <v>7.03</v>
      </c>
      <c r="C1583" t="s">
        <v>260</v>
      </c>
      <c r="D1583">
        <v>9</v>
      </c>
      <c r="E1583" t="s">
        <v>2</v>
      </c>
      <c r="F1583" s="3">
        <v>1.501408764336533E-2</v>
      </c>
      <c r="G1583" s="3">
        <v>92.666309386891342</v>
      </c>
      <c r="H1583" s="3">
        <f t="shared" si="48"/>
        <v>92.666309386891342</v>
      </c>
      <c r="I1583" s="3">
        <f t="shared" si="49"/>
        <v>2.7799892816067402</v>
      </c>
      <c r="J1583" s="8" t="str" cm="1">
        <f t="array" ref="J1583">_xlfn.IFS(H1583=100,"green",H1583&gt;50,"yellow",H1583&gt;0,"orange",H1583=0,"red")</f>
        <v>yellow</v>
      </c>
      <c r="K1583" t="s">
        <v>250</v>
      </c>
    </row>
    <row r="1584" spans="1:11" x14ac:dyDescent="0.3">
      <c r="A1584">
        <v>7</v>
      </c>
      <c r="B1584">
        <v>7.03</v>
      </c>
      <c r="C1584" t="s">
        <v>260</v>
      </c>
      <c r="D1584">
        <v>5</v>
      </c>
      <c r="E1584" t="s">
        <v>1</v>
      </c>
      <c r="F1584" s="3">
        <v>2.9743338780991072E-2</v>
      </c>
      <c r="G1584" s="3">
        <v>85.471748293872864</v>
      </c>
      <c r="H1584" s="3">
        <f t="shared" si="48"/>
        <v>85.471748293872864</v>
      </c>
      <c r="I1584" s="3">
        <f t="shared" si="49"/>
        <v>2.564152448816186</v>
      </c>
      <c r="J1584" s="8" t="str" cm="1">
        <f t="array" ref="J1584">_xlfn.IFS(H1584=100,"green",H1584&gt;50,"yellow",H1584&gt;0,"orange",H1584=0,"red")</f>
        <v>yellow</v>
      </c>
      <c r="K1584" t="s">
        <v>250</v>
      </c>
    </row>
    <row r="1585" spans="1:11" x14ac:dyDescent="0.3">
      <c r="A1585">
        <v>7</v>
      </c>
      <c r="B1585">
        <v>7.03</v>
      </c>
      <c r="C1585" t="s">
        <v>260</v>
      </c>
      <c r="D1585">
        <v>19</v>
      </c>
      <c r="E1585" t="s">
        <v>0</v>
      </c>
      <c r="F1585" s="3">
        <v>1.095576865864635E-3</v>
      </c>
      <c r="G1585" s="3">
        <v>99.464861137887311</v>
      </c>
      <c r="H1585" s="3">
        <f t="shared" si="48"/>
        <v>99.464861137887311</v>
      </c>
      <c r="I1585" s="3">
        <f t="shared" si="49"/>
        <v>2.9839458341366192</v>
      </c>
      <c r="J1585" s="8" t="str" cm="1">
        <f t="array" ref="J1585">_xlfn.IFS(H1585=100,"green",H1585&gt;50,"yellow",H1585&gt;0,"orange",H1585=0,"red")</f>
        <v>yellow</v>
      </c>
      <c r="K1585" t="s">
        <v>250</v>
      </c>
    </row>
    <row r="1586" spans="1:11" x14ac:dyDescent="0.3">
      <c r="A1586">
        <v>4</v>
      </c>
      <c r="B1586">
        <v>4.04</v>
      </c>
      <c r="C1586" t="s">
        <v>261</v>
      </c>
      <c r="D1586">
        <v>35</v>
      </c>
      <c r="E1586" t="s">
        <v>34</v>
      </c>
      <c r="F1586" s="3">
        <v>0</v>
      </c>
      <c r="G1586" s="3">
        <v>100</v>
      </c>
      <c r="H1586" s="3">
        <f t="shared" si="48"/>
        <v>100</v>
      </c>
      <c r="I1586" s="3">
        <f t="shared" si="49"/>
        <v>3</v>
      </c>
      <c r="J1586" s="8" t="str" cm="1">
        <f t="array" ref="J1586">_xlfn.IFS(H1586=100,"green",H1586&gt;50,"yellow",H1586&gt;0,"orange",H1586=0,"red")</f>
        <v>green</v>
      </c>
      <c r="K1586" t="s">
        <v>250</v>
      </c>
    </row>
    <row r="1587" spans="1:11" x14ac:dyDescent="0.3">
      <c r="A1587">
        <v>4</v>
      </c>
      <c r="B1587">
        <v>4.04</v>
      </c>
      <c r="C1587" t="s">
        <v>261</v>
      </c>
      <c r="D1587">
        <v>37</v>
      </c>
      <c r="E1587" t="s">
        <v>33</v>
      </c>
      <c r="F1587" s="3">
        <v>3.4290022956766961E-2</v>
      </c>
      <c r="G1587" s="3">
        <v>77.450630892201048</v>
      </c>
      <c r="H1587" s="3">
        <f t="shared" si="48"/>
        <v>77.450630892201048</v>
      </c>
      <c r="I1587" s="3">
        <f t="shared" si="49"/>
        <v>2.3235189267660314</v>
      </c>
      <c r="J1587" s="8" t="str" cm="1">
        <f t="array" ref="J1587">_xlfn.IFS(H1587=100,"green",H1587&gt;50,"yellow",H1587&gt;0,"orange",H1587=0,"red")</f>
        <v>yellow</v>
      </c>
      <c r="K1587" t="s">
        <v>250</v>
      </c>
    </row>
    <row r="1588" spans="1:11" x14ac:dyDescent="0.3">
      <c r="A1588">
        <v>4</v>
      </c>
      <c r="B1588">
        <v>4.04</v>
      </c>
      <c r="C1588" t="s">
        <v>261</v>
      </c>
      <c r="D1588">
        <v>12</v>
      </c>
      <c r="E1588" t="s">
        <v>32</v>
      </c>
      <c r="F1588" s="3">
        <v>0</v>
      </c>
      <c r="G1588" s="3">
        <v>100</v>
      </c>
      <c r="H1588" s="3">
        <f t="shared" si="48"/>
        <v>100</v>
      </c>
      <c r="I1588" s="3">
        <f t="shared" si="49"/>
        <v>3</v>
      </c>
      <c r="J1588" s="8" t="str" cm="1">
        <f t="array" ref="J1588">_xlfn.IFS(H1588=100,"green",H1588&gt;50,"yellow",H1588&gt;0,"orange",H1588=0,"red")</f>
        <v>green</v>
      </c>
      <c r="K1588" t="s">
        <v>250</v>
      </c>
    </row>
    <row r="1589" spans="1:11" x14ac:dyDescent="0.3">
      <c r="A1589">
        <v>4</v>
      </c>
      <c r="B1589">
        <v>4.04</v>
      </c>
      <c r="C1589" t="s">
        <v>261</v>
      </c>
      <c r="D1589">
        <v>18</v>
      </c>
      <c r="E1589" t="s">
        <v>31</v>
      </c>
      <c r="F1589" s="3">
        <v>1.2818221974175386E-2</v>
      </c>
      <c r="G1589" s="3">
        <v>91.570643771052389</v>
      </c>
      <c r="H1589" s="3">
        <f t="shared" si="48"/>
        <v>91.570643771052389</v>
      </c>
      <c r="I1589" s="3">
        <f t="shared" si="49"/>
        <v>2.7471193131315714</v>
      </c>
      <c r="J1589" s="8" t="str" cm="1">
        <f t="array" ref="J1589">_xlfn.IFS(H1589=100,"green",H1589&gt;50,"yellow",H1589&gt;0,"orange",H1589=0,"red")</f>
        <v>yellow</v>
      </c>
      <c r="K1589" t="s">
        <v>250</v>
      </c>
    </row>
    <row r="1590" spans="1:11" x14ac:dyDescent="0.3">
      <c r="A1590">
        <v>4</v>
      </c>
      <c r="B1590">
        <v>4.04</v>
      </c>
      <c r="C1590" t="s">
        <v>261</v>
      </c>
      <c r="D1590">
        <v>10</v>
      </c>
      <c r="E1590" t="s">
        <v>30</v>
      </c>
      <c r="F1590" s="3">
        <v>9.6061985033312185E-4</v>
      </c>
      <c r="G1590" s="3">
        <v>99.368289382461157</v>
      </c>
      <c r="H1590" s="3">
        <f t="shared" si="48"/>
        <v>99.368289382461157</v>
      </c>
      <c r="I1590" s="3">
        <f t="shared" si="49"/>
        <v>2.9810486814738351</v>
      </c>
      <c r="J1590" s="8" t="str" cm="1">
        <f t="array" ref="J1590">_xlfn.IFS(H1590=100,"green",H1590&gt;50,"yellow",H1590&gt;0,"orange",H1590=0,"red")</f>
        <v>yellow</v>
      </c>
      <c r="K1590" t="s">
        <v>250</v>
      </c>
    </row>
    <row r="1591" spans="1:11" x14ac:dyDescent="0.3">
      <c r="A1591">
        <v>4</v>
      </c>
      <c r="B1591">
        <v>4.04</v>
      </c>
      <c r="C1591" t="s">
        <v>261</v>
      </c>
      <c r="D1591">
        <v>4</v>
      </c>
      <c r="E1591" t="s">
        <v>29</v>
      </c>
      <c r="F1591" s="3">
        <v>0</v>
      </c>
      <c r="G1591" s="3">
        <v>100</v>
      </c>
      <c r="H1591" s="3">
        <f t="shared" si="48"/>
        <v>100</v>
      </c>
      <c r="I1591" s="3">
        <f t="shared" si="49"/>
        <v>3</v>
      </c>
      <c r="J1591" s="8" t="str" cm="1">
        <f t="array" ref="J1591">_xlfn.IFS(H1591=100,"green",H1591&gt;50,"yellow",H1591&gt;0,"orange",H1591=0,"red")</f>
        <v>green</v>
      </c>
      <c r="K1591" t="s">
        <v>250</v>
      </c>
    </row>
    <row r="1592" spans="1:11" x14ac:dyDescent="0.3">
      <c r="A1592">
        <v>4</v>
      </c>
      <c r="B1592">
        <v>4.04</v>
      </c>
      <c r="C1592" t="s">
        <v>261</v>
      </c>
      <c r="D1592">
        <v>22</v>
      </c>
      <c r="E1592" t="s">
        <v>28</v>
      </c>
      <c r="F1592" s="3">
        <v>0</v>
      </c>
      <c r="G1592" s="3">
        <v>100</v>
      </c>
      <c r="H1592" s="3">
        <f t="shared" si="48"/>
        <v>100</v>
      </c>
      <c r="I1592" s="3">
        <f t="shared" si="49"/>
        <v>3</v>
      </c>
      <c r="J1592" s="8" t="str" cm="1">
        <f t="array" ref="J1592">_xlfn.IFS(H1592=100,"green",H1592&gt;50,"yellow",H1592&gt;0,"orange",H1592=0,"red")</f>
        <v>green</v>
      </c>
      <c r="K1592" t="s">
        <v>250</v>
      </c>
    </row>
    <row r="1593" spans="1:11" x14ac:dyDescent="0.3">
      <c r="A1593">
        <v>4</v>
      </c>
      <c r="B1593">
        <v>4.04</v>
      </c>
      <c r="C1593" t="s">
        <v>261</v>
      </c>
      <c r="D1593">
        <v>25</v>
      </c>
      <c r="E1593" t="s">
        <v>244</v>
      </c>
      <c r="F1593" s="3">
        <v>0</v>
      </c>
      <c r="G1593" s="3">
        <v>100</v>
      </c>
      <c r="H1593" s="3">
        <f t="shared" si="48"/>
        <v>100</v>
      </c>
      <c r="I1593" s="3">
        <f t="shared" si="49"/>
        <v>3</v>
      </c>
      <c r="J1593" s="8" t="str" cm="1">
        <f t="array" ref="J1593">_xlfn.IFS(H1593=100,"green",H1593&gt;50,"yellow",H1593&gt;0,"orange",H1593=0,"red")</f>
        <v>green</v>
      </c>
      <c r="K1593" t="s">
        <v>250</v>
      </c>
    </row>
    <row r="1594" spans="1:11" x14ac:dyDescent="0.3">
      <c r="A1594">
        <v>4</v>
      </c>
      <c r="B1594">
        <v>4.04</v>
      </c>
      <c r="C1594" t="s">
        <v>261</v>
      </c>
      <c r="D1594">
        <v>7</v>
      </c>
      <c r="E1594" t="s">
        <v>27</v>
      </c>
      <c r="F1594" s="3">
        <v>0</v>
      </c>
      <c r="G1594" s="3">
        <v>100</v>
      </c>
      <c r="H1594" s="3">
        <f t="shared" si="48"/>
        <v>100</v>
      </c>
      <c r="I1594" s="3">
        <f t="shared" si="49"/>
        <v>3</v>
      </c>
      <c r="J1594" s="8" t="str" cm="1">
        <f t="array" ref="J1594">_xlfn.IFS(H1594=100,"green",H1594&gt;50,"yellow",H1594&gt;0,"orange",H1594=0,"red")</f>
        <v>green</v>
      </c>
      <c r="K1594" t="s">
        <v>250</v>
      </c>
    </row>
    <row r="1595" spans="1:11" x14ac:dyDescent="0.3">
      <c r="A1595">
        <v>4</v>
      </c>
      <c r="B1595">
        <v>4.04</v>
      </c>
      <c r="C1595" t="s">
        <v>261</v>
      </c>
      <c r="D1595">
        <v>30</v>
      </c>
      <c r="E1595" t="s">
        <v>26</v>
      </c>
      <c r="F1595" s="3">
        <v>0</v>
      </c>
      <c r="G1595" s="3">
        <v>100</v>
      </c>
      <c r="H1595" s="3">
        <f t="shared" si="48"/>
        <v>100</v>
      </c>
      <c r="I1595" s="3">
        <f t="shared" si="49"/>
        <v>3</v>
      </c>
      <c r="J1595" s="8" t="str" cm="1">
        <f t="array" ref="J1595">_xlfn.IFS(H1595=100,"green",H1595&gt;50,"yellow",H1595&gt;0,"orange",H1595=0,"red")</f>
        <v>green</v>
      </c>
      <c r="K1595" t="s">
        <v>250</v>
      </c>
    </row>
    <row r="1596" spans="1:11" x14ac:dyDescent="0.3">
      <c r="A1596">
        <v>4</v>
      </c>
      <c r="B1596">
        <v>4.04</v>
      </c>
      <c r="C1596" t="s">
        <v>261</v>
      </c>
      <c r="D1596">
        <v>24</v>
      </c>
      <c r="E1596" t="s">
        <v>25</v>
      </c>
      <c r="F1596" s="3">
        <v>4.3018088179536056E-2</v>
      </c>
      <c r="G1596" s="3">
        <v>71.710991564653611</v>
      </c>
      <c r="H1596" s="3">
        <f t="shared" si="48"/>
        <v>71.710991564653611</v>
      </c>
      <c r="I1596" s="3">
        <f t="shared" si="49"/>
        <v>2.1513297469396084</v>
      </c>
      <c r="J1596" s="8" t="str" cm="1">
        <f t="array" ref="J1596">_xlfn.IFS(H1596=100,"green",H1596&gt;50,"yellow",H1596&gt;0,"orange",H1596=0,"red")</f>
        <v>yellow</v>
      </c>
      <c r="K1596" t="s">
        <v>250</v>
      </c>
    </row>
    <row r="1597" spans="1:11" x14ac:dyDescent="0.3">
      <c r="A1597">
        <v>4</v>
      </c>
      <c r="B1597">
        <v>4.04</v>
      </c>
      <c r="C1597" t="s">
        <v>261</v>
      </c>
      <c r="D1597">
        <v>6</v>
      </c>
      <c r="E1597" t="s">
        <v>24</v>
      </c>
      <c r="F1597" s="3">
        <v>8.6780005034818114E-2</v>
      </c>
      <c r="G1597" s="3">
        <v>42.932835968819496</v>
      </c>
      <c r="H1597" s="3">
        <f t="shared" si="48"/>
        <v>42.932835968819496</v>
      </c>
      <c r="I1597" s="3">
        <f t="shared" si="49"/>
        <v>1.2879850790645848</v>
      </c>
      <c r="J1597" s="8" t="str" cm="1">
        <f t="array" ref="J1597">_xlfn.IFS(H1597=100,"green",H1597&gt;50,"yellow",H1597&gt;0,"orange",H1597=0,"red")</f>
        <v>orange</v>
      </c>
      <c r="K1597" t="s">
        <v>250</v>
      </c>
    </row>
    <row r="1598" spans="1:11" x14ac:dyDescent="0.3">
      <c r="A1598">
        <v>4</v>
      </c>
      <c r="B1598">
        <v>4.04</v>
      </c>
      <c r="C1598" t="s">
        <v>261</v>
      </c>
      <c r="D1598">
        <v>2</v>
      </c>
      <c r="E1598" t="s">
        <v>23</v>
      </c>
      <c r="F1598" s="3">
        <v>0</v>
      </c>
      <c r="G1598" s="3">
        <v>100</v>
      </c>
      <c r="H1598" s="3">
        <f t="shared" si="48"/>
        <v>100</v>
      </c>
      <c r="I1598" s="3">
        <f t="shared" si="49"/>
        <v>3</v>
      </c>
      <c r="J1598" s="8" t="str" cm="1">
        <f t="array" ref="J1598">_xlfn.IFS(H1598=100,"green",H1598&gt;50,"yellow",H1598&gt;0,"orange",H1598=0,"red")</f>
        <v>green</v>
      </c>
      <c r="K1598" t="s">
        <v>250</v>
      </c>
    </row>
    <row r="1599" spans="1:11" x14ac:dyDescent="0.3">
      <c r="A1599">
        <v>4</v>
      </c>
      <c r="B1599">
        <v>4.04</v>
      </c>
      <c r="C1599" t="s">
        <v>261</v>
      </c>
      <c r="D1599">
        <v>1</v>
      </c>
      <c r="E1599" t="s">
        <v>22</v>
      </c>
      <c r="F1599" s="3">
        <v>8.1519311272686013E-3</v>
      </c>
      <c r="G1599" s="3">
        <v>94.639230654295631</v>
      </c>
      <c r="H1599" s="3">
        <f t="shared" si="48"/>
        <v>94.639230654295631</v>
      </c>
      <c r="I1599" s="3">
        <f t="shared" si="49"/>
        <v>2.8391769196288688</v>
      </c>
      <c r="J1599" s="8" t="str" cm="1">
        <f t="array" ref="J1599">_xlfn.IFS(H1599=100,"green",H1599&gt;50,"yellow",H1599&gt;0,"orange",H1599=0,"red")</f>
        <v>yellow</v>
      </c>
      <c r="K1599" t="s">
        <v>250</v>
      </c>
    </row>
    <row r="1600" spans="1:11" x14ac:dyDescent="0.3">
      <c r="A1600">
        <v>4</v>
      </c>
      <c r="B1600">
        <v>4.04</v>
      </c>
      <c r="C1600" t="s">
        <v>261</v>
      </c>
      <c r="D1600">
        <v>20</v>
      </c>
      <c r="E1600" t="s">
        <v>21</v>
      </c>
      <c r="F1600" s="3">
        <v>4.5470895686309507E-2</v>
      </c>
      <c r="G1600" s="3">
        <v>70.098007464574451</v>
      </c>
      <c r="H1600" s="3">
        <f t="shared" si="48"/>
        <v>70.098007464574451</v>
      </c>
      <c r="I1600" s="3">
        <f t="shared" si="49"/>
        <v>2.1029402239372335</v>
      </c>
      <c r="J1600" s="8" t="str" cm="1">
        <f t="array" ref="J1600">_xlfn.IFS(H1600=100,"green",H1600&gt;50,"yellow",H1600&gt;0,"orange",H1600=0,"red")</f>
        <v>yellow</v>
      </c>
      <c r="K1600" t="s">
        <v>250</v>
      </c>
    </row>
    <row r="1601" spans="1:11" x14ac:dyDescent="0.3">
      <c r="A1601">
        <v>4</v>
      </c>
      <c r="B1601">
        <v>4.04</v>
      </c>
      <c r="C1601" t="s">
        <v>261</v>
      </c>
      <c r="D1601">
        <v>29</v>
      </c>
      <c r="E1601" t="s">
        <v>20</v>
      </c>
      <c r="F1601" s="3">
        <v>0</v>
      </c>
      <c r="G1601" s="3">
        <v>100</v>
      </c>
      <c r="H1601" s="3">
        <f t="shared" si="48"/>
        <v>100</v>
      </c>
      <c r="I1601" s="3">
        <f t="shared" si="49"/>
        <v>3</v>
      </c>
      <c r="J1601" s="8" t="str" cm="1">
        <f t="array" ref="J1601">_xlfn.IFS(H1601=100,"green",H1601&gt;50,"yellow",H1601&gt;0,"orange",H1601=0,"red")</f>
        <v>green</v>
      </c>
      <c r="K1601" t="s">
        <v>250</v>
      </c>
    </row>
    <row r="1602" spans="1:11" x14ac:dyDescent="0.3">
      <c r="A1602">
        <v>4</v>
      </c>
      <c r="B1602">
        <v>4.04</v>
      </c>
      <c r="C1602" t="s">
        <v>261</v>
      </c>
      <c r="D1602">
        <v>32</v>
      </c>
      <c r="E1602" t="s">
        <v>19</v>
      </c>
      <c r="F1602" s="3">
        <v>0</v>
      </c>
      <c r="G1602" s="3">
        <v>100</v>
      </c>
      <c r="H1602" s="3">
        <f t="shared" si="48"/>
        <v>100</v>
      </c>
      <c r="I1602" s="3">
        <f t="shared" si="49"/>
        <v>3</v>
      </c>
      <c r="J1602" s="8" t="str" cm="1">
        <f t="array" ref="J1602">_xlfn.IFS(H1602=100,"green",H1602&gt;50,"yellow",H1602&gt;0,"orange",H1602=0,"red")</f>
        <v>green</v>
      </c>
      <c r="K1602" t="s">
        <v>250</v>
      </c>
    </row>
    <row r="1603" spans="1:11" x14ac:dyDescent="0.3">
      <c r="A1603">
        <v>4</v>
      </c>
      <c r="B1603">
        <v>4.04</v>
      </c>
      <c r="C1603" t="s">
        <v>261</v>
      </c>
      <c r="D1603">
        <v>35</v>
      </c>
      <c r="E1603" t="s">
        <v>18</v>
      </c>
      <c r="F1603" s="3">
        <v>0</v>
      </c>
      <c r="G1603" s="3">
        <v>100</v>
      </c>
      <c r="H1603" s="3">
        <f t="shared" ref="H1603:H1666" si="50">IF(G1603&gt;100,100,IF(G1603&lt;0,0,G1603))</f>
        <v>100</v>
      </c>
      <c r="I1603" s="3">
        <f t="shared" ref="I1603:I1666" si="51">H1603/100*3</f>
        <v>3</v>
      </c>
      <c r="J1603" s="8" t="str" cm="1">
        <f t="array" ref="J1603">_xlfn.IFS(H1603=100,"green",H1603&gt;50,"yellow",H1603&gt;0,"orange",H1603=0,"red")</f>
        <v>green</v>
      </c>
      <c r="K1603" t="s">
        <v>250</v>
      </c>
    </row>
    <row r="1604" spans="1:11" x14ac:dyDescent="0.3">
      <c r="A1604">
        <v>4</v>
      </c>
      <c r="B1604">
        <v>4.04</v>
      </c>
      <c r="C1604" t="s">
        <v>261</v>
      </c>
      <c r="D1604">
        <v>31</v>
      </c>
      <c r="E1604" t="s">
        <v>17</v>
      </c>
      <c r="F1604" s="3">
        <v>0</v>
      </c>
      <c r="G1604" s="3">
        <v>100</v>
      </c>
      <c r="H1604" s="3">
        <f t="shared" si="50"/>
        <v>100</v>
      </c>
      <c r="I1604" s="3">
        <f t="shared" si="51"/>
        <v>3</v>
      </c>
      <c r="J1604" s="8" t="str" cm="1">
        <f t="array" ref="J1604">_xlfn.IFS(H1604=100,"green",H1604&gt;50,"yellow",H1604&gt;0,"orange",H1604=0,"red")</f>
        <v>green</v>
      </c>
      <c r="K1604" t="s">
        <v>250</v>
      </c>
    </row>
    <row r="1605" spans="1:11" x14ac:dyDescent="0.3">
      <c r="A1605">
        <v>4</v>
      </c>
      <c r="B1605">
        <v>4.04</v>
      </c>
      <c r="C1605" t="s">
        <v>261</v>
      </c>
      <c r="D1605">
        <v>23</v>
      </c>
      <c r="E1605" t="s">
        <v>16</v>
      </c>
      <c r="F1605" s="3">
        <v>0</v>
      </c>
      <c r="G1605" s="3">
        <v>100</v>
      </c>
      <c r="H1605" s="3">
        <f t="shared" si="50"/>
        <v>100</v>
      </c>
      <c r="I1605" s="3">
        <f t="shared" si="51"/>
        <v>3</v>
      </c>
      <c r="J1605" s="8" t="str" cm="1">
        <f t="array" ref="J1605">_xlfn.IFS(H1605=100,"green",H1605&gt;50,"yellow",H1605&gt;0,"orange",H1605=0,"red")</f>
        <v>green</v>
      </c>
      <c r="K1605" t="s">
        <v>250</v>
      </c>
    </row>
    <row r="1606" spans="1:11" x14ac:dyDescent="0.3">
      <c r="A1606">
        <v>4</v>
      </c>
      <c r="B1606">
        <v>4.04</v>
      </c>
      <c r="C1606" t="s">
        <v>261</v>
      </c>
      <c r="D1606">
        <v>27</v>
      </c>
      <c r="E1606" t="s">
        <v>15</v>
      </c>
      <c r="F1606" s="3">
        <v>1.7797658474199797E-3</v>
      </c>
      <c r="G1606" s="3">
        <v>98.829613002314773</v>
      </c>
      <c r="H1606" s="3">
        <f t="shared" si="50"/>
        <v>98.829613002314773</v>
      </c>
      <c r="I1606" s="3">
        <f t="shared" si="51"/>
        <v>2.9648883900694432</v>
      </c>
      <c r="J1606" s="8" t="str" cm="1">
        <f t="array" ref="J1606">_xlfn.IFS(H1606=100,"green",H1606&gt;50,"yellow",H1606&gt;0,"orange",H1606=0,"red")</f>
        <v>yellow</v>
      </c>
      <c r="K1606" t="s">
        <v>250</v>
      </c>
    </row>
    <row r="1607" spans="1:11" x14ac:dyDescent="0.3">
      <c r="A1607">
        <v>4</v>
      </c>
      <c r="B1607">
        <v>4.04</v>
      </c>
      <c r="C1607" t="s">
        <v>261</v>
      </c>
      <c r="D1607">
        <v>14</v>
      </c>
      <c r="E1607" t="s">
        <v>14</v>
      </c>
      <c r="F1607" s="3">
        <v>0</v>
      </c>
      <c r="G1607" s="3">
        <v>100</v>
      </c>
      <c r="H1607" s="3">
        <f t="shared" si="50"/>
        <v>100</v>
      </c>
      <c r="I1607" s="3">
        <f t="shared" si="51"/>
        <v>3</v>
      </c>
      <c r="J1607" s="8" t="str" cm="1">
        <f t="array" ref="J1607">_xlfn.IFS(H1607=100,"green",H1607&gt;50,"yellow",H1607&gt;0,"orange",H1607=0,"red")</f>
        <v>green</v>
      </c>
      <c r="K1607" t="s">
        <v>250</v>
      </c>
    </row>
    <row r="1608" spans="1:11" x14ac:dyDescent="0.3">
      <c r="A1608">
        <v>4</v>
      </c>
      <c r="B1608">
        <v>4.04</v>
      </c>
      <c r="C1608" t="s">
        <v>261</v>
      </c>
      <c r="D1608">
        <v>17</v>
      </c>
      <c r="E1608" t="s">
        <v>13</v>
      </c>
      <c r="F1608" s="3">
        <v>0</v>
      </c>
      <c r="G1608" s="3">
        <v>100</v>
      </c>
      <c r="H1608" s="3">
        <f t="shared" si="50"/>
        <v>100</v>
      </c>
      <c r="I1608" s="3">
        <f t="shared" si="51"/>
        <v>3</v>
      </c>
      <c r="J1608" s="8" t="str" cm="1">
        <f t="array" ref="J1608">_xlfn.IFS(H1608=100,"green",H1608&gt;50,"yellow",H1608&gt;0,"orange",H1608=0,"red")</f>
        <v>green</v>
      </c>
      <c r="K1608" t="s">
        <v>250</v>
      </c>
    </row>
    <row r="1609" spans="1:11" x14ac:dyDescent="0.3">
      <c r="A1609">
        <v>4</v>
      </c>
      <c r="B1609">
        <v>4.04</v>
      </c>
      <c r="C1609" t="s">
        <v>261</v>
      </c>
      <c r="D1609">
        <v>15</v>
      </c>
      <c r="E1609" t="s">
        <v>12</v>
      </c>
      <c r="F1609" s="3">
        <v>0</v>
      </c>
      <c r="G1609" s="3">
        <v>100</v>
      </c>
      <c r="H1609" s="3">
        <f t="shared" si="50"/>
        <v>100</v>
      </c>
      <c r="I1609" s="3">
        <f t="shared" si="51"/>
        <v>3</v>
      </c>
      <c r="J1609" s="8" t="str" cm="1">
        <f t="array" ref="J1609">_xlfn.IFS(H1609=100,"green",H1609&gt;50,"yellow",H1609&gt;0,"orange",H1609=0,"red")</f>
        <v>green</v>
      </c>
      <c r="K1609" t="s">
        <v>250</v>
      </c>
    </row>
    <row r="1610" spans="1:11" x14ac:dyDescent="0.3">
      <c r="A1610">
        <v>4</v>
      </c>
      <c r="B1610">
        <v>4.04</v>
      </c>
      <c r="C1610" t="s">
        <v>261</v>
      </c>
      <c r="D1610">
        <v>13</v>
      </c>
      <c r="E1610" t="s">
        <v>11</v>
      </c>
      <c r="F1610" s="3">
        <v>0</v>
      </c>
      <c r="G1610" s="3">
        <v>100</v>
      </c>
      <c r="H1610" s="3">
        <f t="shared" si="50"/>
        <v>100</v>
      </c>
      <c r="I1610" s="3">
        <f t="shared" si="51"/>
        <v>3</v>
      </c>
      <c r="J1610" s="8" t="str" cm="1">
        <f t="array" ref="J1610">_xlfn.IFS(H1610=100,"green",H1610&gt;50,"yellow",H1610&gt;0,"orange",H1610=0,"red")</f>
        <v>green</v>
      </c>
      <c r="K1610" t="s">
        <v>250</v>
      </c>
    </row>
    <row r="1611" spans="1:11" x14ac:dyDescent="0.3">
      <c r="A1611">
        <v>4</v>
      </c>
      <c r="B1611">
        <v>4.04</v>
      </c>
      <c r="C1611" t="s">
        <v>261</v>
      </c>
      <c r="D1611">
        <v>21</v>
      </c>
      <c r="E1611" t="s">
        <v>10</v>
      </c>
      <c r="F1611" s="3">
        <v>0</v>
      </c>
      <c r="G1611" s="3">
        <v>100</v>
      </c>
      <c r="H1611" s="3">
        <f t="shared" si="50"/>
        <v>100</v>
      </c>
      <c r="I1611" s="3">
        <f t="shared" si="51"/>
        <v>3</v>
      </c>
      <c r="J1611" s="8" t="str" cm="1">
        <f t="array" ref="J1611">_xlfn.IFS(H1611=100,"green",H1611&gt;50,"yellow",H1611&gt;0,"orange",H1611=0,"red")</f>
        <v>green</v>
      </c>
      <c r="K1611" t="s">
        <v>250</v>
      </c>
    </row>
    <row r="1612" spans="1:11" x14ac:dyDescent="0.3">
      <c r="A1612">
        <v>4</v>
      </c>
      <c r="B1612">
        <v>4.04</v>
      </c>
      <c r="C1612" t="s">
        <v>261</v>
      </c>
      <c r="D1612">
        <v>34</v>
      </c>
      <c r="E1612" t="s">
        <v>9</v>
      </c>
      <c r="F1612" s="3">
        <v>0</v>
      </c>
      <c r="G1612" s="3">
        <v>100</v>
      </c>
      <c r="H1612" s="3">
        <f t="shared" si="50"/>
        <v>100</v>
      </c>
      <c r="I1612" s="3">
        <f t="shared" si="51"/>
        <v>3</v>
      </c>
      <c r="J1612" s="8" t="str" cm="1">
        <f t="array" ref="J1612">_xlfn.IFS(H1612=100,"green",H1612&gt;50,"yellow",H1612&gt;0,"orange",H1612=0,"red")</f>
        <v>green</v>
      </c>
      <c r="K1612" t="s">
        <v>250</v>
      </c>
    </row>
    <row r="1613" spans="1:11" x14ac:dyDescent="0.3">
      <c r="A1613">
        <v>4</v>
      </c>
      <c r="B1613">
        <v>4.04</v>
      </c>
      <c r="C1613" t="s">
        <v>261</v>
      </c>
      <c r="D1613">
        <v>3</v>
      </c>
      <c r="E1613" t="s">
        <v>8</v>
      </c>
      <c r="F1613" s="3">
        <v>7.2089378718595432E-3</v>
      </c>
      <c r="G1613" s="3">
        <v>95.259349894495415</v>
      </c>
      <c r="H1613" s="3">
        <f t="shared" si="50"/>
        <v>95.259349894495415</v>
      </c>
      <c r="I1613" s="3">
        <f t="shared" si="51"/>
        <v>2.8577804968348626</v>
      </c>
      <c r="J1613" s="8" t="str" cm="1">
        <f t="array" ref="J1613">_xlfn.IFS(H1613=100,"green",H1613&gt;50,"yellow",H1613&gt;0,"orange",H1613=0,"red")</f>
        <v>yellow</v>
      </c>
      <c r="K1613" t="s">
        <v>250</v>
      </c>
    </row>
    <row r="1614" spans="1:11" x14ac:dyDescent="0.3">
      <c r="A1614">
        <v>4</v>
      </c>
      <c r="B1614">
        <v>4.04</v>
      </c>
      <c r="C1614" t="s">
        <v>261</v>
      </c>
      <c r="D1614">
        <v>8</v>
      </c>
      <c r="E1614" t="s">
        <v>7</v>
      </c>
      <c r="F1614" s="3">
        <v>1.4588224673890084E-3</v>
      </c>
      <c r="G1614" s="3">
        <v>99.040667709048208</v>
      </c>
      <c r="H1614" s="3">
        <f t="shared" si="50"/>
        <v>99.040667709048208</v>
      </c>
      <c r="I1614" s="3">
        <f t="shared" si="51"/>
        <v>2.9712200312714461</v>
      </c>
      <c r="J1614" s="8" t="str" cm="1">
        <f t="array" ref="J1614">_xlfn.IFS(H1614=100,"green",H1614&gt;50,"yellow",H1614&gt;0,"orange",H1614=0,"red")</f>
        <v>yellow</v>
      </c>
      <c r="K1614" t="s">
        <v>250</v>
      </c>
    </row>
    <row r="1615" spans="1:11" x14ac:dyDescent="0.3">
      <c r="A1615">
        <v>4</v>
      </c>
      <c r="B1615">
        <v>4.04</v>
      </c>
      <c r="C1615" t="s">
        <v>261</v>
      </c>
      <c r="D1615">
        <v>11</v>
      </c>
      <c r="E1615" t="s">
        <v>6</v>
      </c>
      <c r="F1615" s="3">
        <v>0</v>
      </c>
      <c r="G1615" s="3">
        <v>100</v>
      </c>
      <c r="H1615" s="3">
        <f t="shared" si="50"/>
        <v>100</v>
      </c>
      <c r="I1615" s="3">
        <f t="shared" si="51"/>
        <v>3</v>
      </c>
      <c r="J1615" s="8" t="str" cm="1">
        <f t="array" ref="J1615">_xlfn.IFS(H1615=100,"green",H1615&gt;50,"yellow",H1615&gt;0,"orange",H1615=0,"red")</f>
        <v>green</v>
      </c>
      <c r="K1615" t="s">
        <v>250</v>
      </c>
    </row>
    <row r="1616" spans="1:11" x14ac:dyDescent="0.3">
      <c r="A1616">
        <v>4</v>
      </c>
      <c r="B1616">
        <v>4.04</v>
      </c>
      <c r="C1616" t="s">
        <v>261</v>
      </c>
      <c r="D1616">
        <v>33</v>
      </c>
      <c r="E1616" t="s">
        <v>5</v>
      </c>
      <c r="F1616" s="3">
        <v>2.7721168840907241E-3</v>
      </c>
      <c r="G1616" s="3">
        <v>98.177035725285577</v>
      </c>
      <c r="H1616" s="3">
        <f t="shared" si="50"/>
        <v>98.177035725285577</v>
      </c>
      <c r="I1616" s="3">
        <f t="shared" si="51"/>
        <v>2.9453110717585673</v>
      </c>
      <c r="J1616" s="8" t="str" cm="1">
        <f t="array" ref="J1616">_xlfn.IFS(H1616=100,"green",H1616&gt;50,"yellow",H1616&gt;0,"orange",H1616=0,"red")</f>
        <v>yellow</v>
      </c>
      <c r="K1616" t="s">
        <v>250</v>
      </c>
    </row>
    <row r="1617" spans="1:11" x14ac:dyDescent="0.3">
      <c r="A1617">
        <v>4</v>
      </c>
      <c r="B1617">
        <v>4.04</v>
      </c>
      <c r="C1617" t="s">
        <v>261</v>
      </c>
      <c r="D1617">
        <v>36</v>
      </c>
      <c r="E1617" t="s">
        <v>4</v>
      </c>
      <c r="F1617" s="3">
        <v>5.7136859405101303E-3</v>
      </c>
      <c r="G1617" s="3">
        <v>96.24263846655785</v>
      </c>
      <c r="H1617" s="3">
        <f t="shared" si="50"/>
        <v>96.24263846655785</v>
      </c>
      <c r="I1617" s="3">
        <f t="shared" si="51"/>
        <v>2.8872791539967357</v>
      </c>
      <c r="J1617" s="8" t="str" cm="1">
        <f t="array" ref="J1617">_xlfn.IFS(H1617=100,"green",H1617&gt;50,"yellow",H1617&gt;0,"orange",H1617=0,"red")</f>
        <v>yellow</v>
      </c>
      <c r="K1617" t="s">
        <v>250</v>
      </c>
    </row>
    <row r="1618" spans="1:11" x14ac:dyDescent="0.3">
      <c r="A1618">
        <v>4</v>
      </c>
      <c r="B1618">
        <v>4.04</v>
      </c>
      <c r="C1618" t="s">
        <v>261</v>
      </c>
      <c r="D1618">
        <v>16</v>
      </c>
      <c r="E1618" t="s">
        <v>3</v>
      </c>
      <c r="F1618" s="3">
        <v>0</v>
      </c>
      <c r="G1618" s="3">
        <v>100</v>
      </c>
      <c r="H1618" s="3">
        <f t="shared" si="50"/>
        <v>100</v>
      </c>
      <c r="I1618" s="3">
        <f t="shared" si="51"/>
        <v>3</v>
      </c>
      <c r="J1618" s="8" t="str" cm="1">
        <f t="array" ref="J1618">_xlfn.IFS(H1618=100,"green",H1618&gt;50,"yellow",H1618&gt;0,"orange",H1618=0,"red")</f>
        <v>green</v>
      </c>
      <c r="K1618" t="s">
        <v>250</v>
      </c>
    </row>
    <row r="1619" spans="1:11" x14ac:dyDescent="0.3">
      <c r="A1619">
        <v>4</v>
      </c>
      <c r="B1619">
        <v>4.04</v>
      </c>
      <c r="C1619" t="s">
        <v>261</v>
      </c>
      <c r="D1619">
        <v>9</v>
      </c>
      <c r="E1619" t="s">
        <v>2</v>
      </c>
      <c r="F1619" s="3">
        <v>0.60907148873252026</v>
      </c>
      <c r="G1619" s="3">
        <v>-300.52985178173645</v>
      </c>
      <c r="H1619" s="3">
        <f t="shared" si="50"/>
        <v>0</v>
      </c>
      <c r="I1619" s="3">
        <f t="shared" si="51"/>
        <v>0</v>
      </c>
      <c r="J1619" s="8" t="str" cm="1">
        <f t="array" ref="J1619">_xlfn.IFS(H1619=100,"green",H1619&gt;50,"yellow",H1619&gt;0,"orange",H1619=0,"red")</f>
        <v>red</v>
      </c>
      <c r="K1619" t="s">
        <v>250</v>
      </c>
    </row>
    <row r="1620" spans="1:11" x14ac:dyDescent="0.3">
      <c r="A1620">
        <v>4</v>
      </c>
      <c r="B1620">
        <v>4.04</v>
      </c>
      <c r="C1620" t="s">
        <v>261</v>
      </c>
      <c r="D1620">
        <v>5</v>
      </c>
      <c r="E1620" t="s">
        <v>1</v>
      </c>
      <c r="F1620" s="3">
        <v>2.9743338780991072E-2</v>
      </c>
      <c r="G1620" s="3">
        <v>80.440563556446349</v>
      </c>
      <c r="H1620" s="3">
        <f t="shared" si="50"/>
        <v>80.440563556446349</v>
      </c>
      <c r="I1620" s="3">
        <f t="shared" si="51"/>
        <v>2.4132169066933908</v>
      </c>
      <c r="J1620" s="8" t="str" cm="1">
        <f t="array" ref="J1620">_xlfn.IFS(H1620=100,"green",H1620&gt;50,"yellow",H1620&gt;0,"orange",H1620=0,"red")</f>
        <v>yellow</v>
      </c>
      <c r="K1620" t="s">
        <v>250</v>
      </c>
    </row>
    <row r="1621" spans="1:11" x14ac:dyDescent="0.3">
      <c r="A1621">
        <v>4</v>
      </c>
      <c r="B1621">
        <v>4.04</v>
      </c>
      <c r="C1621" t="s">
        <v>261</v>
      </c>
      <c r="D1621">
        <v>19</v>
      </c>
      <c r="E1621" t="s">
        <v>0</v>
      </c>
      <c r="F1621" s="3">
        <v>0</v>
      </c>
      <c r="G1621" s="3">
        <v>100</v>
      </c>
      <c r="H1621" s="3">
        <f t="shared" si="50"/>
        <v>100</v>
      </c>
      <c r="I1621" s="3">
        <f t="shared" si="51"/>
        <v>3</v>
      </c>
      <c r="J1621" s="8" t="str" cm="1">
        <f t="array" ref="J1621">_xlfn.IFS(H1621=100,"green",H1621&gt;50,"yellow",H1621&gt;0,"orange",H1621=0,"red")</f>
        <v>green</v>
      </c>
      <c r="K1621" t="s">
        <v>250</v>
      </c>
    </row>
    <row r="1622" spans="1:11" x14ac:dyDescent="0.3">
      <c r="A1622">
        <v>4</v>
      </c>
      <c r="B1622">
        <v>4.05</v>
      </c>
      <c r="C1622" t="s">
        <v>262</v>
      </c>
      <c r="D1622">
        <v>35</v>
      </c>
      <c r="E1622" t="s">
        <v>34</v>
      </c>
      <c r="F1622" s="3">
        <v>0</v>
      </c>
      <c r="G1622" s="3">
        <v>100</v>
      </c>
      <c r="H1622" s="3">
        <f t="shared" si="50"/>
        <v>100</v>
      </c>
      <c r="I1622" s="3">
        <f t="shared" si="51"/>
        <v>3</v>
      </c>
      <c r="J1622" s="8" t="str" cm="1">
        <f t="array" ref="J1622">_xlfn.IFS(H1622=100,"green",H1622&gt;50,"yellow",H1622&gt;0,"orange",H1622=0,"red")</f>
        <v>green</v>
      </c>
      <c r="K1622" t="s">
        <v>250</v>
      </c>
    </row>
    <row r="1623" spans="1:11" x14ac:dyDescent="0.3">
      <c r="A1623">
        <v>4</v>
      </c>
      <c r="B1623">
        <v>4.05</v>
      </c>
      <c r="C1623" t="s">
        <v>262</v>
      </c>
      <c r="D1623">
        <v>37</v>
      </c>
      <c r="E1623" t="s">
        <v>33</v>
      </c>
      <c r="F1623" s="3">
        <v>1.2102361043564807E-2</v>
      </c>
      <c r="G1623" s="3">
        <v>29.62795410414148</v>
      </c>
      <c r="H1623" s="3">
        <f t="shared" si="50"/>
        <v>29.62795410414148</v>
      </c>
      <c r="I1623" s="3">
        <f t="shared" si="51"/>
        <v>0.88883862312424444</v>
      </c>
      <c r="J1623" s="8" t="str" cm="1">
        <f t="array" ref="J1623">_xlfn.IFS(H1623=100,"green",H1623&gt;50,"yellow",H1623&gt;0,"orange",H1623=0,"red")</f>
        <v>orange</v>
      </c>
      <c r="K1623" t="s">
        <v>250</v>
      </c>
    </row>
    <row r="1624" spans="1:11" x14ac:dyDescent="0.3">
      <c r="A1624">
        <v>4</v>
      </c>
      <c r="B1624">
        <v>4.05</v>
      </c>
      <c r="C1624" t="s">
        <v>262</v>
      </c>
      <c r="D1624">
        <v>12</v>
      </c>
      <c r="E1624" t="s">
        <v>32</v>
      </c>
      <c r="F1624" s="3">
        <v>0</v>
      </c>
      <c r="G1624" s="3">
        <v>100</v>
      </c>
      <c r="H1624" s="3">
        <f t="shared" si="50"/>
        <v>100</v>
      </c>
      <c r="I1624" s="3">
        <f t="shared" si="51"/>
        <v>3</v>
      </c>
      <c r="J1624" s="8" t="str" cm="1">
        <f t="array" ref="J1624">_xlfn.IFS(H1624=100,"green",H1624&gt;50,"yellow",H1624&gt;0,"orange",H1624=0,"red")</f>
        <v>green</v>
      </c>
      <c r="K1624" t="s">
        <v>250</v>
      </c>
    </row>
    <row r="1625" spans="1:11" x14ac:dyDescent="0.3">
      <c r="A1625">
        <v>4</v>
      </c>
      <c r="B1625">
        <v>4.05</v>
      </c>
      <c r="C1625" t="s">
        <v>262</v>
      </c>
      <c r="D1625">
        <v>18</v>
      </c>
      <c r="E1625" t="s">
        <v>31</v>
      </c>
      <c r="F1625" s="3">
        <v>6.4091109870876928E-3</v>
      </c>
      <c r="G1625" s="3">
        <v>62.732705551301628</v>
      </c>
      <c r="H1625" s="3">
        <f t="shared" si="50"/>
        <v>62.732705551301628</v>
      </c>
      <c r="I1625" s="3">
        <f t="shared" si="51"/>
        <v>1.8819811665390489</v>
      </c>
      <c r="J1625" s="8" t="str" cm="1">
        <f t="array" ref="J1625">_xlfn.IFS(H1625=100,"green",H1625&gt;50,"yellow",H1625&gt;0,"orange",H1625=0,"red")</f>
        <v>yellow</v>
      </c>
      <c r="K1625" t="s">
        <v>250</v>
      </c>
    </row>
    <row r="1626" spans="1:11" x14ac:dyDescent="0.3">
      <c r="A1626">
        <v>4</v>
      </c>
      <c r="B1626">
        <v>4.05</v>
      </c>
      <c r="C1626" t="s">
        <v>262</v>
      </c>
      <c r="D1626">
        <v>10</v>
      </c>
      <c r="E1626" t="s">
        <v>30</v>
      </c>
      <c r="F1626" s="3">
        <v>0</v>
      </c>
      <c r="G1626" s="3">
        <v>100</v>
      </c>
      <c r="H1626" s="3">
        <f t="shared" si="50"/>
        <v>100</v>
      </c>
      <c r="I1626" s="3">
        <f t="shared" si="51"/>
        <v>3</v>
      </c>
      <c r="J1626" s="8" t="str" cm="1">
        <f t="array" ref="J1626">_xlfn.IFS(H1626=100,"green",H1626&gt;50,"yellow",H1626&gt;0,"orange",H1626=0,"red")</f>
        <v>green</v>
      </c>
      <c r="K1626" t="s">
        <v>250</v>
      </c>
    </row>
    <row r="1627" spans="1:11" x14ac:dyDescent="0.3">
      <c r="A1627">
        <v>4</v>
      </c>
      <c r="B1627">
        <v>4.05</v>
      </c>
      <c r="C1627" t="s">
        <v>262</v>
      </c>
      <c r="D1627">
        <v>4</v>
      </c>
      <c r="E1627" t="s">
        <v>29</v>
      </c>
      <c r="F1627" s="3">
        <v>0</v>
      </c>
      <c r="G1627" s="3">
        <v>100</v>
      </c>
      <c r="H1627" s="3">
        <f t="shared" si="50"/>
        <v>100</v>
      </c>
      <c r="I1627" s="3">
        <f t="shared" si="51"/>
        <v>3</v>
      </c>
      <c r="J1627" s="8" t="str" cm="1">
        <f t="array" ref="J1627">_xlfn.IFS(H1627=100,"green",H1627&gt;50,"yellow",H1627&gt;0,"orange",H1627=0,"red")</f>
        <v>green</v>
      </c>
      <c r="K1627" t="s">
        <v>250</v>
      </c>
    </row>
    <row r="1628" spans="1:11" x14ac:dyDescent="0.3">
      <c r="A1628">
        <v>4</v>
      </c>
      <c r="B1628">
        <v>4.05</v>
      </c>
      <c r="C1628" t="s">
        <v>262</v>
      </c>
      <c r="D1628">
        <v>22</v>
      </c>
      <c r="E1628" t="s">
        <v>28</v>
      </c>
      <c r="F1628" s="3">
        <v>0</v>
      </c>
      <c r="G1628" s="3">
        <v>100</v>
      </c>
      <c r="H1628" s="3">
        <f t="shared" si="50"/>
        <v>100</v>
      </c>
      <c r="I1628" s="3">
        <f t="shared" si="51"/>
        <v>3</v>
      </c>
      <c r="J1628" s="8" t="str" cm="1">
        <f t="array" ref="J1628">_xlfn.IFS(H1628=100,"green",H1628&gt;50,"yellow",H1628&gt;0,"orange",H1628=0,"red")</f>
        <v>green</v>
      </c>
      <c r="K1628" t="s">
        <v>250</v>
      </c>
    </row>
    <row r="1629" spans="1:11" x14ac:dyDescent="0.3">
      <c r="A1629">
        <v>4</v>
      </c>
      <c r="B1629">
        <v>4.05</v>
      </c>
      <c r="C1629" t="s">
        <v>262</v>
      </c>
      <c r="D1629">
        <v>25</v>
      </c>
      <c r="E1629" t="s">
        <v>244</v>
      </c>
      <c r="F1629" s="3">
        <v>0</v>
      </c>
      <c r="G1629" s="3">
        <v>100</v>
      </c>
      <c r="H1629" s="3">
        <f t="shared" si="50"/>
        <v>100</v>
      </c>
      <c r="I1629" s="3">
        <f t="shared" si="51"/>
        <v>3</v>
      </c>
      <c r="J1629" s="8" t="str" cm="1">
        <f t="array" ref="J1629">_xlfn.IFS(H1629=100,"green",H1629&gt;50,"yellow",H1629&gt;0,"orange",H1629=0,"red")</f>
        <v>green</v>
      </c>
      <c r="K1629" t="s">
        <v>250</v>
      </c>
    </row>
    <row r="1630" spans="1:11" x14ac:dyDescent="0.3">
      <c r="A1630">
        <v>4</v>
      </c>
      <c r="B1630">
        <v>4.05</v>
      </c>
      <c r="C1630" t="s">
        <v>262</v>
      </c>
      <c r="D1630">
        <v>7</v>
      </c>
      <c r="E1630" t="s">
        <v>27</v>
      </c>
      <c r="F1630" s="3">
        <v>0</v>
      </c>
      <c r="G1630" s="3">
        <v>100</v>
      </c>
      <c r="H1630" s="3">
        <f t="shared" si="50"/>
        <v>100</v>
      </c>
      <c r="I1630" s="3">
        <f t="shared" si="51"/>
        <v>3</v>
      </c>
      <c r="J1630" s="8" t="str" cm="1">
        <f t="array" ref="J1630">_xlfn.IFS(H1630=100,"green",H1630&gt;50,"yellow",H1630&gt;0,"orange",H1630=0,"red")</f>
        <v>green</v>
      </c>
      <c r="K1630" t="s">
        <v>250</v>
      </c>
    </row>
    <row r="1631" spans="1:11" x14ac:dyDescent="0.3">
      <c r="A1631">
        <v>4</v>
      </c>
      <c r="B1631">
        <v>4.05</v>
      </c>
      <c r="C1631" t="s">
        <v>262</v>
      </c>
      <c r="D1631">
        <v>30</v>
      </c>
      <c r="E1631" t="s">
        <v>26</v>
      </c>
      <c r="F1631" s="3">
        <v>0</v>
      </c>
      <c r="G1631" s="3">
        <v>100</v>
      </c>
      <c r="H1631" s="3">
        <f t="shared" si="50"/>
        <v>100</v>
      </c>
      <c r="I1631" s="3">
        <f t="shared" si="51"/>
        <v>3</v>
      </c>
      <c r="J1631" s="8" t="str" cm="1">
        <f t="array" ref="J1631">_xlfn.IFS(H1631=100,"green",H1631&gt;50,"yellow",H1631&gt;0,"orange",H1631=0,"red")</f>
        <v>green</v>
      </c>
      <c r="K1631" t="s">
        <v>250</v>
      </c>
    </row>
    <row r="1632" spans="1:11" x14ac:dyDescent="0.3">
      <c r="A1632">
        <v>4</v>
      </c>
      <c r="B1632">
        <v>4.05</v>
      </c>
      <c r="C1632" t="s">
        <v>262</v>
      </c>
      <c r="D1632">
        <v>24</v>
      </c>
      <c r="E1632" t="s">
        <v>25</v>
      </c>
      <c r="F1632" s="3">
        <v>1.4890876677531712E-2</v>
      </c>
      <c r="G1632" s="3">
        <v>13.413469222352118</v>
      </c>
      <c r="H1632" s="3">
        <f t="shared" si="50"/>
        <v>13.413469222352118</v>
      </c>
      <c r="I1632" s="3">
        <f t="shared" si="51"/>
        <v>0.40240407667056355</v>
      </c>
      <c r="J1632" s="8" t="str" cm="1">
        <f t="array" ref="J1632">_xlfn.IFS(H1632=100,"green",H1632&gt;50,"yellow",H1632&gt;0,"orange",H1632=0,"red")</f>
        <v>orange</v>
      </c>
      <c r="K1632" t="s">
        <v>250</v>
      </c>
    </row>
    <row r="1633" spans="1:11" x14ac:dyDescent="0.3">
      <c r="A1633">
        <v>4</v>
      </c>
      <c r="B1633">
        <v>4.05</v>
      </c>
      <c r="C1633" t="s">
        <v>262</v>
      </c>
      <c r="D1633">
        <v>6</v>
      </c>
      <c r="E1633" t="s">
        <v>24</v>
      </c>
      <c r="F1633" s="3">
        <v>0</v>
      </c>
      <c r="G1633" s="3">
        <v>100</v>
      </c>
      <c r="H1633" s="3">
        <f t="shared" si="50"/>
        <v>100</v>
      </c>
      <c r="I1633" s="3">
        <f t="shared" si="51"/>
        <v>3</v>
      </c>
      <c r="J1633" s="8" t="str" cm="1">
        <f t="array" ref="J1633">_xlfn.IFS(H1633=100,"green",H1633&gt;50,"yellow",H1633&gt;0,"orange",H1633=0,"red")</f>
        <v>green</v>
      </c>
      <c r="K1633" t="s">
        <v>250</v>
      </c>
    </row>
    <row r="1634" spans="1:11" x14ac:dyDescent="0.3">
      <c r="A1634">
        <v>4</v>
      </c>
      <c r="B1634">
        <v>4.05</v>
      </c>
      <c r="C1634" t="s">
        <v>262</v>
      </c>
      <c r="D1634">
        <v>2</v>
      </c>
      <c r="E1634" t="s">
        <v>23</v>
      </c>
      <c r="F1634" s="3">
        <v>0</v>
      </c>
      <c r="G1634" s="3">
        <v>100</v>
      </c>
      <c r="H1634" s="3">
        <f t="shared" si="50"/>
        <v>100</v>
      </c>
      <c r="I1634" s="3">
        <f t="shared" si="51"/>
        <v>3</v>
      </c>
      <c r="J1634" s="8" t="str" cm="1">
        <f t="array" ref="J1634">_xlfn.IFS(H1634=100,"green",H1634&gt;50,"yellow",H1634&gt;0,"orange",H1634=0,"red")</f>
        <v>green</v>
      </c>
      <c r="K1634" t="s">
        <v>250</v>
      </c>
    </row>
    <row r="1635" spans="1:11" x14ac:dyDescent="0.3">
      <c r="A1635">
        <v>4</v>
      </c>
      <c r="B1635">
        <v>4.05</v>
      </c>
      <c r="C1635" t="s">
        <v>262</v>
      </c>
      <c r="D1635">
        <v>1</v>
      </c>
      <c r="E1635" t="s">
        <v>22</v>
      </c>
      <c r="F1635" s="3">
        <v>0</v>
      </c>
      <c r="G1635" s="3">
        <v>100</v>
      </c>
      <c r="H1635" s="3">
        <f t="shared" si="50"/>
        <v>100</v>
      </c>
      <c r="I1635" s="3">
        <f t="shared" si="51"/>
        <v>3</v>
      </c>
      <c r="J1635" s="8" t="str" cm="1">
        <f t="array" ref="J1635">_xlfn.IFS(H1635=100,"green",H1635&gt;50,"yellow",H1635&gt;0,"orange",H1635=0,"red")</f>
        <v>green</v>
      </c>
      <c r="K1635" t="s">
        <v>250</v>
      </c>
    </row>
    <row r="1636" spans="1:11" x14ac:dyDescent="0.3">
      <c r="A1636">
        <v>4</v>
      </c>
      <c r="B1636">
        <v>4.05</v>
      </c>
      <c r="C1636" t="s">
        <v>262</v>
      </c>
      <c r="D1636">
        <v>20</v>
      </c>
      <c r="E1636" t="s">
        <v>21</v>
      </c>
      <c r="F1636" s="3">
        <v>3.3345323503293639E-2</v>
      </c>
      <c r="G1636" s="3">
        <v>-93.894284556464882</v>
      </c>
      <c r="H1636" s="3">
        <f t="shared" si="50"/>
        <v>0</v>
      </c>
      <c r="I1636" s="3">
        <f t="shared" si="51"/>
        <v>0</v>
      </c>
      <c r="J1636" s="8" t="str" cm="1">
        <f t="array" ref="J1636">_xlfn.IFS(H1636=100,"green",H1636&gt;50,"yellow",H1636&gt;0,"orange",H1636=0,"red")</f>
        <v>red</v>
      </c>
      <c r="K1636" t="s">
        <v>250</v>
      </c>
    </row>
    <row r="1637" spans="1:11" x14ac:dyDescent="0.3">
      <c r="A1637">
        <v>4</v>
      </c>
      <c r="B1637">
        <v>4.05</v>
      </c>
      <c r="C1637" t="s">
        <v>262</v>
      </c>
      <c r="D1637">
        <v>29</v>
      </c>
      <c r="E1637" t="s">
        <v>20</v>
      </c>
      <c r="F1637" s="3">
        <v>1.6367871982028337E-3</v>
      </c>
      <c r="G1637" s="3">
        <v>90.482513005598165</v>
      </c>
      <c r="H1637" s="3">
        <f t="shared" si="50"/>
        <v>90.482513005598165</v>
      </c>
      <c r="I1637" s="3">
        <f t="shared" si="51"/>
        <v>2.7144753901679448</v>
      </c>
      <c r="J1637" s="8" t="str" cm="1">
        <f t="array" ref="J1637">_xlfn.IFS(H1637=100,"green",H1637&gt;50,"yellow",H1637&gt;0,"orange",H1637=0,"red")</f>
        <v>yellow</v>
      </c>
      <c r="K1637" t="s">
        <v>250</v>
      </c>
    </row>
    <row r="1638" spans="1:11" x14ac:dyDescent="0.3">
      <c r="A1638">
        <v>4</v>
      </c>
      <c r="B1638">
        <v>4.05</v>
      </c>
      <c r="C1638" t="s">
        <v>262</v>
      </c>
      <c r="D1638">
        <v>32</v>
      </c>
      <c r="E1638" t="s">
        <v>19</v>
      </c>
      <c r="F1638" s="3">
        <v>0</v>
      </c>
      <c r="G1638" s="3">
        <v>100</v>
      </c>
      <c r="H1638" s="3">
        <f t="shared" si="50"/>
        <v>100</v>
      </c>
      <c r="I1638" s="3">
        <f t="shared" si="51"/>
        <v>3</v>
      </c>
      <c r="J1638" s="8" t="str" cm="1">
        <f t="array" ref="J1638">_xlfn.IFS(H1638=100,"green",H1638&gt;50,"yellow",H1638&gt;0,"orange",H1638=0,"red")</f>
        <v>green</v>
      </c>
      <c r="K1638" t="s">
        <v>250</v>
      </c>
    </row>
    <row r="1639" spans="1:11" x14ac:dyDescent="0.3">
      <c r="A1639">
        <v>4</v>
      </c>
      <c r="B1639">
        <v>4.05</v>
      </c>
      <c r="C1639" t="s">
        <v>262</v>
      </c>
      <c r="D1639">
        <v>35</v>
      </c>
      <c r="E1639" t="s">
        <v>18</v>
      </c>
      <c r="F1639" s="3">
        <v>0</v>
      </c>
      <c r="G1639" s="3">
        <v>100</v>
      </c>
      <c r="H1639" s="3">
        <f t="shared" si="50"/>
        <v>100</v>
      </c>
      <c r="I1639" s="3">
        <f t="shared" si="51"/>
        <v>3</v>
      </c>
      <c r="J1639" s="8" t="str" cm="1">
        <f t="array" ref="J1639">_xlfn.IFS(H1639=100,"green",H1639&gt;50,"yellow",H1639&gt;0,"orange",H1639=0,"red")</f>
        <v>green</v>
      </c>
      <c r="K1639" t="s">
        <v>250</v>
      </c>
    </row>
    <row r="1640" spans="1:11" x14ac:dyDescent="0.3">
      <c r="A1640">
        <v>4</v>
      </c>
      <c r="B1640">
        <v>4.05</v>
      </c>
      <c r="C1640" t="s">
        <v>262</v>
      </c>
      <c r="D1640">
        <v>31</v>
      </c>
      <c r="E1640" t="s">
        <v>17</v>
      </c>
      <c r="F1640" s="3">
        <v>0</v>
      </c>
      <c r="G1640" s="3">
        <v>100</v>
      </c>
      <c r="H1640" s="3">
        <f t="shared" si="50"/>
        <v>100</v>
      </c>
      <c r="I1640" s="3">
        <f t="shared" si="51"/>
        <v>3</v>
      </c>
      <c r="J1640" s="8" t="str" cm="1">
        <f t="array" ref="J1640">_xlfn.IFS(H1640=100,"green",H1640&gt;50,"yellow",H1640&gt;0,"orange",H1640=0,"red")</f>
        <v>green</v>
      </c>
      <c r="K1640" t="s">
        <v>250</v>
      </c>
    </row>
    <row r="1641" spans="1:11" x14ac:dyDescent="0.3">
      <c r="A1641">
        <v>4</v>
      </c>
      <c r="B1641">
        <v>4.05</v>
      </c>
      <c r="C1641" t="s">
        <v>262</v>
      </c>
      <c r="D1641">
        <v>23</v>
      </c>
      <c r="E1641" t="s">
        <v>16</v>
      </c>
      <c r="F1641" s="3">
        <v>0</v>
      </c>
      <c r="G1641" s="3">
        <v>100</v>
      </c>
      <c r="H1641" s="3">
        <f t="shared" si="50"/>
        <v>100</v>
      </c>
      <c r="I1641" s="3">
        <f t="shared" si="51"/>
        <v>3</v>
      </c>
      <c r="J1641" s="8" t="str" cm="1">
        <f t="array" ref="J1641">_xlfn.IFS(H1641=100,"green",H1641&gt;50,"yellow",H1641&gt;0,"orange",H1641=0,"red")</f>
        <v>green</v>
      </c>
      <c r="K1641" t="s">
        <v>250</v>
      </c>
    </row>
    <row r="1642" spans="1:11" x14ac:dyDescent="0.3">
      <c r="A1642">
        <v>4</v>
      </c>
      <c r="B1642">
        <v>4.05</v>
      </c>
      <c r="C1642" t="s">
        <v>262</v>
      </c>
      <c r="D1642">
        <v>27</v>
      </c>
      <c r="E1642" t="s">
        <v>15</v>
      </c>
      <c r="F1642" s="3">
        <v>1.7797658474199797E-3</v>
      </c>
      <c r="G1642" s="3">
        <v>89.651129771482289</v>
      </c>
      <c r="H1642" s="3">
        <f t="shared" si="50"/>
        <v>89.651129771482289</v>
      </c>
      <c r="I1642" s="3">
        <f t="shared" si="51"/>
        <v>2.6895338931444686</v>
      </c>
      <c r="J1642" s="8" t="str" cm="1">
        <f t="array" ref="J1642">_xlfn.IFS(H1642=100,"green",H1642&gt;50,"yellow",H1642&gt;0,"orange",H1642=0,"red")</f>
        <v>yellow</v>
      </c>
      <c r="K1642" t="s">
        <v>250</v>
      </c>
    </row>
    <row r="1643" spans="1:11" x14ac:dyDescent="0.3">
      <c r="A1643">
        <v>4</v>
      </c>
      <c r="B1643">
        <v>4.05</v>
      </c>
      <c r="C1643" t="s">
        <v>262</v>
      </c>
      <c r="D1643">
        <v>14</v>
      </c>
      <c r="E1643" t="s">
        <v>14</v>
      </c>
      <c r="F1643" s="3">
        <v>0</v>
      </c>
      <c r="G1643" s="3">
        <v>100</v>
      </c>
      <c r="H1643" s="3">
        <f t="shared" si="50"/>
        <v>100</v>
      </c>
      <c r="I1643" s="3">
        <f t="shared" si="51"/>
        <v>3</v>
      </c>
      <c r="J1643" s="8" t="str" cm="1">
        <f t="array" ref="J1643">_xlfn.IFS(H1643=100,"green",H1643&gt;50,"yellow",H1643&gt;0,"orange",H1643=0,"red")</f>
        <v>green</v>
      </c>
      <c r="K1643" t="s">
        <v>250</v>
      </c>
    </row>
    <row r="1644" spans="1:11" x14ac:dyDescent="0.3">
      <c r="A1644">
        <v>4</v>
      </c>
      <c r="B1644">
        <v>4.05</v>
      </c>
      <c r="C1644" t="s">
        <v>262</v>
      </c>
      <c r="D1644">
        <v>17</v>
      </c>
      <c r="E1644" t="s">
        <v>13</v>
      </c>
      <c r="F1644" s="3">
        <v>0</v>
      </c>
      <c r="G1644" s="3">
        <v>100</v>
      </c>
      <c r="H1644" s="3">
        <f t="shared" si="50"/>
        <v>100</v>
      </c>
      <c r="I1644" s="3">
        <f t="shared" si="51"/>
        <v>3</v>
      </c>
      <c r="J1644" s="8" t="str" cm="1">
        <f t="array" ref="J1644">_xlfn.IFS(H1644=100,"green",H1644&gt;50,"yellow",H1644&gt;0,"orange",H1644=0,"red")</f>
        <v>green</v>
      </c>
      <c r="K1644" t="s">
        <v>250</v>
      </c>
    </row>
    <row r="1645" spans="1:11" x14ac:dyDescent="0.3">
      <c r="A1645">
        <v>4</v>
      </c>
      <c r="B1645">
        <v>4.05</v>
      </c>
      <c r="C1645" t="s">
        <v>262</v>
      </c>
      <c r="D1645">
        <v>15</v>
      </c>
      <c r="E1645" t="s">
        <v>12</v>
      </c>
      <c r="F1645" s="3">
        <v>0</v>
      </c>
      <c r="G1645" s="3">
        <v>100</v>
      </c>
      <c r="H1645" s="3">
        <f t="shared" si="50"/>
        <v>100</v>
      </c>
      <c r="I1645" s="3">
        <f t="shared" si="51"/>
        <v>3</v>
      </c>
      <c r="J1645" s="8" t="str" cm="1">
        <f t="array" ref="J1645">_xlfn.IFS(H1645=100,"green",H1645&gt;50,"yellow",H1645&gt;0,"orange",H1645=0,"red")</f>
        <v>green</v>
      </c>
      <c r="K1645" t="s">
        <v>250</v>
      </c>
    </row>
    <row r="1646" spans="1:11" x14ac:dyDescent="0.3">
      <c r="A1646">
        <v>4</v>
      </c>
      <c r="B1646">
        <v>4.05</v>
      </c>
      <c r="C1646" t="s">
        <v>262</v>
      </c>
      <c r="D1646">
        <v>13</v>
      </c>
      <c r="E1646" t="s">
        <v>11</v>
      </c>
      <c r="F1646" s="3">
        <v>0</v>
      </c>
      <c r="G1646" s="3">
        <v>100</v>
      </c>
      <c r="H1646" s="3">
        <f t="shared" si="50"/>
        <v>100</v>
      </c>
      <c r="I1646" s="3">
        <f t="shared" si="51"/>
        <v>3</v>
      </c>
      <c r="J1646" s="8" t="str" cm="1">
        <f t="array" ref="J1646">_xlfn.IFS(H1646=100,"green",H1646&gt;50,"yellow",H1646&gt;0,"orange",H1646=0,"red")</f>
        <v>green</v>
      </c>
      <c r="K1646" t="s">
        <v>250</v>
      </c>
    </row>
    <row r="1647" spans="1:11" x14ac:dyDescent="0.3">
      <c r="A1647">
        <v>4</v>
      </c>
      <c r="B1647">
        <v>4.05</v>
      </c>
      <c r="C1647" t="s">
        <v>262</v>
      </c>
      <c r="D1647">
        <v>21</v>
      </c>
      <c r="E1647" t="s">
        <v>10</v>
      </c>
      <c r="F1647" s="3">
        <v>0</v>
      </c>
      <c r="G1647" s="3">
        <v>100</v>
      </c>
      <c r="H1647" s="3">
        <f t="shared" si="50"/>
        <v>100</v>
      </c>
      <c r="I1647" s="3">
        <f t="shared" si="51"/>
        <v>3</v>
      </c>
      <c r="J1647" s="8" t="str" cm="1">
        <f t="array" ref="J1647">_xlfn.IFS(H1647=100,"green",H1647&gt;50,"yellow",H1647&gt;0,"orange",H1647=0,"red")</f>
        <v>green</v>
      </c>
      <c r="K1647" t="s">
        <v>250</v>
      </c>
    </row>
    <row r="1648" spans="1:11" x14ac:dyDescent="0.3">
      <c r="A1648">
        <v>4</v>
      </c>
      <c r="B1648">
        <v>4.05</v>
      </c>
      <c r="C1648" t="s">
        <v>262</v>
      </c>
      <c r="D1648">
        <v>34</v>
      </c>
      <c r="E1648" t="s">
        <v>9</v>
      </c>
      <c r="F1648" s="3">
        <v>0</v>
      </c>
      <c r="G1648" s="3">
        <v>100</v>
      </c>
      <c r="H1648" s="3">
        <f t="shared" si="50"/>
        <v>100</v>
      </c>
      <c r="I1648" s="3">
        <f t="shared" si="51"/>
        <v>3</v>
      </c>
      <c r="J1648" s="8" t="str" cm="1">
        <f t="array" ref="J1648">_xlfn.IFS(H1648=100,"green",H1648&gt;50,"yellow",H1648&gt;0,"orange",H1648=0,"red")</f>
        <v>green</v>
      </c>
      <c r="K1648" t="s">
        <v>250</v>
      </c>
    </row>
    <row r="1649" spans="1:11" x14ac:dyDescent="0.3">
      <c r="A1649">
        <v>4</v>
      </c>
      <c r="B1649">
        <v>4.05</v>
      </c>
      <c r="C1649" t="s">
        <v>262</v>
      </c>
      <c r="D1649">
        <v>3</v>
      </c>
      <c r="E1649" t="s">
        <v>8</v>
      </c>
      <c r="F1649" s="3">
        <v>0</v>
      </c>
      <c r="G1649" s="3">
        <v>100</v>
      </c>
      <c r="H1649" s="3">
        <f t="shared" si="50"/>
        <v>100</v>
      </c>
      <c r="I1649" s="3">
        <f t="shared" si="51"/>
        <v>3</v>
      </c>
      <c r="J1649" s="8" t="str" cm="1">
        <f t="array" ref="J1649">_xlfn.IFS(H1649=100,"green",H1649&gt;50,"yellow",H1649&gt;0,"orange",H1649=0,"red")</f>
        <v>green</v>
      </c>
      <c r="K1649" t="s">
        <v>250</v>
      </c>
    </row>
    <row r="1650" spans="1:11" x14ac:dyDescent="0.3">
      <c r="A1650">
        <v>4</v>
      </c>
      <c r="B1650">
        <v>4.05</v>
      </c>
      <c r="C1650" t="s">
        <v>262</v>
      </c>
      <c r="D1650">
        <v>8</v>
      </c>
      <c r="E1650" t="s">
        <v>7</v>
      </c>
      <c r="F1650" s="3">
        <v>1.4588224673890084E-3</v>
      </c>
      <c r="G1650" s="3">
        <v>91.517331100975824</v>
      </c>
      <c r="H1650" s="3">
        <f t="shared" si="50"/>
        <v>91.517331100975824</v>
      </c>
      <c r="I1650" s="3">
        <f t="shared" si="51"/>
        <v>2.7455199330292746</v>
      </c>
      <c r="J1650" s="8" t="str" cm="1">
        <f t="array" ref="J1650">_xlfn.IFS(H1650=100,"green",H1650&gt;50,"yellow",H1650&gt;0,"orange",H1650=0,"red")</f>
        <v>yellow</v>
      </c>
      <c r="K1650" t="s">
        <v>250</v>
      </c>
    </row>
    <row r="1651" spans="1:11" x14ac:dyDescent="0.3">
      <c r="A1651">
        <v>4</v>
      </c>
      <c r="B1651">
        <v>4.05</v>
      </c>
      <c r="C1651" t="s">
        <v>262</v>
      </c>
      <c r="D1651">
        <v>11</v>
      </c>
      <c r="E1651" t="s">
        <v>6</v>
      </c>
      <c r="F1651" s="3">
        <v>0</v>
      </c>
      <c r="G1651" s="3">
        <v>100</v>
      </c>
      <c r="H1651" s="3">
        <f t="shared" si="50"/>
        <v>100</v>
      </c>
      <c r="I1651" s="3">
        <f t="shared" si="51"/>
        <v>3</v>
      </c>
      <c r="J1651" s="8" t="str" cm="1">
        <f t="array" ref="J1651">_xlfn.IFS(H1651=100,"green",H1651&gt;50,"yellow",H1651&gt;0,"orange",H1651=0,"red")</f>
        <v>green</v>
      </c>
      <c r="K1651" t="s">
        <v>250</v>
      </c>
    </row>
    <row r="1652" spans="1:11" x14ac:dyDescent="0.3">
      <c r="A1652">
        <v>4</v>
      </c>
      <c r="B1652">
        <v>4.05</v>
      </c>
      <c r="C1652" t="s">
        <v>262</v>
      </c>
      <c r="D1652">
        <v>33</v>
      </c>
      <c r="E1652" t="s">
        <v>5</v>
      </c>
      <c r="F1652" s="3">
        <v>1.386058442045362E-3</v>
      </c>
      <c r="G1652" s="3">
        <v>91.940434767493301</v>
      </c>
      <c r="H1652" s="3">
        <f t="shared" si="50"/>
        <v>91.940434767493301</v>
      </c>
      <c r="I1652" s="3">
        <f t="shared" si="51"/>
        <v>2.7582130430247989</v>
      </c>
      <c r="J1652" s="8" t="str" cm="1">
        <f t="array" ref="J1652">_xlfn.IFS(H1652=100,"green",H1652&gt;50,"yellow",H1652&gt;0,"orange",H1652=0,"red")</f>
        <v>yellow</v>
      </c>
      <c r="K1652" t="s">
        <v>250</v>
      </c>
    </row>
    <row r="1653" spans="1:11" x14ac:dyDescent="0.3">
      <c r="A1653">
        <v>4</v>
      </c>
      <c r="B1653">
        <v>4.05</v>
      </c>
      <c r="C1653" t="s">
        <v>262</v>
      </c>
      <c r="D1653">
        <v>36</v>
      </c>
      <c r="E1653" t="s">
        <v>4</v>
      </c>
      <c r="F1653" s="3">
        <v>0</v>
      </c>
      <c r="G1653" s="3">
        <v>100</v>
      </c>
      <c r="H1653" s="3">
        <f t="shared" si="50"/>
        <v>100</v>
      </c>
      <c r="I1653" s="3">
        <f t="shared" si="51"/>
        <v>3</v>
      </c>
      <c r="J1653" s="8" t="str" cm="1">
        <f t="array" ref="J1653">_xlfn.IFS(H1653=100,"green",H1653&gt;50,"yellow",H1653&gt;0,"orange",H1653=0,"red")</f>
        <v>green</v>
      </c>
      <c r="K1653" t="s">
        <v>250</v>
      </c>
    </row>
    <row r="1654" spans="1:11" x14ac:dyDescent="0.3">
      <c r="A1654">
        <v>4</v>
      </c>
      <c r="B1654">
        <v>4.05</v>
      </c>
      <c r="C1654" t="s">
        <v>262</v>
      </c>
      <c r="D1654">
        <v>16</v>
      </c>
      <c r="E1654" t="s">
        <v>3</v>
      </c>
      <c r="F1654" s="3">
        <v>0</v>
      </c>
      <c r="G1654" s="3">
        <v>100</v>
      </c>
      <c r="H1654" s="3">
        <f t="shared" si="50"/>
        <v>100</v>
      </c>
      <c r="I1654" s="3">
        <f t="shared" si="51"/>
        <v>3</v>
      </c>
      <c r="J1654" s="8" t="str" cm="1">
        <f t="array" ref="J1654">_xlfn.IFS(H1654=100,"green",H1654&gt;50,"yellow",H1654&gt;0,"orange",H1654=0,"red")</f>
        <v>green</v>
      </c>
      <c r="K1654" t="s">
        <v>250</v>
      </c>
    </row>
    <row r="1655" spans="1:11" x14ac:dyDescent="0.3">
      <c r="A1655">
        <v>4</v>
      </c>
      <c r="B1655">
        <v>4.05</v>
      </c>
      <c r="C1655" t="s">
        <v>262</v>
      </c>
      <c r="D1655">
        <v>9</v>
      </c>
      <c r="E1655" t="s">
        <v>2</v>
      </c>
      <c r="F1655" s="3">
        <v>0</v>
      </c>
      <c r="G1655" s="3">
        <v>100</v>
      </c>
      <c r="H1655" s="3">
        <f t="shared" si="50"/>
        <v>100</v>
      </c>
      <c r="I1655" s="3">
        <f t="shared" si="51"/>
        <v>3</v>
      </c>
      <c r="J1655" s="8" t="str" cm="1">
        <f t="array" ref="J1655">_xlfn.IFS(H1655=100,"green",H1655&gt;50,"yellow",H1655&gt;0,"orange",H1655=0,"red")</f>
        <v>green</v>
      </c>
      <c r="K1655" t="s">
        <v>250</v>
      </c>
    </row>
    <row r="1656" spans="1:11" x14ac:dyDescent="0.3">
      <c r="A1656">
        <v>4</v>
      </c>
      <c r="B1656">
        <v>4.05</v>
      </c>
      <c r="C1656" t="s">
        <v>262</v>
      </c>
      <c r="D1656">
        <v>5</v>
      </c>
      <c r="E1656" t="s">
        <v>1</v>
      </c>
      <c r="F1656" s="3">
        <v>0</v>
      </c>
      <c r="G1656" s="3">
        <v>100</v>
      </c>
      <c r="H1656" s="3">
        <f t="shared" si="50"/>
        <v>100</v>
      </c>
      <c r="I1656" s="3">
        <f t="shared" si="51"/>
        <v>3</v>
      </c>
      <c r="J1656" s="8" t="str" cm="1">
        <f t="array" ref="J1656">_xlfn.IFS(H1656=100,"green",H1656&gt;50,"yellow",H1656&gt;0,"orange",H1656=0,"red")</f>
        <v>green</v>
      </c>
      <c r="K1656" t="s">
        <v>250</v>
      </c>
    </row>
    <row r="1657" spans="1:11" x14ac:dyDescent="0.3">
      <c r="A1657">
        <v>4</v>
      </c>
      <c r="B1657">
        <v>4.05</v>
      </c>
      <c r="C1657" t="s">
        <v>262</v>
      </c>
      <c r="D1657">
        <v>19</v>
      </c>
      <c r="E1657" t="s">
        <v>0</v>
      </c>
      <c r="F1657" s="3">
        <v>0</v>
      </c>
      <c r="G1657" s="3">
        <v>100</v>
      </c>
      <c r="H1657" s="3">
        <f t="shared" si="50"/>
        <v>100</v>
      </c>
      <c r="I1657" s="3">
        <f t="shared" si="51"/>
        <v>3</v>
      </c>
      <c r="J1657" s="8" t="str" cm="1">
        <f t="array" ref="J1657">_xlfn.IFS(H1657=100,"green",H1657&gt;50,"yellow",H1657&gt;0,"orange",H1657=0,"red")</f>
        <v>green</v>
      </c>
      <c r="K1657" t="s">
        <v>250</v>
      </c>
    </row>
    <row r="1658" spans="1:11" x14ac:dyDescent="0.3">
      <c r="A1658">
        <v>4</v>
      </c>
      <c r="B1658">
        <v>4.0599999999999996</v>
      </c>
      <c r="C1658" t="s">
        <v>263</v>
      </c>
      <c r="D1658">
        <v>35</v>
      </c>
      <c r="E1658" t="s">
        <v>34</v>
      </c>
      <c r="F1658" s="3">
        <v>0</v>
      </c>
      <c r="G1658" s="3">
        <v>100</v>
      </c>
      <c r="H1658" s="3">
        <f t="shared" si="50"/>
        <v>100</v>
      </c>
      <c r="I1658" s="3">
        <f t="shared" si="51"/>
        <v>3</v>
      </c>
      <c r="J1658" s="8" t="str" cm="1">
        <f t="array" ref="J1658">_xlfn.IFS(H1658=100,"green",H1658&gt;50,"yellow",H1658&gt;0,"orange",H1658=0,"red")</f>
        <v>green</v>
      </c>
      <c r="K1658" t="s">
        <v>250</v>
      </c>
    </row>
    <row r="1659" spans="1:11" x14ac:dyDescent="0.3">
      <c r="A1659">
        <v>4</v>
      </c>
      <c r="B1659">
        <v>4.0599999999999996</v>
      </c>
      <c r="C1659" t="s">
        <v>263</v>
      </c>
      <c r="D1659">
        <v>37</v>
      </c>
      <c r="E1659" t="s">
        <v>33</v>
      </c>
      <c r="F1659" s="3">
        <v>6.0511805217824035E-3</v>
      </c>
      <c r="G1659" s="3">
        <v>73.476609228748231</v>
      </c>
      <c r="H1659" s="3">
        <f t="shared" si="50"/>
        <v>73.476609228748231</v>
      </c>
      <c r="I1659" s="3">
        <f t="shared" si="51"/>
        <v>2.2042982768624473</v>
      </c>
      <c r="J1659" s="8" t="str" cm="1">
        <f t="array" ref="J1659">_xlfn.IFS(H1659=100,"green",H1659&gt;50,"yellow",H1659&gt;0,"orange",H1659=0,"red")</f>
        <v>yellow</v>
      </c>
      <c r="K1659" t="s">
        <v>250</v>
      </c>
    </row>
    <row r="1660" spans="1:11" x14ac:dyDescent="0.3">
      <c r="A1660">
        <v>4</v>
      </c>
      <c r="B1660">
        <v>4.0599999999999996</v>
      </c>
      <c r="C1660" t="s">
        <v>263</v>
      </c>
      <c r="D1660">
        <v>12</v>
      </c>
      <c r="E1660" t="s">
        <v>32</v>
      </c>
      <c r="F1660" s="3">
        <v>0</v>
      </c>
      <c r="G1660" s="3">
        <v>100</v>
      </c>
      <c r="H1660" s="3">
        <f t="shared" si="50"/>
        <v>100</v>
      </c>
      <c r="I1660" s="3">
        <f t="shared" si="51"/>
        <v>3</v>
      </c>
      <c r="J1660" s="8" t="str" cm="1">
        <f t="array" ref="J1660">_xlfn.IFS(H1660=100,"green",H1660&gt;50,"yellow",H1660&gt;0,"orange",H1660=0,"red")</f>
        <v>green</v>
      </c>
      <c r="K1660" t="s">
        <v>250</v>
      </c>
    </row>
    <row r="1661" spans="1:11" x14ac:dyDescent="0.3">
      <c r="A1661">
        <v>4</v>
      </c>
      <c r="B1661">
        <v>4.0599999999999996</v>
      </c>
      <c r="C1661" t="s">
        <v>263</v>
      </c>
      <c r="D1661">
        <v>18</v>
      </c>
      <c r="E1661" t="s">
        <v>31</v>
      </c>
      <c r="F1661" s="3">
        <v>6.4091109870876928E-3</v>
      </c>
      <c r="G1661" s="3">
        <v>71.907736912668042</v>
      </c>
      <c r="H1661" s="3">
        <f t="shared" si="50"/>
        <v>71.907736912668042</v>
      </c>
      <c r="I1661" s="3">
        <f t="shared" si="51"/>
        <v>2.1572321073800413</v>
      </c>
      <c r="J1661" s="8" t="str" cm="1">
        <f t="array" ref="J1661">_xlfn.IFS(H1661=100,"green",H1661&gt;50,"yellow",H1661&gt;0,"orange",H1661=0,"red")</f>
        <v>yellow</v>
      </c>
      <c r="K1661" t="s">
        <v>250</v>
      </c>
    </row>
    <row r="1662" spans="1:11" x14ac:dyDescent="0.3">
      <c r="A1662">
        <v>4</v>
      </c>
      <c r="B1662">
        <v>4.0599999999999996</v>
      </c>
      <c r="C1662" t="s">
        <v>263</v>
      </c>
      <c r="D1662">
        <v>10</v>
      </c>
      <c r="E1662" t="s">
        <v>30</v>
      </c>
      <c r="F1662" s="3">
        <v>0</v>
      </c>
      <c r="G1662" s="3">
        <v>100</v>
      </c>
      <c r="H1662" s="3">
        <f t="shared" si="50"/>
        <v>100</v>
      </c>
      <c r="I1662" s="3">
        <f t="shared" si="51"/>
        <v>3</v>
      </c>
      <c r="J1662" s="8" t="str" cm="1">
        <f t="array" ref="J1662">_xlfn.IFS(H1662=100,"green",H1662&gt;50,"yellow",H1662&gt;0,"orange",H1662=0,"red")</f>
        <v>green</v>
      </c>
      <c r="K1662" t="s">
        <v>250</v>
      </c>
    </row>
    <row r="1663" spans="1:11" x14ac:dyDescent="0.3">
      <c r="A1663">
        <v>4</v>
      </c>
      <c r="B1663">
        <v>4.0599999999999996</v>
      </c>
      <c r="C1663" t="s">
        <v>263</v>
      </c>
      <c r="D1663">
        <v>4</v>
      </c>
      <c r="E1663" t="s">
        <v>29</v>
      </c>
      <c r="F1663" s="3">
        <v>0</v>
      </c>
      <c r="G1663" s="3">
        <v>100</v>
      </c>
      <c r="H1663" s="3">
        <f t="shared" si="50"/>
        <v>100</v>
      </c>
      <c r="I1663" s="3">
        <f t="shared" si="51"/>
        <v>3</v>
      </c>
      <c r="J1663" s="8" t="str" cm="1">
        <f t="array" ref="J1663">_xlfn.IFS(H1663=100,"green",H1663&gt;50,"yellow",H1663&gt;0,"orange",H1663=0,"red")</f>
        <v>green</v>
      </c>
      <c r="K1663" t="s">
        <v>250</v>
      </c>
    </row>
    <row r="1664" spans="1:11" x14ac:dyDescent="0.3">
      <c r="A1664">
        <v>4</v>
      </c>
      <c r="B1664">
        <v>4.0599999999999996</v>
      </c>
      <c r="C1664" t="s">
        <v>263</v>
      </c>
      <c r="D1664">
        <v>22</v>
      </c>
      <c r="E1664" t="s">
        <v>28</v>
      </c>
      <c r="F1664" s="3">
        <v>0</v>
      </c>
      <c r="G1664" s="3">
        <v>100</v>
      </c>
      <c r="H1664" s="3">
        <f t="shared" si="50"/>
        <v>100</v>
      </c>
      <c r="I1664" s="3">
        <f t="shared" si="51"/>
        <v>3</v>
      </c>
      <c r="J1664" s="8" t="str" cm="1">
        <f t="array" ref="J1664">_xlfn.IFS(H1664=100,"green",H1664&gt;50,"yellow",H1664&gt;0,"orange",H1664=0,"red")</f>
        <v>green</v>
      </c>
      <c r="K1664" t="s">
        <v>250</v>
      </c>
    </row>
    <row r="1665" spans="1:11" x14ac:dyDescent="0.3">
      <c r="A1665">
        <v>4</v>
      </c>
      <c r="B1665">
        <v>4.0599999999999996</v>
      </c>
      <c r="C1665" t="s">
        <v>263</v>
      </c>
      <c r="D1665">
        <v>25</v>
      </c>
      <c r="E1665" t="s">
        <v>244</v>
      </c>
      <c r="F1665" s="3">
        <v>0</v>
      </c>
      <c r="G1665" s="3">
        <v>100</v>
      </c>
      <c r="H1665" s="3">
        <f t="shared" si="50"/>
        <v>100</v>
      </c>
      <c r="I1665" s="3">
        <f t="shared" si="51"/>
        <v>3</v>
      </c>
      <c r="J1665" s="8" t="str" cm="1">
        <f t="array" ref="J1665">_xlfn.IFS(H1665=100,"green",H1665&gt;50,"yellow",H1665&gt;0,"orange",H1665=0,"red")</f>
        <v>green</v>
      </c>
      <c r="K1665" t="s">
        <v>250</v>
      </c>
    </row>
    <row r="1666" spans="1:11" x14ac:dyDescent="0.3">
      <c r="A1666">
        <v>4</v>
      </c>
      <c r="B1666">
        <v>4.0599999999999996</v>
      </c>
      <c r="C1666" t="s">
        <v>263</v>
      </c>
      <c r="D1666">
        <v>7</v>
      </c>
      <c r="E1666" t="s">
        <v>27</v>
      </c>
      <c r="F1666" s="3">
        <v>0</v>
      </c>
      <c r="G1666" s="3">
        <v>100</v>
      </c>
      <c r="H1666" s="3">
        <f t="shared" si="50"/>
        <v>100</v>
      </c>
      <c r="I1666" s="3">
        <f t="shared" si="51"/>
        <v>3</v>
      </c>
      <c r="J1666" s="8" t="str" cm="1">
        <f t="array" ref="J1666">_xlfn.IFS(H1666=100,"green",H1666&gt;50,"yellow",H1666&gt;0,"orange",H1666=0,"red")</f>
        <v>green</v>
      </c>
      <c r="K1666" t="s">
        <v>250</v>
      </c>
    </row>
    <row r="1667" spans="1:11" x14ac:dyDescent="0.3">
      <c r="A1667">
        <v>4</v>
      </c>
      <c r="B1667">
        <v>4.0599999999999996</v>
      </c>
      <c r="C1667" t="s">
        <v>263</v>
      </c>
      <c r="D1667">
        <v>30</v>
      </c>
      <c r="E1667" t="s">
        <v>26</v>
      </c>
      <c r="F1667" s="3">
        <v>0</v>
      </c>
      <c r="G1667" s="3">
        <v>100</v>
      </c>
      <c r="H1667" s="3">
        <f t="shared" ref="H1667:H1730" si="52">IF(G1667&gt;100,100,IF(G1667&lt;0,0,G1667))</f>
        <v>100</v>
      </c>
      <c r="I1667" s="3">
        <f t="shared" ref="I1667:I1730" si="53">H1667/100*3</f>
        <v>3</v>
      </c>
      <c r="J1667" s="8" t="str" cm="1">
        <f t="array" ref="J1667">_xlfn.IFS(H1667=100,"green",H1667&gt;50,"yellow",H1667&gt;0,"orange",H1667=0,"red")</f>
        <v>green</v>
      </c>
      <c r="K1667" t="s">
        <v>250</v>
      </c>
    </row>
    <row r="1668" spans="1:11" x14ac:dyDescent="0.3">
      <c r="A1668">
        <v>4</v>
      </c>
      <c r="B1668">
        <v>4.0599999999999996</v>
      </c>
      <c r="C1668" t="s">
        <v>263</v>
      </c>
      <c r="D1668">
        <v>24</v>
      </c>
      <c r="E1668" t="s">
        <v>25</v>
      </c>
      <c r="F1668" s="3">
        <v>1.6545418530590789E-3</v>
      </c>
      <c r="G1668" s="3">
        <v>92.747851438556879</v>
      </c>
      <c r="H1668" s="3">
        <f t="shared" si="52"/>
        <v>92.747851438556879</v>
      </c>
      <c r="I1668" s="3">
        <f t="shared" si="53"/>
        <v>2.7824355431567067</v>
      </c>
      <c r="J1668" s="8" t="str" cm="1">
        <f t="array" ref="J1668">_xlfn.IFS(H1668=100,"green",H1668&gt;50,"yellow",H1668&gt;0,"orange",H1668=0,"red")</f>
        <v>yellow</v>
      </c>
      <c r="K1668" t="s">
        <v>250</v>
      </c>
    </row>
    <row r="1669" spans="1:11" x14ac:dyDescent="0.3">
      <c r="A1669">
        <v>4</v>
      </c>
      <c r="B1669">
        <v>4.0599999999999996</v>
      </c>
      <c r="C1669" t="s">
        <v>263</v>
      </c>
      <c r="D1669">
        <v>6</v>
      </c>
      <c r="E1669" t="s">
        <v>24</v>
      </c>
      <c r="F1669" s="3">
        <v>1.5778182733603294E-2</v>
      </c>
      <c r="G1669" s="3">
        <v>30.841444112080634</v>
      </c>
      <c r="H1669" s="3">
        <f t="shared" si="52"/>
        <v>30.841444112080634</v>
      </c>
      <c r="I1669" s="3">
        <f t="shared" si="53"/>
        <v>0.9252433233624191</v>
      </c>
      <c r="J1669" s="8" t="str" cm="1">
        <f t="array" ref="J1669">_xlfn.IFS(H1669=100,"green",H1669&gt;50,"yellow",H1669&gt;0,"orange",H1669=0,"red")</f>
        <v>orange</v>
      </c>
      <c r="K1669" t="s">
        <v>250</v>
      </c>
    </row>
    <row r="1670" spans="1:11" x14ac:dyDescent="0.3">
      <c r="A1670">
        <v>4</v>
      </c>
      <c r="B1670">
        <v>4.0599999999999996</v>
      </c>
      <c r="C1670" t="s">
        <v>263</v>
      </c>
      <c r="D1670">
        <v>2</v>
      </c>
      <c r="E1670" t="s">
        <v>23</v>
      </c>
      <c r="F1670" s="3">
        <v>0</v>
      </c>
      <c r="G1670" s="3">
        <v>100</v>
      </c>
      <c r="H1670" s="3">
        <f t="shared" si="52"/>
        <v>100</v>
      </c>
      <c r="I1670" s="3">
        <f t="shared" si="53"/>
        <v>3</v>
      </c>
      <c r="J1670" s="8" t="str" cm="1">
        <f t="array" ref="J1670">_xlfn.IFS(H1670=100,"green",H1670&gt;50,"yellow",H1670&gt;0,"orange",H1670=0,"red")</f>
        <v>green</v>
      </c>
      <c r="K1670" t="s">
        <v>250</v>
      </c>
    </row>
    <row r="1671" spans="1:11" x14ac:dyDescent="0.3">
      <c r="A1671">
        <v>4</v>
      </c>
      <c r="B1671">
        <v>4.0599999999999996</v>
      </c>
      <c r="C1671" t="s">
        <v>263</v>
      </c>
      <c r="D1671">
        <v>1</v>
      </c>
      <c r="E1671" t="s">
        <v>22</v>
      </c>
      <c r="F1671" s="3">
        <v>0</v>
      </c>
      <c r="G1671" s="3">
        <v>100</v>
      </c>
      <c r="H1671" s="3">
        <f t="shared" si="52"/>
        <v>100</v>
      </c>
      <c r="I1671" s="3">
        <f t="shared" si="53"/>
        <v>3</v>
      </c>
      <c r="J1671" s="8" t="str" cm="1">
        <f t="array" ref="J1671">_xlfn.IFS(H1671=100,"green",H1671&gt;50,"yellow",H1671&gt;0,"orange",H1671=0,"red")</f>
        <v>green</v>
      </c>
      <c r="K1671" t="s">
        <v>250</v>
      </c>
    </row>
    <row r="1672" spans="1:11" x14ac:dyDescent="0.3">
      <c r="A1672">
        <v>4</v>
      </c>
      <c r="B1672">
        <v>4.0599999999999996</v>
      </c>
      <c r="C1672" t="s">
        <v>263</v>
      </c>
      <c r="D1672">
        <v>20</v>
      </c>
      <c r="E1672" t="s">
        <v>21</v>
      </c>
      <c r="F1672" s="3">
        <v>0</v>
      </c>
      <c r="G1672" s="3">
        <v>100</v>
      </c>
      <c r="H1672" s="3">
        <f t="shared" si="52"/>
        <v>100</v>
      </c>
      <c r="I1672" s="3">
        <f t="shared" si="53"/>
        <v>3</v>
      </c>
      <c r="J1672" s="8" t="str" cm="1">
        <f t="array" ref="J1672">_xlfn.IFS(H1672=100,"green",H1672&gt;50,"yellow",H1672&gt;0,"orange",H1672=0,"red")</f>
        <v>green</v>
      </c>
      <c r="K1672" t="s">
        <v>250</v>
      </c>
    </row>
    <row r="1673" spans="1:11" x14ac:dyDescent="0.3">
      <c r="A1673">
        <v>4</v>
      </c>
      <c r="B1673">
        <v>4.0599999999999996</v>
      </c>
      <c r="C1673" t="s">
        <v>263</v>
      </c>
      <c r="D1673">
        <v>29</v>
      </c>
      <c r="E1673" t="s">
        <v>20</v>
      </c>
      <c r="F1673" s="3">
        <v>1.636787198202834E-2</v>
      </c>
      <c r="G1673" s="3">
        <v>28.256732201192829</v>
      </c>
      <c r="H1673" s="3">
        <f t="shared" si="52"/>
        <v>28.256732201192829</v>
      </c>
      <c r="I1673" s="3">
        <f t="shared" si="53"/>
        <v>0.84770196603578496</v>
      </c>
      <c r="J1673" s="8" t="str" cm="1">
        <f t="array" ref="J1673">_xlfn.IFS(H1673=100,"green",H1673&gt;50,"yellow",H1673&gt;0,"orange",H1673=0,"red")</f>
        <v>orange</v>
      </c>
      <c r="K1673" t="s">
        <v>250</v>
      </c>
    </row>
    <row r="1674" spans="1:11" x14ac:dyDescent="0.3">
      <c r="A1674">
        <v>4</v>
      </c>
      <c r="B1674">
        <v>4.0599999999999996</v>
      </c>
      <c r="C1674" t="s">
        <v>263</v>
      </c>
      <c r="D1674">
        <v>32</v>
      </c>
      <c r="E1674" t="s">
        <v>19</v>
      </c>
      <c r="F1674" s="3">
        <v>0</v>
      </c>
      <c r="G1674" s="3">
        <v>100</v>
      </c>
      <c r="H1674" s="3">
        <f t="shared" si="52"/>
        <v>100</v>
      </c>
      <c r="I1674" s="3">
        <f t="shared" si="53"/>
        <v>3</v>
      </c>
      <c r="J1674" s="8" t="str" cm="1">
        <f t="array" ref="J1674">_xlfn.IFS(H1674=100,"green",H1674&gt;50,"yellow",H1674&gt;0,"orange",H1674=0,"red")</f>
        <v>green</v>
      </c>
      <c r="K1674" t="s">
        <v>250</v>
      </c>
    </row>
    <row r="1675" spans="1:11" x14ac:dyDescent="0.3">
      <c r="A1675">
        <v>4</v>
      </c>
      <c r="B1675">
        <v>4.0599999999999996</v>
      </c>
      <c r="C1675" t="s">
        <v>263</v>
      </c>
      <c r="D1675">
        <v>35</v>
      </c>
      <c r="E1675" t="s">
        <v>18</v>
      </c>
      <c r="F1675" s="3">
        <v>0</v>
      </c>
      <c r="G1675" s="3">
        <v>100</v>
      </c>
      <c r="H1675" s="3">
        <f t="shared" si="52"/>
        <v>100</v>
      </c>
      <c r="I1675" s="3">
        <f t="shared" si="53"/>
        <v>3</v>
      </c>
      <c r="J1675" s="8" t="str" cm="1">
        <f t="array" ref="J1675">_xlfn.IFS(H1675=100,"green",H1675&gt;50,"yellow",H1675&gt;0,"orange",H1675=0,"red")</f>
        <v>green</v>
      </c>
      <c r="K1675" t="s">
        <v>250</v>
      </c>
    </row>
    <row r="1676" spans="1:11" x14ac:dyDescent="0.3">
      <c r="A1676">
        <v>4</v>
      </c>
      <c r="B1676">
        <v>4.0599999999999996</v>
      </c>
      <c r="C1676" t="s">
        <v>263</v>
      </c>
      <c r="D1676">
        <v>31</v>
      </c>
      <c r="E1676" t="s">
        <v>17</v>
      </c>
      <c r="F1676" s="3">
        <v>0</v>
      </c>
      <c r="G1676" s="3">
        <v>100</v>
      </c>
      <c r="H1676" s="3">
        <f t="shared" si="52"/>
        <v>100</v>
      </c>
      <c r="I1676" s="3">
        <f t="shared" si="53"/>
        <v>3</v>
      </c>
      <c r="J1676" s="8" t="str" cm="1">
        <f t="array" ref="J1676">_xlfn.IFS(H1676=100,"green",H1676&gt;50,"yellow",H1676&gt;0,"orange",H1676=0,"red")</f>
        <v>green</v>
      </c>
      <c r="K1676" t="s">
        <v>250</v>
      </c>
    </row>
    <row r="1677" spans="1:11" x14ac:dyDescent="0.3">
      <c r="A1677">
        <v>4</v>
      </c>
      <c r="B1677">
        <v>4.0599999999999996</v>
      </c>
      <c r="C1677" t="s">
        <v>263</v>
      </c>
      <c r="D1677">
        <v>23</v>
      </c>
      <c r="E1677" t="s">
        <v>16</v>
      </c>
      <c r="F1677" s="3">
        <v>0</v>
      </c>
      <c r="G1677" s="3">
        <v>100</v>
      </c>
      <c r="H1677" s="3">
        <f t="shared" si="52"/>
        <v>100</v>
      </c>
      <c r="I1677" s="3">
        <f t="shared" si="53"/>
        <v>3</v>
      </c>
      <c r="J1677" s="8" t="str" cm="1">
        <f t="array" ref="J1677">_xlfn.IFS(H1677=100,"green",H1677&gt;50,"yellow",H1677&gt;0,"orange",H1677=0,"red")</f>
        <v>green</v>
      </c>
      <c r="K1677" t="s">
        <v>250</v>
      </c>
    </row>
    <row r="1678" spans="1:11" x14ac:dyDescent="0.3">
      <c r="A1678">
        <v>4</v>
      </c>
      <c r="B1678">
        <v>4.0599999999999996</v>
      </c>
      <c r="C1678" t="s">
        <v>263</v>
      </c>
      <c r="D1678">
        <v>27</v>
      </c>
      <c r="E1678" t="s">
        <v>15</v>
      </c>
      <c r="F1678" s="3">
        <v>0</v>
      </c>
      <c r="G1678" s="3">
        <v>100</v>
      </c>
      <c r="H1678" s="3">
        <f t="shared" si="52"/>
        <v>100</v>
      </c>
      <c r="I1678" s="3">
        <f t="shared" si="53"/>
        <v>3</v>
      </c>
      <c r="J1678" s="8" t="str" cm="1">
        <f t="array" ref="J1678">_xlfn.IFS(H1678=100,"green",H1678&gt;50,"yellow",H1678&gt;0,"orange",H1678=0,"red")</f>
        <v>green</v>
      </c>
      <c r="K1678" t="s">
        <v>250</v>
      </c>
    </row>
    <row r="1679" spans="1:11" x14ac:dyDescent="0.3">
      <c r="A1679">
        <v>4</v>
      </c>
      <c r="B1679">
        <v>4.0599999999999996</v>
      </c>
      <c r="C1679" t="s">
        <v>263</v>
      </c>
      <c r="D1679">
        <v>14</v>
      </c>
      <c r="E1679" t="s">
        <v>14</v>
      </c>
      <c r="F1679" s="3">
        <v>0</v>
      </c>
      <c r="G1679" s="3">
        <v>100</v>
      </c>
      <c r="H1679" s="3">
        <f t="shared" si="52"/>
        <v>100</v>
      </c>
      <c r="I1679" s="3">
        <f t="shared" si="53"/>
        <v>3</v>
      </c>
      <c r="J1679" s="8" t="str" cm="1">
        <f t="array" ref="J1679">_xlfn.IFS(H1679=100,"green",H1679&gt;50,"yellow",H1679&gt;0,"orange",H1679=0,"red")</f>
        <v>green</v>
      </c>
      <c r="K1679" t="s">
        <v>250</v>
      </c>
    </row>
    <row r="1680" spans="1:11" x14ac:dyDescent="0.3">
      <c r="A1680">
        <v>4</v>
      </c>
      <c r="B1680">
        <v>4.0599999999999996</v>
      </c>
      <c r="C1680" t="s">
        <v>263</v>
      </c>
      <c r="D1680">
        <v>17</v>
      </c>
      <c r="E1680" t="s">
        <v>13</v>
      </c>
      <c r="F1680" s="3">
        <v>0</v>
      </c>
      <c r="G1680" s="3">
        <v>100</v>
      </c>
      <c r="H1680" s="3">
        <f t="shared" si="52"/>
        <v>100</v>
      </c>
      <c r="I1680" s="3">
        <f t="shared" si="53"/>
        <v>3</v>
      </c>
      <c r="J1680" s="8" t="str" cm="1">
        <f t="array" ref="J1680">_xlfn.IFS(H1680=100,"green",H1680&gt;50,"yellow",H1680&gt;0,"orange",H1680=0,"red")</f>
        <v>green</v>
      </c>
      <c r="K1680" t="s">
        <v>250</v>
      </c>
    </row>
    <row r="1681" spans="1:11" x14ac:dyDescent="0.3">
      <c r="A1681">
        <v>4</v>
      </c>
      <c r="B1681">
        <v>4.0599999999999996</v>
      </c>
      <c r="C1681" t="s">
        <v>263</v>
      </c>
      <c r="D1681">
        <v>15</v>
      </c>
      <c r="E1681" t="s">
        <v>12</v>
      </c>
      <c r="F1681" s="3">
        <v>0</v>
      </c>
      <c r="G1681" s="3">
        <v>100</v>
      </c>
      <c r="H1681" s="3">
        <f t="shared" si="52"/>
        <v>100</v>
      </c>
      <c r="I1681" s="3">
        <f t="shared" si="53"/>
        <v>3</v>
      </c>
      <c r="J1681" s="8" t="str" cm="1">
        <f t="array" ref="J1681">_xlfn.IFS(H1681=100,"green",H1681&gt;50,"yellow",H1681&gt;0,"orange",H1681=0,"red")</f>
        <v>green</v>
      </c>
      <c r="K1681" t="s">
        <v>250</v>
      </c>
    </row>
    <row r="1682" spans="1:11" x14ac:dyDescent="0.3">
      <c r="A1682">
        <v>4</v>
      </c>
      <c r="B1682">
        <v>4.0599999999999996</v>
      </c>
      <c r="C1682" t="s">
        <v>263</v>
      </c>
      <c r="D1682">
        <v>13</v>
      </c>
      <c r="E1682" t="s">
        <v>11</v>
      </c>
      <c r="F1682" s="3">
        <v>0</v>
      </c>
      <c r="G1682" s="3">
        <v>100</v>
      </c>
      <c r="H1682" s="3">
        <f t="shared" si="52"/>
        <v>100</v>
      </c>
      <c r="I1682" s="3">
        <f t="shared" si="53"/>
        <v>3</v>
      </c>
      <c r="J1682" s="8" t="str" cm="1">
        <f t="array" ref="J1682">_xlfn.IFS(H1682=100,"green",H1682&gt;50,"yellow",H1682&gt;0,"orange",H1682=0,"red")</f>
        <v>green</v>
      </c>
      <c r="K1682" t="s">
        <v>250</v>
      </c>
    </row>
    <row r="1683" spans="1:11" x14ac:dyDescent="0.3">
      <c r="A1683">
        <v>4</v>
      </c>
      <c r="B1683">
        <v>4.0599999999999996</v>
      </c>
      <c r="C1683" t="s">
        <v>263</v>
      </c>
      <c r="D1683">
        <v>21</v>
      </c>
      <c r="E1683" t="s">
        <v>10</v>
      </c>
      <c r="F1683" s="3">
        <v>0</v>
      </c>
      <c r="G1683" s="3">
        <v>100</v>
      </c>
      <c r="H1683" s="3">
        <f t="shared" si="52"/>
        <v>100</v>
      </c>
      <c r="I1683" s="3">
        <f t="shared" si="53"/>
        <v>3</v>
      </c>
      <c r="J1683" s="8" t="str" cm="1">
        <f t="array" ref="J1683">_xlfn.IFS(H1683=100,"green",H1683&gt;50,"yellow",H1683&gt;0,"orange",H1683=0,"red")</f>
        <v>green</v>
      </c>
      <c r="K1683" t="s">
        <v>250</v>
      </c>
    </row>
    <row r="1684" spans="1:11" x14ac:dyDescent="0.3">
      <c r="A1684">
        <v>4</v>
      </c>
      <c r="B1684">
        <v>4.0599999999999996</v>
      </c>
      <c r="C1684" t="s">
        <v>263</v>
      </c>
      <c r="D1684">
        <v>34</v>
      </c>
      <c r="E1684" t="s">
        <v>9</v>
      </c>
      <c r="F1684" s="3">
        <v>0</v>
      </c>
      <c r="G1684" s="3">
        <v>100</v>
      </c>
      <c r="H1684" s="3">
        <f t="shared" si="52"/>
        <v>100</v>
      </c>
      <c r="I1684" s="3">
        <f t="shared" si="53"/>
        <v>3</v>
      </c>
      <c r="J1684" s="8" t="str" cm="1">
        <f t="array" ref="J1684">_xlfn.IFS(H1684=100,"green",H1684&gt;50,"yellow",H1684&gt;0,"orange",H1684=0,"red")</f>
        <v>green</v>
      </c>
      <c r="K1684" t="s">
        <v>250</v>
      </c>
    </row>
    <row r="1685" spans="1:11" x14ac:dyDescent="0.3">
      <c r="A1685">
        <v>4</v>
      </c>
      <c r="B1685">
        <v>4.0599999999999996</v>
      </c>
      <c r="C1685" t="s">
        <v>263</v>
      </c>
      <c r="D1685">
        <v>3</v>
      </c>
      <c r="E1685" t="s">
        <v>8</v>
      </c>
      <c r="F1685" s="3">
        <v>3.6044689359297716E-3</v>
      </c>
      <c r="G1685" s="3">
        <v>84.200977352045172</v>
      </c>
      <c r="H1685" s="3">
        <f t="shared" si="52"/>
        <v>84.200977352045172</v>
      </c>
      <c r="I1685" s="3">
        <f t="shared" si="53"/>
        <v>2.5260293205613551</v>
      </c>
      <c r="J1685" s="8" t="str" cm="1">
        <f t="array" ref="J1685">_xlfn.IFS(H1685=100,"green",H1685&gt;50,"yellow",H1685&gt;0,"orange",H1685=0,"red")</f>
        <v>yellow</v>
      </c>
      <c r="K1685" t="s">
        <v>250</v>
      </c>
    </row>
    <row r="1686" spans="1:11" x14ac:dyDescent="0.3">
      <c r="A1686">
        <v>4</v>
      </c>
      <c r="B1686">
        <v>4.0599999999999996</v>
      </c>
      <c r="C1686" t="s">
        <v>263</v>
      </c>
      <c r="D1686">
        <v>8</v>
      </c>
      <c r="E1686" t="s">
        <v>7</v>
      </c>
      <c r="F1686" s="3">
        <v>4.6682318956448268E-2</v>
      </c>
      <c r="G1686" s="3">
        <v>-104.61683192776097</v>
      </c>
      <c r="H1686" s="3">
        <f t="shared" si="52"/>
        <v>0</v>
      </c>
      <c r="I1686" s="3">
        <f t="shared" si="53"/>
        <v>0</v>
      </c>
      <c r="J1686" s="8" t="str" cm="1">
        <f t="array" ref="J1686">_xlfn.IFS(H1686=100,"green",H1686&gt;50,"yellow",H1686&gt;0,"orange",H1686=0,"red")</f>
        <v>red</v>
      </c>
      <c r="K1686" t="s">
        <v>250</v>
      </c>
    </row>
    <row r="1687" spans="1:11" x14ac:dyDescent="0.3">
      <c r="A1687">
        <v>4</v>
      </c>
      <c r="B1687">
        <v>4.0599999999999996</v>
      </c>
      <c r="C1687" t="s">
        <v>263</v>
      </c>
      <c r="D1687">
        <v>11</v>
      </c>
      <c r="E1687" t="s">
        <v>6</v>
      </c>
      <c r="F1687" s="3">
        <v>0</v>
      </c>
      <c r="G1687" s="3">
        <v>100</v>
      </c>
      <c r="H1687" s="3">
        <f t="shared" si="52"/>
        <v>100</v>
      </c>
      <c r="I1687" s="3">
        <f t="shared" si="53"/>
        <v>3</v>
      </c>
      <c r="J1687" s="8" t="str" cm="1">
        <f t="array" ref="J1687">_xlfn.IFS(H1687=100,"green",H1687&gt;50,"yellow",H1687&gt;0,"orange",H1687=0,"red")</f>
        <v>green</v>
      </c>
      <c r="K1687" t="s">
        <v>250</v>
      </c>
    </row>
    <row r="1688" spans="1:11" x14ac:dyDescent="0.3">
      <c r="A1688">
        <v>4</v>
      </c>
      <c r="B1688">
        <v>4.0599999999999996</v>
      </c>
      <c r="C1688" t="s">
        <v>263</v>
      </c>
      <c r="D1688">
        <v>33</v>
      </c>
      <c r="E1688" t="s">
        <v>5</v>
      </c>
      <c r="F1688" s="3">
        <v>1.940481818863507E-2</v>
      </c>
      <c r="G1688" s="3">
        <v>14.945261703965858</v>
      </c>
      <c r="H1688" s="3">
        <f t="shared" si="52"/>
        <v>14.945261703965858</v>
      </c>
      <c r="I1688" s="3">
        <f t="shared" si="53"/>
        <v>0.44835785111897575</v>
      </c>
      <c r="J1688" s="8" t="str" cm="1">
        <f t="array" ref="J1688">_xlfn.IFS(H1688=100,"green",H1688&gt;50,"yellow",H1688&gt;0,"orange",H1688=0,"red")</f>
        <v>orange</v>
      </c>
      <c r="K1688" t="s">
        <v>250</v>
      </c>
    </row>
    <row r="1689" spans="1:11" x14ac:dyDescent="0.3">
      <c r="A1689">
        <v>4</v>
      </c>
      <c r="B1689">
        <v>4.0599999999999996</v>
      </c>
      <c r="C1689" t="s">
        <v>263</v>
      </c>
      <c r="D1689">
        <v>36</v>
      </c>
      <c r="E1689" t="s">
        <v>4</v>
      </c>
      <c r="F1689" s="3">
        <v>5.7136859405101303E-3</v>
      </c>
      <c r="G1689" s="3">
        <v>74.955907463207097</v>
      </c>
      <c r="H1689" s="3">
        <f t="shared" si="52"/>
        <v>74.955907463207097</v>
      </c>
      <c r="I1689" s="3">
        <f t="shared" si="53"/>
        <v>2.2486772238962129</v>
      </c>
      <c r="J1689" s="8" t="str" cm="1">
        <f t="array" ref="J1689">_xlfn.IFS(H1689=100,"green",H1689&gt;50,"yellow",H1689&gt;0,"orange",H1689=0,"red")</f>
        <v>yellow</v>
      </c>
      <c r="K1689" t="s">
        <v>250</v>
      </c>
    </row>
    <row r="1690" spans="1:11" x14ac:dyDescent="0.3">
      <c r="A1690">
        <v>4</v>
      </c>
      <c r="B1690">
        <v>4.0599999999999996</v>
      </c>
      <c r="C1690" t="s">
        <v>263</v>
      </c>
      <c r="D1690">
        <v>16</v>
      </c>
      <c r="E1690" t="s">
        <v>3</v>
      </c>
      <c r="F1690" s="3">
        <v>0</v>
      </c>
      <c r="G1690" s="3">
        <v>100</v>
      </c>
      <c r="H1690" s="3">
        <f t="shared" si="52"/>
        <v>100</v>
      </c>
      <c r="I1690" s="3">
        <f t="shared" si="53"/>
        <v>3</v>
      </c>
      <c r="J1690" s="8" t="str" cm="1">
        <f t="array" ref="J1690">_xlfn.IFS(H1690=100,"green",H1690&gt;50,"yellow",H1690&gt;0,"orange",H1690=0,"red")</f>
        <v>green</v>
      </c>
      <c r="K1690" t="s">
        <v>250</v>
      </c>
    </row>
    <row r="1691" spans="1:11" x14ac:dyDescent="0.3">
      <c r="A1691">
        <v>4</v>
      </c>
      <c r="B1691">
        <v>4.0599999999999996</v>
      </c>
      <c r="C1691" t="s">
        <v>263</v>
      </c>
      <c r="D1691">
        <v>9</v>
      </c>
      <c r="E1691" t="s">
        <v>2</v>
      </c>
      <c r="F1691" s="3">
        <v>2.0018783524487107E-3</v>
      </c>
      <c r="G1691" s="3">
        <v>91.225414342313002</v>
      </c>
      <c r="H1691" s="3">
        <f t="shared" si="52"/>
        <v>91.225414342313002</v>
      </c>
      <c r="I1691" s="3">
        <f t="shared" si="53"/>
        <v>2.73676243026939</v>
      </c>
      <c r="J1691" s="8" t="str" cm="1">
        <f t="array" ref="J1691">_xlfn.IFS(H1691=100,"green",H1691&gt;50,"yellow",H1691&gt;0,"orange",H1691=0,"red")</f>
        <v>yellow</v>
      </c>
      <c r="K1691" t="s">
        <v>250</v>
      </c>
    </row>
    <row r="1692" spans="1:11" x14ac:dyDescent="0.3">
      <c r="A1692">
        <v>4</v>
      </c>
      <c r="B1692">
        <v>4.0599999999999996</v>
      </c>
      <c r="C1692" t="s">
        <v>263</v>
      </c>
      <c r="D1692">
        <v>5</v>
      </c>
      <c r="E1692" t="s">
        <v>1</v>
      </c>
      <c r="F1692" s="3">
        <v>0</v>
      </c>
      <c r="G1692" s="3">
        <v>100</v>
      </c>
      <c r="H1692" s="3">
        <f t="shared" si="52"/>
        <v>100</v>
      </c>
      <c r="I1692" s="3">
        <f t="shared" si="53"/>
        <v>3</v>
      </c>
      <c r="J1692" s="8" t="str" cm="1">
        <f t="array" ref="J1692">_xlfn.IFS(H1692=100,"green",H1692&gt;50,"yellow",H1692&gt;0,"orange",H1692=0,"red")</f>
        <v>green</v>
      </c>
      <c r="K1692" t="s">
        <v>250</v>
      </c>
    </row>
    <row r="1693" spans="1:11" x14ac:dyDescent="0.3">
      <c r="A1693">
        <v>4</v>
      </c>
      <c r="B1693">
        <v>4.0599999999999996</v>
      </c>
      <c r="C1693" t="s">
        <v>263</v>
      </c>
      <c r="D1693">
        <v>19</v>
      </c>
      <c r="E1693" t="s">
        <v>0</v>
      </c>
      <c r="F1693" s="3">
        <v>0</v>
      </c>
      <c r="G1693" s="3">
        <v>100</v>
      </c>
      <c r="H1693" s="3">
        <f t="shared" si="52"/>
        <v>100</v>
      </c>
      <c r="I1693" s="3">
        <f t="shared" si="53"/>
        <v>3</v>
      </c>
      <c r="J1693" s="8" t="str" cm="1">
        <f t="array" ref="J1693">_xlfn.IFS(H1693=100,"green",H1693&gt;50,"yellow",H1693&gt;0,"orange",H1693=0,"red")</f>
        <v>green</v>
      </c>
      <c r="K1693" t="s">
        <v>250</v>
      </c>
    </row>
    <row r="1694" spans="1:11" x14ac:dyDescent="0.3">
      <c r="A1694">
        <v>8</v>
      </c>
      <c r="B1694">
        <v>8.02</v>
      </c>
      <c r="C1694" t="s">
        <v>264</v>
      </c>
      <c r="D1694">
        <v>35</v>
      </c>
      <c r="E1694" t="s">
        <v>34</v>
      </c>
      <c r="F1694" s="3">
        <v>0</v>
      </c>
      <c r="G1694" s="3">
        <v>100</v>
      </c>
      <c r="H1694" s="3">
        <f t="shared" si="52"/>
        <v>100</v>
      </c>
      <c r="I1694" s="3">
        <f t="shared" si="53"/>
        <v>3</v>
      </c>
      <c r="J1694" s="8" t="str" cm="1">
        <f t="array" ref="J1694">_xlfn.IFS(H1694=100,"green",H1694&gt;50,"yellow",H1694&gt;0,"orange",H1694=0,"red")</f>
        <v>green</v>
      </c>
      <c r="K1694" t="s">
        <v>250</v>
      </c>
    </row>
    <row r="1695" spans="1:11" x14ac:dyDescent="0.3">
      <c r="A1695">
        <v>8</v>
      </c>
      <c r="B1695">
        <v>8.02</v>
      </c>
      <c r="C1695" t="s">
        <v>264</v>
      </c>
      <c r="D1695">
        <v>37</v>
      </c>
      <c r="E1695" t="s">
        <v>33</v>
      </c>
      <c r="F1695" s="3">
        <v>4.0341203478549362E-3</v>
      </c>
      <c r="G1695" s="3">
        <v>98.803594381956756</v>
      </c>
      <c r="H1695" s="3">
        <f t="shared" si="52"/>
        <v>98.803594381956756</v>
      </c>
      <c r="I1695" s="3">
        <f t="shared" si="53"/>
        <v>2.964107831458703</v>
      </c>
      <c r="J1695" s="8" t="str" cm="1">
        <f t="array" ref="J1695">_xlfn.IFS(H1695=100,"green",H1695&gt;50,"yellow",H1695&gt;0,"orange",H1695=0,"red")</f>
        <v>yellow</v>
      </c>
      <c r="K1695" t="s">
        <v>250</v>
      </c>
    </row>
    <row r="1696" spans="1:11" x14ac:dyDescent="0.3">
      <c r="A1696">
        <v>8</v>
      </c>
      <c r="B1696">
        <v>8.02</v>
      </c>
      <c r="C1696" t="s">
        <v>264</v>
      </c>
      <c r="D1696">
        <v>12</v>
      </c>
      <c r="E1696" t="s">
        <v>32</v>
      </c>
      <c r="F1696" s="3">
        <v>0</v>
      </c>
      <c r="G1696" s="3">
        <v>100</v>
      </c>
      <c r="H1696" s="3">
        <f t="shared" si="52"/>
        <v>100</v>
      </c>
      <c r="I1696" s="3">
        <f t="shared" si="53"/>
        <v>3</v>
      </c>
      <c r="J1696" s="8" t="str" cm="1">
        <f t="array" ref="J1696">_xlfn.IFS(H1696=100,"green",H1696&gt;50,"yellow",H1696&gt;0,"orange",H1696=0,"red")</f>
        <v>green</v>
      </c>
      <c r="K1696" t="s">
        <v>250</v>
      </c>
    </row>
    <row r="1697" spans="1:11" x14ac:dyDescent="0.3">
      <c r="A1697">
        <v>8</v>
      </c>
      <c r="B1697">
        <v>8.02</v>
      </c>
      <c r="C1697" t="s">
        <v>264</v>
      </c>
      <c r="D1697">
        <v>18</v>
      </c>
      <c r="E1697" t="s">
        <v>31</v>
      </c>
      <c r="F1697" s="3">
        <v>0</v>
      </c>
      <c r="G1697" s="3">
        <v>100</v>
      </c>
      <c r="H1697" s="3">
        <f t="shared" si="52"/>
        <v>100</v>
      </c>
      <c r="I1697" s="3">
        <f t="shared" si="53"/>
        <v>3</v>
      </c>
      <c r="J1697" s="8" t="str" cm="1">
        <f t="array" ref="J1697">_xlfn.IFS(H1697=100,"green",H1697&gt;50,"yellow",H1697&gt;0,"orange",H1697=0,"red")</f>
        <v>green</v>
      </c>
      <c r="K1697" t="s">
        <v>250</v>
      </c>
    </row>
    <row r="1698" spans="1:11" x14ac:dyDescent="0.3">
      <c r="A1698">
        <v>8</v>
      </c>
      <c r="B1698">
        <v>8.02</v>
      </c>
      <c r="C1698" t="s">
        <v>264</v>
      </c>
      <c r="D1698">
        <v>10</v>
      </c>
      <c r="E1698" t="s">
        <v>30</v>
      </c>
      <c r="F1698" s="3">
        <v>0</v>
      </c>
      <c r="G1698" s="3">
        <v>100</v>
      </c>
      <c r="H1698" s="3">
        <f t="shared" si="52"/>
        <v>100</v>
      </c>
      <c r="I1698" s="3">
        <f t="shared" si="53"/>
        <v>3</v>
      </c>
      <c r="J1698" s="8" t="str" cm="1">
        <f t="array" ref="J1698">_xlfn.IFS(H1698=100,"green",H1698&gt;50,"yellow",H1698&gt;0,"orange",H1698=0,"red")</f>
        <v>green</v>
      </c>
      <c r="K1698" t="s">
        <v>250</v>
      </c>
    </row>
    <row r="1699" spans="1:11" x14ac:dyDescent="0.3">
      <c r="A1699">
        <v>8</v>
      </c>
      <c r="B1699">
        <v>8.02</v>
      </c>
      <c r="C1699" t="s">
        <v>264</v>
      </c>
      <c r="D1699">
        <v>4</v>
      </c>
      <c r="E1699" t="s">
        <v>29</v>
      </c>
      <c r="F1699" s="3">
        <v>0</v>
      </c>
      <c r="G1699" s="3">
        <v>100</v>
      </c>
      <c r="H1699" s="3">
        <f t="shared" si="52"/>
        <v>100</v>
      </c>
      <c r="I1699" s="3">
        <f t="shared" si="53"/>
        <v>3</v>
      </c>
      <c r="J1699" s="8" t="str" cm="1">
        <f t="array" ref="J1699">_xlfn.IFS(H1699=100,"green",H1699&gt;50,"yellow",H1699&gt;0,"orange",H1699=0,"red")</f>
        <v>green</v>
      </c>
      <c r="K1699" t="s">
        <v>250</v>
      </c>
    </row>
    <row r="1700" spans="1:11" x14ac:dyDescent="0.3">
      <c r="A1700">
        <v>8</v>
      </c>
      <c r="B1700">
        <v>8.02</v>
      </c>
      <c r="C1700" t="s">
        <v>264</v>
      </c>
      <c r="D1700">
        <v>22</v>
      </c>
      <c r="E1700" t="s">
        <v>28</v>
      </c>
      <c r="F1700" s="3">
        <v>7.8292601216087658E-3</v>
      </c>
      <c r="G1700" s="3">
        <v>97.678063620586968</v>
      </c>
      <c r="H1700" s="3">
        <f t="shared" si="52"/>
        <v>97.678063620586968</v>
      </c>
      <c r="I1700" s="3">
        <f t="shared" si="53"/>
        <v>2.930341908617609</v>
      </c>
      <c r="J1700" s="8" t="str" cm="1">
        <f t="array" ref="J1700">_xlfn.IFS(H1700=100,"green",H1700&gt;50,"yellow",H1700&gt;0,"orange",H1700=0,"red")</f>
        <v>yellow</v>
      </c>
      <c r="K1700" t="s">
        <v>250</v>
      </c>
    </row>
    <row r="1701" spans="1:11" x14ac:dyDescent="0.3">
      <c r="A1701">
        <v>8</v>
      </c>
      <c r="B1701">
        <v>8.02</v>
      </c>
      <c r="C1701" t="s">
        <v>264</v>
      </c>
      <c r="D1701">
        <v>25</v>
      </c>
      <c r="E1701" t="s">
        <v>244</v>
      </c>
      <c r="F1701" s="3">
        <v>0</v>
      </c>
      <c r="G1701" s="3">
        <v>100</v>
      </c>
      <c r="H1701" s="3">
        <f t="shared" si="52"/>
        <v>100</v>
      </c>
      <c r="I1701" s="3">
        <f t="shared" si="53"/>
        <v>3</v>
      </c>
      <c r="J1701" s="8" t="str" cm="1">
        <f t="array" ref="J1701">_xlfn.IFS(H1701=100,"green",H1701&gt;50,"yellow",H1701&gt;0,"orange",H1701=0,"red")</f>
        <v>green</v>
      </c>
      <c r="K1701" t="s">
        <v>250</v>
      </c>
    </row>
    <row r="1702" spans="1:11" x14ac:dyDescent="0.3">
      <c r="A1702">
        <v>8</v>
      </c>
      <c r="B1702">
        <v>8.02</v>
      </c>
      <c r="C1702" t="s">
        <v>264</v>
      </c>
      <c r="D1702">
        <v>7</v>
      </c>
      <c r="E1702" t="s">
        <v>27</v>
      </c>
      <c r="F1702" s="3">
        <v>0</v>
      </c>
      <c r="G1702" s="3">
        <v>100</v>
      </c>
      <c r="H1702" s="3">
        <f t="shared" si="52"/>
        <v>100</v>
      </c>
      <c r="I1702" s="3">
        <f t="shared" si="53"/>
        <v>3</v>
      </c>
      <c r="J1702" s="8" t="str" cm="1">
        <f t="array" ref="J1702">_xlfn.IFS(H1702=100,"green",H1702&gt;50,"yellow",H1702&gt;0,"orange",H1702=0,"red")</f>
        <v>green</v>
      </c>
      <c r="K1702" t="s">
        <v>250</v>
      </c>
    </row>
    <row r="1703" spans="1:11" x14ac:dyDescent="0.3">
      <c r="A1703">
        <v>8</v>
      </c>
      <c r="B1703">
        <v>8.02</v>
      </c>
      <c r="C1703" t="s">
        <v>264</v>
      </c>
      <c r="D1703">
        <v>30</v>
      </c>
      <c r="E1703" t="s">
        <v>26</v>
      </c>
      <c r="F1703" s="3">
        <v>0.13712295472542843</v>
      </c>
      <c r="G1703" s="3">
        <v>59.333222797028071</v>
      </c>
      <c r="H1703" s="3">
        <f t="shared" si="52"/>
        <v>59.333222797028071</v>
      </c>
      <c r="I1703" s="3">
        <f t="shared" si="53"/>
        <v>1.7799966839108423</v>
      </c>
      <c r="J1703" s="8" t="str" cm="1">
        <f t="array" ref="J1703">_xlfn.IFS(H1703=100,"green",H1703&gt;50,"yellow",H1703&gt;0,"orange",H1703=0,"red")</f>
        <v>yellow</v>
      </c>
      <c r="K1703" t="s">
        <v>250</v>
      </c>
    </row>
    <row r="1704" spans="1:11" x14ac:dyDescent="0.3">
      <c r="A1704">
        <v>8</v>
      </c>
      <c r="B1704">
        <v>8.02</v>
      </c>
      <c r="C1704" t="s">
        <v>264</v>
      </c>
      <c r="D1704">
        <v>24</v>
      </c>
      <c r="E1704" t="s">
        <v>25</v>
      </c>
      <c r="F1704" s="3">
        <v>1.6545418530590789E-3</v>
      </c>
      <c r="G1704" s="3">
        <v>99.509309837684896</v>
      </c>
      <c r="H1704" s="3">
        <f t="shared" si="52"/>
        <v>99.509309837684896</v>
      </c>
      <c r="I1704" s="3">
        <f t="shared" si="53"/>
        <v>2.9852792951305469</v>
      </c>
      <c r="J1704" s="8" t="str" cm="1">
        <f t="array" ref="J1704">_xlfn.IFS(H1704=100,"green",H1704&gt;50,"yellow",H1704&gt;0,"orange",H1704=0,"red")</f>
        <v>yellow</v>
      </c>
      <c r="K1704" t="s">
        <v>250</v>
      </c>
    </row>
    <row r="1705" spans="1:11" x14ac:dyDescent="0.3">
      <c r="A1705">
        <v>8</v>
      </c>
      <c r="B1705">
        <v>8.02</v>
      </c>
      <c r="C1705" t="s">
        <v>264</v>
      </c>
      <c r="D1705">
        <v>6</v>
      </c>
      <c r="E1705" t="s">
        <v>24</v>
      </c>
      <c r="F1705" s="3">
        <v>1.9722728417004117E-2</v>
      </c>
      <c r="G1705" s="3">
        <v>94.150798427768322</v>
      </c>
      <c r="H1705" s="3">
        <f t="shared" si="52"/>
        <v>94.150798427768322</v>
      </c>
      <c r="I1705" s="3">
        <f t="shared" si="53"/>
        <v>2.8245239528330499</v>
      </c>
      <c r="J1705" s="8" t="str" cm="1">
        <f t="array" ref="J1705">_xlfn.IFS(H1705=100,"green",H1705&gt;50,"yellow",H1705&gt;0,"orange",H1705=0,"red")</f>
        <v>yellow</v>
      </c>
      <c r="K1705" t="s">
        <v>250</v>
      </c>
    </row>
    <row r="1706" spans="1:11" x14ac:dyDescent="0.3">
      <c r="A1706">
        <v>8</v>
      </c>
      <c r="B1706">
        <v>8.02</v>
      </c>
      <c r="C1706" t="s">
        <v>264</v>
      </c>
      <c r="D1706">
        <v>2</v>
      </c>
      <c r="E1706" t="s">
        <v>23</v>
      </c>
      <c r="F1706" s="3">
        <v>0</v>
      </c>
      <c r="G1706" s="3">
        <v>100</v>
      </c>
      <c r="H1706" s="3">
        <f t="shared" si="52"/>
        <v>100</v>
      </c>
      <c r="I1706" s="3">
        <f t="shared" si="53"/>
        <v>3</v>
      </c>
      <c r="J1706" s="8" t="str" cm="1">
        <f t="array" ref="J1706">_xlfn.IFS(H1706=100,"green",H1706&gt;50,"yellow",H1706&gt;0,"orange",H1706=0,"red")</f>
        <v>green</v>
      </c>
      <c r="K1706" t="s">
        <v>250</v>
      </c>
    </row>
    <row r="1707" spans="1:11" x14ac:dyDescent="0.3">
      <c r="A1707">
        <v>8</v>
      </c>
      <c r="B1707">
        <v>8.02</v>
      </c>
      <c r="C1707" t="s">
        <v>264</v>
      </c>
      <c r="D1707">
        <v>1</v>
      </c>
      <c r="E1707" t="s">
        <v>22</v>
      </c>
      <c r="F1707" s="3">
        <v>2.4455793381805806E-2</v>
      </c>
      <c r="G1707" s="3">
        <v>92.747105670445535</v>
      </c>
      <c r="H1707" s="3">
        <f t="shared" si="52"/>
        <v>92.747105670445535</v>
      </c>
      <c r="I1707" s="3">
        <f t="shared" si="53"/>
        <v>2.7824131701133661</v>
      </c>
      <c r="J1707" s="8" t="str" cm="1">
        <f t="array" ref="J1707">_xlfn.IFS(H1707=100,"green",H1707&gt;50,"yellow",H1707&gt;0,"orange",H1707=0,"red")</f>
        <v>yellow</v>
      </c>
      <c r="K1707" t="s">
        <v>250</v>
      </c>
    </row>
    <row r="1708" spans="1:11" x14ac:dyDescent="0.3">
      <c r="A1708">
        <v>8</v>
      </c>
      <c r="B1708">
        <v>8.02</v>
      </c>
      <c r="C1708" t="s">
        <v>264</v>
      </c>
      <c r="D1708">
        <v>20</v>
      </c>
      <c r="E1708" t="s">
        <v>21</v>
      </c>
      <c r="F1708" s="3">
        <v>0</v>
      </c>
      <c r="G1708" s="3">
        <v>100</v>
      </c>
      <c r="H1708" s="3">
        <f t="shared" si="52"/>
        <v>100</v>
      </c>
      <c r="I1708" s="3">
        <f t="shared" si="53"/>
        <v>3</v>
      </c>
      <c r="J1708" s="8" t="str" cm="1">
        <f t="array" ref="J1708">_xlfn.IFS(H1708=100,"green",H1708&gt;50,"yellow",H1708&gt;0,"orange",H1708=0,"red")</f>
        <v>green</v>
      </c>
      <c r="K1708" t="s">
        <v>250</v>
      </c>
    </row>
    <row r="1709" spans="1:11" x14ac:dyDescent="0.3">
      <c r="A1709">
        <v>8</v>
      </c>
      <c r="B1709">
        <v>8.02</v>
      </c>
      <c r="C1709" t="s">
        <v>264</v>
      </c>
      <c r="D1709">
        <v>29</v>
      </c>
      <c r="E1709" t="s">
        <v>20</v>
      </c>
      <c r="F1709" s="3">
        <v>8.1839359910141699E-3</v>
      </c>
      <c r="G1709" s="3">
        <v>97.572876822437379</v>
      </c>
      <c r="H1709" s="3">
        <f t="shared" si="52"/>
        <v>97.572876822437379</v>
      </c>
      <c r="I1709" s="3">
        <f t="shared" si="53"/>
        <v>2.9271863046731212</v>
      </c>
      <c r="J1709" s="8" t="str" cm="1">
        <f t="array" ref="J1709">_xlfn.IFS(H1709=100,"green",H1709&gt;50,"yellow",H1709&gt;0,"orange",H1709=0,"red")</f>
        <v>yellow</v>
      </c>
      <c r="K1709" t="s">
        <v>250</v>
      </c>
    </row>
    <row r="1710" spans="1:11" x14ac:dyDescent="0.3">
      <c r="A1710">
        <v>8</v>
      </c>
      <c r="B1710">
        <v>8.02</v>
      </c>
      <c r="C1710" t="s">
        <v>264</v>
      </c>
      <c r="D1710">
        <v>32</v>
      </c>
      <c r="E1710" t="s">
        <v>19</v>
      </c>
      <c r="F1710" s="3">
        <v>6.5856312721215476E-2</v>
      </c>
      <c r="G1710" s="3">
        <v>80.468886466123749</v>
      </c>
      <c r="H1710" s="3">
        <f t="shared" si="52"/>
        <v>80.468886466123749</v>
      </c>
      <c r="I1710" s="3">
        <f t="shared" si="53"/>
        <v>2.4140665939837125</v>
      </c>
      <c r="J1710" s="8" t="str" cm="1">
        <f t="array" ref="J1710">_xlfn.IFS(H1710=100,"green",H1710&gt;50,"yellow",H1710&gt;0,"orange",H1710=0,"red")</f>
        <v>yellow</v>
      </c>
      <c r="K1710" t="s">
        <v>250</v>
      </c>
    </row>
    <row r="1711" spans="1:11" x14ac:dyDescent="0.3">
      <c r="A1711">
        <v>8</v>
      </c>
      <c r="B1711">
        <v>8.02</v>
      </c>
      <c r="C1711" t="s">
        <v>264</v>
      </c>
      <c r="D1711">
        <v>35</v>
      </c>
      <c r="E1711" t="s">
        <v>18</v>
      </c>
      <c r="F1711" s="3">
        <v>0</v>
      </c>
      <c r="G1711" s="3">
        <v>100</v>
      </c>
      <c r="H1711" s="3">
        <f t="shared" si="52"/>
        <v>100</v>
      </c>
      <c r="I1711" s="3">
        <f t="shared" si="53"/>
        <v>3</v>
      </c>
      <c r="J1711" s="8" t="str" cm="1">
        <f t="array" ref="J1711">_xlfn.IFS(H1711=100,"green",H1711&gt;50,"yellow",H1711&gt;0,"orange",H1711=0,"red")</f>
        <v>green</v>
      </c>
      <c r="K1711" t="s">
        <v>250</v>
      </c>
    </row>
    <row r="1712" spans="1:11" x14ac:dyDescent="0.3">
      <c r="A1712">
        <v>8</v>
      </c>
      <c r="B1712">
        <v>8.02</v>
      </c>
      <c r="C1712" t="s">
        <v>264</v>
      </c>
      <c r="D1712">
        <v>31</v>
      </c>
      <c r="E1712" t="s">
        <v>17</v>
      </c>
      <c r="F1712" s="3">
        <v>1.5510368681463558</v>
      </c>
      <c r="G1712" s="3">
        <v>-359.99352097396337</v>
      </c>
      <c r="H1712" s="3">
        <f t="shared" si="52"/>
        <v>0</v>
      </c>
      <c r="I1712" s="3">
        <f t="shared" si="53"/>
        <v>0</v>
      </c>
      <c r="J1712" s="8" t="str" cm="1">
        <f t="array" ref="J1712">_xlfn.IFS(H1712=100,"green",H1712&gt;50,"yellow",H1712&gt;0,"orange",H1712=0,"red")</f>
        <v>red</v>
      </c>
      <c r="K1712" t="s">
        <v>250</v>
      </c>
    </row>
    <row r="1713" spans="1:11" x14ac:dyDescent="0.3">
      <c r="A1713">
        <v>8</v>
      </c>
      <c r="B1713">
        <v>8.02</v>
      </c>
      <c r="C1713" t="s">
        <v>264</v>
      </c>
      <c r="D1713">
        <v>23</v>
      </c>
      <c r="E1713" t="s">
        <v>16</v>
      </c>
      <c r="F1713" s="3">
        <v>6.8845100987432895E-3</v>
      </c>
      <c r="G1713" s="3">
        <v>97.958249667987317</v>
      </c>
      <c r="H1713" s="3">
        <f t="shared" si="52"/>
        <v>97.958249667987317</v>
      </c>
      <c r="I1713" s="3">
        <f t="shared" si="53"/>
        <v>2.9387474900396198</v>
      </c>
      <c r="J1713" s="8" t="str" cm="1">
        <f t="array" ref="J1713">_xlfn.IFS(H1713=100,"green",H1713&gt;50,"yellow",H1713&gt;0,"orange",H1713=0,"red")</f>
        <v>yellow</v>
      </c>
      <c r="K1713" t="s">
        <v>250</v>
      </c>
    </row>
    <row r="1714" spans="1:11" x14ac:dyDescent="0.3">
      <c r="A1714">
        <v>8</v>
      </c>
      <c r="B1714">
        <v>8.02</v>
      </c>
      <c r="C1714" t="s">
        <v>264</v>
      </c>
      <c r="D1714">
        <v>27</v>
      </c>
      <c r="E1714" t="s">
        <v>15</v>
      </c>
      <c r="F1714" s="3">
        <v>7.1190633896799187E-3</v>
      </c>
      <c r="G1714" s="3">
        <v>97.888687817866426</v>
      </c>
      <c r="H1714" s="3">
        <f t="shared" si="52"/>
        <v>97.888687817866426</v>
      </c>
      <c r="I1714" s="3">
        <f t="shared" si="53"/>
        <v>2.9366606345359929</v>
      </c>
      <c r="J1714" s="8" t="str" cm="1">
        <f t="array" ref="J1714">_xlfn.IFS(H1714=100,"green",H1714&gt;50,"yellow",H1714&gt;0,"orange",H1714=0,"red")</f>
        <v>yellow</v>
      </c>
      <c r="K1714" t="s">
        <v>250</v>
      </c>
    </row>
    <row r="1715" spans="1:11" x14ac:dyDescent="0.3">
      <c r="A1715">
        <v>8</v>
      </c>
      <c r="B1715">
        <v>8.02</v>
      </c>
      <c r="C1715" t="s">
        <v>264</v>
      </c>
      <c r="D1715">
        <v>14</v>
      </c>
      <c r="E1715" t="s">
        <v>14</v>
      </c>
      <c r="F1715" s="3">
        <v>0</v>
      </c>
      <c r="G1715" s="3">
        <v>100</v>
      </c>
      <c r="H1715" s="3">
        <f t="shared" si="52"/>
        <v>100</v>
      </c>
      <c r="I1715" s="3">
        <f t="shared" si="53"/>
        <v>3</v>
      </c>
      <c r="J1715" s="8" t="str" cm="1">
        <f t="array" ref="J1715">_xlfn.IFS(H1715=100,"green",H1715&gt;50,"yellow",H1715&gt;0,"orange",H1715=0,"red")</f>
        <v>green</v>
      </c>
      <c r="K1715" t="s">
        <v>250</v>
      </c>
    </row>
    <row r="1716" spans="1:11" x14ac:dyDescent="0.3">
      <c r="A1716">
        <v>8</v>
      </c>
      <c r="B1716">
        <v>8.02</v>
      </c>
      <c r="C1716" t="s">
        <v>264</v>
      </c>
      <c r="D1716">
        <v>17</v>
      </c>
      <c r="E1716" t="s">
        <v>13</v>
      </c>
      <c r="F1716" s="3">
        <v>0</v>
      </c>
      <c r="G1716" s="3">
        <v>100</v>
      </c>
      <c r="H1716" s="3">
        <f t="shared" si="52"/>
        <v>100</v>
      </c>
      <c r="I1716" s="3">
        <f t="shared" si="53"/>
        <v>3</v>
      </c>
      <c r="J1716" s="8" t="str" cm="1">
        <f t="array" ref="J1716">_xlfn.IFS(H1716=100,"green",H1716&gt;50,"yellow",H1716&gt;0,"orange",H1716=0,"red")</f>
        <v>green</v>
      </c>
      <c r="K1716" t="s">
        <v>250</v>
      </c>
    </row>
    <row r="1717" spans="1:11" x14ac:dyDescent="0.3">
      <c r="A1717">
        <v>8</v>
      </c>
      <c r="B1717">
        <v>8.02</v>
      </c>
      <c r="C1717" t="s">
        <v>264</v>
      </c>
      <c r="D1717">
        <v>15</v>
      </c>
      <c r="E1717" t="s">
        <v>12</v>
      </c>
      <c r="F1717" s="3">
        <v>0</v>
      </c>
      <c r="G1717" s="3">
        <v>100</v>
      </c>
      <c r="H1717" s="3">
        <f t="shared" si="52"/>
        <v>100</v>
      </c>
      <c r="I1717" s="3">
        <f t="shared" si="53"/>
        <v>3</v>
      </c>
      <c r="J1717" s="8" t="str" cm="1">
        <f t="array" ref="J1717">_xlfn.IFS(H1717=100,"green",H1717&gt;50,"yellow",H1717&gt;0,"orange",H1717=0,"red")</f>
        <v>green</v>
      </c>
      <c r="K1717" t="s">
        <v>250</v>
      </c>
    </row>
    <row r="1718" spans="1:11" x14ac:dyDescent="0.3">
      <c r="A1718">
        <v>8</v>
      </c>
      <c r="B1718">
        <v>8.02</v>
      </c>
      <c r="C1718" t="s">
        <v>264</v>
      </c>
      <c r="D1718">
        <v>13</v>
      </c>
      <c r="E1718" t="s">
        <v>11</v>
      </c>
      <c r="F1718" s="3">
        <v>0</v>
      </c>
      <c r="G1718" s="3">
        <v>100</v>
      </c>
      <c r="H1718" s="3">
        <f t="shared" si="52"/>
        <v>100</v>
      </c>
      <c r="I1718" s="3">
        <f t="shared" si="53"/>
        <v>3</v>
      </c>
      <c r="J1718" s="8" t="str" cm="1">
        <f t="array" ref="J1718">_xlfn.IFS(H1718=100,"green",H1718&gt;50,"yellow",H1718&gt;0,"orange",H1718=0,"red")</f>
        <v>green</v>
      </c>
      <c r="K1718" t="s">
        <v>250</v>
      </c>
    </row>
    <row r="1719" spans="1:11" x14ac:dyDescent="0.3">
      <c r="A1719">
        <v>8</v>
      </c>
      <c r="B1719">
        <v>8.02</v>
      </c>
      <c r="C1719" t="s">
        <v>264</v>
      </c>
      <c r="D1719">
        <v>21</v>
      </c>
      <c r="E1719" t="s">
        <v>10</v>
      </c>
      <c r="F1719" s="3">
        <v>0</v>
      </c>
      <c r="G1719" s="3">
        <v>100</v>
      </c>
      <c r="H1719" s="3">
        <f t="shared" si="52"/>
        <v>100</v>
      </c>
      <c r="I1719" s="3">
        <f t="shared" si="53"/>
        <v>3</v>
      </c>
      <c r="J1719" s="8" t="str" cm="1">
        <f t="array" ref="J1719">_xlfn.IFS(H1719=100,"green",H1719&gt;50,"yellow",H1719&gt;0,"orange",H1719=0,"red")</f>
        <v>green</v>
      </c>
      <c r="K1719" t="s">
        <v>250</v>
      </c>
    </row>
    <row r="1720" spans="1:11" x14ac:dyDescent="0.3">
      <c r="A1720">
        <v>8</v>
      </c>
      <c r="B1720">
        <v>8.02</v>
      </c>
      <c r="C1720" t="s">
        <v>264</v>
      </c>
      <c r="D1720">
        <v>34</v>
      </c>
      <c r="E1720" t="s">
        <v>9</v>
      </c>
      <c r="F1720" s="3">
        <v>8.0131222890605661E-2</v>
      </c>
      <c r="G1720" s="3">
        <v>76.23535319218405</v>
      </c>
      <c r="H1720" s="3">
        <f t="shared" si="52"/>
        <v>76.23535319218405</v>
      </c>
      <c r="I1720" s="3">
        <f t="shared" si="53"/>
        <v>2.2870605957655217</v>
      </c>
      <c r="J1720" s="8" t="str" cm="1">
        <f t="array" ref="J1720">_xlfn.IFS(H1720=100,"green",H1720&gt;50,"yellow",H1720&gt;0,"orange",H1720=0,"red")</f>
        <v>yellow</v>
      </c>
      <c r="K1720" t="s">
        <v>250</v>
      </c>
    </row>
    <row r="1721" spans="1:11" x14ac:dyDescent="0.3">
      <c r="A1721">
        <v>8</v>
      </c>
      <c r="B1721">
        <v>8.02</v>
      </c>
      <c r="C1721" t="s">
        <v>264</v>
      </c>
      <c r="D1721">
        <v>3</v>
      </c>
      <c r="E1721" t="s">
        <v>8</v>
      </c>
      <c r="F1721" s="3">
        <v>7.2089378718595432E-3</v>
      </c>
      <c r="G1721" s="3">
        <v>97.862033596840121</v>
      </c>
      <c r="H1721" s="3">
        <f t="shared" si="52"/>
        <v>97.862033596840121</v>
      </c>
      <c r="I1721" s="3">
        <f t="shared" si="53"/>
        <v>2.9358610079052037</v>
      </c>
      <c r="J1721" s="8" t="str" cm="1">
        <f t="array" ref="J1721">_xlfn.IFS(H1721=100,"green",H1721&gt;50,"yellow",H1721&gt;0,"orange",H1721=0,"red")</f>
        <v>yellow</v>
      </c>
      <c r="K1721" t="s">
        <v>250</v>
      </c>
    </row>
    <row r="1722" spans="1:11" x14ac:dyDescent="0.3">
      <c r="A1722">
        <v>8</v>
      </c>
      <c r="B1722">
        <v>8.02</v>
      </c>
      <c r="C1722" t="s">
        <v>264</v>
      </c>
      <c r="D1722">
        <v>8</v>
      </c>
      <c r="E1722" t="s">
        <v>7</v>
      </c>
      <c r="F1722" s="3">
        <v>1.4588224673890084E-3</v>
      </c>
      <c r="G1722" s="3">
        <v>99.567354653502107</v>
      </c>
      <c r="H1722" s="3">
        <f t="shared" si="52"/>
        <v>99.567354653502107</v>
      </c>
      <c r="I1722" s="3">
        <f t="shared" si="53"/>
        <v>2.9870206396050634</v>
      </c>
      <c r="J1722" s="8" t="str" cm="1">
        <f t="array" ref="J1722">_xlfn.IFS(H1722=100,"green",H1722&gt;50,"yellow",H1722&gt;0,"orange",H1722=0,"red")</f>
        <v>yellow</v>
      </c>
      <c r="K1722" t="s">
        <v>250</v>
      </c>
    </row>
    <row r="1723" spans="1:11" x14ac:dyDescent="0.3">
      <c r="A1723">
        <v>8</v>
      </c>
      <c r="B1723">
        <v>8.02</v>
      </c>
      <c r="C1723" t="s">
        <v>264</v>
      </c>
      <c r="D1723">
        <v>11</v>
      </c>
      <c r="E1723" t="s">
        <v>6</v>
      </c>
      <c r="F1723" s="3">
        <v>0.16377950692541646</v>
      </c>
      <c r="G1723" s="3">
        <v>51.427645853423329</v>
      </c>
      <c r="H1723" s="3">
        <f t="shared" si="52"/>
        <v>51.427645853423329</v>
      </c>
      <c r="I1723" s="3">
        <f t="shared" si="53"/>
        <v>1.5428293756026998</v>
      </c>
      <c r="J1723" s="8" t="str" cm="1">
        <f t="array" ref="J1723">_xlfn.IFS(H1723=100,"green",H1723&gt;50,"yellow",H1723&gt;0,"orange",H1723=0,"red")</f>
        <v>yellow</v>
      </c>
      <c r="K1723" t="s">
        <v>250</v>
      </c>
    </row>
    <row r="1724" spans="1:11" x14ac:dyDescent="0.3">
      <c r="A1724">
        <v>8</v>
      </c>
      <c r="B1724">
        <v>8.02</v>
      </c>
      <c r="C1724" t="s">
        <v>264</v>
      </c>
      <c r="D1724">
        <v>33</v>
      </c>
      <c r="E1724" t="s">
        <v>5</v>
      </c>
      <c r="F1724" s="3">
        <v>6.9302922102268101E-3</v>
      </c>
      <c r="G1724" s="3">
        <v>97.944671992890477</v>
      </c>
      <c r="H1724" s="3">
        <f t="shared" si="52"/>
        <v>97.944671992890477</v>
      </c>
      <c r="I1724" s="3">
        <f t="shared" si="53"/>
        <v>2.9383401597867143</v>
      </c>
      <c r="J1724" s="8" t="str" cm="1">
        <f t="array" ref="J1724">_xlfn.IFS(H1724=100,"green",H1724&gt;50,"yellow",H1724&gt;0,"orange",H1724=0,"red")</f>
        <v>yellow</v>
      </c>
      <c r="K1724" t="s">
        <v>250</v>
      </c>
    </row>
    <row r="1725" spans="1:11" x14ac:dyDescent="0.3">
      <c r="A1725">
        <v>8</v>
      </c>
      <c r="B1725">
        <v>8.02</v>
      </c>
      <c r="C1725" t="s">
        <v>264</v>
      </c>
      <c r="D1725">
        <v>36</v>
      </c>
      <c r="E1725" t="s">
        <v>4</v>
      </c>
      <c r="F1725" s="3">
        <v>1.1427371881020261E-2</v>
      </c>
      <c r="G1725" s="3">
        <v>96.610965777163344</v>
      </c>
      <c r="H1725" s="3">
        <f t="shared" si="52"/>
        <v>96.610965777163344</v>
      </c>
      <c r="I1725" s="3">
        <f t="shared" si="53"/>
        <v>2.8983289733149005</v>
      </c>
      <c r="J1725" s="8" t="str" cm="1">
        <f t="array" ref="J1725">_xlfn.IFS(H1725=100,"green",H1725&gt;50,"yellow",H1725&gt;0,"orange",H1725=0,"red")</f>
        <v>yellow</v>
      </c>
      <c r="K1725" t="s">
        <v>250</v>
      </c>
    </row>
    <row r="1726" spans="1:11" x14ac:dyDescent="0.3">
      <c r="A1726">
        <v>8</v>
      </c>
      <c r="B1726">
        <v>8.02</v>
      </c>
      <c r="C1726" t="s">
        <v>264</v>
      </c>
      <c r="D1726">
        <v>16</v>
      </c>
      <c r="E1726" t="s">
        <v>3</v>
      </c>
      <c r="F1726" s="3">
        <v>0</v>
      </c>
      <c r="G1726" s="3">
        <v>100</v>
      </c>
      <c r="H1726" s="3">
        <f t="shared" si="52"/>
        <v>100</v>
      </c>
      <c r="I1726" s="3">
        <f t="shared" si="53"/>
        <v>3</v>
      </c>
      <c r="J1726" s="8" t="str" cm="1">
        <f t="array" ref="J1726">_xlfn.IFS(H1726=100,"green",H1726&gt;50,"yellow",H1726&gt;0,"orange",H1726=0,"red")</f>
        <v>green</v>
      </c>
      <c r="K1726" t="s">
        <v>250</v>
      </c>
    </row>
    <row r="1727" spans="1:11" x14ac:dyDescent="0.3">
      <c r="A1727">
        <v>8</v>
      </c>
      <c r="B1727">
        <v>8.02</v>
      </c>
      <c r="C1727" t="s">
        <v>264</v>
      </c>
      <c r="D1727">
        <v>9</v>
      </c>
      <c r="E1727" t="s">
        <v>2</v>
      </c>
      <c r="F1727" s="3">
        <v>5.5051654692339549E-3</v>
      </c>
      <c r="G1727" s="3">
        <v>98.367324143130389</v>
      </c>
      <c r="H1727" s="3">
        <f t="shared" si="52"/>
        <v>98.367324143130389</v>
      </c>
      <c r="I1727" s="3">
        <f t="shared" si="53"/>
        <v>2.9510197242939116</v>
      </c>
      <c r="J1727" s="8" t="str" cm="1">
        <f t="array" ref="J1727">_xlfn.IFS(H1727=100,"green",H1727&gt;50,"yellow",H1727&gt;0,"orange",H1727=0,"red")</f>
        <v>yellow</v>
      </c>
      <c r="K1727" t="s">
        <v>250</v>
      </c>
    </row>
    <row r="1728" spans="1:11" x14ac:dyDescent="0.3">
      <c r="A1728">
        <v>8</v>
      </c>
      <c r="B1728">
        <v>8.02</v>
      </c>
      <c r="C1728" t="s">
        <v>264</v>
      </c>
      <c r="D1728">
        <v>5</v>
      </c>
      <c r="E1728" t="s">
        <v>1</v>
      </c>
      <c r="F1728" s="3">
        <v>1.9828892520660713E-2</v>
      </c>
      <c r="G1728" s="3">
        <v>94.119313167266156</v>
      </c>
      <c r="H1728" s="3">
        <f t="shared" si="52"/>
        <v>94.119313167266156</v>
      </c>
      <c r="I1728" s="3">
        <f t="shared" si="53"/>
        <v>2.823579395017985</v>
      </c>
      <c r="J1728" s="8" t="str" cm="1">
        <f t="array" ref="J1728">_xlfn.IFS(H1728=100,"green",H1728&gt;50,"yellow",H1728&gt;0,"orange",H1728=0,"red")</f>
        <v>yellow</v>
      </c>
      <c r="K1728" t="s">
        <v>250</v>
      </c>
    </row>
    <row r="1729" spans="1:11" x14ac:dyDescent="0.3">
      <c r="A1729">
        <v>8</v>
      </c>
      <c r="B1729">
        <v>8.02</v>
      </c>
      <c r="C1729" t="s">
        <v>264</v>
      </c>
      <c r="D1729">
        <v>19</v>
      </c>
      <c r="E1729" t="s">
        <v>0</v>
      </c>
      <c r="F1729" s="3">
        <v>2.19115373172927E-3</v>
      </c>
      <c r="G1729" s="3">
        <v>99.35016598202597</v>
      </c>
      <c r="H1729" s="3">
        <f t="shared" si="52"/>
        <v>99.35016598202597</v>
      </c>
      <c r="I1729" s="3">
        <f t="shared" si="53"/>
        <v>2.980504979460779</v>
      </c>
      <c r="J1729" s="8" t="str" cm="1">
        <f t="array" ref="J1729">_xlfn.IFS(H1729=100,"green",H1729&gt;50,"yellow",H1729&gt;0,"orange",H1729=0,"red")</f>
        <v>yellow</v>
      </c>
      <c r="K1729" t="s">
        <v>250</v>
      </c>
    </row>
    <row r="1730" spans="1:11" x14ac:dyDescent="0.3">
      <c r="A1730">
        <v>8</v>
      </c>
      <c r="B1730">
        <v>8.0500000000000007</v>
      </c>
      <c r="C1730" t="s">
        <v>265</v>
      </c>
      <c r="D1730">
        <v>35</v>
      </c>
      <c r="E1730" t="s">
        <v>34</v>
      </c>
      <c r="F1730" s="3">
        <v>0</v>
      </c>
      <c r="G1730" s="3">
        <v>100</v>
      </c>
      <c r="H1730" s="3">
        <f t="shared" si="52"/>
        <v>100</v>
      </c>
      <c r="I1730" s="3">
        <f t="shared" si="53"/>
        <v>3</v>
      </c>
      <c r="J1730" s="8" t="str" cm="1">
        <f t="array" ref="J1730">_xlfn.IFS(H1730=100,"green",H1730&gt;50,"yellow",H1730&gt;0,"orange",H1730=0,"red")</f>
        <v>green</v>
      </c>
      <c r="K1730" t="s">
        <v>250</v>
      </c>
    </row>
    <row r="1731" spans="1:11" x14ac:dyDescent="0.3">
      <c r="A1731">
        <v>8</v>
      </c>
      <c r="B1731">
        <v>8.0500000000000007</v>
      </c>
      <c r="C1731" t="s">
        <v>265</v>
      </c>
      <c r="D1731">
        <v>37</v>
      </c>
      <c r="E1731" t="s">
        <v>33</v>
      </c>
      <c r="F1731" s="3">
        <v>0</v>
      </c>
      <c r="G1731" s="3">
        <v>100</v>
      </c>
      <c r="H1731" s="3">
        <f t="shared" ref="H1731:H1794" si="54">IF(G1731&gt;100,100,IF(G1731&lt;0,0,G1731))</f>
        <v>100</v>
      </c>
      <c r="I1731" s="3">
        <f t="shared" ref="I1731:I1794" si="55">H1731/100*3</f>
        <v>3</v>
      </c>
      <c r="J1731" s="8" t="str" cm="1">
        <f t="array" ref="J1731">_xlfn.IFS(H1731=100,"green",H1731&gt;50,"yellow",H1731&gt;0,"orange",H1731=0,"red")</f>
        <v>green</v>
      </c>
      <c r="K1731" t="s">
        <v>250</v>
      </c>
    </row>
    <row r="1732" spans="1:11" x14ac:dyDescent="0.3">
      <c r="A1732">
        <v>8</v>
      </c>
      <c r="B1732">
        <v>8.0500000000000007</v>
      </c>
      <c r="C1732" t="s">
        <v>265</v>
      </c>
      <c r="D1732">
        <v>12</v>
      </c>
      <c r="E1732" t="s">
        <v>32</v>
      </c>
      <c r="F1732" s="3">
        <v>0</v>
      </c>
      <c r="G1732" s="3">
        <v>100</v>
      </c>
      <c r="H1732" s="3">
        <f t="shared" si="54"/>
        <v>100</v>
      </c>
      <c r="I1732" s="3">
        <f t="shared" si="55"/>
        <v>3</v>
      </c>
      <c r="J1732" s="8" t="str" cm="1">
        <f t="array" ref="J1732">_xlfn.IFS(H1732=100,"green",H1732&gt;50,"yellow",H1732&gt;0,"orange",H1732=0,"red")</f>
        <v>green</v>
      </c>
      <c r="K1732" t="s">
        <v>250</v>
      </c>
    </row>
    <row r="1733" spans="1:11" x14ac:dyDescent="0.3">
      <c r="A1733">
        <v>8</v>
      </c>
      <c r="B1733">
        <v>8.0500000000000007</v>
      </c>
      <c r="C1733" t="s">
        <v>265</v>
      </c>
      <c r="D1733">
        <v>18</v>
      </c>
      <c r="E1733" t="s">
        <v>31</v>
      </c>
      <c r="F1733" s="3">
        <v>0</v>
      </c>
      <c r="G1733" s="3">
        <v>100</v>
      </c>
      <c r="H1733" s="3">
        <f t="shared" si="54"/>
        <v>100</v>
      </c>
      <c r="I1733" s="3">
        <f t="shared" si="55"/>
        <v>3</v>
      </c>
      <c r="J1733" s="8" t="str" cm="1">
        <f t="array" ref="J1733">_xlfn.IFS(H1733=100,"green",H1733&gt;50,"yellow",H1733&gt;0,"orange",H1733=0,"red")</f>
        <v>green</v>
      </c>
      <c r="K1733" t="s">
        <v>250</v>
      </c>
    </row>
    <row r="1734" spans="1:11" x14ac:dyDescent="0.3">
      <c r="A1734">
        <v>8</v>
      </c>
      <c r="B1734">
        <v>8.0500000000000007</v>
      </c>
      <c r="C1734" t="s">
        <v>265</v>
      </c>
      <c r="D1734">
        <v>10</v>
      </c>
      <c r="E1734" t="s">
        <v>30</v>
      </c>
      <c r="F1734" s="3">
        <v>3.1700455060993019E-2</v>
      </c>
      <c r="G1734" s="3">
        <v>99.252373702743611</v>
      </c>
      <c r="H1734" s="3">
        <f t="shared" si="54"/>
        <v>99.252373702743611</v>
      </c>
      <c r="I1734" s="3">
        <f t="shared" si="55"/>
        <v>2.9775712110823083</v>
      </c>
      <c r="J1734" s="8" t="str" cm="1">
        <f t="array" ref="J1734">_xlfn.IFS(H1734=100,"green",H1734&gt;50,"yellow",H1734&gt;0,"orange",H1734=0,"red")</f>
        <v>yellow</v>
      </c>
      <c r="K1734" t="s">
        <v>250</v>
      </c>
    </row>
    <row r="1735" spans="1:11" x14ac:dyDescent="0.3">
      <c r="A1735">
        <v>8</v>
      </c>
      <c r="B1735">
        <v>8.0500000000000007</v>
      </c>
      <c r="C1735" t="s">
        <v>265</v>
      </c>
      <c r="D1735">
        <v>4</v>
      </c>
      <c r="E1735" t="s">
        <v>29</v>
      </c>
      <c r="F1735" s="3">
        <v>0.18949263347387371</v>
      </c>
      <c r="G1735" s="3">
        <v>95.530989203503381</v>
      </c>
      <c r="H1735" s="3">
        <f t="shared" si="54"/>
        <v>95.530989203503381</v>
      </c>
      <c r="I1735" s="3">
        <f t="shared" si="55"/>
        <v>2.8659296761051012</v>
      </c>
      <c r="J1735" s="8" t="str" cm="1">
        <f t="array" ref="J1735">_xlfn.IFS(H1735=100,"green",H1735&gt;50,"yellow",H1735&gt;0,"orange",H1735=0,"red")</f>
        <v>yellow</v>
      </c>
      <c r="K1735" t="s">
        <v>250</v>
      </c>
    </row>
    <row r="1736" spans="1:11" x14ac:dyDescent="0.3">
      <c r="A1736">
        <v>8</v>
      </c>
      <c r="B1736">
        <v>8.0500000000000007</v>
      </c>
      <c r="C1736" t="s">
        <v>265</v>
      </c>
      <c r="D1736">
        <v>22</v>
      </c>
      <c r="E1736" t="s">
        <v>28</v>
      </c>
      <c r="F1736" s="3">
        <v>1.5658520243217532E-2</v>
      </c>
      <c r="G1736" s="3">
        <v>99.630708092756819</v>
      </c>
      <c r="H1736" s="3">
        <f t="shared" si="54"/>
        <v>99.630708092756819</v>
      </c>
      <c r="I1736" s="3">
        <f t="shared" si="55"/>
        <v>2.9889212427827045</v>
      </c>
      <c r="J1736" s="8" t="str" cm="1">
        <f t="array" ref="J1736">_xlfn.IFS(H1736=100,"green",H1736&gt;50,"yellow",H1736&gt;0,"orange",H1736=0,"red")</f>
        <v>yellow</v>
      </c>
      <c r="K1736" t="s">
        <v>250</v>
      </c>
    </row>
    <row r="1737" spans="1:11" x14ac:dyDescent="0.3">
      <c r="A1737">
        <v>8</v>
      </c>
      <c r="B1737">
        <v>8.0500000000000007</v>
      </c>
      <c r="C1737" t="s">
        <v>265</v>
      </c>
      <c r="D1737">
        <v>25</v>
      </c>
      <c r="E1737" t="s">
        <v>244</v>
      </c>
      <c r="F1737" s="3">
        <v>0</v>
      </c>
      <c r="G1737" s="3">
        <v>100</v>
      </c>
      <c r="H1737" s="3">
        <f t="shared" si="54"/>
        <v>100</v>
      </c>
      <c r="I1737" s="3">
        <f t="shared" si="55"/>
        <v>3</v>
      </c>
      <c r="J1737" s="8" t="str" cm="1">
        <f t="array" ref="J1737">_xlfn.IFS(H1737=100,"green",H1737&gt;50,"yellow",H1737&gt;0,"orange",H1737=0,"red")</f>
        <v>green</v>
      </c>
      <c r="K1737" t="s">
        <v>250</v>
      </c>
    </row>
    <row r="1738" spans="1:11" x14ac:dyDescent="0.3">
      <c r="A1738">
        <v>8</v>
      </c>
      <c r="B1738">
        <v>8.0500000000000007</v>
      </c>
      <c r="C1738" t="s">
        <v>265</v>
      </c>
      <c r="D1738">
        <v>7</v>
      </c>
      <c r="E1738" t="s">
        <v>27</v>
      </c>
      <c r="F1738" s="3">
        <v>4.7534119878072003</v>
      </c>
      <c r="G1738" s="3">
        <v>-12.1048829406644</v>
      </c>
      <c r="H1738" s="3">
        <f t="shared" si="54"/>
        <v>0</v>
      </c>
      <c r="I1738" s="3">
        <f t="shared" si="55"/>
        <v>0</v>
      </c>
      <c r="J1738" s="8" t="str" cm="1">
        <f t="array" ref="J1738">_xlfn.IFS(H1738=100,"green",H1738&gt;50,"yellow",H1738&gt;0,"orange",H1738=0,"red")</f>
        <v>red</v>
      </c>
      <c r="K1738" t="s">
        <v>250</v>
      </c>
    </row>
    <row r="1739" spans="1:11" x14ac:dyDescent="0.3">
      <c r="A1739">
        <v>8</v>
      </c>
      <c r="B1739">
        <v>8.0500000000000007</v>
      </c>
      <c r="C1739" t="s">
        <v>265</v>
      </c>
      <c r="D1739">
        <v>30</v>
      </c>
      <c r="E1739" t="s">
        <v>26</v>
      </c>
      <c r="F1739" s="3">
        <v>0.47993034153899944</v>
      </c>
      <c r="G1739" s="3">
        <v>88.681280962830598</v>
      </c>
      <c r="H1739" s="3">
        <f t="shared" si="54"/>
        <v>88.681280962830598</v>
      </c>
      <c r="I1739" s="3">
        <f t="shared" si="55"/>
        <v>2.6604384288849179</v>
      </c>
      <c r="J1739" s="8" t="str" cm="1">
        <f t="array" ref="J1739">_xlfn.IFS(H1739=100,"green",H1739&gt;50,"yellow",H1739&gt;0,"orange",H1739=0,"red")</f>
        <v>yellow</v>
      </c>
      <c r="K1739" t="s">
        <v>250</v>
      </c>
    </row>
    <row r="1740" spans="1:11" x14ac:dyDescent="0.3">
      <c r="A1740">
        <v>8</v>
      </c>
      <c r="B1740">
        <v>8.0500000000000007</v>
      </c>
      <c r="C1740" t="s">
        <v>265</v>
      </c>
      <c r="D1740">
        <v>24</v>
      </c>
      <c r="E1740" t="s">
        <v>25</v>
      </c>
      <c r="F1740" s="3">
        <v>0</v>
      </c>
      <c r="G1740" s="3">
        <v>100</v>
      </c>
      <c r="H1740" s="3">
        <f t="shared" si="54"/>
        <v>100</v>
      </c>
      <c r="I1740" s="3">
        <f t="shared" si="55"/>
        <v>3</v>
      </c>
      <c r="J1740" s="8" t="str" cm="1">
        <f t="array" ref="J1740">_xlfn.IFS(H1740=100,"green",H1740&gt;50,"yellow",H1740&gt;0,"orange",H1740=0,"red")</f>
        <v>green</v>
      </c>
      <c r="K1740" t="s">
        <v>250</v>
      </c>
    </row>
    <row r="1741" spans="1:11" x14ac:dyDescent="0.3">
      <c r="A1741">
        <v>8</v>
      </c>
      <c r="B1741">
        <v>8.0500000000000007</v>
      </c>
      <c r="C1741" t="s">
        <v>265</v>
      </c>
      <c r="D1741">
        <v>6</v>
      </c>
      <c r="E1741" t="s">
        <v>24</v>
      </c>
      <c r="F1741" s="3">
        <v>0</v>
      </c>
      <c r="G1741" s="3">
        <v>100</v>
      </c>
      <c r="H1741" s="3">
        <f t="shared" si="54"/>
        <v>100</v>
      </c>
      <c r="I1741" s="3">
        <f t="shared" si="55"/>
        <v>3</v>
      </c>
      <c r="J1741" s="8" t="str" cm="1">
        <f t="array" ref="J1741">_xlfn.IFS(H1741=100,"green",H1741&gt;50,"yellow",H1741&gt;0,"orange",H1741=0,"red")</f>
        <v>green</v>
      </c>
      <c r="K1741" t="s">
        <v>250</v>
      </c>
    </row>
    <row r="1742" spans="1:11" x14ac:dyDescent="0.3">
      <c r="A1742">
        <v>8</v>
      </c>
      <c r="B1742">
        <v>8.0500000000000007</v>
      </c>
      <c r="C1742" t="s">
        <v>265</v>
      </c>
      <c r="D1742">
        <v>2</v>
      </c>
      <c r="E1742" t="s">
        <v>23</v>
      </c>
      <c r="F1742" s="3">
        <v>7.2837434712165389E-2</v>
      </c>
      <c r="G1742" s="3">
        <v>98.282195586443905</v>
      </c>
      <c r="H1742" s="3">
        <f t="shared" si="54"/>
        <v>98.282195586443905</v>
      </c>
      <c r="I1742" s="3">
        <f t="shared" si="55"/>
        <v>2.9484658675933173</v>
      </c>
      <c r="J1742" s="8" t="str" cm="1">
        <f t="array" ref="J1742">_xlfn.IFS(H1742=100,"green",H1742&gt;50,"yellow",H1742&gt;0,"orange",H1742=0,"red")</f>
        <v>yellow</v>
      </c>
      <c r="K1742" t="s">
        <v>250</v>
      </c>
    </row>
    <row r="1743" spans="1:11" x14ac:dyDescent="0.3">
      <c r="A1743">
        <v>8</v>
      </c>
      <c r="B1743">
        <v>8.0500000000000007</v>
      </c>
      <c r="C1743" t="s">
        <v>265</v>
      </c>
      <c r="D1743">
        <v>1</v>
      </c>
      <c r="E1743" t="s">
        <v>22</v>
      </c>
      <c r="F1743" s="3">
        <v>0</v>
      </c>
      <c r="G1743" s="3">
        <v>100</v>
      </c>
      <c r="H1743" s="3">
        <f t="shared" si="54"/>
        <v>100</v>
      </c>
      <c r="I1743" s="3">
        <f t="shared" si="55"/>
        <v>3</v>
      </c>
      <c r="J1743" s="8" t="str" cm="1">
        <f t="array" ref="J1743">_xlfn.IFS(H1743=100,"green",H1743&gt;50,"yellow",H1743&gt;0,"orange",H1743=0,"red")</f>
        <v>green</v>
      </c>
      <c r="K1743" t="s">
        <v>250</v>
      </c>
    </row>
    <row r="1744" spans="1:11" x14ac:dyDescent="0.3">
      <c r="A1744">
        <v>8</v>
      </c>
      <c r="B1744">
        <v>8.0500000000000007</v>
      </c>
      <c r="C1744" t="s">
        <v>265</v>
      </c>
      <c r="D1744">
        <v>20</v>
      </c>
      <c r="E1744" t="s">
        <v>21</v>
      </c>
      <c r="F1744" s="3">
        <v>0</v>
      </c>
      <c r="G1744" s="3">
        <v>100</v>
      </c>
      <c r="H1744" s="3">
        <f t="shared" si="54"/>
        <v>100</v>
      </c>
      <c r="I1744" s="3">
        <f t="shared" si="55"/>
        <v>3</v>
      </c>
      <c r="J1744" s="8" t="str" cm="1">
        <f t="array" ref="J1744">_xlfn.IFS(H1744=100,"green",H1744&gt;50,"yellow",H1744&gt;0,"orange",H1744=0,"red")</f>
        <v>green</v>
      </c>
      <c r="K1744" t="s">
        <v>250</v>
      </c>
    </row>
    <row r="1745" spans="1:11" x14ac:dyDescent="0.3">
      <c r="A1745">
        <v>8</v>
      </c>
      <c r="B1745">
        <v>8.0500000000000007</v>
      </c>
      <c r="C1745" t="s">
        <v>265</v>
      </c>
      <c r="D1745">
        <v>29</v>
      </c>
      <c r="E1745" t="s">
        <v>20</v>
      </c>
      <c r="F1745" s="3">
        <v>0.11948546546880687</v>
      </c>
      <c r="G1745" s="3">
        <v>97.182044360166941</v>
      </c>
      <c r="H1745" s="3">
        <f t="shared" si="54"/>
        <v>97.182044360166941</v>
      </c>
      <c r="I1745" s="3">
        <f t="shared" si="55"/>
        <v>2.9154613308050084</v>
      </c>
      <c r="J1745" s="8" t="str" cm="1">
        <f t="array" ref="J1745">_xlfn.IFS(H1745=100,"green",H1745&gt;50,"yellow",H1745&gt;0,"orange",H1745=0,"red")</f>
        <v>yellow</v>
      </c>
      <c r="K1745" t="s">
        <v>250</v>
      </c>
    </row>
    <row r="1746" spans="1:11" x14ac:dyDescent="0.3">
      <c r="A1746">
        <v>8</v>
      </c>
      <c r="B1746">
        <v>8.0500000000000007</v>
      </c>
      <c r="C1746" t="s">
        <v>265</v>
      </c>
      <c r="D1746">
        <v>32</v>
      </c>
      <c r="E1746" t="s">
        <v>19</v>
      </c>
      <c r="F1746" s="3">
        <v>0</v>
      </c>
      <c r="G1746" s="3">
        <v>100</v>
      </c>
      <c r="H1746" s="3">
        <f t="shared" si="54"/>
        <v>100</v>
      </c>
      <c r="I1746" s="3">
        <f t="shared" si="55"/>
        <v>3</v>
      </c>
      <c r="J1746" s="8" t="str" cm="1">
        <f t="array" ref="J1746">_xlfn.IFS(H1746=100,"green",H1746&gt;50,"yellow",H1746&gt;0,"orange",H1746=0,"red")</f>
        <v>green</v>
      </c>
      <c r="K1746" t="s">
        <v>250</v>
      </c>
    </row>
    <row r="1747" spans="1:11" x14ac:dyDescent="0.3">
      <c r="A1747">
        <v>8</v>
      </c>
      <c r="B1747">
        <v>8.0500000000000007</v>
      </c>
      <c r="C1747" t="s">
        <v>265</v>
      </c>
      <c r="D1747">
        <v>35</v>
      </c>
      <c r="E1747" t="s">
        <v>18</v>
      </c>
      <c r="F1747" s="3">
        <v>0</v>
      </c>
      <c r="G1747" s="3">
        <v>100</v>
      </c>
      <c r="H1747" s="3">
        <f t="shared" si="54"/>
        <v>100</v>
      </c>
      <c r="I1747" s="3">
        <f t="shared" si="55"/>
        <v>3</v>
      </c>
      <c r="J1747" s="8" t="str" cm="1">
        <f t="array" ref="J1747">_xlfn.IFS(H1747=100,"green",H1747&gt;50,"yellow",H1747&gt;0,"orange",H1747=0,"red")</f>
        <v>green</v>
      </c>
      <c r="K1747" t="s">
        <v>250</v>
      </c>
    </row>
    <row r="1748" spans="1:11" x14ac:dyDescent="0.3">
      <c r="A1748">
        <v>8</v>
      </c>
      <c r="B1748">
        <v>8.0500000000000007</v>
      </c>
      <c r="C1748" t="s">
        <v>265</v>
      </c>
      <c r="D1748">
        <v>31</v>
      </c>
      <c r="E1748" t="s">
        <v>17</v>
      </c>
      <c r="F1748" s="3">
        <v>0</v>
      </c>
      <c r="G1748" s="3">
        <v>100</v>
      </c>
      <c r="H1748" s="3">
        <f t="shared" si="54"/>
        <v>100</v>
      </c>
      <c r="I1748" s="3">
        <f t="shared" si="55"/>
        <v>3</v>
      </c>
      <c r="J1748" s="8" t="str" cm="1">
        <f t="array" ref="J1748">_xlfn.IFS(H1748=100,"green",H1748&gt;50,"yellow",H1748&gt;0,"orange",H1748=0,"red")</f>
        <v>green</v>
      </c>
      <c r="K1748" t="s">
        <v>250</v>
      </c>
    </row>
    <row r="1749" spans="1:11" x14ac:dyDescent="0.3">
      <c r="A1749">
        <v>8</v>
      </c>
      <c r="B1749">
        <v>8.0500000000000007</v>
      </c>
      <c r="C1749" t="s">
        <v>265</v>
      </c>
      <c r="D1749">
        <v>23</v>
      </c>
      <c r="E1749" t="s">
        <v>16</v>
      </c>
      <c r="F1749" s="3">
        <v>0.32494887666068323</v>
      </c>
      <c r="G1749" s="3">
        <v>92.336377348904904</v>
      </c>
      <c r="H1749" s="3">
        <f t="shared" si="54"/>
        <v>92.336377348904904</v>
      </c>
      <c r="I1749" s="3">
        <f t="shared" si="55"/>
        <v>2.7700913204671473</v>
      </c>
      <c r="J1749" s="8" t="str" cm="1">
        <f t="array" ref="J1749">_xlfn.IFS(H1749=100,"green",H1749&gt;50,"yellow",H1749&gt;0,"orange",H1749=0,"red")</f>
        <v>yellow</v>
      </c>
      <c r="K1749" t="s">
        <v>250</v>
      </c>
    </row>
    <row r="1750" spans="1:11" x14ac:dyDescent="0.3">
      <c r="A1750">
        <v>8</v>
      </c>
      <c r="B1750">
        <v>8.0500000000000007</v>
      </c>
      <c r="C1750" t="s">
        <v>265</v>
      </c>
      <c r="D1750">
        <v>27</v>
      </c>
      <c r="E1750" t="s">
        <v>15</v>
      </c>
      <c r="F1750" s="3">
        <v>0.29900066236655659</v>
      </c>
      <c r="G1750" s="3">
        <v>92.948342298171625</v>
      </c>
      <c r="H1750" s="3">
        <f t="shared" si="54"/>
        <v>92.948342298171625</v>
      </c>
      <c r="I1750" s="3">
        <f t="shared" si="55"/>
        <v>2.7884502689451489</v>
      </c>
      <c r="J1750" s="8" t="str" cm="1">
        <f t="array" ref="J1750">_xlfn.IFS(H1750=100,"green",H1750&gt;50,"yellow",H1750&gt;0,"orange",H1750=0,"red")</f>
        <v>yellow</v>
      </c>
      <c r="K1750" t="s">
        <v>250</v>
      </c>
    </row>
    <row r="1751" spans="1:11" x14ac:dyDescent="0.3">
      <c r="A1751">
        <v>8</v>
      </c>
      <c r="B1751">
        <v>8.0500000000000007</v>
      </c>
      <c r="C1751" t="s">
        <v>265</v>
      </c>
      <c r="D1751">
        <v>14</v>
      </c>
      <c r="E1751" t="s">
        <v>14</v>
      </c>
      <c r="F1751" s="3">
        <v>0</v>
      </c>
      <c r="G1751" s="3">
        <v>100</v>
      </c>
      <c r="H1751" s="3">
        <f t="shared" si="54"/>
        <v>100</v>
      </c>
      <c r="I1751" s="3">
        <f t="shared" si="55"/>
        <v>3</v>
      </c>
      <c r="J1751" s="8" t="str" cm="1">
        <f t="array" ref="J1751">_xlfn.IFS(H1751=100,"green",H1751&gt;50,"yellow",H1751&gt;0,"orange",H1751=0,"red")</f>
        <v>green</v>
      </c>
      <c r="K1751" t="s">
        <v>250</v>
      </c>
    </row>
    <row r="1752" spans="1:11" x14ac:dyDescent="0.3">
      <c r="A1752">
        <v>8</v>
      </c>
      <c r="B1752">
        <v>8.0500000000000007</v>
      </c>
      <c r="C1752" t="s">
        <v>265</v>
      </c>
      <c r="D1752">
        <v>17</v>
      </c>
      <c r="E1752" t="s">
        <v>13</v>
      </c>
      <c r="F1752" s="3">
        <v>0</v>
      </c>
      <c r="G1752" s="3">
        <v>100</v>
      </c>
      <c r="H1752" s="3">
        <f t="shared" si="54"/>
        <v>100</v>
      </c>
      <c r="I1752" s="3">
        <f t="shared" si="55"/>
        <v>3</v>
      </c>
      <c r="J1752" s="8" t="str" cm="1">
        <f t="array" ref="J1752">_xlfn.IFS(H1752=100,"green",H1752&gt;50,"yellow",H1752&gt;0,"orange",H1752=0,"red")</f>
        <v>green</v>
      </c>
      <c r="K1752" t="s">
        <v>250</v>
      </c>
    </row>
    <row r="1753" spans="1:11" x14ac:dyDescent="0.3">
      <c r="A1753">
        <v>8</v>
      </c>
      <c r="B1753">
        <v>8.0500000000000007</v>
      </c>
      <c r="C1753" t="s">
        <v>265</v>
      </c>
      <c r="D1753">
        <v>15</v>
      </c>
      <c r="E1753" t="s">
        <v>12</v>
      </c>
      <c r="F1753" s="3">
        <v>0</v>
      </c>
      <c r="G1753" s="3">
        <v>100</v>
      </c>
      <c r="H1753" s="3">
        <f t="shared" si="54"/>
        <v>100</v>
      </c>
      <c r="I1753" s="3">
        <f t="shared" si="55"/>
        <v>3</v>
      </c>
      <c r="J1753" s="8" t="str" cm="1">
        <f t="array" ref="J1753">_xlfn.IFS(H1753=100,"green",H1753&gt;50,"yellow",H1753&gt;0,"orange",H1753=0,"red")</f>
        <v>green</v>
      </c>
      <c r="K1753" t="s">
        <v>250</v>
      </c>
    </row>
    <row r="1754" spans="1:11" x14ac:dyDescent="0.3">
      <c r="A1754">
        <v>8</v>
      </c>
      <c r="B1754">
        <v>8.0500000000000007</v>
      </c>
      <c r="C1754" t="s">
        <v>265</v>
      </c>
      <c r="D1754">
        <v>13</v>
      </c>
      <c r="E1754" t="s">
        <v>11</v>
      </c>
      <c r="F1754" s="3">
        <v>0</v>
      </c>
      <c r="G1754" s="3">
        <v>100</v>
      </c>
      <c r="H1754" s="3">
        <f t="shared" si="54"/>
        <v>100</v>
      </c>
      <c r="I1754" s="3">
        <f t="shared" si="55"/>
        <v>3</v>
      </c>
      <c r="J1754" s="8" t="str" cm="1">
        <f t="array" ref="J1754">_xlfn.IFS(H1754=100,"green",H1754&gt;50,"yellow",H1754&gt;0,"orange",H1754=0,"red")</f>
        <v>green</v>
      </c>
      <c r="K1754" t="s">
        <v>250</v>
      </c>
    </row>
    <row r="1755" spans="1:11" x14ac:dyDescent="0.3">
      <c r="A1755">
        <v>8</v>
      </c>
      <c r="B1755">
        <v>8.0500000000000007</v>
      </c>
      <c r="C1755" t="s">
        <v>265</v>
      </c>
      <c r="D1755">
        <v>21</v>
      </c>
      <c r="E1755" t="s">
        <v>10</v>
      </c>
      <c r="F1755" s="3">
        <v>0</v>
      </c>
      <c r="G1755" s="3">
        <v>100</v>
      </c>
      <c r="H1755" s="3">
        <f t="shared" si="54"/>
        <v>100</v>
      </c>
      <c r="I1755" s="3">
        <f t="shared" si="55"/>
        <v>3</v>
      </c>
      <c r="J1755" s="8" t="str" cm="1">
        <f t="array" ref="J1755">_xlfn.IFS(H1755=100,"green",H1755&gt;50,"yellow",H1755&gt;0,"orange",H1755=0,"red")</f>
        <v>green</v>
      </c>
      <c r="K1755" t="s">
        <v>250</v>
      </c>
    </row>
    <row r="1756" spans="1:11" x14ac:dyDescent="0.3">
      <c r="A1756">
        <v>8</v>
      </c>
      <c r="B1756">
        <v>8.0500000000000007</v>
      </c>
      <c r="C1756" t="s">
        <v>265</v>
      </c>
      <c r="D1756">
        <v>34</v>
      </c>
      <c r="E1756" t="s">
        <v>9</v>
      </c>
      <c r="F1756" s="3">
        <v>4.1668235903114939</v>
      </c>
      <c r="G1756" s="3">
        <v>1.7292689915234976</v>
      </c>
      <c r="H1756" s="3">
        <f t="shared" si="54"/>
        <v>1.7292689915234976</v>
      </c>
      <c r="I1756" s="3">
        <f t="shared" si="55"/>
        <v>5.1878069745704927E-2</v>
      </c>
      <c r="J1756" s="8" t="str" cm="1">
        <f t="array" ref="J1756">_xlfn.IFS(H1756=100,"green",H1756&gt;50,"yellow",H1756&gt;0,"orange",H1756=0,"red")</f>
        <v>orange</v>
      </c>
      <c r="K1756" t="s">
        <v>250</v>
      </c>
    </row>
    <row r="1757" spans="1:11" x14ac:dyDescent="0.3">
      <c r="A1757">
        <v>8</v>
      </c>
      <c r="B1757">
        <v>8.0500000000000007</v>
      </c>
      <c r="C1757" t="s">
        <v>265</v>
      </c>
      <c r="D1757">
        <v>3</v>
      </c>
      <c r="E1757" t="s">
        <v>8</v>
      </c>
      <c r="F1757" s="3">
        <v>0.39288711401634507</v>
      </c>
      <c r="G1757" s="3">
        <v>90.734116033141049</v>
      </c>
      <c r="H1757" s="3">
        <f t="shared" si="54"/>
        <v>90.734116033141049</v>
      </c>
      <c r="I1757" s="3">
        <f t="shared" si="55"/>
        <v>2.7220234809942316</v>
      </c>
      <c r="J1757" s="8" t="str" cm="1">
        <f t="array" ref="J1757">_xlfn.IFS(H1757=100,"green",H1757&gt;50,"yellow",H1757&gt;0,"orange",H1757=0,"red")</f>
        <v>yellow</v>
      </c>
      <c r="K1757" t="s">
        <v>250</v>
      </c>
    </row>
    <row r="1758" spans="1:11" x14ac:dyDescent="0.3">
      <c r="A1758">
        <v>8</v>
      </c>
      <c r="B1758">
        <v>8.0500000000000007</v>
      </c>
      <c r="C1758" t="s">
        <v>265</v>
      </c>
      <c r="D1758">
        <v>8</v>
      </c>
      <c r="E1758" t="s">
        <v>7</v>
      </c>
      <c r="F1758" s="3">
        <v>1.2370814523458791</v>
      </c>
      <c r="G1758" s="3">
        <v>70.824563122440864</v>
      </c>
      <c r="H1758" s="3">
        <f t="shared" si="54"/>
        <v>70.824563122440864</v>
      </c>
      <c r="I1758" s="3">
        <f t="shared" si="55"/>
        <v>2.124736893673226</v>
      </c>
      <c r="J1758" s="8" t="str" cm="1">
        <f t="array" ref="J1758">_xlfn.IFS(H1758=100,"green",H1758&gt;50,"yellow",H1758&gt;0,"orange",H1758=0,"red")</f>
        <v>yellow</v>
      </c>
      <c r="K1758" t="s">
        <v>250</v>
      </c>
    </row>
    <row r="1759" spans="1:11" x14ac:dyDescent="0.3">
      <c r="A1759">
        <v>8</v>
      </c>
      <c r="B1759">
        <v>8.0500000000000007</v>
      </c>
      <c r="C1759" t="s">
        <v>265</v>
      </c>
      <c r="D1759">
        <v>11</v>
      </c>
      <c r="E1759" t="s">
        <v>6</v>
      </c>
      <c r="F1759" s="3">
        <v>0</v>
      </c>
      <c r="G1759" s="3">
        <v>100</v>
      </c>
      <c r="H1759" s="3">
        <f t="shared" si="54"/>
        <v>100</v>
      </c>
      <c r="I1759" s="3">
        <f t="shared" si="55"/>
        <v>3</v>
      </c>
      <c r="J1759" s="8" t="str" cm="1">
        <f t="array" ref="J1759">_xlfn.IFS(H1759=100,"green",H1759&gt;50,"yellow",H1759&gt;0,"orange",H1759=0,"red")</f>
        <v>green</v>
      </c>
      <c r="K1759" t="s">
        <v>250</v>
      </c>
    </row>
    <row r="1760" spans="1:11" x14ac:dyDescent="0.3">
      <c r="A1760">
        <v>8</v>
      </c>
      <c r="B1760">
        <v>8.0500000000000007</v>
      </c>
      <c r="C1760" t="s">
        <v>265</v>
      </c>
      <c r="D1760">
        <v>33</v>
      </c>
      <c r="E1760" t="s">
        <v>5</v>
      </c>
      <c r="F1760" s="3">
        <v>1.2599271238192342</v>
      </c>
      <c r="G1760" s="3">
        <v>70.285768813681017</v>
      </c>
      <c r="H1760" s="3">
        <f t="shared" si="54"/>
        <v>70.285768813681017</v>
      </c>
      <c r="I1760" s="3">
        <f t="shared" si="55"/>
        <v>2.1085730644104306</v>
      </c>
      <c r="J1760" s="8" t="str" cm="1">
        <f t="array" ref="J1760">_xlfn.IFS(H1760=100,"green",H1760&gt;50,"yellow",H1760&gt;0,"orange",H1760=0,"red")</f>
        <v>yellow</v>
      </c>
      <c r="K1760" t="s">
        <v>250</v>
      </c>
    </row>
    <row r="1761" spans="1:11" x14ac:dyDescent="0.3">
      <c r="A1761">
        <v>8</v>
      </c>
      <c r="B1761">
        <v>8.0500000000000007</v>
      </c>
      <c r="C1761" t="s">
        <v>265</v>
      </c>
      <c r="D1761">
        <v>36</v>
      </c>
      <c r="E1761" t="s">
        <v>4</v>
      </c>
      <c r="F1761" s="3">
        <v>5.7136859405101303E-3</v>
      </c>
      <c r="G1761" s="3">
        <v>99.86524793239812</v>
      </c>
      <c r="H1761" s="3">
        <f t="shared" si="54"/>
        <v>99.86524793239812</v>
      </c>
      <c r="I1761" s="3">
        <f t="shared" si="55"/>
        <v>2.9959574379719434</v>
      </c>
      <c r="J1761" s="8" t="str" cm="1">
        <f t="array" ref="J1761">_xlfn.IFS(H1761=100,"green",H1761&gt;50,"yellow",H1761&gt;0,"orange",H1761=0,"red")</f>
        <v>yellow</v>
      </c>
      <c r="K1761" t="s">
        <v>250</v>
      </c>
    </row>
    <row r="1762" spans="1:11" x14ac:dyDescent="0.3">
      <c r="A1762">
        <v>8</v>
      </c>
      <c r="B1762">
        <v>8.0500000000000007</v>
      </c>
      <c r="C1762" t="s">
        <v>265</v>
      </c>
      <c r="D1762">
        <v>16</v>
      </c>
      <c r="E1762" t="s">
        <v>3</v>
      </c>
      <c r="F1762" s="3">
        <v>2.7218905598575035E-2</v>
      </c>
      <c r="G1762" s="3">
        <v>99.358066956172067</v>
      </c>
      <c r="H1762" s="3">
        <f t="shared" si="54"/>
        <v>99.358066956172067</v>
      </c>
      <c r="I1762" s="3">
        <f t="shared" si="55"/>
        <v>2.9807420086851621</v>
      </c>
      <c r="J1762" s="8" t="str" cm="1">
        <f t="array" ref="J1762">_xlfn.IFS(H1762=100,"green",H1762&gt;50,"yellow",H1762&gt;0,"orange",H1762=0,"red")</f>
        <v>yellow</v>
      </c>
      <c r="K1762" t="s">
        <v>250</v>
      </c>
    </row>
    <row r="1763" spans="1:11" x14ac:dyDescent="0.3">
      <c r="A1763">
        <v>8</v>
      </c>
      <c r="B1763">
        <v>8.0500000000000007</v>
      </c>
      <c r="C1763" t="s">
        <v>265</v>
      </c>
      <c r="D1763">
        <v>9</v>
      </c>
      <c r="E1763" t="s">
        <v>2</v>
      </c>
      <c r="F1763" s="3">
        <v>0</v>
      </c>
      <c r="G1763" s="3">
        <v>100</v>
      </c>
      <c r="H1763" s="3">
        <f t="shared" si="54"/>
        <v>100</v>
      </c>
      <c r="I1763" s="3">
        <f t="shared" si="55"/>
        <v>3</v>
      </c>
      <c r="J1763" s="8" t="str" cm="1">
        <f t="array" ref="J1763">_xlfn.IFS(H1763=100,"green",H1763&gt;50,"yellow",H1763&gt;0,"orange",H1763=0,"red")</f>
        <v>green</v>
      </c>
      <c r="K1763" t="s">
        <v>250</v>
      </c>
    </row>
    <row r="1764" spans="1:11" x14ac:dyDescent="0.3">
      <c r="A1764">
        <v>8</v>
      </c>
      <c r="B1764">
        <v>8.0500000000000007</v>
      </c>
      <c r="C1764" t="s">
        <v>265</v>
      </c>
      <c r="D1764">
        <v>5</v>
      </c>
      <c r="E1764" t="s">
        <v>1</v>
      </c>
      <c r="F1764" s="3">
        <v>0</v>
      </c>
      <c r="G1764" s="3">
        <v>100</v>
      </c>
      <c r="H1764" s="3">
        <f t="shared" si="54"/>
        <v>100</v>
      </c>
      <c r="I1764" s="3">
        <f t="shared" si="55"/>
        <v>3</v>
      </c>
      <c r="J1764" s="8" t="str" cm="1">
        <f t="array" ref="J1764">_xlfn.IFS(H1764=100,"green",H1764&gt;50,"yellow",H1764&gt;0,"orange",H1764=0,"red")</f>
        <v>green</v>
      </c>
      <c r="K1764" t="s">
        <v>250</v>
      </c>
    </row>
    <row r="1765" spans="1:11" x14ac:dyDescent="0.3">
      <c r="A1765">
        <v>8</v>
      </c>
      <c r="B1765">
        <v>8.0500000000000007</v>
      </c>
      <c r="C1765" t="s">
        <v>265</v>
      </c>
      <c r="D1765">
        <v>19</v>
      </c>
      <c r="E1765" t="s">
        <v>0</v>
      </c>
      <c r="F1765" s="3">
        <v>0</v>
      </c>
      <c r="G1765" s="3">
        <v>100</v>
      </c>
      <c r="H1765" s="3">
        <f t="shared" si="54"/>
        <v>100</v>
      </c>
      <c r="I1765" s="3">
        <f t="shared" si="55"/>
        <v>3</v>
      </c>
      <c r="J1765" s="8" t="str" cm="1">
        <f t="array" ref="J1765">_xlfn.IFS(H1765=100,"green",H1765&gt;50,"yellow",H1765&gt;0,"orange",H1765=0,"red")</f>
        <v>green</v>
      </c>
      <c r="K1765" t="s">
        <v>250</v>
      </c>
    </row>
    <row r="1766" spans="1:11" x14ac:dyDescent="0.3">
      <c r="A1766">
        <v>5</v>
      </c>
      <c r="B1766">
        <v>5.01</v>
      </c>
      <c r="C1766" t="s">
        <v>239</v>
      </c>
      <c r="D1766">
        <v>35</v>
      </c>
      <c r="E1766" t="s">
        <v>34</v>
      </c>
      <c r="F1766" s="3">
        <v>996.89684981646485</v>
      </c>
      <c r="G1766" s="3">
        <v>57.788215947756086</v>
      </c>
      <c r="H1766" s="3">
        <f t="shared" si="54"/>
        <v>57.788215947756086</v>
      </c>
      <c r="I1766" s="3">
        <f t="shared" si="55"/>
        <v>1.7336464784326826</v>
      </c>
      <c r="J1766" s="8" t="str" cm="1">
        <f t="array" ref="J1766">_xlfn.IFS(H1766=100,"green",H1766&gt;50,"yellow",H1766&gt;0,"orange",H1766=0,"red")</f>
        <v>yellow</v>
      </c>
      <c r="K1766" t="s">
        <v>296</v>
      </c>
    </row>
    <row r="1767" spans="1:11" x14ac:dyDescent="0.3">
      <c r="A1767">
        <v>5</v>
      </c>
      <c r="B1767">
        <v>5.01</v>
      </c>
      <c r="C1767" t="s">
        <v>239</v>
      </c>
      <c r="D1767">
        <v>37</v>
      </c>
      <c r="E1767" t="s">
        <v>33</v>
      </c>
      <c r="F1767" s="3">
        <v>856.7705135977792</v>
      </c>
      <c r="G1767" s="3">
        <v>64.275366793000472</v>
      </c>
      <c r="H1767" s="3">
        <f t="shared" si="54"/>
        <v>64.275366793000472</v>
      </c>
      <c r="I1767" s="3">
        <f t="shared" si="55"/>
        <v>1.9282610037900143</v>
      </c>
      <c r="J1767" s="8" t="str" cm="1">
        <f t="array" ref="J1767">_xlfn.IFS(H1767=100,"green",H1767&gt;50,"yellow",H1767&gt;0,"orange",H1767=0,"red")</f>
        <v>yellow</v>
      </c>
      <c r="K1767" t="s">
        <v>296</v>
      </c>
    </row>
    <row r="1768" spans="1:11" x14ac:dyDescent="0.3">
      <c r="A1768">
        <v>5</v>
      </c>
      <c r="B1768">
        <v>5.01</v>
      </c>
      <c r="C1768" t="s">
        <v>239</v>
      </c>
      <c r="D1768">
        <v>12</v>
      </c>
      <c r="E1768" t="s">
        <v>32</v>
      </c>
      <c r="F1768" s="3">
        <v>134.20277265674517</v>
      </c>
      <c r="G1768" s="3">
        <v>97.726651240176992</v>
      </c>
      <c r="H1768" s="3">
        <f t="shared" si="54"/>
        <v>97.726651240176992</v>
      </c>
      <c r="I1768" s="3">
        <f t="shared" si="55"/>
        <v>2.9317995372053094</v>
      </c>
      <c r="J1768" s="8" t="str" cm="1">
        <f t="array" ref="J1768">_xlfn.IFS(H1768=100,"green",H1768&gt;50,"yellow",H1768&gt;0,"orange",H1768=0,"red")</f>
        <v>yellow</v>
      </c>
      <c r="K1768" t="s">
        <v>296</v>
      </c>
    </row>
    <row r="1769" spans="1:11" x14ac:dyDescent="0.3">
      <c r="A1769">
        <v>5</v>
      </c>
      <c r="B1769">
        <v>5.01</v>
      </c>
      <c r="C1769" t="s">
        <v>239</v>
      </c>
      <c r="D1769">
        <v>18</v>
      </c>
      <c r="E1769" t="s">
        <v>31</v>
      </c>
      <c r="F1769" s="3">
        <v>333.28658955053419</v>
      </c>
      <c r="G1769" s="3">
        <v>88.510062939306238</v>
      </c>
      <c r="H1769" s="3">
        <f t="shared" si="54"/>
        <v>88.510062939306238</v>
      </c>
      <c r="I1769" s="3">
        <f t="shared" si="55"/>
        <v>2.6553018881791868</v>
      </c>
      <c r="J1769" s="8" t="str" cm="1">
        <f t="array" ref="J1769">_xlfn.IFS(H1769=100,"green",H1769&gt;50,"yellow",H1769&gt;0,"orange",H1769=0,"red")</f>
        <v>yellow</v>
      </c>
      <c r="K1769" t="s">
        <v>296</v>
      </c>
    </row>
    <row r="1770" spans="1:11" x14ac:dyDescent="0.3">
      <c r="A1770">
        <v>5</v>
      </c>
      <c r="B1770">
        <v>5.01</v>
      </c>
      <c r="C1770" t="s">
        <v>239</v>
      </c>
      <c r="D1770">
        <v>10</v>
      </c>
      <c r="E1770" t="s">
        <v>30</v>
      </c>
      <c r="F1770" s="3">
        <v>491.19662993038617</v>
      </c>
      <c r="G1770" s="3">
        <v>81.199615242136446</v>
      </c>
      <c r="H1770" s="3">
        <f t="shared" si="54"/>
        <v>81.199615242136446</v>
      </c>
      <c r="I1770" s="3">
        <f t="shared" si="55"/>
        <v>2.4359884572640933</v>
      </c>
      <c r="J1770" s="8" t="str" cm="1">
        <f t="array" ref="J1770">_xlfn.IFS(H1770=100,"green",H1770&gt;50,"yellow",H1770&gt;0,"orange",H1770=0,"red")</f>
        <v>yellow</v>
      </c>
      <c r="K1770" t="s">
        <v>296</v>
      </c>
    </row>
    <row r="1771" spans="1:11" x14ac:dyDescent="0.3">
      <c r="A1771">
        <v>5</v>
      </c>
      <c r="B1771">
        <v>5.01</v>
      </c>
      <c r="C1771" t="s">
        <v>239</v>
      </c>
      <c r="D1771">
        <v>4</v>
      </c>
      <c r="E1771" t="s">
        <v>29</v>
      </c>
      <c r="F1771" s="3">
        <v>2220.1904400966409</v>
      </c>
      <c r="G1771" s="3">
        <v>1.1558207655729025</v>
      </c>
      <c r="H1771" s="3">
        <f t="shared" si="54"/>
        <v>1.1558207655729025</v>
      </c>
      <c r="I1771" s="3">
        <f t="shared" si="55"/>
        <v>3.4674622967187069E-2</v>
      </c>
      <c r="J1771" s="8" t="str" cm="1">
        <f t="array" ref="J1771">_xlfn.IFS(H1771=100,"green",H1771&gt;50,"yellow",H1771&gt;0,"orange",H1771=0,"red")</f>
        <v>orange</v>
      </c>
      <c r="K1771" t="s">
        <v>296</v>
      </c>
    </row>
    <row r="1772" spans="1:11" x14ac:dyDescent="0.3">
      <c r="A1772">
        <v>5</v>
      </c>
      <c r="B1772">
        <v>5.01</v>
      </c>
      <c r="C1772" t="s">
        <v>239</v>
      </c>
      <c r="D1772">
        <v>22</v>
      </c>
      <c r="E1772" t="s">
        <v>28</v>
      </c>
      <c r="F1772" s="3">
        <v>313.62058732134312</v>
      </c>
      <c r="G1772" s="3">
        <v>89.420500808634216</v>
      </c>
      <c r="H1772" s="3">
        <f t="shared" si="54"/>
        <v>89.420500808634216</v>
      </c>
      <c r="I1772" s="3">
        <f t="shared" si="55"/>
        <v>2.6826150242590265</v>
      </c>
      <c r="J1772" s="8" t="str" cm="1">
        <f t="array" ref="J1772">_xlfn.IFS(H1772=100,"green",H1772&gt;50,"yellow",H1772&gt;0,"orange",H1772=0,"red")</f>
        <v>yellow</v>
      </c>
      <c r="K1772" t="s">
        <v>296</v>
      </c>
    </row>
    <row r="1773" spans="1:11" x14ac:dyDescent="0.3">
      <c r="A1773">
        <v>5</v>
      </c>
      <c r="B1773">
        <v>5.01</v>
      </c>
      <c r="C1773" t="s">
        <v>239</v>
      </c>
      <c r="D1773">
        <v>25</v>
      </c>
      <c r="E1773" t="s">
        <v>244</v>
      </c>
      <c r="F1773" s="3">
        <v>582.99929664506521</v>
      </c>
      <c r="G1773" s="3">
        <v>76.949609404230273</v>
      </c>
      <c r="H1773" s="3">
        <f t="shared" si="54"/>
        <v>76.949609404230273</v>
      </c>
      <c r="I1773" s="3">
        <f t="shared" si="55"/>
        <v>2.3084882821269082</v>
      </c>
      <c r="J1773" s="8" t="str" cm="1">
        <f t="array" ref="J1773">_xlfn.IFS(H1773=100,"green",H1773&gt;50,"yellow",H1773&gt;0,"orange",H1773=0,"red")</f>
        <v>yellow</v>
      </c>
      <c r="K1773" t="s">
        <v>296</v>
      </c>
    </row>
    <row r="1774" spans="1:11" x14ac:dyDescent="0.3">
      <c r="A1774">
        <v>5</v>
      </c>
      <c r="B1774">
        <v>5.01</v>
      </c>
      <c r="C1774" t="s">
        <v>239</v>
      </c>
      <c r="D1774">
        <v>7</v>
      </c>
      <c r="E1774" t="s">
        <v>27</v>
      </c>
      <c r="F1774" s="3">
        <v>1355.4610419467165</v>
      </c>
      <c r="G1774" s="3">
        <v>41.188481273882886</v>
      </c>
      <c r="H1774" s="3">
        <f t="shared" si="54"/>
        <v>41.188481273882886</v>
      </c>
      <c r="I1774" s="3">
        <f t="shared" si="55"/>
        <v>1.2356544382164867</v>
      </c>
      <c r="J1774" s="8" t="str" cm="1">
        <f t="array" ref="J1774">_xlfn.IFS(H1774=100,"green",H1774&gt;50,"yellow",H1774&gt;0,"orange",H1774=0,"red")</f>
        <v>orange</v>
      </c>
      <c r="K1774" t="s">
        <v>296</v>
      </c>
    </row>
    <row r="1775" spans="1:11" x14ac:dyDescent="0.3">
      <c r="A1775">
        <v>5</v>
      </c>
      <c r="B1775">
        <v>5.01</v>
      </c>
      <c r="C1775" t="s">
        <v>239</v>
      </c>
      <c r="D1775">
        <v>30</v>
      </c>
      <c r="E1775" t="s">
        <v>26</v>
      </c>
      <c r="F1775" s="3">
        <v>1792.8140715576139</v>
      </c>
      <c r="G1775" s="3">
        <v>20.941216182453278</v>
      </c>
      <c r="H1775" s="3">
        <f t="shared" si="54"/>
        <v>20.941216182453278</v>
      </c>
      <c r="I1775" s="3">
        <f t="shared" si="55"/>
        <v>0.62823648547359834</v>
      </c>
      <c r="J1775" s="8" t="str" cm="1">
        <f t="array" ref="J1775">_xlfn.IFS(H1775=100,"green",H1775&gt;50,"yellow",H1775&gt;0,"orange",H1775=0,"red")</f>
        <v>orange</v>
      </c>
      <c r="K1775" t="s">
        <v>296</v>
      </c>
    </row>
    <row r="1776" spans="1:11" x14ac:dyDescent="0.3">
      <c r="A1776">
        <v>5</v>
      </c>
      <c r="B1776">
        <v>5.01</v>
      </c>
      <c r="C1776" t="s">
        <v>239</v>
      </c>
      <c r="D1776">
        <v>24</v>
      </c>
      <c r="E1776" t="s">
        <v>25</v>
      </c>
      <c r="F1776" s="3">
        <v>609.14771041520203</v>
      </c>
      <c r="G1776" s="3">
        <v>75.739068195003085</v>
      </c>
      <c r="H1776" s="3">
        <f t="shared" si="54"/>
        <v>75.739068195003085</v>
      </c>
      <c r="I1776" s="3">
        <f t="shared" si="55"/>
        <v>2.2721720458500929</v>
      </c>
      <c r="J1776" s="8" t="str" cm="1">
        <f t="array" ref="J1776">_xlfn.IFS(H1776=100,"green",H1776&gt;50,"yellow",H1776&gt;0,"orange",H1776=0,"red")</f>
        <v>yellow</v>
      </c>
      <c r="K1776" t="s">
        <v>296</v>
      </c>
    </row>
    <row r="1777" spans="1:11" x14ac:dyDescent="0.3">
      <c r="A1777">
        <v>5</v>
      </c>
      <c r="B1777">
        <v>5.01</v>
      </c>
      <c r="C1777" t="s">
        <v>239</v>
      </c>
      <c r="D1777">
        <v>6</v>
      </c>
      <c r="E1777" t="s">
        <v>24</v>
      </c>
      <c r="F1777" s="3">
        <v>1807.1541593932532</v>
      </c>
      <c r="G1777" s="3">
        <v>20.277341600171571</v>
      </c>
      <c r="H1777" s="3">
        <f t="shared" si="54"/>
        <v>20.277341600171571</v>
      </c>
      <c r="I1777" s="3">
        <f t="shared" si="55"/>
        <v>0.60832024800514717</v>
      </c>
      <c r="J1777" s="8" t="str" cm="1">
        <f t="array" ref="J1777">_xlfn.IFS(H1777=100,"green",H1777&gt;50,"yellow",H1777&gt;0,"orange",H1777=0,"red")</f>
        <v>orange</v>
      </c>
      <c r="K1777" t="s">
        <v>296</v>
      </c>
    </row>
    <row r="1778" spans="1:11" x14ac:dyDescent="0.3">
      <c r="A1778">
        <v>5</v>
      </c>
      <c r="B1778">
        <v>5.01</v>
      </c>
      <c r="C1778" t="s">
        <v>239</v>
      </c>
      <c r="D1778">
        <v>2</v>
      </c>
      <c r="E1778" t="s">
        <v>23</v>
      </c>
      <c r="F1778" s="3">
        <v>2419.921795903098</v>
      </c>
      <c r="G1778" s="3">
        <v>-8.0907453590103593</v>
      </c>
      <c r="H1778" s="3">
        <f t="shared" si="54"/>
        <v>0</v>
      </c>
      <c r="I1778" s="3">
        <f t="shared" si="55"/>
        <v>0</v>
      </c>
      <c r="J1778" s="8" t="str" cm="1">
        <f t="array" ref="J1778">_xlfn.IFS(H1778=100,"green",H1778&gt;50,"yellow",H1778&gt;0,"orange",H1778=0,"red")</f>
        <v>red</v>
      </c>
      <c r="K1778" t="s">
        <v>296</v>
      </c>
    </row>
    <row r="1779" spans="1:11" x14ac:dyDescent="0.3">
      <c r="A1779">
        <v>5</v>
      </c>
      <c r="B1779">
        <v>5.01</v>
      </c>
      <c r="C1779" t="s">
        <v>239</v>
      </c>
      <c r="D1779">
        <v>1</v>
      </c>
      <c r="E1779" t="s">
        <v>22</v>
      </c>
      <c r="F1779" s="3">
        <v>832.20619298946963</v>
      </c>
      <c r="G1779" s="3">
        <v>65.412572385447831</v>
      </c>
      <c r="H1779" s="3">
        <f t="shared" si="54"/>
        <v>65.412572385447831</v>
      </c>
      <c r="I1779" s="3">
        <f t="shared" si="55"/>
        <v>1.9623771715634351</v>
      </c>
      <c r="J1779" s="8" t="str" cm="1">
        <f t="array" ref="J1779">_xlfn.IFS(H1779=100,"green",H1779&gt;50,"yellow",H1779&gt;0,"orange",H1779=0,"red")</f>
        <v>yellow</v>
      </c>
      <c r="K1779" t="s">
        <v>296</v>
      </c>
    </row>
    <row r="1780" spans="1:11" x14ac:dyDescent="0.3">
      <c r="A1780">
        <v>5</v>
      </c>
      <c r="B1780">
        <v>5.01</v>
      </c>
      <c r="C1780" t="s">
        <v>239</v>
      </c>
      <c r="D1780">
        <v>20</v>
      </c>
      <c r="E1780" t="s">
        <v>21</v>
      </c>
      <c r="F1780" s="3">
        <v>278.80328120408387</v>
      </c>
      <c r="G1780" s="3">
        <v>91.032368519606237</v>
      </c>
      <c r="H1780" s="3">
        <f t="shared" si="54"/>
        <v>91.032368519606237</v>
      </c>
      <c r="I1780" s="3">
        <f t="shared" si="55"/>
        <v>2.7309710555881868</v>
      </c>
      <c r="J1780" s="8" t="str" cm="1">
        <f t="array" ref="J1780">_xlfn.IFS(H1780=100,"green",H1780&gt;50,"yellow",H1780&gt;0,"orange",H1780=0,"red")</f>
        <v>yellow</v>
      </c>
      <c r="K1780" t="s">
        <v>296</v>
      </c>
    </row>
    <row r="1781" spans="1:11" x14ac:dyDescent="0.3">
      <c r="A1781">
        <v>5</v>
      </c>
      <c r="B1781">
        <v>5.01</v>
      </c>
      <c r="C1781" t="s">
        <v>239</v>
      </c>
      <c r="D1781">
        <v>29</v>
      </c>
      <c r="E1781" t="s">
        <v>20</v>
      </c>
      <c r="F1781" s="3">
        <v>1568.2418239164956</v>
      </c>
      <c r="G1781" s="3">
        <v>31.337791768572426</v>
      </c>
      <c r="H1781" s="3">
        <f t="shared" si="54"/>
        <v>31.337791768572426</v>
      </c>
      <c r="I1781" s="3">
        <f t="shared" si="55"/>
        <v>0.94013375305717273</v>
      </c>
      <c r="J1781" s="8" t="str" cm="1">
        <f t="array" ref="J1781">_xlfn.IFS(H1781=100,"green",H1781&gt;50,"yellow",H1781&gt;0,"orange",H1781=0,"red")</f>
        <v>orange</v>
      </c>
      <c r="K1781" t="s">
        <v>296</v>
      </c>
    </row>
    <row r="1782" spans="1:11" x14ac:dyDescent="0.3">
      <c r="A1782">
        <v>5</v>
      </c>
      <c r="B1782">
        <v>5.01</v>
      </c>
      <c r="C1782" t="s">
        <v>239</v>
      </c>
      <c r="D1782">
        <v>32</v>
      </c>
      <c r="E1782" t="s">
        <v>19</v>
      </c>
      <c r="F1782" s="3">
        <v>1549.1500180161918</v>
      </c>
      <c r="G1782" s="3">
        <v>32.221647210208396</v>
      </c>
      <c r="H1782" s="3">
        <f t="shared" si="54"/>
        <v>32.221647210208396</v>
      </c>
      <c r="I1782" s="3">
        <f t="shared" si="55"/>
        <v>0.96664941630625179</v>
      </c>
      <c r="J1782" s="8" t="str" cm="1">
        <f t="array" ref="J1782">_xlfn.IFS(H1782=100,"green",H1782&gt;50,"yellow",H1782&gt;0,"orange",H1782=0,"red")</f>
        <v>orange</v>
      </c>
      <c r="K1782" t="s">
        <v>296</v>
      </c>
    </row>
    <row r="1783" spans="1:11" x14ac:dyDescent="0.3">
      <c r="A1783">
        <v>5</v>
      </c>
      <c r="B1783">
        <v>5.01</v>
      </c>
      <c r="C1783" t="s">
        <v>239</v>
      </c>
      <c r="D1783">
        <v>35</v>
      </c>
      <c r="E1783" t="s">
        <v>18</v>
      </c>
      <c r="F1783" s="3">
        <v>251.09489051094889</v>
      </c>
      <c r="G1783" s="3">
        <v>92.3151288839735</v>
      </c>
      <c r="H1783" s="3">
        <f t="shared" si="54"/>
        <v>92.3151288839735</v>
      </c>
      <c r="I1783" s="3">
        <f t="shared" si="55"/>
        <v>2.7694538665192048</v>
      </c>
      <c r="J1783" s="8" t="str" cm="1">
        <f t="array" ref="J1783">_xlfn.IFS(H1783=100,"green",H1783&gt;50,"yellow",H1783&gt;0,"orange",H1783=0,"red")</f>
        <v>yellow</v>
      </c>
      <c r="K1783" t="s">
        <v>296</v>
      </c>
    </row>
    <row r="1784" spans="1:11" x14ac:dyDescent="0.3">
      <c r="A1784">
        <v>5</v>
      </c>
      <c r="B1784">
        <v>5.01</v>
      </c>
      <c r="C1784" t="s">
        <v>239</v>
      </c>
      <c r="D1784">
        <v>31</v>
      </c>
      <c r="E1784" t="s">
        <v>17</v>
      </c>
      <c r="F1784" s="3">
        <v>0</v>
      </c>
      <c r="G1784" s="3">
        <v>103.93957062112524</v>
      </c>
      <c r="H1784" s="3">
        <f t="shared" si="54"/>
        <v>100</v>
      </c>
      <c r="I1784" s="3">
        <f t="shared" si="55"/>
        <v>3</v>
      </c>
      <c r="J1784" s="8" t="str" cm="1">
        <f t="array" ref="J1784">_xlfn.IFS(H1784=100,"green",H1784&gt;50,"yellow",H1784&gt;0,"orange",H1784=0,"red")</f>
        <v>green</v>
      </c>
      <c r="K1784" t="s">
        <v>296</v>
      </c>
    </row>
    <row r="1785" spans="1:11" x14ac:dyDescent="0.3">
      <c r="A1785">
        <v>5</v>
      </c>
      <c r="B1785">
        <v>5.01</v>
      </c>
      <c r="C1785" t="s">
        <v>239</v>
      </c>
      <c r="D1785">
        <v>23</v>
      </c>
      <c r="E1785" t="s">
        <v>16</v>
      </c>
      <c r="F1785" s="3">
        <v>552.18452458788317</v>
      </c>
      <c r="G1785" s="3">
        <v>78.376179740621509</v>
      </c>
      <c r="H1785" s="3">
        <f t="shared" si="54"/>
        <v>78.376179740621509</v>
      </c>
      <c r="I1785" s="3">
        <f t="shared" si="55"/>
        <v>2.3512853922186454</v>
      </c>
      <c r="J1785" s="8" t="str" cm="1">
        <f t="array" ref="J1785">_xlfn.IFS(H1785=100,"green",H1785&gt;50,"yellow",H1785&gt;0,"orange",H1785=0,"red")</f>
        <v>yellow</v>
      </c>
      <c r="K1785" t="s">
        <v>296</v>
      </c>
    </row>
    <row r="1786" spans="1:11" x14ac:dyDescent="0.3">
      <c r="A1786">
        <v>5</v>
      </c>
      <c r="B1786">
        <v>5.01</v>
      </c>
      <c r="C1786" t="s">
        <v>239</v>
      </c>
      <c r="D1786">
        <v>27</v>
      </c>
      <c r="E1786" t="s">
        <v>15</v>
      </c>
      <c r="F1786" s="3">
        <v>1446.2564151548734</v>
      </c>
      <c r="G1786" s="3">
        <v>36.985108104028818</v>
      </c>
      <c r="H1786" s="3">
        <f t="shared" si="54"/>
        <v>36.985108104028818</v>
      </c>
      <c r="I1786" s="3">
        <f t="shared" si="55"/>
        <v>1.1095532431208646</v>
      </c>
      <c r="J1786" s="8" t="str" cm="1">
        <f t="array" ref="J1786">_xlfn.IFS(H1786=100,"green",H1786&gt;50,"yellow",H1786&gt;0,"orange",H1786=0,"red")</f>
        <v>orange</v>
      </c>
      <c r="K1786" t="s">
        <v>296</v>
      </c>
    </row>
    <row r="1787" spans="1:11" x14ac:dyDescent="0.3">
      <c r="A1787">
        <v>5</v>
      </c>
      <c r="B1787">
        <v>5.01</v>
      </c>
      <c r="C1787" t="s">
        <v>239</v>
      </c>
      <c r="D1787">
        <v>14</v>
      </c>
      <c r="E1787" t="s">
        <v>14</v>
      </c>
      <c r="F1787" s="3">
        <v>343.95558650632785</v>
      </c>
      <c r="G1787" s="3">
        <v>88.016141564585695</v>
      </c>
      <c r="H1787" s="3">
        <f t="shared" si="54"/>
        <v>88.016141564585695</v>
      </c>
      <c r="I1787" s="3">
        <f t="shared" si="55"/>
        <v>2.6404842469375707</v>
      </c>
      <c r="J1787" s="8" t="str" cm="1">
        <f t="array" ref="J1787">_xlfn.IFS(H1787=100,"green",H1787&gt;50,"yellow",H1787&gt;0,"orange",H1787=0,"red")</f>
        <v>yellow</v>
      </c>
      <c r="K1787" t="s">
        <v>296</v>
      </c>
    </row>
    <row r="1788" spans="1:11" x14ac:dyDescent="0.3">
      <c r="A1788">
        <v>5</v>
      </c>
      <c r="B1788">
        <v>5.01</v>
      </c>
      <c r="C1788" t="s">
        <v>239</v>
      </c>
      <c r="D1788">
        <v>17</v>
      </c>
      <c r="E1788" t="s">
        <v>13</v>
      </c>
      <c r="F1788" s="3">
        <v>146.88786806651683</v>
      </c>
      <c r="G1788" s="3">
        <v>97.139394557171428</v>
      </c>
      <c r="H1788" s="3">
        <f t="shared" si="54"/>
        <v>97.139394557171428</v>
      </c>
      <c r="I1788" s="3">
        <f t="shared" si="55"/>
        <v>2.9141818367151431</v>
      </c>
      <c r="J1788" s="8" t="str" cm="1">
        <f t="array" ref="J1788">_xlfn.IFS(H1788=100,"green",H1788&gt;50,"yellow",H1788&gt;0,"orange",H1788=0,"red")</f>
        <v>yellow</v>
      </c>
      <c r="K1788" t="s">
        <v>296</v>
      </c>
    </row>
    <row r="1789" spans="1:11" x14ac:dyDescent="0.3">
      <c r="A1789">
        <v>5</v>
      </c>
      <c r="B1789">
        <v>5.01</v>
      </c>
      <c r="C1789" t="s">
        <v>239</v>
      </c>
      <c r="D1789">
        <v>15</v>
      </c>
      <c r="E1789" t="s">
        <v>12</v>
      </c>
      <c r="F1789" s="3">
        <v>226.94006412651771</v>
      </c>
      <c r="G1789" s="3">
        <v>93.433376935160339</v>
      </c>
      <c r="H1789" s="3">
        <f t="shared" si="54"/>
        <v>93.433376935160339</v>
      </c>
      <c r="I1789" s="3">
        <f t="shared" si="55"/>
        <v>2.8030013080548102</v>
      </c>
      <c r="J1789" s="8" t="str" cm="1">
        <f t="array" ref="J1789">_xlfn.IFS(H1789=100,"green",H1789&gt;50,"yellow",H1789&gt;0,"orange",H1789=0,"red")</f>
        <v>yellow</v>
      </c>
      <c r="K1789" t="s">
        <v>296</v>
      </c>
    </row>
    <row r="1790" spans="1:11" x14ac:dyDescent="0.3">
      <c r="A1790">
        <v>5</v>
      </c>
      <c r="B1790">
        <v>5.01</v>
      </c>
      <c r="C1790" t="s">
        <v>239</v>
      </c>
      <c r="D1790">
        <v>13</v>
      </c>
      <c r="E1790" t="s">
        <v>11</v>
      </c>
      <c r="F1790" s="3">
        <v>35.481389455254529</v>
      </c>
      <c r="G1790" s="3">
        <v>102.29695916202107</v>
      </c>
      <c r="H1790" s="3">
        <f t="shared" si="54"/>
        <v>100</v>
      </c>
      <c r="I1790" s="3">
        <f t="shared" si="55"/>
        <v>3</v>
      </c>
      <c r="J1790" s="8" t="str" cm="1">
        <f t="array" ref="J1790">_xlfn.IFS(H1790=100,"green",H1790&gt;50,"yellow",H1790&gt;0,"orange",H1790=0,"red")</f>
        <v>green</v>
      </c>
      <c r="K1790" t="s">
        <v>296</v>
      </c>
    </row>
    <row r="1791" spans="1:11" x14ac:dyDescent="0.3">
      <c r="A1791">
        <v>5</v>
      </c>
      <c r="B1791">
        <v>5.01</v>
      </c>
      <c r="C1791" t="s">
        <v>239</v>
      </c>
      <c r="D1791">
        <v>21</v>
      </c>
      <c r="E1791" t="s">
        <v>10</v>
      </c>
      <c r="F1791" s="3">
        <v>669.07260382855486</v>
      </c>
      <c r="G1791" s="3">
        <v>72.9648443520923</v>
      </c>
      <c r="H1791" s="3">
        <f t="shared" si="54"/>
        <v>72.9648443520923</v>
      </c>
      <c r="I1791" s="3">
        <f t="shared" si="55"/>
        <v>2.1889453305627686</v>
      </c>
      <c r="J1791" s="8" t="str" cm="1">
        <f t="array" ref="J1791">_xlfn.IFS(H1791=100,"green",H1791&gt;50,"yellow",H1791&gt;0,"orange",H1791=0,"red")</f>
        <v>yellow</v>
      </c>
      <c r="K1791" t="s">
        <v>296</v>
      </c>
    </row>
    <row r="1792" spans="1:11" x14ac:dyDescent="0.3">
      <c r="A1792">
        <v>5</v>
      </c>
      <c r="B1792">
        <v>5.01</v>
      </c>
      <c r="C1792" t="s">
        <v>239</v>
      </c>
      <c r="D1792">
        <v>34</v>
      </c>
      <c r="E1792" t="s">
        <v>9</v>
      </c>
      <c r="F1792" s="3">
        <v>1006.2077658373352</v>
      </c>
      <c r="G1792" s="3">
        <v>57.357166950367585</v>
      </c>
      <c r="H1792" s="3">
        <f t="shared" si="54"/>
        <v>57.357166950367585</v>
      </c>
      <c r="I1792" s="3">
        <f t="shared" si="55"/>
        <v>1.7207150085110277</v>
      </c>
      <c r="J1792" s="8" t="str" cm="1">
        <f t="array" ref="J1792">_xlfn.IFS(H1792=100,"green",H1792&gt;50,"yellow",H1792&gt;0,"orange",H1792=0,"red")</f>
        <v>yellow</v>
      </c>
      <c r="K1792" t="s">
        <v>296</v>
      </c>
    </row>
    <row r="1793" spans="1:11" x14ac:dyDescent="0.3">
      <c r="A1793">
        <v>5</v>
      </c>
      <c r="B1793">
        <v>5.01</v>
      </c>
      <c r="C1793" t="s">
        <v>239</v>
      </c>
      <c r="D1793">
        <v>3</v>
      </c>
      <c r="E1793" t="s">
        <v>8</v>
      </c>
      <c r="F1793" s="3">
        <v>1364.3311414077139</v>
      </c>
      <c r="G1793" s="3">
        <v>40.777839885771456</v>
      </c>
      <c r="H1793" s="3">
        <f t="shared" si="54"/>
        <v>40.777839885771456</v>
      </c>
      <c r="I1793" s="3">
        <f t="shared" si="55"/>
        <v>1.2233351965731436</v>
      </c>
      <c r="J1793" s="8" t="str" cm="1">
        <f t="array" ref="J1793">_xlfn.IFS(H1793=100,"green",H1793&gt;50,"yellow",H1793&gt;0,"orange",H1793=0,"red")</f>
        <v>orange</v>
      </c>
      <c r="K1793" t="s">
        <v>296</v>
      </c>
    </row>
    <row r="1794" spans="1:11" x14ac:dyDescent="0.3">
      <c r="A1794">
        <v>5</v>
      </c>
      <c r="B1794">
        <v>5.01</v>
      </c>
      <c r="C1794" t="s">
        <v>239</v>
      </c>
      <c r="D1794">
        <v>8</v>
      </c>
      <c r="E1794" t="s">
        <v>7</v>
      </c>
      <c r="F1794" s="3">
        <v>786.44973334694703</v>
      </c>
      <c r="G1794" s="3">
        <v>67.530868373591986</v>
      </c>
      <c r="H1794" s="3">
        <f t="shared" si="54"/>
        <v>67.530868373591986</v>
      </c>
      <c r="I1794" s="3">
        <f t="shared" si="55"/>
        <v>2.0259260512077599</v>
      </c>
      <c r="J1794" s="8" t="str" cm="1">
        <f t="array" ref="J1794">_xlfn.IFS(H1794=100,"green",H1794&gt;50,"yellow",H1794&gt;0,"orange",H1794=0,"red")</f>
        <v>yellow</v>
      </c>
      <c r="K1794" t="s">
        <v>296</v>
      </c>
    </row>
    <row r="1795" spans="1:11" x14ac:dyDescent="0.3">
      <c r="A1795">
        <v>5</v>
      </c>
      <c r="B1795">
        <v>5.01</v>
      </c>
      <c r="C1795" t="s">
        <v>239</v>
      </c>
      <c r="D1795">
        <v>11</v>
      </c>
      <c r="E1795" t="s">
        <v>6</v>
      </c>
      <c r="F1795" s="3">
        <v>108.91337210540193</v>
      </c>
      <c r="G1795" s="3">
        <v>98.897424419505256</v>
      </c>
      <c r="H1795" s="3">
        <f t="shared" ref="H1795:H1837" si="56">IF(G1795&gt;100,100,IF(G1795&lt;0,0,G1795))</f>
        <v>98.897424419505256</v>
      </c>
      <c r="I1795" s="3">
        <f t="shared" ref="I1795:I1837" si="57">H1795/100*3</f>
        <v>2.9669227325851577</v>
      </c>
      <c r="J1795" s="8" t="str" cm="1">
        <f t="array" ref="J1795">_xlfn.IFS(H1795=100,"green",H1795&gt;50,"yellow",H1795&gt;0,"orange",H1795=0,"red")</f>
        <v>yellow</v>
      </c>
      <c r="K1795" t="s">
        <v>296</v>
      </c>
    </row>
    <row r="1796" spans="1:11" x14ac:dyDescent="0.3">
      <c r="A1796">
        <v>5</v>
      </c>
      <c r="B1796">
        <v>5.01</v>
      </c>
      <c r="C1796" t="s">
        <v>239</v>
      </c>
      <c r="D1796">
        <v>33</v>
      </c>
      <c r="E1796" t="s">
        <v>5</v>
      </c>
      <c r="F1796" s="3">
        <v>996.40830675912787</v>
      </c>
      <c r="G1796" s="3">
        <v>57.810833055951903</v>
      </c>
      <c r="H1796" s="3">
        <f t="shared" si="56"/>
        <v>57.810833055951903</v>
      </c>
      <c r="I1796" s="3">
        <f t="shared" si="57"/>
        <v>1.734324991678557</v>
      </c>
      <c r="J1796" s="8" t="str" cm="1">
        <f t="array" ref="J1796">_xlfn.IFS(H1796=100,"green",H1796&gt;50,"yellow",H1796&gt;0,"orange",H1796=0,"red")</f>
        <v>yellow</v>
      </c>
      <c r="K1796" t="s">
        <v>296</v>
      </c>
    </row>
    <row r="1797" spans="1:11" x14ac:dyDescent="0.3">
      <c r="A1797">
        <v>5</v>
      </c>
      <c r="B1797">
        <v>5.01</v>
      </c>
      <c r="C1797" t="s">
        <v>239</v>
      </c>
      <c r="D1797">
        <v>36</v>
      </c>
      <c r="E1797" t="s">
        <v>4</v>
      </c>
      <c r="F1797" s="3">
        <v>997.81525790692717</v>
      </c>
      <c r="G1797" s="3">
        <v>57.745698231378881</v>
      </c>
      <c r="H1797" s="3">
        <f t="shared" si="56"/>
        <v>57.745698231378881</v>
      </c>
      <c r="I1797" s="3">
        <f t="shared" si="57"/>
        <v>1.7323709469413666</v>
      </c>
      <c r="J1797" s="8" t="str" cm="1">
        <f t="array" ref="J1797">_xlfn.IFS(H1797=100,"green",H1797&gt;50,"yellow",H1797&gt;0,"orange",H1797=0,"red")</f>
        <v>yellow</v>
      </c>
      <c r="K1797" t="s">
        <v>296</v>
      </c>
    </row>
    <row r="1798" spans="1:11" x14ac:dyDescent="0.3">
      <c r="A1798">
        <v>5</v>
      </c>
      <c r="B1798">
        <v>5.01</v>
      </c>
      <c r="C1798" t="s">
        <v>239</v>
      </c>
      <c r="D1798">
        <v>16</v>
      </c>
      <c r="E1798" t="s">
        <v>3</v>
      </c>
      <c r="F1798" s="3">
        <v>332.23396173620688</v>
      </c>
      <c r="G1798" s="3">
        <v>88.558794359820837</v>
      </c>
      <c r="H1798" s="3">
        <f t="shared" si="56"/>
        <v>88.558794359820837</v>
      </c>
      <c r="I1798" s="3">
        <f t="shared" si="57"/>
        <v>2.6567638307946249</v>
      </c>
      <c r="J1798" s="8" t="str" cm="1">
        <f t="array" ref="J1798">_xlfn.IFS(H1798=100,"green",H1798&gt;50,"yellow",H1798&gt;0,"orange",H1798=0,"red")</f>
        <v>yellow</v>
      </c>
      <c r="K1798" t="s">
        <v>296</v>
      </c>
    </row>
    <row r="1799" spans="1:11" x14ac:dyDescent="0.3">
      <c r="A1799">
        <v>5</v>
      </c>
      <c r="B1799">
        <v>5.01</v>
      </c>
      <c r="C1799" t="s">
        <v>239</v>
      </c>
      <c r="D1799">
        <v>9</v>
      </c>
      <c r="E1799" t="s">
        <v>2</v>
      </c>
      <c r="F1799" s="3">
        <v>931.19173254668999</v>
      </c>
      <c r="G1799" s="3">
        <v>60.830035341137631</v>
      </c>
      <c r="H1799" s="3">
        <f t="shared" si="56"/>
        <v>60.830035341137631</v>
      </c>
      <c r="I1799" s="3">
        <f t="shared" si="57"/>
        <v>1.8249010602341289</v>
      </c>
      <c r="J1799" s="8" t="str" cm="1">
        <f t="array" ref="J1799">_xlfn.IFS(H1799=100,"green",H1799&gt;50,"yellow",H1799&gt;0,"orange",H1799=0,"red")</f>
        <v>yellow</v>
      </c>
      <c r="K1799" t="s">
        <v>296</v>
      </c>
    </row>
    <row r="1800" spans="1:11" x14ac:dyDescent="0.3">
      <c r="A1800">
        <v>5</v>
      </c>
      <c r="B1800">
        <v>5.01</v>
      </c>
      <c r="C1800" t="s">
        <v>239</v>
      </c>
      <c r="D1800">
        <v>5</v>
      </c>
      <c r="E1800" t="s">
        <v>1</v>
      </c>
      <c r="F1800" s="3">
        <v>444.35556694174625</v>
      </c>
      <c r="G1800" s="3">
        <v>83.368122958520885</v>
      </c>
      <c r="H1800" s="3">
        <f t="shared" si="56"/>
        <v>83.368122958520885</v>
      </c>
      <c r="I1800" s="3">
        <f t="shared" si="57"/>
        <v>2.5010436887556264</v>
      </c>
      <c r="J1800" s="8" t="str" cm="1">
        <f t="array" ref="J1800">_xlfn.IFS(H1800=100,"green",H1800&gt;50,"yellow",H1800&gt;0,"orange",H1800=0,"red")</f>
        <v>yellow</v>
      </c>
      <c r="K1800" t="s">
        <v>296</v>
      </c>
    </row>
    <row r="1801" spans="1:11" x14ac:dyDescent="0.3">
      <c r="A1801">
        <v>5</v>
      </c>
      <c r="B1801">
        <v>5.01</v>
      </c>
      <c r="C1801" t="s">
        <v>239</v>
      </c>
      <c r="D1801">
        <v>19</v>
      </c>
      <c r="E1801" t="s">
        <v>0</v>
      </c>
      <c r="F1801" s="3">
        <v>686.726204330673</v>
      </c>
      <c r="G1801" s="3">
        <v>72.147570651021596</v>
      </c>
      <c r="H1801" s="3">
        <f t="shared" si="56"/>
        <v>72.147570651021596</v>
      </c>
      <c r="I1801" s="3">
        <f t="shared" si="57"/>
        <v>2.1644271195306479</v>
      </c>
      <c r="J1801" s="8" t="str" cm="1">
        <f t="array" ref="J1801">_xlfn.IFS(H1801=100,"green",H1801&gt;50,"yellow",H1801&gt;0,"orange",H1801=0,"red")</f>
        <v>yellow</v>
      </c>
      <c r="K1801" t="s">
        <v>296</v>
      </c>
    </row>
    <row r="1802" spans="1:11" x14ac:dyDescent="0.3">
      <c r="A1802">
        <v>5</v>
      </c>
      <c r="B1802">
        <v>5.0199999999999996</v>
      </c>
      <c r="C1802" t="s">
        <v>240</v>
      </c>
      <c r="D1802">
        <v>35</v>
      </c>
      <c r="E1802" t="s">
        <v>34</v>
      </c>
      <c r="F1802" s="3">
        <v>1326.9185797504342</v>
      </c>
      <c r="G1802" s="3">
        <v>83.220756258341694</v>
      </c>
      <c r="H1802" s="3">
        <f t="shared" si="56"/>
        <v>83.220756258341694</v>
      </c>
      <c r="I1802" s="3">
        <f t="shared" si="57"/>
        <v>2.4966226877502509</v>
      </c>
      <c r="J1802" s="8" t="str" cm="1">
        <f t="array" ref="J1802">_xlfn.IFS(H1802=100,"green",H1802&gt;50,"yellow",H1802&gt;0,"orange",H1802=0,"red")</f>
        <v>yellow</v>
      </c>
      <c r="K1802" t="s">
        <v>296</v>
      </c>
    </row>
    <row r="1803" spans="1:11" x14ac:dyDescent="0.3">
      <c r="A1803">
        <v>5</v>
      </c>
      <c r="B1803">
        <v>5.0199999999999996</v>
      </c>
      <c r="C1803" t="s">
        <v>240</v>
      </c>
      <c r="D1803">
        <v>37</v>
      </c>
      <c r="E1803" t="s">
        <v>33</v>
      </c>
      <c r="F1803" s="3">
        <v>912.11461065000105</v>
      </c>
      <c r="G1803" s="3">
        <v>89.091564388275941</v>
      </c>
      <c r="H1803" s="3">
        <f t="shared" si="56"/>
        <v>89.091564388275941</v>
      </c>
      <c r="I1803" s="3">
        <f t="shared" si="57"/>
        <v>2.6727469316482786</v>
      </c>
      <c r="J1803" s="8" t="str" cm="1">
        <f t="array" ref="J1803">_xlfn.IFS(H1803=100,"green",H1803&gt;50,"yellow",H1803&gt;0,"orange",H1803=0,"red")</f>
        <v>yellow</v>
      </c>
      <c r="K1803" t="s">
        <v>296</v>
      </c>
    </row>
    <row r="1804" spans="1:11" x14ac:dyDescent="0.3">
      <c r="A1804">
        <v>5</v>
      </c>
      <c r="B1804">
        <v>5.0199999999999996</v>
      </c>
      <c r="C1804" t="s">
        <v>240</v>
      </c>
      <c r="D1804">
        <v>12</v>
      </c>
      <c r="E1804" t="s">
        <v>32</v>
      </c>
      <c r="F1804" s="3">
        <v>393.71928133222809</v>
      </c>
      <c r="G1804" s="3">
        <v>96.428522905039415</v>
      </c>
      <c r="H1804" s="3">
        <f t="shared" si="56"/>
        <v>96.428522905039415</v>
      </c>
      <c r="I1804" s="3">
        <f t="shared" si="57"/>
        <v>2.8928556871511826</v>
      </c>
      <c r="J1804" s="8" t="str" cm="1">
        <f t="array" ref="J1804">_xlfn.IFS(H1804=100,"green",H1804&gt;50,"yellow",H1804&gt;0,"orange",H1804=0,"red")</f>
        <v>yellow</v>
      </c>
      <c r="K1804" t="s">
        <v>296</v>
      </c>
    </row>
    <row r="1805" spans="1:11" x14ac:dyDescent="0.3">
      <c r="A1805">
        <v>5</v>
      </c>
      <c r="B1805">
        <v>5.0199999999999996</v>
      </c>
      <c r="C1805" t="s">
        <v>240</v>
      </c>
      <c r="D1805">
        <v>18</v>
      </c>
      <c r="E1805" t="s">
        <v>31</v>
      </c>
      <c r="F1805" s="3">
        <v>1173.4537442923663</v>
      </c>
      <c r="G1805" s="3">
        <v>85.39277646735782</v>
      </c>
      <c r="H1805" s="3">
        <f t="shared" si="56"/>
        <v>85.39277646735782</v>
      </c>
      <c r="I1805" s="3">
        <f t="shared" si="57"/>
        <v>2.5617832940207346</v>
      </c>
      <c r="J1805" s="8" t="str" cm="1">
        <f t="array" ref="J1805">_xlfn.IFS(H1805=100,"green",H1805&gt;50,"yellow",H1805&gt;0,"orange",H1805=0,"red")</f>
        <v>yellow</v>
      </c>
      <c r="K1805" t="s">
        <v>296</v>
      </c>
    </row>
    <row r="1806" spans="1:11" x14ac:dyDescent="0.3">
      <c r="A1806">
        <v>5</v>
      </c>
      <c r="B1806">
        <v>5.0199999999999996</v>
      </c>
      <c r="C1806" t="s">
        <v>240</v>
      </c>
      <c r="D1806">
        <v>10</v>
      </c>
      <c r="E1806" t="s">
        <v>30</v>
      </c>
      <c r="F1806" s="3">
        <v>2754.6389005006481</v>
      </c>
      <c r="G1806" s="3">
        <v>63.013929200948624</v>
      </c>
      <c r="H1806" s="3">
        <f t="shared" si="56"/>
        <v>63.013929200948624</v>
      </c>
      <c r="I1806" s="3">
        <f t="shared" si="57"/>
        <v>1.8904178760284589</v>
      </c>
      <c r="J1806" s="8" t="str" cm="1">
        <f t="array" ref="J1806">_xlfn.IFS(H1806=100,"green",H1806&gt;50,"yellow",H1806&gt;0,"orange",H1806=0,"red")</f>
        <v>yellow</v>
      </c>
      <c r="K1806" t="s">
        <v>296</v>
      </c>
    </row>
    <row r="1807" spans="1:11" x14ac:dyDescent="0.3">
      <c r="A1807">
        <v>5</v>
      </c>
      <c r="B1807">
        <v>5.0199999999999996</v>
      </c>
      <c r="C1807" t="s">
        <v>240</v>
      </c>
      <c r="D1807">
        <v>4</v>
      </c>
      <c r="E1807" t="s">
        <v>29</v>
      </c>
      <c r="F1807" s="3">
        <v>12565.73025723625</v>
      </c>
      <c r="G1807" s="3">
        <v>-75.844517659054574</v>
      </c>
      <c r="H1807" s="3">
        <f t="shared" si="56"/>
        <v>0</v>
      </c>
      <c r="I1807" s="3">
        <f t="shared" si="57"/>
        <v>0</v>
      </c>
      <c r="J1807" s="8" t="str" cm="1">
        <f t="array" ref="J1807">_xlfn.IFS(H1807=100,"green",H1807&gt;50,"yellow",H1807&gt;0,"orange",H1807=0,"red")</f>
        <v>red</v>
      </c>
      <c r="K1807" t="s">
        <v>296</v>
      </c>
    </row>
    <row r="1808" spans="1:11" x14ac:dyDescent="0.3">
      <c r="A1808">
        <v>5</v>
      </c>
      <c r="B1808">
        <v>5.0199999999999996</v>
      </c>
      <c r="C1808" t="s">
        <v>240</v>
      </c>
      <c r="D1808">
        <v>22</v>
      </c>
      <c r="E1808" t="s">
        <v>28</v>
      </c>
      <c r="F1808" s="3">
        <v>1348.4413000047994</v>
      </c>
      <c r="G1808" s="3">
        <v>82.916140655647126</v>
      </c>
      <c r="H1808" s="3">
        <f t="shared" si="56"/>
        <v>82.916140655647126</v>
      </c>
      <c r="I1808" s="3">
        <f t="shared" si="57"/>
        <v>2.487484219669414</v>
      </c>
      <c r="J1808" s="8" t="str" cm="1">
        <f t="array" ref="J1808">_xlfn.IFS(H1808=100,"green",H1808&gt;50,"yellow",H1808&gt;0,"orange",H1808=0,"red")</f>
        <v>yellow</v>
      </c>
      <c r="K1808" t="s">
        <v>296</v>
      </c>
    </row>
    <row r="1809" spans="1:11" x14ac:dyDescent="0.3">
      <c r="A1809">
        <v>5</v>
      </c>
      <c r="B1809">
        <v>5.0199999999999996</v>
      </c>
      <c r="C1809" t="s">
        <v>240</v>
      </c>
      <c r="D1809">
        <v>25</v>
      </c>
      <c r="E1809" t="s">
        <v>244</v>
      </c>
      <c r="F1809" s="3">
        <v>679.45452434768947</v>
      </c>
      <c r="G1809" s="3">
        <v>92.384451698725215</v>
      </c>
      <c r="H1809" s="3">
        <f t="shared" si="56"/>
        <v>92.384451698725215</v>
      </c>
      <c r="I1809" s="3">
        <f t="shared" si="57"/>
        <v>2.7715335509617565</v>
      </c>
      <c r="J1809" s="8" t="str" cm="1">
        <f t="array" ref="J1809">_xlfn.IFS(H1809=100,"green",H1809&gt;50,"yellow",H1809&gt;0,"orange",H1809=0,"red")</f>
        <v>yellow</v>
      </c>
      <c r="K1809" t="s">
        <v>296</v>
      </c>
    </row>
    <row r="1810" spans="1:11" x14ac:dyDescent="0.3">
      <c r="A1810">
        <v>5</v>
      </c>
      <c r="B1810">
        <v>5.0199999999999996</v>
      </c>
      <c r="C1810" t="s">
        <v>240</v>
      </c>
      <c r="D1810">
        <v>7</v>
      </c>
      <c r="E1810" t="s">
        <v>27</v>
      </c>
      <c r="F1810" s="3">
        <v>6269.9708082128709</v>
      </c>
      <c r="G1810" s="3">
        <v>13.260694708109719</v>
      </c>
      <c r="H1810" s="3">
        <f t="shared" si="56"/>
        <v>13.260694708109719</v>
      </c>
      <c r="I1810" s="3">
        <f t="shared" si="57"/>
        <v>0.39782084124329153</v>
      </c>
      <c r="J1810" s="8" t="str" cm="1">
        <f t="array" ref="J1810">_xlfn.IFS(H1810=100,"green",H1810&gt;50,"yellow",H1810&gt;0,"orange",H1810=0,"red")</f>
        <v>orange</v>
      </c>
      <c r="K1810" t="s">
        <v>296</v>
      </c>
    </row>
    <row r="1811" spans="1:11" x14ac:dyDescent="0.3">
      <c r="A1811">
        <v>5</v>
      </c>
      <c r="B1811">
        <v>5.0199999999999996</v>
      </c>
      <c r="C1811" t="s">
        <v>240</v>
      </c>
      <c r="D1811">
        <v>30</v>
      </c>
      <c r="E1811" t="s">
        <v>26</v>
      </c>
      <c r="F1811" s="3">
        <v>2226.4654158767812</v>
      </c>
      <c r="G1811" s="3">
        <v>70.489280013695364</v>
      </c>
      <c r="H1811" s="3">
        <f t="shared" si="56"/>
        <v>70.489280013695364</v>
      </c>
      <c r="I1811" s="3">
        <f t="shared" si="57"/>
        <v>2.114678400410861</v>
      </c>
      <c r="J1811" s="8" t="str" cm="1">
        <f t="array" ref="J1811">_xlfn.IFS(H1811=100,"green",H1811&gt;50,"yellow",H1811&gt;0,"orange",H1811=0,"red")</f>
        <v>yellow</v>
      </c>
      <c r="K1811" t="s">
        <v>296</v>
      </c>
    </row>
    <row r="1812" spans="1:11" x14ac:dyDescent="0.3">
      <c r="A1812">
        <v>5</v>
      </c>
      <c r="B1812">
        <v>5.0199999999999996</v>
      </c>
      <c r="C1812" t="s">
        <v>240</v>
      </c>
      <c r="D1812">
        <v>24</v>
      </c>
      <c r="E1812" t="s">
        <v>25</v>
      </c>
      <c r="F1812" s="3">
        <v>2135.3285519721048</v>
      </c>
      <c r="G1812" s="3">
        <v>71.779159285363406</v>
      </c>
      <c r="H1812" s="3">
        <f t="shared" si="56"/>
        <v>71.779159285363406</v>
      </c>
      <c r="I1812" s="3">
        <f t="shared" si="57"/>
        <v>2.1533747785609023</v>
      </c>
      <c r="J1812" s="8" t="str" cm="1">
        <f t="array" ref="J1812">_xlfn.IFS(H1812=100,"green",H1812&gt;50,"yellow",H1812&gt;0,"orange",H1812=0,"red")</f>
        <v>yellow</v>
      </c>
      <c r="K1812" t="s">
        <v>296</v>
      </c>
    </row>
    <row r="1813" spans="1:11" x14ac:dyDescent="0.3">
      <c r="A1813">
        <v>5</v>
      </c>
      <c r="B1813">
        <v>5.0199999999999996</v>
      </c>
      <c r="C1813" t="s">
        <v>240</v>
      </c>
      <c r="D1813">
        <v>6</v>
      </c>
      <c r="E1813" t="s">
        <v>24</v>
      </c>
      <c r="F1813" s="3">
        <v>3830.5562022419062</v>
      </c>
      <c r="G1813" s="3">
        <v>47.786244528842403</v>
      </c>
      <c r="H1813" s="3">
        <f t="shared" si="56"/>
        <v>47.786244528842403</v>
      </c>
      <c r="I1813" s="3">
        <f t="shared" si="57"/>
        <v>1.4335873358652722</v>
      </c>
      <c r="J1813" s="8" t="str" cm="1">
        <f t="array" ref="J1813">_xlfn.IFS(H1813=100,"green",H1813&gt;50,"yellow",H1813&gt;0,"orange",H1813=0,"red")</f>
        <v>orange</v>
      </c>
      <c r="K1813" t="s">
        <v>296</v>
      </c>
    </row>
    <row r="1814" spans="1:11" x14ac:dyDescent="0.3">
      <c r="A1814">
        <v>5</v>
      </c>
      <c r="B1814">
        <v>5.0199999999999996</v>
      </c>
      <c r="C1814" t="s">
        <v>240</v>
      </c>
      <c r="D1814">
        <v>2</v>
      </c>
      <c r="E1814" t="s">
        <v>23</v>
      </c>
      <c r="F1814" s="3">
        <v>6441.3639712834038</v>
      </c>
      <c r="G1814" s="3">
        <v>10.834931094150658</v>
      </c>
      <c r="H1814" s="3">
        <f t="shared" si="56"/>
        <v>10.834931094150658</v>
      </c>
      <c r="I1814" s="3">
        <f t="shared" si="57"/>
        <v>0.32504793282451977</v>
      </c>
      <c r="J1814" s="8" t="str" cm="1">
        <f t="array" ref="J1814">_xlfn.IFS(H1814=100,"green",H1814&gt;50,"yellow",H1814&gt;0,"orange",H1814=0,"red")</f>
        <v>orange</v>
      </c>
      <c r="K1814" t="s">
        <v>296</v>
      </c>
    </row>
    <row r="1815" spans="1:11" x14ac:dyDescent="0.3">
      <c r="A1815">
        <v>5</v>
      </c>
      <c r="B1815">
        <v>5.0199999999999996</v>
      </c>
      <c r="C1815" t="s">
        <v>240</v>
      </c>
      <c r="D1815">
        <v>1</v>
      </c>
      <c r="E1815" t="s">
        <v>22</v>
      </c>
      <c r="F1815" s="3">
        <v>1690.6534522776171</v>
      </c>
      <c r="G1815" s="3">
        <v>78.072739831680764</v>
      </c>
      <c r="H1815" s="3">
        <f t="shared" si="56"/>
        <v>78.072739831680764</v>
      </c>
      <c r="I1815" s="3">
        <f t="shared" si="57"/>
        <v>2.3421821949504227</v>
      </c>
      <c r="J1815" s="8" t="str" cm="1">
        <f t="array" ref="J1815">_xlfn.IFS(H1815=100,"green",H1815&gt;50,"yellow",H1815&gt;0,"orange",H1815=0,"red")</f>
        <v>yellow</v>
      </c>
      <c r="K1815" t="s">
        <v>296</v>
      </c>
    </row>
    <row r="1816" spans="1:11" x14ac:dyDescent="0.3">
      <c r="A1816">
        <v>5</v>
      </c>
      <c r="B1816">
        <v>5.0199999999999996</v>
      </c>
      <c r="C1816" t="s">
        <v>240</v>
      </c>
      <c r="D1816">
        <v>20</v>
      </c>
      <c r="E1816" t="s">
        <v>21</v>
      </c>
      <c r="F1816" s="3">
        <v>1379.5233158686697</v>
      </c>
      <c r="G1816" s="3">
        <v>82.476230324451208</v>
      </c>
      <c r="H1816" s="3">
        <f t="shared" si="56"/>
        <v>82.476230324451208</v>
      </c>
      <c r="I1816" s="3">
        <f t="shared" si="57"/>
        <v>2.4742869097335363</v>
      </c>
      <c r="J1816" s="8" t="str" cm="1">
        <f t="array" ref="J1816">_xlfn.IFS(H1816=100,"green",H1816&gt;50,"yellow",H1816&gt;0,"orange",H1816=0,"red")</f>
        <v>yellow</v>
      </c>
      <c r="K1816" t="s">
        <v>296</v>
      </c>
    </row>
    <row r="1817" spans="1:11" x14ac:dyDescent="0.3">
      <c r="A1817">
        <v>5</v>
      </c>
      <c r="B1817">
        <v>5.0199999999999996</v>
      </c>
      <c r="C1817" t="s">
        <v>240</v>
      </c>
      <c r="D1817">
        <v>29</v>
      </c>
      <c r="E1817" t="s">
        <v>20</v>
      </c>
      <c r="F1817" s="3">
        <v>1799.2235965396812</v>
      </c>
      <c r="G1817" s="3">
        <v>76.536123663363611</v>
      </c>
      <c r="H1817" s="3">
        <f t="shared" si="56"/>
        <v>76.536123663363611</v>
      </c>
      <c r="I1817" s="3">
        <f t="shared" si="57"/>
        <v>2.2960837099009082</v>
      </c>
      <c r="J1817" s="8" t="str" cm="1">
        <f t="array" ref="J1817">_xlfn.IFS(H1817=100,"green",H1817&gt;50,"yellow",H1817&gt;0,"orange",H1817=0,"red")</f>
        <v>yellow</v>
      </c>
      <c r="K1817" t="s">
        <v>296</v>
      </c>
    </row>
    <row r="1818" spans="1:11" x14ac:dyDescent="0.3">
      <c r="A1818">
        <v>5</v>
      </c>
      <c r="B1818">
        <v>5.0199999999999996</v>
      </c>
      <c r="C1818" t="s">
        <v>240</v>
      </c>
      <c r="D1818">
        <v>32</v>
      </c>
      <c r="E1818" t="s">
        <v>19</v>
      </c>
      <c r="F1818" s="3">
        <v>3987.1058129241874</v>
      </c>
      <c r="G1818" s="3">
        <v>45.570564844955271</v>
      </c>
      <c r="H1818" s="3">
        <f t="shared" si="56"/>
        <v>45.570564844955271</v>
      </c>
      <c r="I1818" s="3">
        <f t="shared" si="57"/>
        <v>1.367116945348658</v>
      </c>
      <c r="J1818" s="8" t="str" cm="1">
        <f t="array" ref="J1818">_xlfn.IFS(H1818=100,"green",H1818&gt;50,"yellow",H1818&gt;0,"orange",H1818=0,"red")</f>
        <v>orange</v>
      </c>
      <c r="K1818" t="s">
        <v>296</v>
      </c>
    </row>
    <row r="1819" spans="1:11" x14ac:dyDescent="0.3">
      <c r="A1819">
        <v>5</v>
      </c>
      <c r="B1819">
        <v>5.0199999999999996</v>
      </c>
      <c r="C1819" t="s">
        <v>240</v>
      </c>
      <c r="D1819">
        <v>35</v>
      </c>
      <c r="E1819" t="s">
        <v>18</v>
      </c>
      <c r="F1819" s="3">
        <v>244.16058394160584</v>
      </c>
      <c r="G1819" s="3">
        <v>98.545258717494107</v>
      </c>
      <c r="H1819" s="3">
        <f t="shared" si="56"/>
        <v>98.545258717494107</v>
      </c>
      <c r="I1819" s="3">
        <f t="shared" si="57"/>
        <v>2.9563577615248233</v>
      </c>
      <c r="J1819" s="8" t="str" cm="1">
        <f t="array" ref="J1819">_xlfn.IFS(H1819=100,"green",H1819&gt;50,"yellow",H1819&gt;0,"orange",H1819=0,"red")</f>
        <v>yellow</v>
      </c>
      <c r="K1819" t="s">
        <v>296</v>
      </c>
    </row>
    <row r="1820" spans="1:11" x14ac:dyDescent="0.3">
      <c r="A1820">
        <v>5</v>
      </c>
      <c r="B1820">
        <v>5.0199999999999996</v>
      </c>
      <c r="C1820" t="s">
        <v>240</v>
      </c>
      <c r="D1820">
        <v>31</v>
      </c>
      <c r="E1820" t="s">
        <v>17</v>
      </c>
      <c r="F1820" s="3">
        <v>0</v>
      </c>
      <c r="G1820" s="3">
        <v>102.00091499851396</v>
      </c>
      <c r="H1820" s="3">
        <f t="shared" si="56"/>
        <v>100</v>
      </c>
      <c r="I1820" s="3">
        <f t="shared" si="57"/>
        <v>3</v>
      </c>
      <c r="J1820" s="8" t="str" cm="1">
        <f t="array" ref="J1820">_xlfn.IFS(H1820=100,"green",H1820&gt;50,"yellow",H1820&gt;0,"orange",H1820=0,"red")</f>
        <v>green</v>
      </c>
      <c r="K1820" t="s">
        <v>296</v>
      </c>
    </row>
    <row r="1821" spans="1:11" x14ac:dyDescent="0.3">
      <c r="A1821">
        <v>5</v>
      </c>
      <c r="B1821">
        <v>5.0199999999999996</v>
      </c>
      <c r="C1821" t="s">
        <v>240</v>
      </c>
      <c r="D1821">
        <v>23</v>
      </c>
      <c r="E1821" t="s">
        <v>16</v>
      </c>
      <c r="F1821" s="3">
        <v>2210.5982929802135</v>
      </c>
      <c r="G1821" s="3">
        <v>70.713850753222872</v>
      </c>
      <c r="H1821" s="3">
        <f t="shared" si="56"/>
        <v>70.713850753222872</v>
      </c>
      <c r="I1821" s="3">
        <f t="shared" si="57"/>
        <v>2.1214155225966862</v>
      </c>
      <c r="J1821" s="8" t="str" cm="1">
        <f t="array" ref="J1821">_xlfn.IFS(H1821=100,"green",H1821&gt;50,"yellow",H1821&gt;0,"orange",H1821=0,"red")</f>
        <v>yellow</v>
      </c>
      <c r="K1821" t="s">
        <v>296</v>
      </c>
    </row>
    <row r="1822" spans="1:11" x14ac:dyDescent="0.3">
      <c r="A1822">
        <v>5</v>
      </c>
      <c r="B1822">
        <v>5.0199999999999996</v>
      </c>
      <c r="C1822" t="s">
        <v>240</v>
      </c>
      <c r="D1822">
        <v>27</v>
      </c>
      <c r="E1822" t="s">
        <v>15</v>
      </c>
      <c r="F1822" s="3">
        <v>3102.038434346035</v>
      </c>
      <c r="G1822" s="3">
        <v>58.097110270652777</v>
      </c>
      <c r="H1822" s="3">
        <f t="shared" si="56"/>
        <v>58.097110270652777</v>
      </c>
      <c r="I1822" s="3">
        <f t="shared" si="57"/>
        <v>1.7429133081195833</v>
      </c>
      <c r="J1822" s="8" t="str" cm="1">
        <f t="array" ref="J1822">_xlfn.IFS(H1822=100,"green",H1822&gt;50,"yellow",H1822&gt;0,"orange",H1822=0,"red")</f>
        <v>yellow</v>
      </c>
      <c r="K1822" t="s">
        <v>296</v>
      </c>
    </row>
    <row r="1823" spans="1:11" x14ac:dyDescent="0.3">
      <c r="A1823">
        <v>5</v>
      </c>
      <c r="B1823">
        <v>5.0199999999999996</v>
      </c>
      <c r="C1823" t="s">
        <v>240</v>
      </c>
      <c r="D1823">
        <v>14</v>
      </c>
      <c r="E1823" t="s">
        <v>14</v>
      </c>
      <c r="F1823" s="3">
        <v>177.09374841950054</v>
      </c>
      <c r="G1823" s="3">
        <v>99.494469796852925</v>
      </c>
      <c r="H1823" s="3">
        <f t="shared" si="56"/>
        <v>99.494469796852925</v>
      </c>
      <c r="I1823" s="3">
        <f t="shared" si="57"/>
        <v>2.9848340939055875</v>
      </c>
      <c r="J1823" s="8" t="str" cm="1">
        <f t="array" ref="J1823">_xlfn.IFS(H1823=100,"green",H1823&gt;50,"yellow",H1823&gt;0,"orange",H1823=0,"red")</f>
        <v>yellow</v>
      </c>
      <c r="K1823" t="s">
        <v>296</v>
      </c>
    </row>
    <row r="1824" spans="1:11" x14ac:dyDescent="0.3">
      <c r="A1824">
        <v>5</v>
      </c>
      <c r="B1824">
        <v>5.0199999999999996</v>
      </c>
      <c r="C1824" t="s">
        <v>240</v>
      </c>
      <c r="D1824">
        <v>17</v>
      </c>
      <c r="E1824" t="s">
        <v>13</v>
      </c>
      <c r="F1824" s="3">
        <v>404.16072188747205</v>
      </c>
      <c r="G1824" s="3">
        <v>96.280742992921191</v>
      </c>
      <c r="H1824" s="3">
        <f t="shared" si="56"/>
        <v>96.280742992921191</v>
      </c>
      <c r="I1824" s="3">
        <f t="shared" si="57"/>
        <v>2.8884222897876355</v>
      </c>
      <c r="J1824" s="8" t="str" cm="1">
        <f t="array" ref="J1824">_xlfn.IFS(H1824=100,"green",H1824&gt;50,"yellow",H1824&gt;0,"orange",H1824=0,"red")</f>
        <v>yellow</v>
      </c>
      <c r="K1824" t="s">
        <v>296</v>
      </c>
    </row>
    <row r="1825" spans="1:11" x14ac:dyDescent="0.3">
      <c r="A1825">
        <v>5</v>
      </c>
      <c r="B1825">
        <v>5.0199999999999996</v>
      </c>
      <c r="C1825" t="s">
        <v>240</v>
      </c>
      <c r="D1825">
        <v>15</v>
      </c>
      <c r="E1825" t="s">
        <v>12</v>
      </c>
      <c r="F1825" s="3">
        <v>285.81688397620866</v>
      </c>
      <c r="G1825" s="3">
        <v>97.955688310449844</v>
      </c>
      <c r="H1825" s="3">
        <f t="shared" si="56"/>
        <v>97.955688310449844</v>
      </c>
      <c r="I1825" s="3">
        <f t="shared" si="57"/>
        <v>2.9386706493134951</v>
      </c>
      <c r="J1825" s="8" t="str" cm="1">
        <f t="array" ref="J1825">_xlfn.IFS(H1825=100,"green",H1825&gt;50,"yellow",H1825&gt;0,"orange",H1825=0,"red")</f>
        <v>yellow</v>
      </c>
      <c r="K1825" t="s">
        <v>296</v>
      </c>
    </row>
    <row r="1826" spans="1:11" x14ac:dyDescent="0.3">
      <c r="A1826">
        <v>5</v>
      </c>
      <c r="B1826">
        <v>5.0199999999999996</v>
      </c>
      <c r="C1826" t="s">
        <v>240</v>
      </c>
      <c r="D1826">
        <v>13</v>
      </c>
      <c r="E1826" t="s">
        <v>11</v>
      </c>
      <c r="F1826" s="3">
        <v>111.8523003767497</v>
      </c>
      <c r="G1826" s="3">
        <v>100.41784578192052</v>
      </c>
      <c r="H1826" s="3">
        <f t="shared" si="56"/>
        <v>100</v>
      </c>
      <c r="I1826" s="3">
        <f t="shared" si="57"/>
        <v>3</v>
      </c>
      <c r="J1826" s="8" t="str" cm="1">
        <f t="array" ref="J1826">_xlfn.IFS(H1826=100,"green",H1826&gt;50,"yellow",H1826&gt;0,"orange",H1826=0,"red")</f>
        <v>green</v>
      </c>
      <c r="K1826" t="s">
        <v>296</v>
      </c>
    </row>
    <row r="1827" spans="1:11" x14ac:dyDescent="0.3">
      <c r="A1827">
        <v>5</v>
      </c>
      <c r="B1827">
        <v>5.0199999999999996</v>
      </c>
      <c r="C1827" t="s">
        <v>240</v>
      </c>
      <c r="D1827">
        <v>21</v>
      </c>
      <c r="E1827" t="s">
        <v>10</v>
      </c>
      <c r="F1827" s="3">
        <v>3103.7265994157033</v>
      </c>
      <c r="G1827" s="3">
        <v>58.07321731409025</v>
      </c>
      <c r="H1827" s="3">
        <f t="shared" si="56"/>
        <v>58.07321731409025</v>
      </c>
      <c r="I1827" s="3">
        <f t="shared" si="57"/>
        <v>1.7421965194227076</v>
      </c>
      <c r="J1827" s="8" t="str" cm="1">
        <f t="array" ref="J1827">_xlfn.IFS(H1827=100,"green",H1827&gt;50,"yellow",H1827&gt;0,"orange",H1827=0,"red")</f>
        <v>yellow</v>
      </c>
      <c r="K1827" t="s">
        <v>296</v>
      </c>
    </row>
    <row r="1828" spans="1:11" x14ac:dyDescent="0.3">
      <c r="A1828">
        <v>5</v>
      </c>
      <c r="B1828">
        <v>5.0199999999999996</v>
      </c>
      <c r="C1828" t="s">
        <v>240</v>
      </c>
      <c r="D1828">
        <v>34</v>
      </c>
      <c r="E1828" t="s">
        <v>9</v>
      </c>
      <c r="F1828" s="3">
        <v>1721.3789301359907</v>
      </c>
      <c r="G1828" s="3">
        <v>77.637875658133353</v>
      </c>
      <c r="H1828" s="3">
        <f t="shared" si="56"/>
        <v>77.637875658133353</v>
      </c>
      <c r="I1828" s="3">
        <f t="shared" si="57"/>
        <v>2.3291362697440006</v>
      </c>
      <c r="J1828" s="8" t="str" cm="1">
        <f t="array" ref="J1828">_xlfn.IFS(H1828=100,"green",H1828&gt;50,"yellow",H1828&gt;0,"orange",H1828=0,"red")</f>
        <v>yellow</v>
      </c>
      <c r="K1828" t="s">
        <v>296</v>
      </c>
    </row>
    <row r="1829" spans="1:11" x14ac:dyDescent="0.3">
      <c r="A1829">
        <v>5</v>
      </c>
      <c r="B1829">
        <v>5.0199999999999996</v>
      </c>
      <c r="C1829" t="s">
        <v>240</v>
      </c>
      <c r="D1829">
        <v>3</v>
      </c>
      <c r="E1829" t="s">
        <v>8</v>
      </c>
      <c r="F1829" s="3">
        <v>1768.1974678029012</v>
      </c>
      <c r="G1829" s="3">
        <v>76.975243012253387</v>
      </c>
      <c r="H1829" s="3">
        <f t="shared" si="56"/>
        <v>76.975243012253387</v>
      </c>
      <c r="I1829" s="3">
        <f t="shared" si="57"/>
        <v>2.3092572903676016</v>
      </c>
      <c r="J1829" s="8" t="str" cm="1">
        <f t="array" ref="J1829">_xlfn.IFS(H1829=100,"green",H1829&gt;50,"yellow",H1829&gt;0,"orange",H1829=0,"red")</f>
        <v>yellow</v>
      </c>
      <c r="K1829" t="s">
        <v>296</v>
      </c>
    </row>
    <row r="1830" spans="1:11" x14ac:dyDescent="0.3">
      <c r="A1830">
        <v>5</v>
      </c>
      <c r="B1830">
        <v>5.0199999999999996</v>
      </c>
      <c r="C1830" t="s">
        <v>240</v>
      </c>
      <c r="D1830">
        <v>8</v>
      </c>
      <c r="E1830" t="s">
        <v>7</v>
      </c>
      <c r="F1830" s="3">
        <v>2653.9277620582361</v>
      </c>
      <c r="G1830" s="3">
        <v>64.439315201050974</v>
      </c>
      <c r="H1830" s="3">
        <f t="shared" si="56"/>
        <v>64.439315201050974</v>
      </c>
      <c r="I1830" s="3">
        <f t="shared" si="57"/>
        <v>1.9331794560315292</v>
      </c>
      <c r="J1830" s="8" t="str" cm="1">
        <f t="array" ref="J1830">_xlfn.IFS(H1830=100,"green",H1830&gt;50,"yellow",H1830&gt;0,"orange",H1830=0,"red")</f>
        <v>yellow</v>
      </c>
      <c r="K1830" t="s">
        <v>296</v>
      </c>
    </row>
    <row r="1831" spans="1:11" x14ac:dyDescent="0.3">
      <c r="A1831">
        <v>5</v>
      </c>
      <c r="B1831">
        <v>5.0199999999999996</v>
      </c>
      <c r="C1831" t="s">
        <v>240</v>
      </c>
      <c r="D1831">
        <v>11</v>
      </c>
      <c r="E1831" t="s">
        <v>6</v>
      </c>
      <c r="F1831" s="3">
        <v>173.77005684786684</v>
      </c>
      <c r="G1831" s="3">
        <v>99.541510705218514</v>
      </c>
      <c r="H1831" s="3">
        <f t="shared" si="56"/>
        <v>99.541510705218514</v>
      </c>
      <c r="I1831" s="3">
        <f t="shared" si="57"/>
        <v>2.9862453211565554</v>
      </c>
      <c r="J1831" s="8" t="str" cm="1">
        <f t="array" ref="J1831">_xlfn.IFS(H1831=100,"green",H1831&gt;50,"yellow",H1831&gt;0,"orange",H1831=0,"red")</f>
        <v>yellow</v>
      </c>
      <c r="K1831" t="s">
        <v>296</v>
      </c>
    </row>
    <row r="1832" spans="1:11" x14ac:dyDescent="0.3">
      <c r="A1832">
        <v>5</v>
      </c>
      <c r="B1832">
        <v>5.0199999999999996</v>
      </c>
      <c r="C1832" t="s">
        <v>240</v>
      </c>
      <c r="D1832">
        <v>33</v>
      </c>
      <c r="E1832" t="s">
        <v>5</v>
      </c>
      <c r="F1832" s="3">
        <v>1010.1081084003042</v>
      </c>
      <c r="G1832" s="3">
        <v>87.704641730518347</v>
      </c>
      <c r="H1832" s="3">
        <f t="shared" si="56"/>
        <v>87.704641730518347</v>
      </c>
      <c r="I1832" s="3">
        <f t="shared" si="57"/>
        <v>2.6311392519155508</v>
      </c>
      <c r="J1832" s="8" t="str" cm="1">
        <f t="array" ref="J1832">_xlfn.IFS(H1832=100,"green",H1832&gt;50,"yellow",H1832&gt;0,"orange",H1832=0,"red")</f>
        <v>yellow</v>
      </c>
      <c r="K1832" t="s">
        <v>296</v>
      </c>
    </row>
    <row r="1833" spans="1:11" x14ac:dyDescent="0.3">
      <c r="A1833">
        <v>5</v>
      </c>
      <c r="B1833">
        <v>5.0199999999999996</v>
      </c>
      <c r="C1833" t="s">
        <v>240</v>
      </c>
      <c r="D1833">
        <v>36</v>
      </c>
      <c r="E1833" t="s">
        <v>4</v>
      </c>
      <c r="F1833" s="3">
        <v>1650.7467187587222</v>
      </c>
      <c r="G1833" s="3">
        <v>78.637548254536341</v>
      </c>
      <c r="H1833" s="3">
        <f t="shared" si="56"/>
        <v>78.637548254536341</v>
      </c>
      <c r="I1833" s="3">
        <f t="shared" si="57"/>
        <v>2.3591264476360903</v>
      </c>
      <c r="J1833" s="8" t="str" cm="1">
        <f t="array" ref="J1833">_xlfn.IFS(H1833=100,"green",H1833&gt;50,"yellow",H1833&gt;0,"orange",H1833=0,"red")</f>
        <v>yellow</v>
      </c>
      <c r="K1833" t="s">
        <v>296</v>
      </c>
    </row>
    <row r="1834" spans="1:11" x14ac:dyDescent="0.3">
      <c r="A1834">
        <v>5</v>
      </c>
      <c r="B1834">
        <v>5.0199999999999996</v>
      </c>
      <c r="C1834" t="s">
        <v>240</v>
      </c>
      <c r="D1834">
        <v>16</v>
      </c>
      <c r="E1834" t="s">
        <v>3</v>
      </c>
      <c r="F1834" s="3">
        <v>1146.1336769447976</v>
      </c>
      <c r="G1834" s="3">
        <v>85.779443147144647</v>
      </c>
      <c r="H1834" s="3">
        <f t="shared" si="56"/>
        <v>85.779443147144647</v>
      </c>
      <c r="I1834" s="3">
        <f t="shared" si="57"/>
        <v>2.5733832944143398</v>
      </c>
      <c r="J1834" s="8" t="str" cm="1">
        <f t="array" ref="J1834">_xlfn.IFS(H1834=100,"green",H1834&gt;50,"yellow",H1834&gt;0,"orange",H1834=0,"red")</f>
        <v>yellow</v>
      </c>
      <c r="K1834" t="s">
        <v>296</v>
      </c>
    </row>
    <row r="1835" spans="1:11" x14ac:dyDescent="0.3">
      <c r="A1835">
        <v>5</v>
      </c>
      <c r="B1835">
        <v>5.0199999999999996</v>
      </c>
      <c r="C1835" t="s">
        <v>240</v>
      </c>
      <c r="D1835">
        <v>9</v>
      </c>
      <c r="E1835" t="s">
        <v>2</v>
      </c>
      <c r="F1835" s="3">
        <v>4916.8829867220265</v>
      </c>
      <c r="G1835" s="3">
        <v>32.411232250338749</v>
      </c>
      <c r="H1835" s="3">
        <f t="shared" si="56"/>
        <v>32.411232250338749</v>
      </c>
      <c r="I1835" s="3">
        <f t="shared" si="57"/>
        <v>0.97233696751016252</v>
      </c>
      <c r="J1835" s="8" t="str" cm="1">
        <f t="array" ref="J1835">_xlfn.IFS(H1835=100,"green",H1835&gt;50,"yellow",H1835&gt;0,"orange",H1835=0,"red")</f>
        <v>orange</v>
      </c>
      <c r="K1835" t="s">
        <v>296</v>
      </c>
    </row>
    <row r="1836" spans="1:11" x14ac:dyDescent="0.3">
      <c r="A1836">
        <v>5</v>
      </c>
      <c r="B1836">
        <v>5.0199999999999996</v>
      </c>
      <c r="C1836" t="s">
        <v>240</v>
      </c>
      <c r="D1836">
        <v>5</v>
      </c>
      <c r="E1836" t="s">
        <v>1</v>
      </c>
      <c r="F1836" s="3">
        <v>3117.1019042478642</v>
      </c>
      <c r="G1836" s="3">
        <v>57.883913801591824</v>
      </c>
      <c r="H1836" s="3">
        <f t="shared" si="56"/>
        <v>57.883913801591824</v>
      </c>
      <c r="I1836" s="3">
        <f t="shared" si="57"/>
        <v>1.7365174140477548</v>
      </c>
      <c r="J1836" s="8" t="str" cm="1">
        <f t="array" ref="J1836">_xlfn.IFS(H1836=100,"green",H1836&gt;50,"yellow",H1836&gt;0,"orange",H1836=0,"red")</f>
        <v>yellow</v>
      </c>
      <c r="K1836" t="s">
        <v>296</v>
      </c>
    </row>
    <row r="1837" spans="1:11" x14ac:dyDescent="0.3">
      <c r="A1837">
        <v>5</v>
      </c>
      <c r="B1837">
        <v>5.0199999999999996</v>
      </c>
      <c r="C1837" t="s">
        <v>240</v>
      </c>
      <c r="D1837">
        <v>19</v>
      </c>
      <c r="E1837" t="s">
        <v>0</v>
      </c>
      <c r="F1837" s="3">
        <v>2646.6321446744309</v>
      </c>
      <c r="G1837" s="3">
        <v>64.54257161381534</v>
      </c>
      <c r="H1837" s="3">
        <f t="shared" si="56"/>
        <v>64.54257161381534</v>
      </c>
      <c r="I1837" s="3">
        <f t="shared" si="57"/>
        <v>1.9362771484144601</v>
      </c>
      <c r="J1837" s="8" t="str" cm="1">
        <f t="array" ref="J1837">_xlfn.IFS(H1837=100,"green",H1837&gt;50,"yellow",H1837&gt;0,"orange",H1837=0,"red")</f>
        <v>yellow</v>
      </c>
      <c r="K1837" t="s">
        <v>296</v>
      </c>
    </row>
  </sheetData>
  <autoFilter ref="A1:K1837" xr:uid="{A141F63B-2CDE-41A6-8DBF-24502E867C78}"/>
  <conditionalFormatting sqref="J2:J1837">
    <cfRule type="cellIs" dxfId="19" priority="1" operator="equal">
      <formula>"grey"</formula>
    </cfRule>
    <cfRule type="cellIs" dxfId="18" priority="2" operator="equal">
      <formula>"green"</formula>
    </cfRule>
    <cfRule type="cellIs" dxfId="17" priority="3" operator="equal">
      <formula>"yellow"</formula>
    </cfRule>
    <cfRule type="cellIs" dxfId="16" priority="4" operator="equal">
      <formula>"orange"</formula>
    </cfRule>
    <cfRule type="cellIs" dxfId="15" priority="5" operator="equal">
      <formula>"red"</formula>
    </cfRule>
  </conditionalFormatting>
  <pageMargins left="0.7" right="0.7" top="0.75" bottom="0.75" header="0.3" footer="0.3"/>
  <extLst>
    <ext xmlns:x15="http://schemas.microsoft.com/office/spreadsheetml/2010/11/main" uri="{F7C9EE02-42E1-4005-9D12-6889AFFD525C}">
      <x15:webExtensions xmlns:xm="http://schemas.microsoft.com/office/excel/2006/main">
        <x15:webExtension appRef="{B4BDBB0C-7B82-4622-B7F6-338224D1951C}">
          <xm:f>Data!1:1048576</xm:f>
        </x15:webExtension>
        <x15:webExtension appRef="{7C41327F-810B-44A1-A014-96AC73DB468D}">
          <xm:f>Data!XFD1048550:XFD1048575</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65E52-FE03-44B9-B420-EAC1F992A839}">
  <dimension ref="A1:GU37"/>
  <sheetViews>
    <sheetView workbookViewId="0">
      <selection activeCell="G20" sqref="G20"/>
    </sheetView>
  </sheetViews>
  <sheetFormatPr defaultColWidth="31.5546875" defaultRowHeight="14.4" x14ac:dyDescent="0.3"/>
  <cols>
    <col min="1" max="1" width="23.33203125" style="1" bestFit="1" customWidth="1"/>
    <col min="2" max="2" width="5.33203125" style="1" bestFit="1" customWidth="1"/>
    <col min="3" max="3" width="37" style="1" bestFit="1" customWidth="1"/>
    <col min="4" max="4" width="23.33203125" style="1" bestFit="1" customWidth="1"/>
    <col min="5" max="6" width="6.5546875" style="1" bestFit="1" customWidth="1"/>
    <col min="7" max="7" width="10.44140625" style="1" customWidth="1"/>
    <col min="8" max="8" width="31.77734375" style="1" bestFit="1" customWidth="1"/>
    <col min="9" max="9" width="10.21875" style="1" bestFit="1" customWidth="1"/>
    <col min="10" max="10" width="9" style="1" bestFit="1" customWidth="1"/>
    <col min="11" max="11" width="10" style="1" bestFit="1" customWidth="1"/>
    <col min="12" max="12" width="7.33203125" style="1" bestFit="1" customWidth="1"/>
    <col min="13" max="13" width="24.109375" style="1" bestFit="1" customWidth="1"/>
    <col min="14" max="15" width="30.21875" style="1" bestFit="1" customWidth="1"/>
    <col min="16" max="16" width="21.88671875" style="1" bestFit="1" customWidth="1"/>
    <col min="17" max="17" width="25.109375" style="1" bestFit="1" customWidth="1"/>
    <col min="18" max="18" width="25.6640625" style="1" bestFit="1" customWidth="1"/>
    <col min="19" max="19" width="28.88671875" style="1" bestFit="1" customWidth="1"/>
    <col min="20" max="20" width="18.33203125" style="1" bestFit="1" customWidth="1"/>
    <col min="21" max="21" width="28.77734375" style="1" bestFit="1" customWidth="1"/>
    <col min="22" max="22" width="17" style="1" bestFit="1" customWidth="1"/>
    <col min="23" max="23" width="27.5546875" style="1" bestFit="1" customWidth="1"/>
    <col min="24" max="24" width="25.21875" style="1" bestFit="1" customWidth="1"/>
    <col min="25" max="25" width="25.77734375" style="1" bestFit="1" customWidth="1"/>
    <col min="26" max="26" width="16.6640625" style="1" bestFit="1" customWidth="1"/>
    <col min="27" max="27" width="27.21875" style="1" bestFit="1" customWidth="1"/>
    <col min="28" max="29" width="29.77734375" style="1" bestFit="1" customWidth="1"/>
    <col min="30" max="30" width="23" style="1" bestFit="1" customWidth="1"/>
    <col min="31" max="31" width="26.33203125" style="1" bestFit="1" customWidth="1"/>
    <col min="32" max="32" width="22.6640625" style="1" bestFit="1" customWidth="1"/>
    <col min="33" max="33" width="26" style="1" bestFit="1" customWidth="1"/>
    <col min="34" max="34" width="25.21875" style="1" bestFit="1" customWidth="1"/>
    <col min="35" max="35" width="29" style="1" bestFit="1" customWidth="1"/>
    <col min="36" max="37" width="29.88671875" style="1" bestFit="1" customWidth="1"/>
    <col min="38" max="39" width="28.6640625" style="1" bestFit="1" customWidth="1"/>
    <col min="40" max="40" width="12.44140625" style="1" bestFit="1" customWidth="1"/>
    <col min="41" max="41" width="29.33203125" style="1" bestFit="1" customWidth="1"/>
    <col min="42" max="42" width="13.44140625" style="1" bestFit="1" customWidth="1"/>
    <col min="43" max="43" width="30.33203125" style="1" bestFit="1" customWidth="1"/>
    <col min="44" max="44" width="27.88671875" style="1" bestFit="1" customWidth="1"/>
    <col min="45" max="45" width="31.21875" style="1" bestFit="1" customWidth="1"/>
    <col min="46" max="47" width="30" style="1" bestFit="1" customWidth="1"/>
    <col min="48" max="49" width="29.88671875" style="1" bestFit="1" customWidth="1"/>
    <col min="50" max="51" width="28.6640625" style="1" bestFit="1" customWidth="1"/>
    <col min="52" max="52" width="16.109375" style="1" bestFit="1" customWidth="1"/>
    <col min="53" max="53" width="26.6640625" style="1" bestFit="1" customWidth="1"/>
    <col min="54" max="54" width="15.109375" style="1" bestFit="1" customWidth="1"/>
    <col min="55" max="55" width="25.6640625" style="1" bestFit="1" customWidth="1"/>
    <col min="56" max="57" width="29" style="1" bestFit="1" customWidth="1"/>
    <col min="58" max="59" width="29.109375" style="1" bestFit="1" customWidth="1"/>
    <col min="60" max="60" width="10.5546875" style="1" bestFit="1" customWidth="1"/>
    <col min="61" max="61" width="27.44140625" style="1" bestFit="1" customWidth="1"/>
    <col min="62" max="62" width="20.44140625" style="1" bestFit="1" customWidth="1"/>
    <col min="63" max="63" width="31" style="1" bestFit="1" customWidth="1"/>
    <col min="64" max="65" width="29.88671875" style="1" bestFit="1" customWidth="1"/>
    <col min="66" max="67" width="29" style="1" bestFit="1" customWidth="1"/>
    <col min="68" max="68" width="17.88671875" style="1" bestFit="1" customWidth="1"/>
    <col min="69" max="69" width="28.33203125" style="1" bestFit="1" customWidth="1"/>
    <col min="70" max="71" width="29.6640625" style="1" bestFit="1" customWidth="1"/>
    <col min="72" max="72" width="29.109375" style="1" bestFit="1" customWidth="1"/>
    <col min="73" max="73" width="29.6640625" style="1" bestFit="1" customWidth="1"/>
    <col min="74" max="74" width="16.88671875" style="1" bestFit="1" customWidth="1"/>
    <col min="75" max="75" width="27.44140625" style="1" bestFit="1" customWidth="1"/>
    <col min="76" max="76" width="16.88671875" style="1" bestFit="1" customWidth="1"/>
    <col min="77" max="77" width="27.44140625" style="1" bestFit="1" customWidth="1"/>
    <col min="78" max="79" width="30.33203125" style="1" bestFit="1" customWidth="1"/>
    <col min="80" max="80" width="24.6640625" style="1" bestFit="1" customWidth="1"/>
    <col min="81" max="81" width="26" style="1" bestFit="1" customWidth="1"/>
    <col min="82" max="83" width="25.5546875" style="1" bestFit="1" customWidth="1"/>
    <col min="84" max="85" width="30.33203125" style="1" bestFit="1" customWidth="1"/>
    <col min="86" max="86" width="10" style="1" bestFit="1" customWidth="1"/>
    <col min="87" max="87" width="26.88671875" style="1" bestFit="1" customWidth="1"/>
    <col min="88" max="88" width="7.6640625" style="1" bestFit="1" customWidth="1"/>
    <col min="89" max="89" width="24.44140625" style="1" bestFit="1" customWidth="1"/>
    <col min="90" max="90" width="23.77734375" style="1" bestFit="1" customWidth="1"/>
    <col min="91" max="91" width="27.109375" style="1" bestFit="1" customWidth="1"/>
    <col min="92" max="92" width="26.109375" style="1" bestFit="1" customWidth="1"/>
    <col min="93" max="93" width="27.44140625" style="1" bestFit="1" customWidth="1"/>
    <col min="94" max="95" width="31.44140625" style="1" bestFit="1" customWidth="1"/>
    <col min="96" max="97" width="30.109375" style="1" bestFit="1" customWidth="1"/>
    <col min="98" max="99" width="31" style="1" bestFit="1" customWidth="1"/>
    <col min="100" max="100" width="20.88671875" style="1" bestFit="1" customWidth="1"/>
    <col min="101" max="101" width="31.44140625" style="1" bestFit="1" customWidth="1"/>
    <col min="102" max="103" width="31.109375" style="1" bestFit="1" customWidth="1"/>
    <col min="104" max="104" width="23" style="1" bestFit="1" customWidth="1"/>
    <col min="105" max="105" width="26.33203125" style="1" bestFit="1" customWidth="1"/>
    <col min="106" max="107" width="29" style="1" bestFit="1" customWidth="1"/>
    <col min="108" max="108" width="16.5546875" style="1" bestFit="1" customWidth="1"/>
    <col min="109" max="109" width="27.109375" style="1" bestFit="1" customWidth="1"/>
    <col min="110" max="111" width="28.77734375" style="1" bestFit="1" customWidth="1"/>
    <col min="112" max="113" width="28.6640625" style="1" bestFit="1" customWidth="1"/>
    <col min="114" max="115" width="29" style="1" bestFit="1" customWidth="1"/>
    <col min="116" max="116" width="5.21875" style="1" bestFit="1" customWidth="1"/>
    <col min="117" max="117" width="22" style="1" bestFit="1" customWidth="1"/>
    <col min="118" max="118" width="14.88671875" style="1" bestFit="1" customWidth="1"/>
    <col min="119" max="119" width="25.44140625" style="1" bestFit="1" customWidth="1"/>
    <col min="120" max="120" width="17.5546875" style="1" bestFit="1" customWidth="1"/>
    <col min="121" max="121" width="28" style="1" bestFit="1" customWidth="1"/>
    <col min="122" max="122" width="19.88671875" style="1" bestFit="1" customWidth="1"/>
    <col min="123" max="123" width="30.44140625" style="1" bestFit="1" customWidth="1"/>
    <col min="124" max="124" width="17.21875" style="1" bestFit="1" customWidth="1"/>
    <col min="125" max="125" width="27.6640625" style="1" bestFit="1" customWidth="1"/>
    <col min="126" max="126" width="6.88671875" style="1" bestFit="1" customWidth="1"/>
    <col min="127" max="127" width="23.6640625" style="1" bestFit="1" customWidth="1"/>
    <col min="128" max="128" width="24.44140625" style="1" bestFit="1" customWidth="1"/>
    <col min="129" max="129" width="26" style="1" bestFit="1" customWidth="1"/>
    <col min="130" max="130" width="29.5546875" style="1" bestFit="1" customWidth="1"/>
    <col min="131" max="131" width="30.5546875" style="1" bestFit="1" customWidth="1"/>
    <col min="132" max="132" width="22" style="1" bestFit="1" customWidth="1"/>
    <col min="133" max="133" width="25.21875" style="1" bestFit="1" customWidth="1"/>
    <col min="134" max="134" width="7" style="1" bestFit="1" customWidth="1"/>
    <col min="135" max="135" width="22.21875" style="1" bestFit="1" customWidth="1"/>
    <col min="136" max="136" width="12" style="1" bestFit="1" customWidth="1"/>
    <col min="137" max="137" width="28.88671875" style="1" bestFit="1" customWidth="1"/>
    <col min="138" max="138" width="10.6640625" style="1" bestFit="1" customWidth="1"/>
    <col min="139" max="139" width="27.5546875" style="1" bestFit="1" customWidth="1"/>
    <col min="140" max="140" width="9.109375" style="1" bestFit="1" customWidth="1"/>
    <col min="141" max="141" width="26" style="1" bestFit="1" customWidth="1"/>
    <col min="142" max="142" width="15" style="1" bestFit="1" customWidth="1"/>
    <col min="143" max="143" width="25.5546875" style="1" bestFit="1" customWidth="1"/>
    <col min="144" max="144" width="16.33203125" style="1" bestFit="1" customWidth="1"/>
    <col min="145" max="145" width="26.88671875" style="1" bestFit="1" customWidth="1"/>
    <col min="146" max="146" width="21.88671875" style="1" bestFit="1" customWidth="1"/>
    <col min="147" max="147" width="25.109375" style="1" bestFit="1" customWidth="1"/>
    <col min="148" max="148" width="8.109375" style="1" bestFit="1" customWidth="1"/>
    <col min="149" max="149" width="24.88671875" style="1" bestFit="1" customWidth="1"/>
    <col min="150" max="150" width="25.21875" style="1" bestFit="1" customWidth="1"/>
    <col min="151" max="151" width="28.5546875" style="1" bestFit="1" customWidth="1"/>
    <col min="152" max="152" width="7.33203125" style="1" bestFit="1" customWidth="1"/>
    <col min="153" max="153" width="24.109375" style="1" bestFit="1" customWidth="1"/>
    <col min="154" max="154" width="17" style="1" bestFit="1" customWidth="1"/>
    <col min="155" max="155" width="27.5546875" style="1" bestFit="1" customWidth="1"/>
    <col min="156" max="156" width="26.33203125" style="1" bestFit="1" customWidth="1"/>
    <col min="157" max="157" width="28.5546875" style="1" bestFit="1" customWidth="1"/>
    <col min="158" max="159" width="25.5546875" style="1" bestFit="1" customWidth="1"/>
    <col min="160" max="160" width="13.33203125" style="1" bestFit="1" customWidth="1"/>
    <col min="161" max="161" width="30.21875" style="1" bestFit="1" customWidth="1"/>
    <col min="162" max="162" width="28.88671875" style="1" bestFit="1" customWidth="1"/>
    <col min="163" max="163" width="31.109375" style="1" bestFit="1" customWidth="1"/>
    <col min="164" max="164" width="13.21875" style="1" bestFit="1" customWidth="1"/>
    <col min="165" max="165" width="30.109375" style="1" bestFit="1" customWidth="1"/>
    <col min="166" max="166" width="5.77734375" style="1" bestFit="1" customWidth="1"/>
    <col min="167" max="167" width="22.5546875" style="1" bestFit="1" customWidth="1"/>
    <col min="168" max="168" width="8.44140625" style="1" bestFit="1" customWidth="1"/>
    <col min="169" max="169" width="25.21875" style="1" bestFit="1" customWidth="1"/>
    <col min="170" max="170" width="7.33203125" style="1" bestFit="1" customWidth="1"/>
    <col min="171" max="171" width="24.109375" style="1" bestFit="1" customWidth="1"/>
    <col min="172" max="172" width="25.44140625" style="1" bestFit="1" customWidth="1"/>
    <col min="173" max="173" width="28.6640625" style="1" bestFit="1" customWidth="1"/>
    <col min="174" max="174" width="21.33203125" style="1" bestFit="1" customWidth="1"/>
    <col min="175" max="175" width="24.5546875" style="1" bestFit="1" customWidth="1"/>
    <col min="176" max="177" width="31.21875" style="1" bestFit="1" customWidth="1"/>
    <col min="178" max="178" width="11.33203125" style="1" bestFit="1" customWidth="1"/>
    <col min="179" max="179" width="28.21875" style="1" bestFit="1" customWidth="1"/>
    <col min="180" max="180" width="16.44140625" style="1" bestFit="1" customWidth="1"/>
    <col min="181" max="181" width="27" style="1" bestFit="1" customWidth="1"/>
    <col min="182" max="182" width="27.33203125" style="1" bestFit="1" customWidth="1"/>
    <col min="183" max="183" width="30.6640625" style="1" bestFit="1" customWidth="1"/>
    <col min="184" max="185" width="29.5546875" style="1" bestFit="1" customWidth="1"/>
    <col min="186" max="186" width="16.44140625" style="1" bestFit="1" customWidth="1"/>
    <col min="187" max="187" width="27" style="1" bestFit="1" customWidth="1"/>
    <col min="188" max="188" width="24.109375" style="1" bestFit="1" customWidth="1"/>
    <col min="189" max="189" width="27.44140625" style="1" bestFit="1" customWidth="1"/>
    <col min="190" max="190" width="24.88671875" style="1" bestFit="1" customWidth="1"/>
    <col min="191" max="191" width="28.21875" style="1" bestFit="1" customWidth="1"/>
    <col min="192" max="192" width="5.88671875" style="1" bestFit="1" customWidth="1"/>
    <col min="193" max="193" width="22.6640625" style="1" bestFit="1" customWidth="1"/>
    <col min="194" max="194" width="10.6640625" style="1" bestFit="1" customWidth="1"/>
    <col min="195" max="195" width="27.5546875" style="1" bestFit="1" customWidth="1"/>
    <col min="196" max="196" width="13.88671875" style="1" bestFit="1" customWidth="1"/>
    <col min="197" max="197" width="30.77734375" style="1" bestFit="1" customWidth="1"/>
    <col min="198" max="199" width="29.77734375" style="1" bestFit="1" customWidth="1"/>
    <col min="200" max="200" width="18.88671875" style="1" bestFit="1" customWidth="1"/>
    <col min="201" max="201" width="29.33203125" style="1" bestFit="1" customWidth="1"/>
    <col min="202" max="203" width="28.77734375" style="1" bestFit="1" customWidth="1"/>
    <col min="204" max="16384" width="31.5546875" style="1"/>
  </cols>
  <sheetData>
    <row r="1" spans="1:203" s="2" customFormat="1" ht="43.2" x14ac:dyDescent="0.3">
      <c r="B1" s="5" t="s">
        <v>39</v>
      </c>
      <c r="C1" s="5" t="s">
        <v>38</v>
      </c>
      <c r="D1" s="10" t="str">
        <f>M1</f>
        <v>Murder per 100,000</v>
      </c>
      <c r="E1" s="5"/>
      <c r="F1" s="5"/>
      <c r="G1" s="5"/>
      <c r="H1" s="5"/>
      <c r="I1" s="5" t="s">
        <v>37</v>
      </c>
      <c r="J1" s="5" t="s">
        <v>36</v>
      </c>
      <c r="K1" s="5" t="s">
        <v>35</v>
      </c>
      <c r="L1" s="6" t="s">
        <v>40</v>
      </c>
      <c r="M1" s="6" t="s">
        <v>190</v>
      </c>
      <c r="N1" s="6" t="s">
        <v>41</v>
      </c>
      <c r="O1" s="6" t="s">
        <v>195</v>
      </c>
      <c r="P1" s="6" t="s">
        <v>42</v>
      </c>
      <c r="Q1" s="6" t="s">
        <v>196</v>
      </c>
      <c r="R1" s="5" t="s">
        <v>43</v>
      </c>
      <c r="S1" s="5" t="s">
        <v>238</v>
      </c>
      <c r="T1" s="6" t="s">
        <v>44</v>
      </c>
      <c r="U1" s="6" t="s">
        <v>197</v>
      </c>
      <c r="V1" s="6" t="s">
        <v>45</v>
      </c>
      <c r="W1" s="6" t="s">
        <v>198</v>
      </c>
      <c r="X1" s="6" t="s">
        <v>46</v>
      </c>
      <c r="Y1" s="6" t="s">
        <v>199</v>
      </c>
      <c r="Z1" s="6" t="s">
        <v>47</v>
      </c>
      <c r="AA1" s="6" t="s">
        <v>200</v>
      </c>
      <c r="AB1" s="5" t="s">
        <v>48</v>
      </c>
      <c r="AC1" s="5" t="s">
        <v>201</v>
      </c>
      <c r="AD1" s="5" t="s">
        <v>49</v>
      </c>
      <c r="AE1" s="5" t="s">
        <v>202</v>
      </c>
      <c r="AF1" s="5" t="s">
        <v>50</v>
      </c>
      <c r="AG1" s="5" t="s">
        <v>203</v>
      </c>
      <c r="AH1" s="5" t="s">
        <v>51</v>
      </c>
      <c r="AI1" s="5" t="s">
        <v>204</v>
      </c>
      <c r="AJ1" s="5" t="s">
        <v>52</v>
      </c>
      <c r="AK1" s="5" t="s">
        <v>205</v>
      </c>
      <c r="AL1" s="5" t="s">
        <v>53</v>
      </c>
      <c r="AM1" s="5" t="s">
        <v>206</v>
      </c>
      <c r="AN1" s="5" t="s">
        <v>54</v>
      </c>
      <c r="AO1" s="5" t="s">
        <v>207</v>
      </c>
      <c r="AP1" s="5" t="s">
        <v>55</v>
      </c>
      <c r="AQ1" s="5" t="str">
        <f>_xlfn.CONCAT( AP1," per 100,000")</f>
        <v>Simple Injuries per 100,000</v>
      </c>
      <c r="AR1" s="5" t="s">
        <v>126</v>
      </c>
      <c r="AS1" s="5" t="str">
        <f>_xlfn.CONCAT( AR1," per 100,000")</f>
        <v>Voluntarily Causing Simple Hurt per 100,000</v>
      </c>
      <c r="AT1" s="5" t="s">
        <v>127</v>
      </c>
      <c r="AU1" s="5" t="str">
        <f>_xlfn.CONCAT( AT1," per 100,000")</f>
        <v>Voluntarily causing simple hurt by Dangerous weapons or means per 100,000</v>
      </c>
      <c r="AV1" s="5" t="s">
        <v>128</v>
      </c>
      <c r="AW1" s="5" t="str">
        <f>_xlfn.CONCAT( AV1," per 100,000")</f>
        <v>Voluntarily Causing simple hurt/Force to deter public servant from his duty per 100,000</v>
      </c>
      <c r="AX1" s="5" t="s">
        <v>53</v>
      </c>
      <c r="AY1" s="5" t="str">
        <f>_xlfn.CONCAT( AX1," per 100,000")</f>
        <v>Causing Hurt by act endangering life/safety of others per 100,000</v>
      </c>
      <c r="AZ1" s="5" t="s">
        <v>129</v>
      </c>
      <c r="BA1" s="5" t="str">
        <f>_xlfn.CONCAT( AZ1," per 100,000")</f>
        <v>Other Simple Hurt per 100,000</v>
      </c>
      <c r="BB1" s="5" t="s">
        <v>56</v>
      </c>
      <c r="BC1" s="5" t="str">
        <f>_xlfn.CONCAT( BB1," per 100,000")</f>
        <v>Grievous Injuries per 100,000</v>
      </c>
      <c r="BD1" s="5" t="s">
        <v>130</v>
      </c>
      <c r="BE1" s="5" t="str">
        <f>_xlfn.CONCAT( BD1," per 100,000")</f>
        <v>Voluntarily causing grievous hurt per 100,000</v>
      </c>
      <c r="BF1" s="5" t="s">
        <v>131</v>
      </c>
      <c r="BG1" s="5" t="str">
        <f>_xlfn.CONCAT( BF1," per 100,000")</f>
        <v>Voluntarily causing grievous hurt by dangerous weapons or means per 100,000</v>
      </c>
      <c r="BH1" s="5" t="s">
        <v>132</v>
      </c>
      <c r="BI1" s="5" t="str">
        <f>_xlfn.CONCAT( BH1," per 100,000")</f>
        <v>Acid Attack per 100,000</v>
      </c>
      <c r="BJ1" s="5" t="s">
        <v>133</v>
      </c>
      <c r="BK1" s="5" t="str">
        <f>_xlfn.CONCAT( BJ1," per 100,000")</f>
        <v>Attempt to Acid Attack per 100,000</v>
      </c>
      <c r="BL1" s="5" t="s">
        <v>134</v>
      </c>
      <c r="BM1" s="5" t="str">
        <f>_xlfn.CONCAT( BL1," per 100,000")</f>
        <v>Voluntarily Causing Grievous hurt/Force to deter public servant from his duty per 100,000</v>
      </c>
      <c r="BN1" s="5" t="s">
        <v>135</v>
      </c>
      <c r="BO1" s="5" t="str">
        <f>_xlfn.CONCAT( BN1," per 100,000")</f>
        <v>Causing Grievous Hurt by act endangering life/safety of others per 100,000</v>
      </c>
      <c r="BP1" s="5" t="s">
        <v>136</v>
      </c>
      <c r="BQ1" s="5" t="str">
        <f>_xlfn.CONCAT( BP1," per 100,000")</f>
        <v>Other Grievous Hurt per 100,000</v>
      </c>
      <c r="BR1" s="6" t="s">
        <v>57</v>
      </c>
      <c r="BS1" s="6" t="str">
        <f>_xlfn.CONCAT( BR1," per 100,000")</f>
        <v>Wrongful Restraint/ Confinement per 100,000</v>
      </c>
      <c r="BT1" s="6" t="s">
        <v>58</v>
      </c>
      <c r="BU1" s="6" t="str">
        <f>_xlfn.CONCAT( BT1," per 100,000")</f>
        <v>Assault on Women with Intent to Outrage her Modesty per 100,000</v>
      </c>
      <c r="BV1" s="6" t="s">
        <v>59</v>
      </c>
      <c r="BW1" s="6" t="str">
        <f>_xlfn.CONCAT( BV1," per 100,000")</f>
        <v>Assault on Women per 100,000</v>
      </c>
      <c r="BX1" s="6" t="s">
        <v>60</v>
      </c>
      <c r="BY1" s="6" t="str">
        <f>_xlfn.CONCAT( BX1," per 100,000")</f>
        <v>Sexual Harassment per 100,000</v>
      </c>
      <c r="BZ1" s="6" t="s">
        <v>61</v>
      </c>
      <c r="CA1" s="6" t="str">
        <f>_xlfn.CONCAT( BZ1," per 100,000")</f>
        <v>Sexual Harassment at Work/Office Poremises per 100,000</v>
      </c>
      <c r="CB1" s="6" t="s">
        <v>62</v>
      </c>
      <c r="CC1" s="6" t="str">
        <f>_xlfn.CONCAT( CB1," per 100,000")</f>
        <v>Sexual Harassment in Public Transport per 100,000</v>
      </c>
      <c r="CD1" s="6" t="s">
        <v>63</v>
      </c>
      <c r="CE1" s="6" t="str">
        <f>_xlfn.CONCAT( CD1," per 100,000")</f>
        <v>Sexual Harassment in Shelter Homes per 100,000</v>
      </c>
      <c r="CF1" s="6" t="s">
        <v>64</v>
      </c>
      <c r="CG1" s="6" t="str">
        <f>_xlfn.CONCAT( CF1," per 100,000")</f>
        <v>Assault or use of Criminal Force on women with intent to Disrobe per 100,000</v>
      </c>
      <c r="CH1" s="6" t="s">
        <v>65</v>
      </c>
      <c r="CI1" s="6" t="str">
        <f>_xlfn.CONCAT( CH1," per 100,000")</f>
        <v>Voyeurism per 100,000</v>
      </c>
      <c r="CJ1" s="6" t="s">
        <v>66</v>
      </c>
      <c r="CK1" s="6" t="str">
        <f>_xlfn.CONCAT( CJ1," per 100,000")</f>
        <v>Stalking per 100,000</v>
      </c>
      <c r="CL1" s="6" t="s">
        <v>67</v>
      </c>
      <c r="CM1" s="6" t="str">
        <f>_xlfn.CONCAT( CL1," per 100,000")</f>
        <v>Kidnapping and Abduction per 100,000</v>
      </c>
      <c r="CN1" s="5" t="s">
        <v>68</v>
      </c>
      <c r="CO1" s="5" t="str">
        <f>_xlfn.CONCAT( CN1," per 100,000")</f>
        <v>Kidnapping and Abduction of Missing Children Deemed as Kidnapped  per 100,000</v>
      </c>
      <c r="CP1" s="5" t="s">
        <v>69</v>
      </c>
      <c r="CQ1" s="5" t="str">
        <f>_xlfn.CONCAT( CP1," per 100,000")</f>
        <v>Kidnapping and Abduction of Other Kidnapping &amp; Abduction  per 100,000</v>
      </c>
      <c r="CR1" s="5" t="s">
        <v>70</v>
      </c>
      <c r="CS1" s="5" t="str">
        <f>_xlfn.CONCAT( CR1," per 100,000")</f>
        <v>Kidnapping and Abduction for the Purpose of Begging per 100,000</v>
      </c>
      <c r="CT1" s="5" t="s">
        <v>71</v>
      </c>
      <c r="CU1" s="5" t="str">
        <f>_xlfn.CONCAT( CT1," per 100,000")</f>
        <v>Kidnapping and Abduction in order to Murder per 100,000</v>
      </c>
      <c r="CV1" s="5" t="s">
        <v>72</v>
      </c>
      <c r="CW1" s="5" t="str">
        <f>_xlfn.CONCAT( CV1," per 100,000")</f>
        <v>Kidnapping for Ransom per 100,000</v>
      </c>
      <c r="CX1" s="5" t="s">
        <v>73</v>
      </c>
      <c r="CY1" s="5" t="str">
        <f>_xlfn.CONCAT( CX1," per 100,000")</f>
        <v xml:space="preserve"> Kidnapping and Abduction of Women to compel her for marriage per 100,000</v>
      </c>
      <c r="CZ1" s="5" t="s">
        <v>74</v>
      </c>
      <c r="DA1" s="5" t="str">
        <f>_xlfn.CONCAT( CZ1," per 100,000")</f>
        <v>Procuration of Minor Girls per 100,000</v>
      </c>
      <c r="DB1" s="5" t="s">
        <v>75</v>
      </c>
      <c r="DC1" s="5" t="str">
        <f>_xlfn.CONCAT( DB1," per 100,000")</f>
        <v>Importation of Girls from Foreign Country per 100,000</v>
      </c>
      <c r="DD1" s="5" t="s">
        <v>76</v>
      </c>
      <c r="DE1" s="5" t="str">
        <f>_xlfn.CONCAT( DD1," per 100,000")</f>
        <v>Human Trafficking per 100,000</v>
      </c>
      <c r="DF1" s="5" t="s">
        <v>77</v>
      </c>
      <c r="DG1" s="5" t="str">
        <f>_xlfn.CONCAT( DF1," per 100,000")</f>
        <v>Exploitation of Trafficked Person per 100,000</v>
      </c>
      <c r="DH1" s="5" t="s">
        <v>78</v>
      </c>
      <c r="DI1" s="5" t="str">
        <f>_xlfn.CONCAT( DH1," per 100,000")</f>
        <v>Selling of Minors for Prostitution per 100,000</v>
      </c>
      <c r="DJ1" s="5" t="s">
        <v>79</v>
      </c>
      <c r="DK1" s="5" t="str">
        <f>_xlfn.CONCAT( DJ1," per 100,000")</f>
        <v>Buying of Minors for Prostitution per 100,000</v>
      </c>
      <c r="DL1" s="5" t="s">
        <v>80</v>
      </c>
      <c r="DM1" s="5" t="str">
        <f>_xlfn.CONCAT( DL1," per 100,000")</f>
        <v>Rape per 100,000</v>
      </c>
      <c r="DN1" s="5" t="s">
        <v>81</v>
      </c>
      <c r="DO1" s="5" t="str">
        <f>_xlfn.CONCAT( DN1," per 100,000")</f>
        <v>Attempted Rape per 100,000</v>
      </c>
      <c r="DP1" s="5" t="s">
        <v>82</v>
      </c>
      <c r="DQ1" s="5" t="str">
        <f>_xlfn.CONCAT( DP1," per 100,000")</f>
        <v>Unnatural Offences per 100,000</v>
      </c>
      <c r="DR1" s="5" t="s">
        <v>83</v>
      </c>
      <c r="DS1" s="5" t="str">
        <f>_xlfn.CONCAT( DR1," per 100,000")</f>
        <v>Offences against State per 100,000</v>
      </c>
      <c r="DT1" s="5" t="s">
        <v>84</v>
      </c>
      <c r="DU1" s="5" t="str">
        <f>_xlfn.CONCAT( DT1," per 100,000")</f>
        <v>Unlawful Assembly per 100,000</v>
      </c>
      <c r="DV1" s="5" t="s">
        <v>85</v>
      </c>
      <c r="DW1" s="5" t="str">
        <f>_xlfn.CONCAT( DV1," per 100,000")</f>
        <v>Rioting per 100,000</v>
      </c>
      <c r="DX1" s="5" t="s">
        <v>86</v>
      </c>
      <c r="DY1" s="5" t="str">
        <f>_xlfn.CONCAT( DX1," per 100,000")</f>
        <v>Offences promoting enmity between different groups per 100,000</v>
      </c>
      <c r="DZ1" s="5" t="s">
        <v>87</v>
      </c>
      <c r="EA1" s="5" t="str">
        <f>_xlfn.CONCAT( DZ1," per 100,000")</f>
        <v>Imputation, assertions prejudicial to national integration per 100,000</v>
      </c>
      <c r="EB1" s="5" t="s">
        <v>88</v>
      </c>
      <c r="EC1" s="5" t="str">
        <f>_xlfn.CONCAT( EB1," per 100,000")</f>
        <v>Affray (Physical Conflict) per 100,000</v>
      </c>
      <c r="ED1" s="5" t="s">
        <v>89</v>
      </c>
      <c r="EE1" s="5" t="str">
        <f>_xlfn.CONCAT( ED1," per 100,000")</f>
        <v>Theft per 100,000</v>
      </c>
      <c r="EF1" s="5" t="s">
        <v>90</v>
      </c>
      <c r="EG1" s="5" t="str">
        <f>_xlfn.CONCAT( EF1," per 100,000")</f>
        <v>Vehicle Theft per 100,000</v>
      </c>
      <c r="EH1" s="5" t="s">
        <v>91</v>
      </c>
      <c r="EI1" s="5" t="str">
        <f>_xlfn.CONCAT( EH1," per 100,000")</f>
        <v>Other Theft per 100,000</v>
      </c>
      <c r="EJ1" s="5" t="s">
        <v>92</v>
      </c>
      <c r="EK1" s="5" t="str">
        <f>_xlfn.CONCAT( EJ1," per 100,000")</f>
        <v>Burgulary per 100,000</v>
      </c>
      <c r="EL1" s="5" t="s">
        <v>93</v>
      </c>
      <c r="EM1" s="5" t="str">
        <f>_xlfn.CONCAT( EL1," per 100,000")</f>
        <v>Burgulary at Day per 100,000</v>
      </c>
      <c r="EN1" s="5" t="s">
        <v>94</v>
      </c>
      <c r="EO1" s="5" t="str">
        <f>_xlfn.CONCAT( EN1," per 100,000")</f>
        <v>Burgulary at Night per 100,000</v>
      </c>
      <c r="EP1" s="5" t="s">
        <v>95</v>
      </c>
      <c r="EQ1" s="5" t="str">
        <f>_xlfn.CONCAT( EP1," per 100,000")</f>
        <v>Extortion &amp; Blackmailing per 100,000</v>
      </c>
      <c r="ER1" s="5" t="s">
        <v>96</v>
      </c>
      <c r="ES1" s="5" t="str">
        <f>_xlfn.CONCAT( ER1," per 100,000")</f>
        <v>Robbery per 100,000</v>
      </c>
      <c r="ET1" s="5" t="s">
        <v>97</v>
      </c>
      <c r="EU1" s="5" t="str">
        <f>_xlfn.CONCAT( ET1," per 100,000")</f>
        <v>Attempted Dacoity/Robbery per 100,000</v>
      </c>
      <c r="EV1" s="5" t="s">
        <v>98</v>
      </c>
      <c r="EW1" s="5" t="str">
        <f>_xlfn.CONCAT( EV1," per 100,000")</f>
        <v>Dacoity per 100,000</v>
      </c>
      <c r="EX1" s="5" t="s">
        <v>99</v>
      </c>
      <c r="EY1" s="5" t="str">
        <f>_xlfn.CONCAT( EX1," per 100,000")</f>
        <v>Dacoity w/ Murder per 100,000</v>
      </c>
      <c r="EZ1" s="5" t="s">
        <v>100</v>
      </c>
      <c r="FA1" s="5" t="str">
        <f>_xlfn.CONCAT( EZ1," per 100,000")</f>
        <v>Preparation and Assembly for committing Dacoity  per 100,000</v>
      </c>
      <c r="FB1" s="5" t="s">
        <v>101</v>
      </c>
      <c r="FC1" s="5" t="str">
        <f>_xlfn.CONCAT( FB1," per 100,000")</f>
        <v>Criminal Misappropriation of Property per 100,000</v>
      </c>
      <c r="FD1" s="5" t="s">
        <v>102</v>
      </c>
      <c r="FE1" s="5" t="str">
        <f>_xlfn.CONCAT( FD1," per 100,000")</f>
        <v>Embezzlement per 100,000</v>
      </c>
      <c r="FF1" s="5" t="s">
        <v>103</v>
      </c>
      <c r="FG1" s="5" t="str">
        <f>_xlfn.CONCAT( FF1," per 100,000")</f>
        <v>Dishonestly Receiving/Dealing-in Stolen Property per 100,000</v>
      </c>
      <c r="FH1" s="5" t="s">
        <v>104</v>
      </c>
      <c r="FI1" s="5" t="str">
        <f>_xlfn.CONCAT( FH1," per 100,000")</f>
        <v>Counterfeiting per 100,000</v>
      </c>
      <c r="FJ1" s="5" t="s">
        <v>105</v>
      </c>
      <c r="FK1" s="5" t="str">
        <f>_xlfn.CONCAT( FJ1," per 100,000")</f>
        <v>Fraud per 100,000</v>
      </c>
      <c r="FL1" s="5" t="s">
        <v>106</v>
      </c>
      <c r="FM1" s="5" t="str">
        <f>_xlfn.CONCAT( FL1," per 100,000")</f>
        <v>Cheating per 100,000</v>
      </c>
      <c r="FN1" s="5" t="s">
        <v>107</v>
      </c>
      <c r="FO1" s="5" t="str">
        <f>_xlfn.CONCAT( FN1," per 100,000")</f>
        <v>Forgery per 100,000</v>
      </c>
      <c r="FP1" s="5" t="s">
        <v>108</v>
      </c>
      <c r="FQ1" s="5" t="str">
        <f>_xlfn.CONCAT( FP1," per 100,000")</f>
        <v>Disobedience to public order per 100,000</v>
      </c>
      <c r="FR1" s="5" t="s">
        <v>109</v>
      </c>
      <c r="FS1" s="5" t="str">
        <f>_xlfn.CONCAT( FR1," per 100,000")</f>
        <v>Harbouring an Offender per 100,000</v>
      </c>
      <c r="FT1" s="5" t="s">
        <v>110</v>
      </c>
      <c r="FU1" s="5" t="str">
        <f>_xlfn.CONCAT( FT1," per 100,000")</f>
        <v>Offences relating to Adulteration or Sale of Food/Drugs per 100,000</v>
      </c>
      <c r="FV1" s="5" t="s">
        <v>111</v>
      </c>
      <c r="FW1" s="5" t="str">
        <f>_xlfn.CONCAT( FV1," per 100,000")</f>
        <v>Rash Driving per 100,000</v>
      </c>
      <c r="FX1" s="5" t="s">
        <v>112</v>
      </c>
      <c r="FY1" s="5" t="str">
        <f>_xlfn.CONCAT( FX1," per 100,000")</f>
        <v>Obstructing Public per 100,000</v>
      </c>
      <c r="FZ1" s="5" t="s">
        <v>113</v>
      </c>
      <c r="GA1" s="5" t="str">
        <f>_xlfn.CONCAT( FZ1," per 100,000")</f>
        <v>Sale of obscene Books/Objects per 100,000</v>
      </c>
      <c r="GB1" s="5" t="s">
        <v>125</v>
      </c>
      <c r="GC1" s="5" t="str">
        <f>_xlfn.CONCAT( GB1," per 100,000")</f>
        <v>Obscene Acts and Songs at Public Places per 100,000</v>
      </c>
      <c r="GD1" s="5" t="s">
        <v>114</v>
      </c>
      <c r="GE1" s="5" t="str">
        <f>_xlfn.CONCAT( GD1," per 100,000")</f>
        <v>Religious Offences per 100,000</v>
      </c>
      <c r="GF1" s="5" t="s">
        <v>115</v>
      </c>
      <c r="GG1" s="5" t="str">
        <f>_xlfn.CONCAT( GF1," per 100,000")</f>
        <v>Cheating by Impersonation per 100,000</v>
      </c>
      <c r="GH1" s="5" t="s">
        <v>116</v>
      </c>
      <c r="GI1" s="5" t="str">
        <f>_xlfn.CONCAT( GH1," per 100,000")</f>
        <v>Offences related to Mischief per 100,000</v>
      </c>
      <c r="GJ1" s="5" t="s">
        <v>117</v>
      </c>
      <c r="GK1" s="5" t="str">
        <f>_xlfn.CONCAT( GJ1," per 100,000")</f>
        <v>Arson per 100,000</v>
      </c>
      <c r="GL1" s="5" t="s">
        <v>118</v>
      </c>
      <c r="GM1" s="5" t="s">
        <v>233</v>
      </c>
      <c r="GN1" s="5" t="s">
        <v>119</v>
      </c>
      <c r="GO1" s="5" t="s">
        <v>234</v>
      </c>
      <c r="GP1" s="5" t="s">
        <v>124</v>
      </c>
      <c r="GQ1" s="5" t="s">
        <v>235</v>
      </c>
      <c r="GR1" s="5" t="s">
        <v>120</v>
      </c>
      <c r="GS1" s="5" t="s">
        <v>236</v>
      </c>
      <c r="GT1" s="5" t="s">
        <v>121</v>
      </c>
      <c r="GU1" s="5" t="s">
        <v>237</v>
      </c>
    </row>
    <row r="2" spans="1:203" x14ac:dyDescent="0.3">
      <c r="A2" s="16" t="str">
        <f>$D$1</f>
        <v>Murder per 100,000</v>
      </c>
      <c r="B2">
        <v>35</v>
      </c>
      <c r="C2" t="s">
        <v>34</v>
      </c>
      <c r="D2" s="10">
        <f t="shared" ref="D2:D37" si="0">M2</f>
        <v>1.8392930808421861</v>
      </c>
      <c r="E2" s="3" cm="1">
        <f t="array" ref="E2">((D2-_xlfn.PERCENTILE.INC($D$2:$D$37,0.975))/(AVERAGE(SMALL($D$2:$D$37,{1,2,3,4,5}))-_xlfn.PERCENTILE.INC($D$2:$D$37,0.975)))*100</f>
        <v>69.218843499577901</v>
      </c>
      <c r="F2" s="3">
        <f>IF(K2&gt;100,100,IF(K2&lt;0,0,K2))</f>
        <v>100</v>
      </c>
      <c r="G2" s="8" t="str" cm="1">
        <f t="array" ref="G2">_xlfn.IFS(F2=100,"green",F2&gt;50,"yellow",F2&gt;0,"orange",F2=0,"red")</f>
        <v>green</v>
      </c>
      <c r="H2" t="s">
        <v>193</v>
      </c>
      <c r="I2" s="4">
        <v>380581</v>
      </c>
      <c r="J2" s="4">
        <v>177712</v>
      </c>
      <c r="K2" s="4">
        <v>202869</v>
      </c>
      <c r="L2">
        <v>7</v>
      </c>
      <c r="M2" s="3">
        <f>L2/$I2*100000</f>
        <v>1.8392930808421861</v>
      </c>
      <c r="N2">
        <v>3</v>
      </c>
      <c r="O2" s="3">
        <f>N2/$I2*100000</f>
        <v>0.78826846321807964</v>
      </c>
      <c r="P2">
        <v>31</v>
      </c>
      <c r="Q2" s="3">
        <f>P2/$I2*100000</f>
        <v>8.145440786586823</v>
      </c>
      <c r="R2">
        <v>19</v>
      </c>
      <c r="S2" s="3">
        <f>R2/$I2*100000</f>
        <v>4.9923669337145054</v>
      </c>
      <c r="T2">
        <v>5</v>
      </c>
      <c r="U2" s="3">
        <f>T2/$I2*100000</f>
        <v>1.3137807720301329</v>
      </c>
      <c r="V2">
        <v>8</v>
      </c>
      <c r="W2" s="3">
        <f>V2/$I2*100000</f>
        <v>2.1020492352482125</v>
      </c>
      <c r="X2">
        <v>10</v>
      </c>
      <c r="Y2" s="3">
        <f>X2/$I2*100000</f>
        <v>2.6275615440602658</v>
      </c>
      <c r="Z2">
        <v>0</v>
      </c>
      <c r="AA2" s="3">
        <f>Z2/$I2*100000</f>
        <v>0</v>
      </c>
      <c r="AB2">
        <v>0</v>
      </c>
      <c r="AC2" s="3">
        <f>AB2/$I2*100000</f>
        <v>0</v>
      </c>
      <c r="AD2">
        <v>80</v>
      </c>
      <c r="AE2" s="3">
        <f>AD2/$I2*100000</f>
        <v>21.020492352482126</v>
      </c>
      <c r="AF2">
        <v>47</v>
      </c>
      <c r="AG2" s="3">
        <f>AF2/$I2*100000</f>
        <v>12.349539257083251</v>
      </c>
      <c r="AH2">
        <v>20</v>
      </c>
      <c r="AI2" s="3">
        <f t="shared" ref="AI2:AI37" si="1">AF2/$I2*100000</f>
        <v>12.349539257083251</v>
      </c>
      <c r="AJ2">
        <v>10</v>
      </c>
      <c r="AK2" s="3">
        <f>AH2/$I2*100000</f>
        <v>5.2551230881205315</v>
      </c>
      <c r="AL2">
        <v>2</v>
      </c>
      <c r="AM2" s="3">
        <f>AJ2/$I2*100000</f>
        <v>2.6275615440602658</v>
      </c>
      <c r="AN2">
        <v>0</v>
      </c>
      <c r="AO2"/>
      <c r="AP2">
        <v>48</v>
      </c>
      <c r="AQ2" s="3">
        <f t="shared" ref="AQ2:AQ37" si="2">AP2/$I2*100000</f>
        <v>12.612295411489274</v>
      </c>
      <c r="AR2">
        <v>22</v>
      </c>
      <c r="AS2" s="3">
        <f t="shared" ref="AS2:AS37" si="3">AR2/$I2*100000</f>
        <v>5.7806353969325848</v>
      </c>
      <c r="AT2">
        <v>14</v>
      </c>
      <c r="AU2" s="3">
        <f t="shared" ref="AU2:AU37" si="4">AT2/$I2*100000</f>
        <v>3.6785861616843722</v>
      </c>
      <c r="AV2">
        <v>10</v>
      </c>
      <c r="AW2" s="3">
        <f t="shared" ref="AW2:AW37" si="5">AV2/$I2*100000</f>
        <v>2.6275615440602658</v>
      </c>
      <c r="AX2">
        <v>2</v>
      </c>
      <c r="AY2" s="3">
        <f t="shared" ref="AY2:AY37" si="6">AX2/$I2*100000</f>
        <v>0.52551230881205313</v>
      </c>
      <c r="AZ2">
        <v>0</v>
      </c>
      <c r="BA2" s="3">
        <f t="shared" ref="BA2:BA37" si="7">AZ2/$I2*100000</f>
        <v>0</v>
      </c>
      <c r="BB2">
        <v>32</v>
      </c>
      <c r="BC2" s="3">
        <f t="shared" ref="BC2:BC37" si="8">BB2/$I2*100000</f>
        <v>8.4081969409928501</v>
      </c>
      <c r="BD2">
        <v>25</v>
      </c>
      <c r="BE2" s="3">
        <f t="shared" ref="BE2:BE37" si="9">BD2/$I2*100000</f>
        <v>6.5689038601506651</v>
      </c>
      <c r="BF2">
        <v>6</v>
      </c>
      <c r="BG2" s="3">
        <f t="shared" ref="BG2:BG37" si="10">BF2/$I2*100000</f>
        <v>1.5765369264361593</v>
      </c>
      <c r="BH2">
        <v>0</v>
      </c>
      <c r="BI2" s="3">
        <f t="shared" ref="BI2:BI37" si="11">BH2/$I2*100000</f>
        <v>0</v>
      </c>
      <c r="BJ2">
        <v>0</v>
      </c>
      <c r="BK2" s="3">
        <f t="shared" ref="BK2:BK37" si="12">BJ2/$I2*100000</f>
        <v>0</v>
      </c>
      <c r="BL2">
        <v>0</v>
      </c>
      <c r="BM2" s="3">
        <f t="shared" ref="BM2:BM37" si="13">BL2/$I2*100000</f>
        <v>0</v>
      </c>
      <c r="BN2">
        <v>1</v>
      </c>
      <c r="BO2" s="3">
        <f t="shared" ref="BO2:BO37" si="14">BN2/$I2*100000</f>
        <v>0.26275615440602657</v>
      </c>
      <c r="BP2">
        <v>0</v>
      </c>
      <c r="BQ2" s="3">
        <f t="shared" ref="BQ2:BQ37" si="15">BP2/$I2*100000</f>
        <v>0</v>
      </c>
      <c r="BR2">
        <v>2</v>
      </c>
      <c r="BS2" s="3">
        <f t="shared" ref="BS2:BS37" si="16">BR2/$I2*100000</f>
        <v>0.52551230881205313</v>
      </c>
      <c r="BT2">
        <v>32</v>
      </c>
      <c r="BU2" s="3">
        <f t="shared" ref="BU2:BU37" si="17">BT2/$I2*100000</f>
        <v>8.4081969409928501</v>
      </c>
      <c r="BV2">
        <v>15</v>
      </c>
      <c r="BW2" s="3">
        <f t="shared" ref="BW2:BW37" si="18">BV2/$I2*100000</f>
        <v>3.9413423160903984</v>
      </c>
      <c r="BX2">
        <v>7</v>
      </c>
      <c r="BY2" s="3">
        <f t="shared" ref="BY2:BY37" si="19">BX2/$I2*100000</f>
        <v>1.8392930808421861</v>
      </c>
      <c r="BZ2">
        <v>0</v>
      </c>
      <c r="CA2" s="3">
        <f t="shared" ref="CA2:CA37" si="20">BZ2/$I2*100000</f>
        <v>0</v>
      </c>
      <c r="CB2">
        <v>1</v>
      </c>
      <c r="CC2" s="3">
        <f t="shared" ref="CC2:CC37" si="21">CB2/$I2*100000</f>
        <v>0.26275615440602657</v>
      </c>
      <c r="CD2">
        <v>0</v>
      </c>
      <c r="CE2" s="3">
        <f t="shared" ref="CE2:CE37" si="22">CD2/$I2*100000</f>
        <v>0</v>
      </c>
      <c r="CF2">
        <v>6</v>
      </c>
      <c r="CG2" s="3">
        <f t="shared" ref="CG2:CG37" si="23">CF2/$I2*100000</f>
        <v>1.5765369264361593</v>
      </c>
      <c r="CH2">
        <v>2</v>
      </c>
      <c r="CI2" s="3">
        <f t="shared" ref="CI2:CI37" si="24">CH2/$I2*100000</f>
        <v>0.52551230881205313</v>
      </c>
      <c r="CJ2">
        <v>2</v>
      </c>
      <c r="CK2" s="3">
        <f t="shared" ref="CK2:CK37" si="25">CJ2/$I2*100000</f>
        <v>0.52551230881205313</v>
      </c>
      <c r="CL2">
        <v>15</v>
      </c>
      <c r="CM2" s="3">
        <f t="shared" ref="CM2:CM37" si="26">CL2/$I2*100000</f>
        <v>3.9413423160903984</v>
      </c>
      <c r="CN2">
        <v>10</v>
      </c>
      <c r="CO2" s="3">
        <f t="shared" ref="CO2:CO37" si="27">CN2/$I2*100000</f>
        <v>2.6275615440602658</v>
      </c>
      <c r="CP2">
        <v>4</v>
      </c>
      <c r="CQ2" s="3">
        <f t="shared" ref="CQ2:CQ37" si="28">CP2/$I2*100000</f>
        <v>1.0510246176241063</v>
      </c>
      <c r="CR2">
        <v>0</v>
      </c>
      <c r="CS2" s="3">
        <f t="shared" ref="CS2:CS37" si="29">CR2/$I2*100000</f>
        <v>0</v>
      </c>
      <c r="CT2">
        <v>0</v>
      </c>
      <c r="CU2" s="3">
        <f t="shared" ref="CU2:CU37" si="30">CT2/$I2*100000</f>
        <v>0</v>
      </c>
      <c r="CV2">
        <v>0</v>
      </c>
      <c r="CW2" s="3">
        <f t="shared" ref="CW2:CW37" si="31">CV2/$I2*100000</f>
        <v>0</v>
      </c>
      <c r="CX2">
        <v>0</v>
      </c>
      <c r="CY2" s="3">
        <f t="shared" ref="CY2:CY37" si="32">CX2/$I2*100000</f>
        <v>0</v>
      </c>
      <c r="CZ2">
        <v>0</v>
      </c>
      <c r="DA2" s="3">
        <f t="shared" ref="DA2:DA37" si="33">CZ2/$I2*100000</f>
        <v>0</v>
      </c>
      <c r="DB2">
        <v>0</v>
      </c>
      <c r="DC2" s="3">
        <f t="shared" ref="DC2:DC37" si="34">DB2/$I2*100000</f>
        <v>0</v>
      </c>
      <c r="DD2">
        <v>0</v>
      </c>
      <c r="DE2" s="3">
        <f t="shared" ref="DE2:DE37" si="35">DD2/$I2*100000</f>
        <v>0</v>
      </c>
      <c r="DF2">
        <v>0</v>
      </c>
      <c r="DG2" s="3">
        <f t="shared" ref="DG2:DG37" si="36">DF2/$I2*100000</f>
        <v>0</v>
      </c>
      <c r="DH2">
        <v>0</v>
      </c>
      <c r="DI2" s="3">
        <f t="shared" ref="DI2:DI37" si="37">DH2/$I2*100000</f>
        <v>0</v>
      </c>
      <c r="DJ2">
        <v>0</v>
      </c>
      <c r="DK2" s="3">
        <f t="shared" ref="DK2:DK37" si="38">DJ2/$I2*100000</f>
        <v>0</v>
      </c>
      <c r="DL2">
        <v>12</v>
      </c>
      <c r="DM2" s="3">
        <f t="shared" ref="DM2:DM37" si="39">DL2/$I2*100000</f>
        <v>3.1530738528723186</v>
      </c>
      <c r="DN2">
        <v>1</v>
      </c>
      <c r="DO2" s="3">
        <f t="shared" ref="DO2:DO37" si="40">DN2/$I2*100000</f>
        <v>0.26275615440602657</v>
      </c>
      <c r="DP2">
        <v>0</v>
      </c>
      <c r="DQ2" s="3">
        <f t="shared" ref="DQ2:DQ37" si="41">DP2/$I2*100000</f>
        <v>0</v>
      </c>
      <c r="DR2">
        <v>0</v>
      </c>
      <c r="DS2" s="3">
        <f t="shared" ref="DS2:DS37" si="42">DR2/$I2*100000</f>
        <v>0</v>
      </c>
      <c r="DT2">
        <v>0</v>
      </c>
      <c r="DU2" s="3">
        <f t="shared" ref="DU2:DU37" si="43">DT2/$I2*100000</f>
        <v>0</v>
      </c>
      <c r="DV2">
        <v>6</v>
      </c>
      <c r="DW2" s="3">
        <f t="shared" ref="DW2:DW37" si="44">DV2/$I2*100000</f>
        <v>1.5765369264361593</v>
      </c>
      <c r="DX2">
        <v>0</v>
      </c>
      <c r="DY2" s="3">
        <f t="shared" ref="DY2:DY37" si="45">DX2/$I2*100000</f>
        <v>0</v>
      </c>
      <c r="DZ2">
        <v>0</v>
      </c>
      <c r="EA2" s="3">
        <f t="shared" ref="EA2:EA37" si="46">DZ2/$I2*100000</f>
        <v>0</v>
      </c>
      <c r="EB2">
        <v>0</v>
      </c>
      <c r="EC2" s="3">
        <f t="shared" ref="EC2:EC37" si="47">EB2/$I2*100000</f>
        <v>0</v>
      </c>
      <c r="ED2">
        <v>24</v>
      </c>
      <c r="EE2" s="3">
        <f t="shared" ref="EE2:EE37" si="48">ED2/$I2*100000</f>
        <v>6.3061477057446371</v>
      </c>
      <c r="EF2">
        <v>4</v>
      </c>
      <c r="EG2" s="3">
        <f t="shared" ref="EG2:EG37" si="49">EF2/$I2*100000</f>
        <v>1.0510246176241063</v>
      </c>
      <c r="EH2">
        <v>20</v>
      </c>
      <c r="EI2" s="3">
        <f t="shared" ref="EI2:EI37" si="50">EH2/$I2*100000</f>
        <v>5.2551230881205315</v>
      </c>
      <c r="EJ2">
        <v>31</v>
      </c>
      <c r="EK2" s="3">
        <f t="shared" ref="EK2:EK37" si="51">EJ2/$I2*100000</f>
        <v>8.145440786586823</v>
      </c>
      <c r="EL2">
        <v>11</v>
      </c>
      <c r="EM2" s="3">
        <f t="shared" ref="EM2:EM37" si="52">EL2/$I2*100000</f>
        <v>2.8903176984662924</v>
      </c>
      <c r="EN2">
        <v>20</v>
      </c>
      <c r="EO2" s="3">
        <f t="shared" ref="EO2:EO37" si="53">EN2/$I2*100000</f>
        <v>5.2551230881205315</v>
      </c>
      <c r="EP2">
        <v>1</v>
      </c>
      <c r="EQ2" s="3">
        <f t="shared" ref="EQ2:EQ37" si="54">EP2/$I2*100000</f>
        <v>0.26275615440602657</v>
      </c>
      <c r="ER2">
        <v>4</v>
      </c>
      <c r="ES2" s="3">
        <f t="shared" ref="ES2:ES37" si="55">ER2/$I2*100000</f>
        <v>1.0510246176241063</v>
      </c>
      <c r="ET2">
        <v>0</v>
      </c>
      <c r="EU2" s="3">
        <f t="shared" ref="EU2:EU37" si="56">ET2/$I2*100000</f>
        <v>0</v>
      </c>
      <c r="EV2">
        <v>0</v>
      </c>
      <c r="EW2" s="3">
        <f t="shared" ref="EW2:EW37" si="57">EV2/$I2*100000</f>
        <v>0</v>
      </c>
      <c r="EX2">
        <v>0</v>
      </c>
      <c r="EY2" s="3">
        <f t="shared" ref="EY2:EY37" si="58">EX2/$I2*100000</f>
        <v>0</v>
      </c>
      <c r="EZ2">
        <v>0</v>
      </c>
      <c r="FA2" s="3">
        <f t="shared" ref="FA2:FA37" si="59">EZ2/$I2*100000</f>
        <v>0</v>
      </c>
      <c r="FB2">
        <v>0</v>
      </c>
      <c r="FC2" s="3">
        <f t="shared" ref="FC2:FC37" si="60">FB2/$I2*100000</f>
        <v>0</v>
      </c>
      <c r="FD2">
        <v>3</v>
      </c>
      <c r="FE2" s="3">
        <f t="shared" ref="FE2:FE37" si="61">FD2/$I2*100000</f>
        <v>0.78826846321807964</v>
      </c>
      <c r="FF2">
        <v>0</v>
      </c>
      <c r="FG2" s="3">
        <f t="shared" ref="FG2:FG37" si="62">FF2/$I2*100000</f>
        <v>0</v>
      </c>
      <c r="FH2">
        <v>0</v>
      </c>
      <c r="FI2" s="3">
        <f t="shared" ref="FI2:FI37" si="63">FH2/$I2*100000</f>
        <v>0</v>
      </c>
      <c r="FJ2">
        <v>10</v>
      </c>
      <c r="FK2" s="3">
        <f t="shared" ref="FK2:FK37" si="64">FJ2/$I2*100000</f>
        <v>2.6275615440602658</v>
      </c>
      <c r="FL2">
        <v>29</v>
      </c>
      <c r="FM2" s="3">
        <f t="shared" ref="FM2:FM37" si="65">FL2/$I2*100000</f>
        <v>7.6199284777747707</v>
      </c>
      <c r="FN2">
        <v>1</v>
      </c>
      <c r="FO2" s="3">
        <f t="shared" ref="FO2:FO37" si="66">FN2/$I2*100000</f>
        <v>0.26275615440602657</v>
      </c>
      <c r="FP2">
        <v>2</v>
      </c>
      <c r="FQ2" s="3">
        <f t="shared" ref="FQ2:FQ37" si="67">FP2/$I2*100000</f>
        <v>0.52551230881205313</v>
      </c>
      <c r="FR2">
        <v>0</v>
      </c>
      <c r="FS2" s="3">
        <f t="shared" ref="FS2:FS37" si="68">FR2/$I2*100000</f>
        <v>0</v>
      </c>
      <c r="FT2">
        <v>0</v>
      </c>
      <c r="FU2" s="3">
        <f t="shared" ref="FU2:FU37" si="69">FT2/$I2*100000</f>
        <v>0</v>
      </c>
      <c r="FV2">
        <v>122</v>
      </c>
      <c r="FW2" s="3">
        <f t="shared" ref="FW2:FW37" si="70">FV2/$I2*100000</f>
        <v>32.056250837535245</v>
      </c>
      <c r="FX2">
        <v>0</v>
      </c>
      <c r="FY2" s="3">
        <f t="shared" ref="FY2:FY37" si="71">FX2/$I2*100000</f>
        <v>0</v>
      </c>
      <c r="FZ2">
        <v>1</v>
      </c>
      <c r="GA2" s="3">
        <f t="shared" ref="GA2:GA37" si="72">FZ2/$I2*100000</f>
        <v>0.26275615440602657</v>
      </c>
      <c r="GB2">
        <v>0</v>
      </c>
      <c r="GC2" s="3">
        <f t="shared" ref="GC2:GC37" si="73">GB2/$I2*100000</f>
        <v>0</v>
      </c>
      <c r="GD2">
        <v>0</v>
      </c>
      <c r="GE2" s="3">
        <f t="shared" ref="GE2:GE37" si="74">GD2/$I2*100000</f>
        <v>0</v>
      </c>
      <c r="GF2">
        <v>0</v>
      </c>
      <c r="GG2" s="3">
        <f t="shared" ref="GG2:GG37" si="75">GF2/$I2*100000</f>
        <v>0</v>
      </c>
      <c r="GH2">
        <v>1</v>
      </c>
      <c r="GI2" s="3">
        <f>GH2/$I2*100000</f>
        <v>0.26275615440602657</v>
      </c>
      <c r="GJ2">
        <v>1</v>
      </c>
      <c r="GK2" s="3">
        <f>GJ2/$I2*100000</f>
        <v>0.26275615440602657</v>
      </c>
      <c r="GL2">
        <v>3</v>
      </c>
      <c r="GM2" s="3">
        <f>GL2/$I2*100000</f>
        <v>0.78826846321807964</v>
      </c>
      <c r="GN2">
        <v>5</v>
      </c>
      <c r="GO2" s="3">
        <f>GN2/$I2*100000</f>
        <v>1.3137807720301329</v>
      </c>
      <c r="GP2">
        <v>0</v>
      </c>
      <c r="GQ2" s="3">
        <f>GP2/$I2*100000</f>
        <v>0</v>
      </c>
      <c r="GR2">
        <v>0</v>
      </c>
      <c r="GS2" s="3">
        <f>GR2/$I2*100000</f>
        <v>0</v>
      </c>
      <c r="GT2">
        <v>5</v>
      </c>
      <c r="GU2" s="3">
        <f>GT2/$I2*100000</f>
        <v>1.3137807720301329</v>
      </c>
    </row>
    <row r="3" spans="1:203" x14ac:dyDescent="0.3">
      <c r="A3" s="16" t="str">
        <f t="shared" ref="A3:A37" si="76">$D$1</f>
        <v>Murder per 100,000</v>
      </c>
      <c r="B3">
        <v>37</v>
      </c>
      <c r="C3" t="s">
        <v>33</v>
      </c>
      <c r="D3" s="10">
        <f t="shared" si="0"/>
        <v>1.8657806608829082</v>
      </c>
      <c r="E3" s="3" cm="1">
        <f t="array" ref="E3">((D3-_xlfn.PERCENTILE.INC($D$2:$D$37,0.975))/(AVERAGE(SMALL($D$2:$D$37,{1,2,3,4,5}))-_xlfn.PERCENTILE.INC($D$2:$D$37,0.975)))*100</f>
        <v>68.417935125388595</v>
      </c>
      <c r="F3" s="3">
        <f t="shared" ref="F3:F37" si="77">IF(K3&gt;100,100,IF(K3&lt;0,0,K3))</f>
        <v>100</v>
      </c>
      <c r="G3" s="8" t="str" cm="1">
        <f t="array" ref="G3">_xlfn.IFS(F3=100,"green",F3&gt;50,"yellow",F3&gt;0,"orange",F3=0,"red")</f>
        <v>green</v>
      </c>
      <c r="H3" t="s">
        <v>193</v>
      </c>
      <c r="I3" s="4">
        <v>49577103</v>
      </c>
      <c r="J3" s="4">
        <v>24701486</v>
      </c>
      <c r="K3" s="4">
        <v>24875617</v>
      </c>
      <c r="L3">
        <v>925</v>
      </c>
      <c r="M3" s="3">
        <f t="shared" ref="M3:M37" si="78">L3/I3*100000</f>
        <v>1.8657806608829082</v>
      </c>
      <c r="N3">
        <v>128</v>
      </c>
      <c r="O3" s="3">
        <f t="shared" ref="O3:O37" si="79">N3/$I3*100000</f>
        <v>0.25818370226271592</v>
      </c>
      <c r="P3">
        <v>7921</v>
      </c>
      <c r="Q3" s="3">
        <f t="shared" ref="Q3:S37" si="80">P3/$I3*100000</f>
        <v>15.977133637679476</v>
      </c>
      <c r="R3">
        <v>7619</v>
      </c>
      <c r="S3" s="3">
        <f t="shared" si="80"/>
        <v>15.367981465153381</v>
      </c>
      <c r="T3">
        <v>533</v>
      </c>
      <c r="U3" s="3">
        <f t="shared" ref="U3:W37" si="81">T3/$I3*100000</f>
        <v>1.0750930727033405</v>
      </c>
      <c r="V3">
        <v>1615</v>
      </c>
      <c r="W3" s="3">
        <f t="shared" si="81"/>
        <v>3.2575521808928611</v>
      </c>
      <c r="X3">
        <v>1</v>
      </c>
      <c r="Y3" s="3">
        <f t="shared" ref="Y3:Y37" si="82">X3/$I3*100000</f>
        <v>2.0170601739274681E-3</v>
      </c>
      <c r="Z3">
        <v>364</v>
      </c>
      <c r="AA3" s="3">
        <f t="shared" ref="AA3:AA37" si="83">Z3/$I3*100000</f>
        <v>0.73420990330959834</v>
      </c>
      <c r="AB3">
        <v>25</v>
      </c>
      <c r="AC3" s="3">
        <f t="shared" ref="AC3:AC37" si="84">AB3/$I3*100000</f>
        <v>5.0426504348186699E-2</v>
      </c>
      <c r="AD3">
        <v>28197</v>
      </c>
      <c r="AE3" s="3">
        <f t="shared" ref="AE3:AE37" si="85">AD3/$I3*100000</f>
        <v>56.87504572423282</v>
      </c>
      <c r="AF3">
        <v>3335</v>
      </c>
      <c r="AG3" s="3">
        <f t="shared" ref="AG3:AG37" si="86">AF3/$I3*100000</f>
        <v>6.7268956800481057</v>
      </c>
      <c r="AH3">
        <v>19630</v>
      </c>
      <c r="AI3" s="3">
        <f t="shared" si="1"/>
        <v>6.7268956800481057</v>
      </c>
      <c r="AJ3">
        <v>987</v>
      </c>
      <c r="AK3" s="3">
        <f t="shared" ref="AK3:AK37" si="87">AH3/$I3*100000</f>
        <v>39.594891214196196</v>
      </c>
      <c r="AL3">
        <v>3627</v>
      </c>
      <c r="AM3" s="3">
        <f t="shared" ref="AM3:AM37" si="88">AJ3/$I3*100000</f>
        <v>1.9908383916664112</v>
      </c>
      <c r="AN3">
        <v>15</v>
      </c>
      <c r="AO3"/>
      <c r="AP3">
        <v>26746</v>
      </c>
      <c r="AQ3" s="3">
        <f t="shared" si="2"/>
        <v>53.948291411864055</v>
      </c>
      <c r="AR3">
        <v>3105</v>
      </c>
      <c r="AS3" s="3">
        <f t="shared" si="3"/>
        <v>6.2629718400447878</v>
      </c>
      <c r="AT3">
        <v>19023</v>
      </c>
      <c r="AU3" s="3">
        <f t="shared" si="4"/>
        <v>38.370535688622226</v>
      </c>
      <c r="AV3">
        <v>983</v>
      </c>
      <c r="AW3" s="3">
        <f t="shared" si="5"/>
        <v>1.9827701509707012</v>
      </c>
      <c r="AX3">
        <v>3622</v>
      </c>
      <c r="AY3" s="3">
        <f t="shared" si="6"/>
        <v>7.3057919499652897</v>
      </c>
      <c r="AZ3">
        <v>13</v>
      </c>
      <c r="BA3" s="3">
        <f t="shared" si="7"/>
        <v>2.6221782261057085E-2</v>
      </c>
      <c r="BB3">
        <v>1451</v>
      </c>
      <c r="BC3" s="3">
        <f t="shared" si="8"/>
        <v>2.9267543123687561</v>
      </c>
      <c r="BD3">
        <v>230</v>
      </c>
      <c r="BE3" s="3">
        <f t="shared" si="9"/>
        <v>0.46392384000331766</v>
      </c>
      <c r="BF3">
        <v>607</v>
      </c>
      <c r="BG3" s="3">
        <f t="shared" si="10"/>
        <v>1.2243555255739731</v>
      </c>
      <c r="BH3">
        <v>4</v>
      </c>
      <c r="BI3" s="3">
        <f t="shared" si="11"/>
        <v>8.0682406957098725E-3</v>
      </c>
      <c r="BJ3">
        <v>5</v>
      </c>
      <c r="BK3" s="3">
        <f t="shared" si="12"/>
        <v>1.0085300869637341E-2</v>
      </c>
      <c r="BL3">
        <v>26</v>
      </c>
      <c r="BM3" s="3">
        <f t="shared" si="13"/>
        <v>5.2443564522114169E-2</v>
      </c>
      <c r="BN3">
        <v>577</v>
      </c>
      <c r="BO3" s="3">
        <f t="shared" si="14"/>
        <v>1.1638437203561491</v>
      </c>
      <c r="BP3">
        <v>2</v>
      </c>
      <c r="BQ3" s="3">
        <f t="shared" si="15"/>
        <v>4.0341203478549362E-3</v>
      </c>
      <c r="BR3">
        <v>1800</v>
      </c>
      <c r="BS3" s="3">
        <f t="shared" si="16"/>
        <v>3.6307083130694422</v>
      </c>
      <c r="BT3">
        <v>5884</v>
      </c>
      <c r="BU3" s="3">
        <f t="shared" si="17"/>
        <v>11.868382063389221</v>
      </c>
      <c r="BV3">
        <v>3047</v>
      </c>
      <c r="BW3" s="3">
        <f t="shared" si="18"/>
        <v>6.145982349956995</v>
      </c>
      <c r="BX3">
        <v>1244</v>
      </c>
      <c r="BY3" s="3">
        <f t="shared" si="19"/>
        <v>2.5092228563657701</v>
      </c>
      <c r="BZ3">
        <v>37</v>
      </c>
      <c r="CA3" s="3">
        <f t="shared" si="20"/>
        <v>7.463122643531632E-2</v>
      </c>
      <c r="CB3">
        <v>38</v>
      </c>
      <c r="CC3" s="3">
        <f t="shared" si="21"/>
        <v>7.664828660924379E-2</v>
      </c>
      <c r="CD3">
        <v>66</v>
      </c>
      <c r="CE3" s="3">
        <f t="shared" si="22"/>
        <v>0.1331259714792129</v>
      </c>
      <c r="CF3">
        <v>238</v>
      </c>
      <c r="CG3" s="3">
        <f t="shared" si="23"/>
        <v>0.48006032139473742</v>
      </c>
      <c r="CH3">
        <v>139</v>
      </c>
      <c r="CI3" s="3">
        <f t="shared" si="24"/>
        <v>0.28037136417591807</v>
      </c>
      <c r="CJ3">
        <v>1216</v>
      </c>
      <c r="CK3" s="3">
        <f t="shared" si="25"/>
        <v>2.4527451714958013</v>
      </c>
      <c r="CL3">
        <v>903</v>
      </c>
      <c r="CM3" s="3">
        <f t="shared" si="26"/>
        <v>1.8214053370565035</v>
      </c>
      <c r="CN3">
        <v>32</v>
      </c>
      <c r="CO3" s="3">
        <f t="shared" si="27"/>
        <v>6.454592556567898E-2</v>
      </c>
      <c r="CP3">
        <v>542</v>
      </c>
      <c r="CQ3" s="3">
        <f t="shared" si="28"/>
        <v>1.0932466142686876</v>
      </c>
      <c r="CR3">
        <v>2</v>
      </c>
      <c r="CS3" s="3">
        <f t="shared" si="29"/>
        <v>4.0341203478549362E-3</v>
      </c>
      <c r="CT3">
        <v>3</v>
      </c>
      <c r="CU3" s="3">
        <f t="shared" si="30"/>
        <v>6.0511805217824035E-3</v>
      </c>
      <c r="CV3">
        <v>20</v>
      </c>
      <c r="CW3" s="3">
        <f t="shared" si="31"/>
        <v>4.0341203478549366E-2</v>
      </c>
      <c r="CX3">
        <v>153</v>
      </c>
      <c r="CY3" s="3">
        <f t="shared" si="32"/>
        <v>0.30861020661090266</v>
      </c>
      <c r="CZ3">
        <v>55</v>
      </c>
      <c r="DA3" s="3">
        <f t="shared" si="33"/>
        <v>0.11093830956601075</v>
      </c>
      <c r="DB3">
        <v>0</v>
      </c>
      <c r="DC3" s="3">
        <f t="shared" si="34"/>
        <v>0</v>
      </c>
      <c r="DD3">
        <v>28</v>
      </c>
      <c r="DE3" s="3">
        <f t="shared" si="35"/>
        <v>5.6477684869969111E-2</v>
      </c>
      <c r="DF3">
        <v>32</v>
      </c>
      <c r="DG3" s="3">
        <f t="shared" si="36"/>
        <v>6.454592556567898E-2</v>
      </c>
      <c r="DH3">
        <v>0</v>
      </c>
      <c r="DI3" s="3">
        <f t="shared" si="37"/>
        <v>0</v>
      </c>
      <c r="DJ3">
        <v>0</v>
      </c>
      <c r="DK3" s="3">
        <f t="shared" si="38"/>
        <v>0</v>
      </c>
      <c r="DL3">
        <v>621</v>
      </c>
      <c r="DM3" s="3">
        <f t="shared" si="39"/>
        <v>1.2525943680089575</v>
      </c>
      <c r="DN3">
        <v>180</v>
      </c>
      <c r="DO3" s="3">
        <f t="shared" si="40"/>
        <v>0.36307083130694423</v>
      </c>
      <c r="DP3">
        <v>8</v>
      </c>
      <c r="DQ3" s="3">
        <f t="shared" si="41"/>
        <v>1.6136481391419745E-2</v>
      </c>
      <c r="DR3">
        <v>12</v>
      </c>
      <c r="DS3" s="3">
        <f t="shared" si="42"/>
        <v>2.4204722087129614E-2</v>
      </c>
      <c r="DT3">
        <v>146</v>
      </c>
      <c r="DU3" s="3">
        <f t="shared" si="43"/>
        <v>0.29449078539341034</v>
      </c>
      <c r="DV3">
        <v>304</v>
      </c>
      <c r="DW3" s="3">
        <f t="shared" si="44"/>
        <v>0.61318629287395032</v>
      </c>
      <c r="DX3">
        <v>109</v>
      </c>
      <c r="DY3" s="3">
        <f t="shared" si="45"/>
        <v>0.219859558958094</v>
      </c>
      <c r="DZ3">
        <v>2</v>
      </c>
      <c r="EA3" s="3">
        <f t="shared" si="46"/>
        <v>4.0341203478549362E-3</v>
      </c>
      <c r="EB3">
        <v>1559</v>
      </c>
      <c r="EC3" s="3">
        <f t="shared" si="47"/>
        <v>3.144596811152923</v>
      </c>
      <c r="ED3">
        <v>13667</v>
      </c>
      <c r="EE3" s="3">
        <f t="shared" si="48"/>
        <v>27.567161397066705</v>
      </c>
      <c r="EF3">
        <v>5454</v>
      </c>
      <c r="EG3" s="3">
        <f t="shared" si="49"/>
        <v>11.001046188600411</v>
      </c>
      <c r="EH3">
        <v>8213</v>
      </c>
      <c r="EI3" s="3">
        <f t="shared" si="50"/>
        <v>16.566115208466297</v>
      </c>
      <c r="EJ3">
        <v>4086</v>
      </c>
      <c r="EK3" s="3">
        <f t="shared" si="51"/>
        <v>8.2417078706676339</v>
      </c>
      <c r="EL3">
        <v>751</v>
      </c>
      <c r="EM3" s="3">
        <f t="shared" si="52"/>
        <v>1.5148121906195287</v>
      </c>
      <c r="EN3">
        <v>3335</v>
      </c>
      <c r="EO3" s="3">
        <f t="shared" si="53"/>
        <v>6.7268956800481057</v>
      </c>
      <c r="EP3">
        <v>415</v>
      </c>
      <c r="EQ3" s="3">
        <f t="shared" si="54"/>
        <v>0.83707997217989927</v>
      </c>
      <c r="ER3">
        <v>294</v>
      </c>
      <c r="ES3" s="3">
        <f t="shared" si="55"/>
        <v>0.59301569113467567</v>
      </c>
      <c r="ET3">
        <v>7</v>
      </c>
      <c r="EU3" s="3">
        <f t="shared" si="56"/>
        <v>1.4119421217492278E-2</v>
      </c>
      <c r="EV3">
        <v>48</v>
      </c>
      <c r="EW3" s="3">
        <f t="shared" si="57"/>
        <v>9.6818888348518456E-2</v>
      </c>
      <c r="EX3">
        <v>1</v>
      </c>
      <c r="EY3" s="3">
        <f t="shared" si="58"/>
        <v>2.0170601739274681E-3</v>
      </c>
      <c r="EZ3">
        <v>5</v>
      </c>
      <c r="FA3" s="3">
        <f t="shared" si="59"/>
        <v>1.0085300869637341E-2</v>
      </c>
      <c r="FB3">
        <v>51</v>
      </c>
      <c r="FC3" s="3">
        <f t="shared" si="60"/>
        <v>0.10287006887030087</v>
      </c>
      <c r="FD3">
        <v>1009</v>
      </c>
      <c r="FE3" s="3">
        <f t="shared" si="61"/>
        <v>2.0352137154928154</v>
      </c>
      <c r="FF3">
        <v>8</v>
      </c>
      <c r="FG3" s="3">
        <f t="shared" si="62"/>
        <v>1.6136481391419745E-2</v>
      </c>
      <c r="FH3">
        <v>24</v>
      </c>
      <c r="FI3" s="3">
        <f t="shared" si="63"/>
        <v>4.8409444174259228E-2</v>
      </c>
      <c r="FJ3">
        <v>1904</v>
      </c>
      <c r="FK3" s="3">
        <f t="shared" si="64"/>
        <v>3.8404825711578994</v>
      </c>
      <c r="FL3">
        <v>6098</v>
      </c>
      <c r="FM3" s="3">
        <f t="shared" si="65"/>
        <v>12.3000329406097</v>
      </c>
      <c r="FN3">
        <v>266</v>
      </c>
      <c r="FO3" s="3">
        <f t="shared" si="66"/>
        <v>0.53653800626470649</v>
      </c>
      <c r="FP3">
        <v>1302</v>
      </c>
      <c r="FQ3" s="3">
        <f t="shared" si="67"/>
        <v>2.6262123464535634</v>
      </c>
      <c r="FR3">
        <v>0</v>
      </c>
      <c r="FS3" s="3">
        <f t="shared" si="68"/>
        <v>0</v>
      </c>
      <c r="FT3">
        <v>2828</v>
      </c>
      <c r="FU3" s="3">
        <f t="shared" si="69"/>
        <v>5.7042461718668802</v>
      </c>
      <c r="FV3">
        <v>31883</v>
      </c>
      <c r="FW3" s="3">
        <f t="shared" si="70"/>
        <v>64.309929525329466</v>
      </c>
      <c r="FX3">
        <v>5441</v>
      </c>
      <c r="FY3" s="3">
        <f t="shared" si="71"/>
        <v>10.974824406339353</v>
      </c>
      <c r="FZ3">
        <v>3</v>
      </c>
      <c r="GA3" s="3">
        <f t="shared" si="72"/>
        <v>6.0511805217824035E-3</v>
      </c>
      <c r="GB3">
        <v>648</v>
      </c>
      <c r="GC3" s="3">
        <f t="shared" si="73"/>
        <v>1.3070549927049993</v>
      </c>
      <c r="GD3">
        <v>25</v>
      </c>
      <c r="GE3" s="3">
        <f t="shared" si="74"/>
        <v>5.0426504348186699E-2</v>
      </c>
      <c r="GF3">
        <v>278</v>
      </c>
      <c r="GG3" s="3">
        <f t="shared" si="75"/>
        <v>0.56074272835183614</v>
      </c>
      <c r="GH3">
        <v>290</v>
      </c>
      <c r="GI3" s="3">
        <f t="shared" ref="GI3:GK37" si="89">GH3/$I3*100000</f>
        <v>0.58494745043896579</v>
      </c>
      <c r="GJ3">
        <v>530</v>
      </c>
      <c r="GK3" s="3">
        <f t="shared" si="89"/>
        <v>1.0690418921815581</v>
      </c>
      <c r="GL3">
        <v>3931</v>
      </c>
      <c r="GM3" s="3">
        <f t="shared" ref="GM3:GM37" si="90">GL3/$I3*100000</f>
        <v>7.9290635437088763</v>
      </c>
      <c r="GN3">
        <v>11964</v>
      </c>
      <c r="GO3" s="3">
        <f t="shared" ref="GO3:GO37" si="91">GN3/$I3*100000</f>
        <v>24.132107920868226</v>
      </c>
      <c r="GP3">
        <v>53</v>
      </c>
      <c r="GQ3" s="3">
        <f t="shared" ref="GQ3:GQ37" si="92">GP3/$I3*100000</f>
        <v>0.10690418921815581</v>
      </c>
      <c r="GR3">
        <v>3188</v>
      </c>
      <c r="GS3" s="3">
        <f t="shared" ref="GS3:GS37" si="93">GR3/$I3*100000</f>
        <v>6.4303878344807677</v>
      </c>
      <c r="GT3">
        <v>3145</v>
      </c>
      <c r="GU3" s="3">
        <f t="shared" ref="GU3:GU37" si="94">GT3/$I3*100000</f>
        <v>6.3436542470018873</v>
      </c>
    </row>
    <row r="4" spans="1:203" x14ac:dyDescent="0.3">
      <c r="A4" s="16" t="str">
        <f t="shared" si="76"/>
        <v>Murder per 100,000</v>
      </c>
      <c r="B4">
        <v>12</v>
      </c>
      <c r="C4" t="s">
        <v>32</v>
      </c>
      <c r="D4" s="10">
        <f t="shared" si="0"/>
        <v>4.0470410709626972</v>
      </c>
      <c r="E4" s="3" cm="1">
        <f t="array" ref="E4">((D4-_xlfn.PERCENTILE.INC($D$2:$D$37,0.975))/(AVERAGE(SMALL($D$2:$D$37,{1,2,3,4,5}))-_xlfn.PERCENTILE.INC($D$2:$D$37,0.975)))*100</f>
        <v>2.462882756140365</v>
      </c>
      <c r="F4" s="3">
        <f t="shared" si="77"/>
        <v>100</v>
      </c>
      <c r="G4" s="8" t="str" cm="1">
        <f t="array" ref="G4">_xlfn.IFS(F4=100,"green",F4&gt;50,"yellow",F4&gt;0,"orange",F4=0,"red")</f>
        <v>green</v>
      </c>
      <c r="H4" t="s">
        <v>193</v>
      </c>
      <c r="I4" s="4">
        <v>1383727</v>
      </c>
      <c r="J4" s="4">
        <v>669729</v>
      </c>
      <c r="K4" s="4">
        <v>713998</v>
      </c>
      <c r="L4">
        <v>56</v>
      </c>
      <c r="M4" s="3">
        <f t="shared" si="78"/>
        <v>4.0470410709626972</v>
      </c>
      <c r="N4">
        <v>2</v>
      </c>
      <c r="O4" s="3">
        <f t="shared" si="79"/>
        <v>0.14453718110581062</v>
      </c>
      <c r="P4">
        <v>118</v>
      </c>
      <c r="Q4" s="3">
        <f t="shared" si="80"/>
        <v>8.5276936852428271</v>
      </c>
      <c r="R4">
        <v>110</v>
      </c>
      <c r="S4" s="3">
        <f t="shared" si="80"/>
        <v>7.9495449608195834</v>
      </c>
      <c r="T4">
        <v>3</v>
      </c>
      <c r="U4" s="3">
        <f t="shared" si="81"/>
        <v>0.2168057716587159</v>
      </c>
      <c r="V4">
        <v>26</v>
      </c>
      <c r="W4" s="3">
        <f t="shared" si="81"/>
        <v>1.8789833543755381</v>
      </c>
      <c r="X4">
        <v>0</v>
      </c>
      <c r="Y4" s="3">
        <f t="shared" si="82"/>
        <v>0</v>
      </c>
      <c r="Z4">
        <v>0</v>
      </c>
      <c r="AA4" s="3">
        <f t="shared" si="83"/>
        <v>0</v>
      </c>
      <c r="AB4">
        <v>0</v>
      </c>
      <c r="AC4" s="3">
        <f t="shared" si="84"/>
        <v>0</v>
      </c>
      <c r="AD4">
        <v>263</v>
      </c>
      <c r="AE4" s="3">
        <f t="shared" si="85"/>
        <v>19.006639315414095</v>
      </c>
      <c r="AF4">
        <v>188</v>
      </c>
      <c r="AG4" s="3">
        <f t="shared" si="86"/>
        <v>13.586495023946199</v>
      </c>
      <c r="AH4">
        <v>67</v>
      </c>
      <c r="AI4" s="3">
        <f t="shared" si="1"/>
        <v>13.586495023946199</v>
      </c>
      <c r="AJ4">
        <v>3</v>
      </c>
      <c r="AK4" s="3">
        <f t="shared" si="87"/>
        <v>4.8419955670446555</v>
      </c>
      <c r="AL4">
        <v>0</v>
      </c>
      <c r="AM4" s="3">
        <f t="shared" si="88"/>
        <v>0.2168057716587159</v>
      </c>
      <c r="AN4">
        <v>5</v>
      </c>
      <c r="AO4"/>
      <c r="AP4">
        <v>136</v>
      </c>
      <c r="AQ4" s="3">
        <f t="shared" si="2"/>
        <v>9.8285283151951219</v>
      </c>
      <c r="AR4">
        <v>96</v>
      </c>
      <c r="AS4" s="3">
        <f t="shared" si="3"/>
        <v>6.9377846930789087</v>
      </c>
      <c r="AT4">
        <v>35</v>
      </c>
      <c r="AU4" s="3">
        <f t="shared" si="4"/>
        <v>2.5294006693516855</v>
      </c>
      <c r="AV4">
        <v>3</v>
      </c>
      <c r="AW4" s="3">
        <f t="shared" si="5"/>
        <v>0.2168057716587159</v>
      </c>
      <c r="AX4">
        <v>0</v>
      </c>
      <c r="AY4" s="3">
        <f t="shared" si="6"/>
        <v>0</v>
      </c>
      <c r="AZ4">
        <v>2</v>
      </c>
      <c r="BA4" s="3">
        <f t="shared" si="7"/>
        <v>0.14453718110581062</v>
      </c>
      <c r="BB4">
        <v>127</v>
      </c>
      <c r="BC4" s="3">
        <f t="shared" si="8"/>
        <v>9.1781110002189745</v>
      </c>
      <c r="BD4">
        <v>92</v>
      </c>
      <c r="BE4" s="3">
        <f t="shared" si="9"/>
        <v>6.6487103308672886</v>
      </c>
      <c r="BF4">
        <v>32</v>
      </c>
      <c r="BG4" s="3">
        <f t="shared" si="10"/>
        <v>2.31259489769297</v>
      </c>
      <c r="BH4">
        <v>0</v>
      </c>
      <c r="BI4" s="3">
        <f t="shared" si="11"/>
        <v>0</v>
      </c>
      <c r="BJ4">
        <v>0</v>
      </c>
      <c r="BK4" s="3">
        <f t="shared" si="12"/>
        <v>0</v>
      </c>
      <c r="BL4">
        <v>0</v>
      </c>
      <c r="BM4" s="3">
        <f t="shared" si="13"/>
        <v>0</v>
      </c>
      <c r="BN4">
        <v>0</v>
      </c>
      <c r="BO4" s="3">
        <f t="shared" si="14"/>
        <v>0</v>
      </c>
      <c r="BP4">
        <v>3</v>
      </c>
      <c r="BQ4" s="3">
        <f t="shared" si="15"/>
        <v>0.2168057716587159</v>
      </c>
      <c r="BR4">
        <v>1</v>
      </c>
      <c r="BS4" s="3">
        <f t="shared" si="16"/>
        <v>7.2268590552905312E-2</v>
      </c>
      <c r="BT4">
        <v>67</v>
      </c>
      <c r="BU4" s="3">
        <f t="shared" si="17"/>
        <v>4.8419955670446555</v>
      </c>
      <c r="BV4">
        <v>51</v>
      </c>
      <c r="BW4" s="3">
        <f t="shared" si="18"/>
        <v>3.6856981181981707</v>
      </c>
      <c r="BX4">
        <v>9</v>
      </c>
      <c r="BY4" s="3">
        <f t="shared" si="19"/>
        <v>0.65041731497614774</v>
      </c>
      <c r="BZ4">
        <v>0</v>
      </c>
      <c r="CA4" s="3">
        <f t="shared" si="20"/>
        <v>0</v>
      </c>
      <c r="CB4">
        <v>0</v>
      </c>
      <c r="CC4" s="3">
        <f t="shared" si="21"/>
        <v>0</v>
      </c>
      <c r="CD4">
        <v>0</v>
      </c>
      <c r="CE4" s="3">
        <f t="shared" si="22"/>
        <v>0</v>
      </c>
      <c r="CF4">
        <v>2</v>
      </c>
      <c r="CG4" s="3">
        <f t="shared" si="23"/>
        <v>0.14453718110581062</v>
      </c>
      <c r="CH4">
        <v>4</v>
      </c>
      <c r="CI4" s="3">
        <f t="shared" si="24"/>
        <v>0.28907436221162125</v>
      </c>
      <c r="CJ4">
        <v>1</v>
      </c>
      <c r="CK4" s="3">
        <f t="shared" si="25"/>
        <v>7.2268590552905312E-2</v>
      </c>
      <c r="CL4">
        <v>70</v>
      </c>
      <c r="CM4" s="3">
        <f t="shared" si="26"/>
        <v>5.058801338703371</v>
      </c>
      <c r="CN4">
        <v>19</v>
      </c>
      <c r="CO4" s="3">
        <f t="shared" si="27"/>
        <v>1.3731032205052007</v>
      </c>
      <c r="CP4">
        <v>25</v>
      </c>
      <c r="CQ4" s="3">
        <f t="shared" si="28"/>
        <v>1.8067147638226326</v>
      </c>
      <c r="CR4">
        <v>0</v>
      </c>
      <c r="CS4" s="3">
        <f t="shared" si="29"/>
        <v>0</v>
      </c>
      <c r="CT4">
        <v>1</v>
      </c>
      <c r="CU4" s="3">
        <f t="shared" si="30"/>
        <v>7.2268590552905312E-2</v>
      </c>
      <c r="CV4">
        <v>2</v>
      </c>
      <c r="CW4" s="3">
        <f t="shared" si="31"/>
        <v>0.14453718110581062</v>
      </c>
      <c r="CX4">
        <v>5</v>
      </c>
      <c r="CY4" s="3">
        <f t="shared" si="32"/>
        <v>0.36134295276452649</v>
      </c>
      <c r="CZ4">
        <v>0</v>
      </c>
      <c r="DA4" s="3">
        <f t="shared" si="33"/>
        <v>0</v>
      </c>
      <c r="DB4">
        <v>0</v>
      </c>
      <c r="DC4" s="3">
        <f t="shared" si="34"/>
        <v>0</v>
      </c>
      <c r="DD4">
        <v>2</v>
      </c>
      <c r="DE4" s="3">
        <f t="shared" si="35"/>
        <v>0.14453718110581062</v>
      </c>
      <c r="DF4">
        <v>0</v>
      </c>
      <c r="DG4" s="3">
        <f t="shared" si="36"/>
        <v>0</v>
      </c>
      <c r="DH4">
        <v>0</v>
      </c>
      <c r="DI4" s="3">
        <f t="shared" si="37"/>
        <v>0</v>
      </c>
      <c r="DJ4">
        <v>0</v>
      </c>
      <c r="DK4" s="3">
        <f t="shared" si="38"/>
        <v>0</v>
      </c>
      <c r="DL4">
        <v>74</v>
      </c>
      <c r="DM4" s="3">
        <f t="shared" si="39"/>
        <v>5.347875700914992</v>
      </c>
      <c r="DN4">
        <v>3</v>
      </c>
      <c r="DO4" s="3">
        <f t="shared" si="40"/>
        <v>0.2168057716587159</v>
      </c>
      <c r="DP4">
        <v>0</v>
      </c>
      <c r="DQ4" s="3">
        <f t="shared" si="41"/>
        <v>0</v>
      </c>
      <c r="DR4">
        <v>0</v>
      </c>
      <c r="DS4" s="3">
        <f t="shared" si="42"/>
        <v>0</v>
      </c>
      <c r="DT4">
        <v>1</v>
      </c>
      <c r="DU4" s="3">
        <f t="shared" si="43"/>
        <v>7.2268590552905312E-2</v>
      </c>
      <c r="DV4">
        <v>11</v>
      </c>
      <c r="DW4" s="3">
        <f t="shared" si="44"/>
        <v>0.79495449608195834</v>
      </c>
      <c r="DX4">
        <v>4</v>
      </c>
      <c r="DY4" s="3">
        <f t="shared" si="45"/>
        <v>0.28907436221162125</v>
      </c>
      <c r="DZ4">
        <v>0</v>
      </c>
      <c r="EA4" s="3">
        <f t="shared" si="46"/>
        <v>0</v>
      </c>
      <c r="EB4">
        <v>0</v>
      </c>
      <c r="EC4" s="3">
        <f t="shared" si="47"/>
        <v>0</v>
      </c>
      <c r="ED4">
        <v>701</v>
      </c>
      <c r="EE4" s="3">
        <f t="shared" si="48"/>
        <v>50.660281977586621</v>
      </c>
      <c r="EF4">
        <v>294</v>
      </c>
      <c r="EG4" s="3">
        <f t="shared" si="49"/>
        <v>21.246965622554157</v>
      </c>
      <c r="EH4">
        <v>407</v>
      </c>
      <c r="EI4" s="3">
        <f t="shared" si="50"/>
        <v>29.41331635503246</v>
      </c>
      <c r="EJ4">
        <v>168</v>
      </c>
      <c r="EK4" s="3">
        <f t="shared" si="51"/>
        <v>12.141123212888091</v>
      </c>
      <c r="EL4">
        <v>40</v>
      </c>
      <c r="EM4" s="3">
        <f t="shared" si="52"/>
        <v>2.8907436221162119</v>
      </c>
      <c r="EN4">
        <v>128</v>
      </c>
      <c r="EO4" s="3">
        <f t="shared" si="53"/>
        <v>9.25037959077188</v>
      </c>
      <c r="EP4">
        <v>45</v>
      </c>
      <c r="EQ4" s="3">
        <f t="shared" si="54"/>
        <v>3.2520865748807388</v>
      </c>
      <c r="ER4">
        <v>52</v>
      </c>
      <c r="ES4" s="3">
        <f t="shared" si="55"/>
        <v>3.7579667087510762</v>
      </c>
      <c r="ET4">
        <v>0</v>
      </c>
      <c r="EU4" s="3">
        <f t="shared" si="56"/>
        <v>0</v>
      </c>
      <c r="EV4">
        <v>1</v>
      </c>
      <c r="EW4" s="3">
        <f t="shared" si="57"/>
        <v>7.2268590552905312E-2</v>
      </c>
      <c r="EX4">
        <v>0</v>
      </c>
      <c r="EY4" s="3">
        <f t="shared" si="58"/>
        <v>0</v>
      </c>
      <c r="EZ4">
        <v>0</v>
      </c>
      <c r="FA4" s="3">
        <f t="shared" si="59"/>
        <v>0</v>
      </c>
      <c r="FB4">
        <v>0</v>
      </c>
      <c r="FC4" s="3">
        <f t="shared" si="60"/>
        <v>0</v>
      </c>
      <c r="FD4">
        <v>26</v>
      </c>
      <c r="FE4" s="3">
        <f t="shared" si="61"/>
        <v>1.8789833543755381</v>
      </c>
      <c r="FF4">
        <v>0</v>
      </c>
      <c r="FG4" s="3">
        <f t="shared" si="62"/>
        <v>0</v>
      </c>
      <c r="FH4">
        <v>2</v>
      </c>
      <c r="FI4" s="3">
        <f t="shared" si="63"/>
        <v>0.14453718110581062</v>
      </c>
      <c r="FJ4">
        <v>26</v>
      </c>
      <c r="FK4" s="3">
        <f t="shared" si="64"/>
        <v>1.8789833543755381</v>
      </c>
      <c r="FL4">
        <v>104</v>
      </c>
      <c r="FM4" s="3">
        <f t="shared" si="65"/>
        <v>7.5159334175021524</v>
      </c>
      <c r="FN4">
        <v>37</v>
      </c>
      <c r="FO4" s="3">
        <f t="shared" si="66"/>
        <v>2.673937850457496</v>
      </c>
      <c r="FP4">
        <v>9</v>
      </c>
      <c r="FQ4" s="3">
        <f t="shared" si="67"/>
        <v>0.65041731497614774</v>
      </c>
      <c r="FR4">
        <v>0</v>
      </c>
      <c r="FS4" s="3">
        <f t="shared" si="68"/>
        <v>0</v>
      </c>
      <c r="FT4">
        <v>0</v>
      </c>
      <c r="FU4" s="3">
        <f t="shared" si="69"/>
        <v>0</v>
      </c>
      <c r="FV4">
        <v>100</v>
      </c>
      <c r="FW4" s="3">
        <f t="shared" si="70"/>
        <v>7.2268590552905305</v>
      </c>
      <c r="FX4">
        <v>0</v>
      </c>
      <c r="FY4" s="3">
        <f t="shared" si="71"/>
        <v>0</v>
      </c>
      <c r="FZ4">
        <v>0</v>
      </c>
      <c r="GA4" s="3">
        <f t="shared" si="72"/>
        <v>0</v>
      </c>
      <c r="GB4">
        <v>0</v>
      </c>
      <c r="GC4" s="3">
        <f t="shared" si="73"/>
        <v>0</v>
      </c>
      <c r="GD4">
        <v>0</v>
      </c>
      <c r="GE4" s="3">
        <f t="shared" si="74"/>
        <v>0</v>
      </c>
      <c r="GF4">
        <v>7</v>
      </c>
      <c r="GG4" s="3">
        <f t="shared" si="75"/>
        <v>0.50588013387033715</v>
      </c>
      <c r="GH4">
        <v>1</v>
      </c>
      <c r="GI4" s="3">
        <f t="shared" si="89"/>
        <v>7.2268590552905312E-2</v>
      </c>
      <c r="GJ4">
        <v>18</v>
      </c>
      <c r="GK4" s="3">
        <f t="shared" si="89"/>
        <v>1.3008346299522955</v>
      </c>
      <c r="GL4">
        <v>25</v>
      </c>
      <c r="GM4" s="3">
        <f t="shared" si="90"/>
        <v>1.8067147638226326</v>
      </c>
      <c r="GN4">
        <v>74</v>
      </c>
      <c r="GO4" s="3">
        <f t="shared" si="91"/>
        <v>5.347875700914992</v>
      </c>
      <c r="GP4">
        <v>1</v>
      </c>
      <c r="GQ4" s="3">
        <f t="shared" si="92"/>
        <v>7.2268590552905312E-2</v>
      </c>
      <c r="GR4">
        <v>4</v>
      </c>
      <c r="GS4" s="3">
        <f t="shared" si="93"/>
        <v>0.28907436221162125</v>
      </c>
      <c r="GT4">
        <v>20</v>
      </c>
      <c r="GU4" s="3">
        <f t="shared" si="94"/>
        <v>1.445371811058106</v>
      </c>
    </row>
    <row r="5" spans="1:203" x14ac:dyDescent="0.3">
      <c r="A5" s="16" t="str">
        <f t="shared" si="76"/>
        <v>Murder per 100,000</v>
      </c>
      <c r="B5">
        <v>18</v>
      </c>
      <c r="C5" t="s">
        <v>31</v>
      </c>
      <c r="D5" s="10">
        <f t="shared" si="0"/>
        <v>3.4352834890790032</v>
      </c>
      <c r="E5" s="3" cm="1">
        <f t="array" ref="E5">((D5-_xlfn.PERCENTILE.INC($D$2:$D$37,0.975))/(AVERAGE(SMALL($D$2:$D$37,{1,2,3,4,5}))-_xlfn.PERCENTILE.INC($D$2:$D$37,0.975)))*100</f>
        <v>20.960675667050889</v>
      </c>
      <c r="F5" s="3">
        <f t="shared" si="77"/>
        <v>100</v>
      </c>
      <c r="G5" s="8" t="str" cm="1">
        <f t="array" ref="G5">_xlfn.IFS(F5=100,"green",F5&gt;50,"yellow",F5&gt;0,"orange",F5=0,"red")</f>
        <v>green</v>
      </c>
      <c r="H5" t="s">
        <v>193</v>
      </c>
      <c r="I5" s="4">
        <v>31205576</v>
      </c>
      <c r="J5" s="4">
        <v>15268101</v>
      </c>
      <c r="K5" s="4">
        <v>15937475</v>
      </c>
      <c r="L5">
        <v>1072</v>
      </c>
      <c r="M5" s="3">
        <f t="shared" si="78"/>
        <v>3.4352834890790032</v>
      </c>
      <c r="N5">
        <v>58</v>
      </c>
      <c r="O5" s="3">
        <f t="shared" si="79"/>
        <v>0.18586421862554309</v>
      </c>
      <c r="P5">
        <v>2867</v>
      </c>
      <c r="Q5" s="3">
        <f t="shared" si="80"/>
        <v>9.1874605999902066</v>
      </c>
      <c r="R5">
        <v>2597</v>
      </c>
      <c r="S5" s="3">
        <f t="shared" si="80"/>
        <v>8.3222306167333677</v>
      </c>
      <c r="T5">
        <v>155</v>
      </c>
      <c r="U5" s="3">
        <f t="shared" si="81"/>
        <v>0.49670610149929612</v>
      </c>
      <c r="V5">
        <v>750</v>
      </c>
      <c r="W5" s="3">
        <f t="shared" si="81"/>
        <v>2.4034166201578846</v>
      </c>
      <c r="X5">
        <v>3</v>
      </c>
      <c r="Y5" s="3">
        <f t="shared" si="82"/>
        <v>9.6136664806315379E-3</v>
      </c>
      <c r="Z5">
        <v>8</v>
      </c>
      <c r="AA5" s="3">
        <f t="shared" si="83"/>
        <v>2.5636443948350771E-2</v>
      </c>
      <c r="AB5">
        <v>2</v>
      </c>
      <c r="AC5" s="3">
        <f t="shared" si="84"/>
        <v>6.4091109870876928E-3</v>
      </c>
      <c r="AD5">
        <v>7990</v>
      </c>
      <c r="AE5" s="3">
        <f t="shared" si="85"/>
        <v>25.60439839341533</v>
      </c>
      <c r="AF5">
        <v>5231</v>
      </c>
      <c r="AG5" s="3">
        <f t="shared" si="86"/>
        <v>16.763029786727859</v>
      </c>
      <c r="AH5">
        <v>2091</v>
      </c>
      <c r="AI5" s="3">
        <f t="shared" si="1"/>
        <v>16.763029786727859</v>
      </c>
      <c r="AJ5">
        <v>108</v>
      </c>
      <c r="AK5" s="3">
        <f t="shared" si="87"/>
        <v>6.7007255370001824</v>
      </c>
      <c r="AL5">
        <v>110</v>
      </c>
      <c r="AM5" s="3">
        <f t="shared" si="88"/>
        <v>0.34609199330273538</v>
      </c>
      <c r="AN5">
        <v>215</v>
      </c>
      <c r="AO5"/>
      <c r="AP5">
        <v>2951</v>
      </c>
      <c r="AQ5" s="3">
        <f t="shared" si="2"/>
        <v>9.4566432614478888</v>
      </c>
      <c r="AR5">
        <v>2075</v>
      </c>
      <c r="AS5" s="3">
        <f t="shared" si="3"/>
        <v>6.6494526491034804</v>
      </c>
      <c r="AT5">
        <v>548</v>
      </c>
      <c r="AU5" s="3">
        <f t="shared" si="4"/>
        <v>1.7560964104620276</v>
      </c>
      <c r="AV5">
        <v>99</v>
      </c>
      <c r="AW5" s="3">
        <f t="shared" si="5"/>
        <v>0.31725099386084077</v>
      </c>
      <c r="AX5">
        <v>108</v>
      </c>
      <c r="AY5" s="3">
        <f t="shared" si="6"/>
        <v>0.34609199330273538</v>
      </c>
      <c r="AZ5">
        <v>121</v>
      </c>
      <c r="BA5" s="3">
        <f t="shared" si="7"/>
        <v>0.38775121471880536</v>
      </c>
      <c r="BB5">
        <v>5039</v>
      </c>
      <c r="BC5" s="3">
        <f t="shared" si="8"/>
        <v>16.14775513196744</v>
      </c>
      <c r="BD5">
        <v>3156</v>
      </c>
      <c r="BE5" s="3">
        <f t="shared" si="9"/>
        <v>10.113577137624379</v>
      </c>
      <c r="BF5">
        <v>1543</v>
      </c>
      <c r="BG5" s="3">
        <f t="shared" si="10"/>
        <v>4.9446291265381541</v>
      </c>
      <c r="BH5">
        <v>9</v>
      </c>
      <c r="BI5" s="3">
        <f t="shared" si="11"/>
        <v>2.8840999441894614E-2</v>
      </c>
      <c r="BJ5">
        <v>2</v>
      </c>
      <c r="BK5" s="3">
        <f t="shared" si="12"/>
        <v>6.4091109870876928E-3</v>
      </c>
      <c r="BL5">
        <v>76</v>
      </c>
      <c r="BM5" s="3">
        <f t="shared" si="13"/>
        <v>0.24354621750933231</v>
      </c>
      <c r="BN5">
        <v>159</v>
      </c>
      <c r="BO5" s="3">
        <f t="shared" si="14"/>
        <v>0.50952432347347154</v>
      </c>
      <c r="BP5">
        <v>94</v>
      </c>
      <c r="BQ5" s="3">
        <f t="shared" si="15"/>
        <v>0.30122821639312153</v>
      </c>
      <c r="BR5">
        <v>148</v>
      </c>
      <c r="BS5" s="3">
        <f t="shared" si="16"/>
        <v>0.47427421304448925</v>
      </c>
      <c r="BT5">
        <v>1984</v>
      </c>
      <c r="BU5" s="3">
        <f t="shared" si="17"/>
        <v>6.3578380991909906</v>
      </c>
      <c r="BV5">
        <v>1210</v>
      </c>
      <c r="BW5" s="3">
        <f t="shared" si="18"/>
        <v>3.8775121471880536</v>
      </c>
      <c r="BX5">
        <v>216</v>
      </c>
      <c r="BY5" s="3">
        <f t="shared" si="19"/>
        <v>0.69218398660547076</v>
      </c>
      <c r="BZ5">
        <v>0</v>
      </c>
      <c r="CA5" s="3">
        <f t="shared" si="20"/>
        <v>0</v>
      </c>
      <c r="CB5">
        <v>0</v>
      </c>
      <c r="CC5" s="3">
        <f t="shared" si="21"/>
        <v>0</v>
      </c>
      <c r="CD5">
        <v>0</v>
      </c>
      <c r="CE5" s="3">
        <f t="shared" si="22"/>
        <v>0</v>
      </c>
      <c r="CF5">
        <v>401</v>
      </c>
      <c r="CG5" s="3">
        <f t="shared" si="23"/>
        <v>1.2850267529110821</v>
      </c>
      <c r="CH5">
        <v>56</v>
      </c>
      <c r="CI5" s="3">
        <f t="shared" si="24"/>
        <v>0.1794551076384554</v>
      </c>
      <c r="CJ5">
        <v>101</v>
      </c>
      <c r="CK5" s="3">
        <f t="shared" si="25"/>
        <v>0.32366010484792845</v>
      </c>
      <c r="CL5">
        <v>4560</v>
      </c>
      <c r="CM5" s="3">
        <f t="shared" si="26"/>
        <v>14.612773050559939</v>
      </c>
      <c r="CN5">
        <v>396</v>
      </c>
      <c r="CO5" s="3">
        <f t="shared" si="27"/>
        <v>1.2690039754433631</v>
      </c>
      <c r="CP5">
        <v>566</v>
      </c>
      <c r="CQ5" s="3">
        <f t="shared" si="28"/>
        <v>1.8137784093458171</v>
      </c>
      <c r="CR5">
        <v>72</v>
      </c>
      <c r="CS5" s="3">
        <f t="shared" si="29"/>
        <v>0.23072799553515691</v>
      </c>
      <c r="CT5">
        <v>9</v>
      </c>
      <c r="CU5" s="3">
        <f t="shared" si="30"/>
        <v>2.8840999441894614E-2</v>
      </c>
      <c r="CV5">
        <v>47</v>
      </c>
      <c r="CW5" s="3">
        <f t="shared" si="31"/>
        <v>0.15061410819656076</v>
      </c>
      <c r="CX5">
        <v>2180</v>
      </c>
      <c r="CY5" s="3">
        <f t="shared" si="32"/>
        <v>6.9859309759255837</v>
      </c>
      <c r="CZ5">
        <v>285</v>
      </c>
      <c r="DA5" s="3">
        <f t="shared" si="33"/>
        <v>0.9132983156599962</v>
      </c>
      <c r="DB5">
        <v>0</v>
      </c>
      <c r="DC5" s="3">
        <f t="shared" si="34"/>
        <v>0</v>
      </c>
      <c r="DD5">
        <v>108</v>
      </c>
      <c r="DE5" s="3">
        <f t="shared" si="35"/>
        <v>0.34609199330273538</v>
      </c>
      <c r="DF5">
        <v>2</v>
      </c>
      <c r="DG5" s="3">
        <f t="shared" si="36"/>
        <v>6.4091109870876928E-3</v>
      </c>
      <c r="DH5">
        <v>4</v>
      </c>
      <c r="DI5" s="3">
        <f t="shared" si="37"/>
        <v>1.2818221974175386E-2</v>
      </c>
      <c r="DJ5">
        <v>0</v>
      </c>
      <c r="DK5" s="3">
        <f t="shared" si="38"/>
        <v>0</v>
      </c>
      <c r="DL5">
        <v>1113</v>
      </c>
      <c r="DM5" s="3">
        <f t="shared" si="39"/>
        <v>3.5666702643143009</v>
      </c>
      <c r="DN5">
        <v>253</v>
      </c>
      <c r="DO5" s="3">
        <f t="shared" si="40"/>
        <v>0.81075253986659312</v>
      </c>
      <c r="DP5">
        <v>0</v>
      </c>
      <c r="DQ5" s="3">
        <f t="shared" si="41"/>
        <v>0</v>
      </c>
      <c r="DR5">
        <v>4</v>
      </c>
      <c r="DS5" s="3">
        <f t="shared" si="42"/>
        <v>1.2818221974175386E-2</v>
      </c>
      <c r="DT5">
        <v>176</v>
      </c>
      <c r="DU5" s="3">
        <f t="shared" si="43"/>
        <v>0.56400176686371695</v>
      </c>
      <c r="DV5">
        <v>230</v>
      </c>
      <c r="DW5" s="3">
        <f t="shared" si="44"/>
        <v>0.73704776351508461</v>
      </c>
      <c r="DX5">
        <v>44</v>
      </c>
      <c r="DY5" s="3">
        <f t="shared" si="45"/>
        <v>0.14100044171592924</v>
      </c>
      <c r="DZ5">
        <v>1</v>
      </c>
      <c r="EA5" s="3">
        <f t="shared" si="46"/>
        <v>3.2045554935438464E-3</v>
      </c>
      <c r="EB5">
        <v>0</v>
      </c>
      <c r="EC5" s="3">
        <f t="shared" si="47"/>
        <v>0</v>
      </c>
      <c r="ED5">
        <v>10923</v>
      </c>
      <c r="EE5" s="3">
        <f t="shared" si="48"/>
        <v>35.00335965597943</v>
      </c>
      <c r="EF5">
        <v>3824</v>
      </c>
      <c r="EG5" s="3">
        <f t="shared" si="49"/>
        <v>12.254220207311668</v>
      </c>
      <c r="EH5">
        <v>7099</v>
      </c>
      <c r="EI5" s="3">
        <f t="shared" si="50"/>
        <v>22.749139448667766</v>
      </c>
      <c r="EJ5">
        <v>3121</v>
      </c>
      <c r="EK5" s="3">
        <f t="shared" si="51"/>
        <v>10.001417695350344</v>
      </c>
      <c r="EL5">
        <v>509</v>
      </c>
      <c r="EM5" s="3">
        <f t="shared" si="52"/>
        <v>1.6311187462138177</v>
      </c>
      <c r="EN5">
        <v>2612</v>
      </c>
      <c r="EO5" s="3">
        <f t="shared" si="53"/>
        <v>8.3702989491365258</v>
      </c>
      <c r="EP5">
        <v>605</v>
      </c>
      <c r="EQ5" s="3">
        <f t="shared" si="54"/>
        <v>1.9387560735940268</v>
      </c>
      <c r="ER5">
        <v>705</v>
      </c>
      <c r="ES5" s="3">
        <f t="shared" si="55"/>
        <v>2.2592116229484116</v>
      </c>
      <c r="ET5">
        <v>16</v>
      </c>
      <c r="EU5" s="3">
        <f t="shared" si="56"/>
        <v>5.1272887896701543E-2</v>
      </c>
      <c r="EV5">
        <v>79</v>
      </c>
      <c r="EW5" s="3">
        <f t="shared" si="57"/>
        <v>0.25315988398996386</v>
      </c>
      <c r="EX5">
        <v>2</v>
      </c>
      <c r="EY5" s="3">
        <f t="shared" si="58"/>
        <v>6.4091109870876928E-3</v>
      </c>
      <c r="EZ5">
        <v>6</v>
      </c>
      <c r="FA5" s="3">
        <f t="shared" si="59"/>
        <v>1.9227332961263076E-2</v>
      </c>
      <c r="FB5">
        <v>2</v>
      </c>
      <c r="FC5" s="3">
        <f t="shared" si="60"/>
        <v>6.4091109870876928E-3</v>
      </c>
      <c r="FD5">
        <v>1115</v>
      </c>
      <c r="FE5" s="3">
        <f t="shared" si="61"/>
        <v>3.5730793753013885</v>
      </c>
      <c r="FF5">
        <v>161</v>
      </c>
      <c r="FG5" s="3">
        <f t="shared" si="62"/>
        <v>0.51593343446055917</v>
      </c>
      <c r="FH5">
        <v>72</v>
      </c>
      <c r="FI5" s="3">
        <f t="shared" si="63"/>
        <v>0.23072799553515691</v>
      </c>
      <c r="FJ5">
        <v>944</v>
      </c>
      <c r="FK5" s="3">
        <f t="shared" si="64"/>
        <v>3.0251003859053909</v>
      </c>
      <c r="FL5">
        <v>2930</v>
      </c>
      <c r="FM5" s="3">
        <f t="shared" si="65"/>
        <v>9.3893475960834678</v>
      </c>
      <c r="FN5">
        <v>519</v>
      </c>
      <c r="FO5" s="3">
        <f t="shared" si="66"/>
        <v>1.6631643011492563</v>
      </c>
      <c r="FP5">
        <v>16</v>
      </c>
      <c r="FQ5" s="3">
        <f t="shared" si="67"/>
        <v>5.1272887896701543E-2</v>
      </c>
      <c r="FR5">
        <v>2</v>
      </c>
      <c r="FS5" s="3">
        <f t="shared" si="68"/>
        <v>6.4091109870876928E-3</v>
      </c>
      <c r="FT5">
        <v>0</v>
      </c>
      <c r="FU5" s="3">
        <f t="shared" si="69"/>
        <v>0</v>
      </c>
      <c r="FV5">
        <v>4128</v>
      </c>
      <c r="FW5" s="3">
        <f t="shared" si="70"/>
        <v>13.228405077348997</v>
      </c>
      <c r="FX5">
        <v>0</v>
      </c>
      <c r="FY5" s="3">
        <f t="shared" si="71"/>
        <v>0</v>
      </c>
      <c r="FZ5">
        <v>4</v>
      </c>
      <c r="GA5" s="3">
        <f t="shared" si="72"/>
        <v>1.2818221974175386E-2</v>
      </c>
      <c r="GB5">
        <v>343</v>
      </c>
      <c r="GC5" s="3">
        <f t="shared" si="73"/>
        <v>1.0991625342855393</v>
      </c>
      <c r="GD5">
        <v>12</v>
      </c>
      <c r="GE5" s="3">
        <f t="shared" si="74"/>
        <v>3.8454665922526152E-2</v>
      </c>
      <c r="GF5">
        <v>50</v>
      </c>
      <c r="GG5" s="3">
        <f t="shared" si="75"/>
        <v>0.16022777467719229</v>
      </c>
      <c r="GH5">
        <v>13</v>
      </c>
      <c r="GI5" s="3">
        <f t="shared" si="89"/>
        <v>4.1659221416069994E-2</v>
      </c>
      <c r="GJ5">
        <v>275</v>
      </c>
      <c r="GK5" s="3">
        <f t="shared" si="89"/>
        <v>0.88125276072455772</v>
      </c>
      <c r="GL5">
        <v>453</v>
      </c>
      <c r="GM5" s="3">
        <f t="shared" si="90"/>
        <v>1.4516636385753623</v>
      </c>
      <c r="GN5">
        <v>4704</v>
      </c>
      <c r="GO5" s="3">
        <f t="shared" si="91"/>
        <v>15.074229041630252</v>
      </c>
      <c r="GP5">
        <v>5</v>
      </c>
      <c r="GQ5" s="3">
        <f t="shared" si="92"/>
        <v>1.602277746771923E-2</v>
      </c>
      <c r="GR5">
        <v>207</v>
      </c>
      <c r="GS5" s="3">
        <f t="shared" si="93"/>
        <v>0.66334298716357609</v>
      </c>
      <c r="GT5">
        <v>149</v>
      </c>
      <c r="GU5" s="3">
        <f t="shared" si="94"/>
        <v>0.47747876853803312</v>
      </c>
    </row>
    <row r="6" spans="1:203" x14ac:dyDescent="0.3">
      <c r="A6" s="16" t="str">
        <f t="shared" si="76"/>
        <v>Murder per 100,000</v>
      </c>
      <c r="B6">
        <v>10</v>
      </c>
      <c r="C6" t="s">
        <v>30</v>
      </c>
      <c r="D6" s="10">
        <f t="shared" si="0"/>
        <v>2.8146161614760468</v>
      </c>
      <c r="E6" s="3" cm="1">
        <f t="array" ref="E6">((D6-_xlfn.PERCENTILE.INC($D$2:$D$37,0.975))/(AVERAGE(SMALL($D$2:$D$37,{1,2,3,4,5}))-_xlfn.PERCENTILE.INC($D$2:$D$37,0.975)))*100</f>
        <v>39.727873708497455</v>
      </c>
      <c r="F6" s="3">
        <f t="shared" si="77"/>
        <v>100</v>
      </c>
      <c r="G6" s="8" t="str" cm="1">
        <f t="array" ref="G6">_xlfn.IFS(F6=100,"green",F6&gt;50,"yellow",F6&gt;0,"orange",F6=0,"red")</f>
        <v>green</v>
      </c>
      <c r="H6" t="s">
        <v>193</v>
      </c>
      <c r="I6" s="4">
        <v>104099452</v>
      </c>
      <c r="J6" s="4">
        <v>49824450</v>
      </c>
      <c r="K6" s="4">
        <v>54275002</v>
      </c>
      <c r="L6">
        <v>2930</v>
      </c>
      <c r="M6" s="3">
        <f t="shared" si="78"/>
        <v>2.8146161614760468</v>
      </c>
      <c r="N6">
        <v>111</v>
      </c>
      <c r="O6" s="3">
        <f t="shared" si="79"/>
        <v>0.10662880338697651</v>
      </c>
      <c r="P6">
        <v>8242</v>
      </c>
      <c r="Q6" s="3">
        <f t="shared" si="80"/>
        <v>7.9174288064455896</v>
      </c>
      <c r="R6">
        <v>8242</v>
      </c>
      <c r="S6" s="3">
        <f t="shared" si="80"/>
        <v>7.9174288064455896</v>
      </c>
      <c r="T6">
        <v>17</v>
      </c>
      <c r="U6" s="3">
        <f t="shared" si="81"/>
        <v>1.6330537455663072E-2</v>
      </c>
      <c r="V6">
        <v>8667</v>
      </c>
      <c r="W6" s="3">
        <f t="shared" si="81"/>
        <v>8.3256922428371674</v>
      </c>
      <c r="X6">
        <v>558</v>
      </c>
      <c r="Y6" s="3">
        <f t="shared" si="82"/>
        <v>0.53602587648588196</v>
      </c>
      <c r="Z6">
        <v>2</v>
      </c>
      <c r="AA6" s="3">
        <f t="shared" si="83"/>
        <v>1.9212397006662437E-3</v>
      </c>
      <c r="AB6">
        <v>0</v>
      </c>
      <c r="AC6" s="3">
        <f t="shared" si="84"/>
        <v>0</v>
      </c>
      <c r="AD6">
        <v>103719</v>
      </c>
      <c r="AE6" s="3">
        <f t="shared" si="85"/>
        <v>99.634530256701055</v>
      </c>
      <c r="AF6">
        <v>83986</v>
      </c>
      <c r="AG6" s="3">
        <f t="shared" si="86"/>
        <v>80.678618750077575</v>
      </c>
      <c r="AH6">
        <v>17474</v>
      </c>
      <c r="AI6" s="3">
        <f t="shared" si="1"/>
        <v>80.678618750077575</v>
      </c>
      <c r="AJ6">
        <v>349</v>
      </c>
      <c r="AK6" s="3">
        <f t="shared" si="87"/>
        <v>16.785871264720971</v>
      </c>
      <c r="AL6">
        <v>322</v>
      </c>
      <c r="AM6" s="3">
        <f t="shared" si="88"/>
        <v>0.33525632776625952</v>
      </c>
      <c r="AN6">
        <v>1465</v>
      </c>
      <c r="AO6"/>
      <c r="AP6">
        <v>87611</v>
      </c>
      <c r="AQ6" s="3">
        <f t="shared" si="2"/>
        <v>84.160865707535137</v>
      </c>
      <c r="AR6">
        <v>69347</v>
      </c>
      <c r="AS6" s="3">
        <f t="shared" si="3"/>
        <v>66.616104761051005</v>
      </c>
      <c r="AT6">
        <v>16415</v>
      </c>
      <c r="AU6" s="3">
        <f t="shared" si="4"/>
        <v>15.768574843218195</v>
      </c>
      <c r="AV6">
        <v>344</v>
      </c>
      <c r="AW6" s="3">
        <f t="shared" si="5"/>
        <v>0.33045322851459391</v>
      </c>
      <c r="AX6">
        <v>321</v>
      </c>
      <c r="AY6" s="3">
        <f t="shared" si="6"/>
        <v>0.30835897195693213</v>
      </c>
      <c r="AZ6">
        <v>1184</v>
      </c>
      <c r="BA6" s="3">
        <f t="shared" si="7"/>
        <v>1.1373739027944161</v>
      </c>
      <c r="BB6">
        <v>16108</v>
      </c>
      <c r="BC6" s="3">
        <f t="shared" si="8"/>
        <v>15.473664549165928</v>
      </c>
      <c r="BD6">
        <v>14639</v>
      </c>
      <c r="BE6" s="3">
        <f t="shared" si="9"/>
        <v>14.06251398902657</v>
      </c>
      <c r="BF6">
        <v>1059</v>
      </c>
      <c r="BG6" s="3">
        <f t="shared" si="10"/>
        <v>1.017296421502776</v>
      </c>
      <c r="BH6">
        <v>5</v>
      </c>
      <c r="BI6" s="3">
        <f t="shared" si="11"/>
        <v>4.8030992516656093E-3</v>
      </c>
      <c r="BJ6">
        <v>1</v>
      </c>
      <c r="BK6" s="3">
        <f t="shared" si="12"/>
        <v>9.6061985033312185E-4</v>
      </c>
      <c r="BL6">
        <v>24</v>
      </c>
      <c r="BM6" s="3">
        <f t="shared" si="13"/>
        <v>2.3054876407994924E-2</v>
      </c>
      <c r="BN6">
        <v>99</v>
      </c>
      <c r="BO6" s="3">
        <f t="shared" si="14"/>
        <v>9.5101365182979056E-2</v>
      </c>
      <c r="BP6">
        <v>281</v>
      </c>
      <c r="BQ6" s="3">
        <f t="shared" si="15"/>
        <v>0.26993417794360725</v>
      </c>
      <c r="BR6">
        <v>0</v>
      </c>
      <c r="BS6" s="3">
        <f t="shared" si="16"/>
        <v>0</v>
      </c>
      <c r="BT6">
        <v>402</v>
      </c>
      <c r="BU6" s="3">
        <f t="shared" si="17"/>
        <v>0.38616917983391491</v>
      </c>
      <c r="BV6">
        <v>333</v>
      </c>
      <c r="BW6" s="3">
        <f t="shared" si="18"/>
        <v>0.31988641016092961</v>
      </c>
      <c r="BX6">
        <v>14</v>
      </c>
      <c r="BY6" s="3">
        <f t="shared" si="19"/>
        <v>1.3448677904663704E-2</v>
      </c>
      <c r="BZ6">
        <v>0</v>
      </c>
      <c r="CA6" s="3">
        <f t="shared" si="20"/>
        <v>0</v>
      </c>
      <c r="CB6">
        <v>4</v>
      </c>
      <c r="CC6" s="3">
        <f t="shared" si="21"/>
        <v>3.8424794013324874E-3</v>
      </c>
      <c r="CD6">
        <v>0</v>
      </c>
      <c r="CE6" s="3">
        <f t="shared" si="22"/>
        <v>0</v>
      </c>
      <c r="CF6">
        <v>48</v>
      </c>
      <c r="CG6" s="3">
        <f t="shared" si="23"/>
        <v>4.6109752815989849E-2</v>
      </c>
      <c r="CH6">
        <v>3</v>
      </c>
      <c r="CI6" s="3">
        <f t="shared" si="24"/>
        <v>2.8818595509993656E-3</v>
      </c>
      <c r="CJ6">
        <v>4</v>
      </c>
      <c r="CK6" s="3">
        <f t="shared" si="25"/>
        <v>3.8424794013324874E-3</v>
      </c>
      <c r="CL6">
        <v>11822</v>
      </c>
      <c r="CM6" s="3">
        <f t="shared" si="26"/>
        <v>11.356447870638167</v>
      </c>
      <c r="CN6">
        <v>527</v>
      </c>
      <c r="CO6" s="3">
        <f t="shared" si="27"/>
        <v>0.50624666112555516</v>
      </c>
      <c r="CP6">
        <v>1086</v>
      </c>
      <c r="CQ6" s="3">
        <f t="shared" si="28"/>
        <v>1.0432331574617704</v>
      </c>
      <c r="CR6">
        <v>0</v>
      </c>
      <c r="CS6" s="3">
        <f t="shared" si="29"/>
        <v>0</v>
      </c>
      <c r="CT6">
        <v>50</v>
      </c>
      <c r="CU6" s="3">
        <f t="shared" si="30"/>
        <v>4.8030992516656094E-2</v>
      </c>
      <c r="CV6">
        <v>35</v>
      </c>
      <c r="CW6" s="3">
        <f t="shared" si="31"/>
        <v>3.3621694761659264E-2</v>
      </c>
      <c r="CX6">
        <v>7940</v>
      </c>
      <c r="CY6" s="3">
        <f t="shared" si="32"/>
        <v>7.6273216116449873</v>
      </c>
      <c r="CZ6">
        <v>0</v>
      </c>
      <c r="DA6" s="3">
        <f t="shared" si="33"/>
        <v>0</v>
      </c>
      <c r="DB6">
        <v>0</v>
      </c>
      <c r="DC6" s="3">
        <f t="shared" si="34"/>
        <v>0</v>
      </c>
      <c r="DD6">
        <v>88</v>
      </c>
      <c r="DE6" s="3">
        <f t="shared" si="35"/>
        <v>8.453454682931473E-2</v>
      </c>
      <c r="DF6">
        <v>0</v>
      </c>
      <c r="DG6" s="3">
        <f t="shared" si="36"/>
        <v>0</v>
      </c>
      <c r="DH6">
        <v>0</v>
      </c>
      <c r="DI6" s="3">
        <f t="shared" si="37"/>
        <v>0</v>
      </c>
      <c r="DJ6">
        <v>0</v>
      </c>
      <c r="DK6" s="3">
        <f t="shared" si="38"/>
        <v>0</v>
      </c>
      <c r="DL6">
        <v>881</v>
      </c>
      <c r="DM6" s="3">
        <f t="shared" si="39"/>
        <v>0.8463060881434803</v>
      </c>
      <c r="DN6">
        <v>17</v>
      </c>
      <c r="DO6" s="3">
        <f t="shared" si="40"/>
        <v>1.6330537455663072E-2</v>
      </c>
      <c r="DP6">
        <v>4</v>
      </c>
      <c r="DQ6" s="3">
        <f t="shared" si="41"/>
        <v>3.8424794013324874E-3</v>
      </c>
      <c r="DR6">
        <v>0</v>
      </c>
      <c r="DS6" s="3">
        <f t="shared" si="42"/>
        <v>0</v>
      </c>
      <c r="DT6">
        <v>72</v>
      </c>
      <c r="DU6" s="3">
        <f t="shared" si="43"/>
        <v>6.9164629223984767E-2</v>
      </c>
      <c r="DV6">
        <v>4736</v>
      </c>
      <c r="DW6" s="3">
        <f t="shared" si="44"/>
        <v>4.5494956111776643</v>
      </c>
      <c r="DX6">
        <v>4</v>
      </c>
      <c r="DY6" s="3">
        <f t="shared" si="45"/>
        <v>3.8424794013324874E-3</v>
      </c>
      <c r="DZ6">
        <v>0</v>
      </c>
      <c r="EA6" s="3">
        <f t="shared" si="46"/>
        <v>0</v>
      </c>
      <c r="EB6">
        <v>0</v>
      </c>
      <c r="EC6" s="3">
        <f t="shared" si="47"/>
        <v>0</v>
      </c>
      <c r="ED6">
        <v>42775</v>
      </c>
      <c r="EE6" s="3">
        <f t="shared" si="48"/>
        <v>41.090514097999282</v>
      </c>
      <c r="EF6">
        <v>27930</v>
      </c>
      <c r="EG6" s="3">
        <f t="shared" si="49"/>
        <v>26.830112419804095</v>
      </c>
      <c r="EH6">
        <v>14845</v>
      </c>
      <c r="EI6" s="3">
        <f t="shared" si="50"/>
        <v>14.260401678195194</v>
      </c>
      <c r="EJ6">
        <v>4161</v>
      </c>
      <c r="EK6" s="3">
        <f t="shared" si="51"/>
        <v>3.9971391972361201</v>
      </c>
      <c r="EL6">
        <v>23</v>
      </c>
      <c r="EM6" s="3">
        <f t="shared" si="52"/>
        <v>2.2094256557661802E-2</v>
      </c>
      <c r="EN6">
        <v>4138</v>
      </c>
      <c r="EO6" s="3">
        <f t="shared" si="53"/>
        <v>3.9750449406784583</v>
      </c>
      <c r="EP6">
        <v>666</v>
      </c>
      <c r="EQ6" s="3">
        <f t="shared" si="54"/>
        <v>0.63977282032185923</v>
      </c>
      <c r="ER6">
        <v>2282</v>
      </c>
      <c r="ES6" s="3">
        <f t="shared" si="55"/>
        <v>2.192134498460184</v>
      </c>
      <c r="ET6">
        <v>7</v>
      </c>
      <c r="EU6" s="3">
        <f t="shared" si="56"/>
        <v>6.7243389523318521E-3</v>
      </c>
      <c r="EV6">
        <v>260</v>
      </c>
      <c r="EW6" s="3">
        <f t="shared" si="57"/>
        <v>0.24976116108661167</v>
      </c>
      <c r="EX6">
        <v>0</v>
      </c>
      <c r="EY6" s="3">
        <f t="shared" si="58"/>
        <v>0</v>
      </c>
      <c r="EZ6">
        <v>78</v>
      </c>
      <c r="FA6" s="3">
        <f t="shared" si="59"/>
        <v>7.492834832598351E-2</v>
      </c>
      <c r="FB6">
        <v>16</v>
      </c>
      <c r="FC6" s="3">
        <f t="shared" si="60"/>
        <v>1.536991760532995E-2</v>
      </c>
      <c r="FD6">
        <v>374</v>
      </c>
      <c r="FE6" s="3">
        <f t="shared" si="61"/>
        <v>0.35927182402458757</v>
      </c>
      <c r="FF6">
        <v>733</v>
      </c>
      <c r="FG6" s="3">
        <f t="shared" si="62"/>
        <v>0.70413435029417837</v>
      </c>
      <c r="FH6">
        <v>15</v>
      </c>
      <c r="FI6" s="3">
        <f t="shared" si="63"/>
        <v>1.4409297754996827E-2</v>
      </c>
      <c r="FJ6">
        <v>1755</v>
      </c>
      <c r="FK6" s="3">
        <f t="shared" si="64"/>
        <v>1.6858878373346287</v>
      </c>
      <c r="FL6">
        <v>6092</v>
      </c>
      <c r="FM6" s="3">
        <f t="shared" si="65"/>
        <v>5.8520961282293786</v>
      </c>
      <c r="FN6">
        <v>2438</v>
      </c>
      <c r="FO6" s="3">
        <f t="shared" si="66"/>
        <v>2.341991195112151</v>
      </c>
      <c r="FP6">
        <v>15</v>
      </c>
      <c r="FQ6" s="3">
        <f t="shared" si="67"/>
        <v>1.4409297754996827E-2</v>
      </c>
      <c r="FR6">
        <v>1</v>
      </c>
      <c r="FS6" s="3">
        <f t="shared" si="68"/>
        <v>9.6061985033312185E-4</v>
      </c>
      <c r="FT6">
        <v>0</v>
      </c>
      <c r="FU6" s="3">
        <f t="shared" si="69"/>
        <v>0</v>
      </c>
      <c r="FV6">
        <v>2559</v>
      </c>
      <c r="FW6" s="3">
        <f t="shared" si="70"/>
        <v>2.4582261970024586</v>
      </c>
      <c r="FX6">
        <v>0</v>
      </c>
      <c r="FY6" s="3">
        <f t="shared" si="71"/>
        <v>0</v>
      </c>
      <c r="FZ6">
        <v>1</v>
      </c>
      <c r="GA6" s="3">
        <f t="shared" si="72"/>
        <v>9.6061985033312185E-4</v>
      </c>
      <c r="GB6">
        <v>0</v>
      </c>
      <c r="GC6" s="3">
        <f t="shared" si="73"/>
        <v>0</v>
      </c>
      <c r="GD6">
        <v>2</v>
      </c>
      <c r="GE6" s="3">
        <f t="shared" si="74"/>
        <v>1.9212397006662437E-3</v>
      </c>
      <c r="GF6">
        <v>2</v>
      </c>
      <c r="GG6" s="3">
        <f t="shared" si="75"/>
        <v>1.9212397006662437E-3</v>
      </c>
      <c r="GH6">
        <v>2</v>
      </c>
      <c r="GI6" s="3">
        <f t="shared" si="89"/>
        <v>1.9212397006662437E-3</v>
      </c>
      <c r="GJ6">
        <v>181</v>
      </c>
      <c r="GK6" s="3">
        <f t="shared" si="89"/>
        <v>0.17387219291029504</v>
      </c>
      <c r="GL6">
        <v>232</v>
      </c>
      <c r="GM6" s="3">
        <f t="shared" si="90"/>
        <v>0.22286380527728428</v>
      </c>
      <c r="GN6">
        <v>1850</v>
      </c>
      <c r="GO6" s="3">
        <f t="shared" si="91"/>
        <v>1.7771467231162752</v>
      </c>
      <c r="GP6">
        <v>46</v>
      </c>
      <c r="GQ6" s="3">
        <f t="shared" si="92"/>
        <v>4.4188513115323604E-2</v>
      </c>
      <c r="GR6">
        <v>12</v>
      </c>
      <c r="GS6" s="3">
        <f t="shared" si="93"/>
        <v>1.1527438203997462E-2</v>
      </c>
      <c r="GT6">
        <v>0</v>
      </c>
      <c r="GU6" s="3">
        <f t="shared" si="94"/>
        <v>0</v>
      </c>
    </row>
    <row r="7" spans="1:203" x14ac:dyDescent="0.3">
      <c r="A7" s="16" t="str">
        <f t="shared" si="76"/>
        <v>Murder per 100,000</v>
      </c>
      <c r="B7">
        <v>4</v>
      </c>
      <c r="C7" t="s">
        <v>29</v>
      </c>
      <c r="D7" s="10">
        <f t="shared" si="0"/>
        <v>1.7054337012648633</v>
      </c>
      <c r="E7" s="3" cm="1">
        <f t="array" ref="E7">((D7-_xlfn.PERCENTILE.INC($D$2:$D$37,0.975))/(AVERAGE(SMALL($D$2:$D$37,{1,2,3,4,5}))-_xlfn.PERCENTILE.INC($D$2:$D$37,0.975)))*100</f>
        <v>73.266366825696693</v>
      </c>
      <c r="F7" s="3">
        <f t="shared" si="77"/>
        <v>100</v>
      </c>
      <c r="G7" s="8" t="str" cm="1">
        <f t="array" ref="G7">_xlfn.IFS(F7=100,"green",F7&gt;50,"yellow",F7&gt;0,"orange",F7=0,"red")</f>
        <v>green</v>
      </c>
      <c r="H7" t="s">
        <v>193</v>
      </c>
      <c r="I7" s="4">
        <v>1055450</v>
      </c>
      <c r="J7" s="4">
        <v>474894</v>
      </c>
      <c r="K7" s="4">
        <v>580556</v>
      </c>
      <c r="L7">
        <v>18</v>
      </c>
      <c r="M7" s="3">
        <f t="shared" si="78"/>
        <v>1.7054337012648633</v>
      </c>
      <c r="N7">
        <v>6</v>
      </c>
      <c r="O7" s="3">
        <f t="shared" si="79"/>
        <v>0.56847790042162105</v>
      </c>
      <c r="P7">
        <v>77</v>
      </c>
      <c r="Q7" s="3">
        <f t="shared" si="80"/>
        <v>7.2954663887441376</v>
      </c>
      <c r="R7">
        <v>76</v>
      </c>
      <c r="S7" s="3">
        <f t="shared" si="80"/>
        <v>7.2007200720072007</v>
      </c>
      <c r="T7">
        <v>8</v>
      </c>
      <c r="U7" s="3">
        <f t="shared" si="81"/>
        <v>0.75797053389549485</v>
      </c>
      <c r="V7">
        <v>21</v>
      </c>
      <c r="W7" s="3">
        <f t="shared" si="81"/>
        <v>1.9896726514756737</v>
      </c>
      <c r="X7">
        <v>2</v>
      </c>
      <c r="Y7" s="3">
        <f t="shared" si="82"/>
        <v>0.18949263347387371</v>
      </c>
      <c r="Z7">
        <v>2</v>
      </c>
      <c r="AA7" s="3">
        <f t="shared" si="83"/>
        <v>0.18949263347387371</v>
      </c>
      <c r="AB7">
        <v>1</v>
      </c>
      <c r="AC7" s="3">
        <f t="shared" si="84"/>
        <v>9.4746316736936856E-2</v>
      </c>
      <c r="AD7">
        <v>94</v>
      </c>
      <c r="AE7" s="3">
        <f t="shared" si="85"/>
        <v>8.906153773272063</v>
      </c>
      <c r="AF7">
        <v>37</v>
      </c>
      <c r="AG7" s="3">
        <f t="shared" si="86"/>
        <v>3.5056137192666634</v>
      </c>
      <c r="AH7">
        <v>39</v>
      </c>
      <c r="AI7" s="3">
        <f t="shared" si="1"/>
        <v>3.5056137192666634</v>
      </c>
      <c r="AJ7">
        <v>18</v>
      </c>
      <c r="AK7" s="3">
        <f t="shared" si="87"/>
        <v>3.6951063527405372</v>
      </c>
      <c r="AL7">
        <v>0</v>
      </c>
      <c r="AM7" s="3">
        <f t="shared" si="88"/>
        <v>1.7054337012648633</v>
      </c>
      <c r="AN7">
        <v>0</v>
      </c>
      <c r="AO7"/>
      <c r="AP7">
        <v>75</v>
      </c>
      <c r="AQ7" s="3">
        <f t="shared" si="2"/>
        <v>7.1059737552702638</v>
      </c>
      <c r="AR7">
        <v>22</v>
      </c>
      <c r="AS7" s="3">
        <f t="shared" si="3"/>
        <v>2.0844189682126109</v>
      </c>
      <c r="AT7">
        <v>35</v>
      </c>
      <c r="AU7" s="3">
        <f t="shared" si="4"/>
        <v>3.3161210857927896</v>
      </c>
      <c r="AV7">
        <v>18</v>
      </c>
      <c r="AW7" s="3">
        <f t="shared" si="5"/>
        <v>1.7054337012648633</v>
      </c>
      <c r="AX7">
        <v>0</v>
      </c>
      <c r="AY7" s="3">
        <f t="shared" si="6"/>
        <v>0</v>
      </c>
      <c r="AZ7">
        <v>0</v>
      </c>
      <c r="BA7" s="3">
        <f t="shared" si="7"/>
        <v>0</v>
      </c>
      <c r="BB7">
        <v>19</v>
      </c>
      <c r="BC7" s="3">
        <f t="shared" si="8"/>
        <v>1.8001800180018002</v>
      </c>
      <c r="BD7">
        <v>15</v>
      </c>
      <c r="BE7" s="3">
        <f t="shared" si="9"/>
        <v>1.4211947510540528</v>
      </c>
      <c r="BF7">
        <v>4</v>
      </c>
      <c r="BG7" s="3">
        <f t="shared" si="10"/>
        <v>0.37898526694774742</v>
      </c>
      <c r="BH7">
        <v>0</v>
      </c>
      <c r="BI7" s="3">
        <f t="shared" si="11"/>
        <v>0</v>
      </c>
      <c r="BJ7">
        <v>0</v>
      </c>
      <c r="BK7" s="3">
        <f t="shared" si="12"/>
        <v>0</v>
      </c>
      <c r="BL7">
        <v>0</v>
      </c>
      <c r="BM7" s="3">
        <f t="shared" si="13"/>
        <v>0</v>
      </c>
      <c r="BN7">
        <v>0</v>
      </c>
      <c r="BO7" s="3">
        <f t="shared" si="14"/>
        <v>0</v>
      </c>
      <c r="BP7">
        <v>0</v>
      </c>
      <c r="BQ7" s="3">
        <f t="shared" si="15"/>
        <v>0</v>
      </c>
      <c r="BR7">
        <v>3</v>
      </c>
      <c r="BS7" s="3">
        <f t="shared" si="16"/>
        <v>0.28423895021081053</v>
      </c>
      <c r="BT7">
        <v>42</v>
      </c>
      <c r="BU7" s="3">
        <f t="shared" si="17"/>
        <v>3.9793453029513475</v>
      </c>
      <c r="BV7">
        <v>15</v>
      </c>
      <c r="BW7" s="3">
        <f t="shared" si="18"/>
        <v>1.4211947510540528</v>
      </c>
      <c r="BX7">
        <v>7</v>
      </c>
      <c r="BY7" s="3">
        <f t="shared" si="19"/>
        <v>0.66322421715855795</v>
      </c>
      <c r="BZ7">
        <v>2</v>
      </c>
      <c r="CA7" s="3">
        <f t="shared" si="20"/>
        <v>0.18949263347387371</v>
      </c>
      <c r="CB7">
        <v>1</v>
      </c>
      <c r="CC7" s="3">
        <f t="shared" si="21"/>
        <v>9.4746316736936856E-2</v>
      </c>
      <c r="CD7">
        <v>0</v>
      </c>
      <c r="CE7" s="3">
        <f t="shared" si="22"/>
        <v>0</v>
      </c>
      <c r="CF7">
        <v>2</v>
      </c>
      <c r="CG7" s="3">
        <f t="shared" si="23"/>
        <v>0.18949263347387371</v>
      </c>
      <c r="CH7">
        <v>2</v>
      </c>
      <c r="CI7" s="3">
        <f t="shared" si="24"/>
        <v>0.18949263347387371</v>
      </c>
      <c r="CJ7">
        <v>16</v>
      </c>
      <c r="CK7" s="3">
        <f t="shared" si="25"/>
        <v>1.5159410677909897</v>
      </c>
      <c r="CL7">
        <v>141</v>
      </c>
      <c r="CM7" s="3">
        <f t="shared" si="26"/>
        <v>13.359230659908095</v>
      </c>
      <c r="CN7">
        <v>111</v>
      </c>
      <c r="CO7" s="3">
        <f t="shared" si="27"/>
        <v>10.516841157799991</v>
      </c>
      <c r="CP7">
        <v>10</v>
      </c>
      <c r="CQ7" s="3">
        <f t="shared" si="28"/>
        <v>0.94746316736936864</v>
      </c>
      <c r="CR7">
        <v>0</v>
      </c>
      <c r="CS7" s="3">
        <f t="shared" si="29"/>
        <v>0</v>
      </c>
      <c r="CT7">
        <v>1</v>
      </c>
      <c r="CU7" s="3">
        <f t="shared" si="30"/>
        <v>9.4746316736936856E-2</v>
      </c>
      <c r="CV7">
        <v>1</v>
      </c>
      <c r="CW7" s="3">
        <f t="shared" si="31"/>
        <v>9.4746316736936856E-2</v>
      </c>
      <c r="CX7">
        <v>16</v>
      </c>
      <c r="CY7" s="3">
        <f t="shared" si="32"/>
        <v>1.5159410677909897</v>
      </c>
      <c r="CZ7">
        <v>0</v>
      </c>
      <c r="DA7" s="3">
        <f t="shared" si="33"/>
        <v>0</v>
      </c>
      <c r="DB7">
        <v>0</v>
      </c>
      <c r="DC7" s="3">
        <f t="shared" si="34"/>
        <v>0</v>
      </c>
      <c r="DD7">
        <v>0</v>
      </c>
      <c r="DE7" s="3">
        <f t="shared" si="35"/>
        <v>0</v>
      </c>
      <c r="DF7">
        <v>0</v>
      </c>
      <c r="DG7" s="3">
        <f t="shared" si="36"/>
        <v>0</v>
      </c>
      <c r="DH7">
        <v>0</v>
      </c>
      <c r="DI7" s="3">
        <f t="shared" si="37"/>
        <v>0</v>
      </c>
      <c r="DJ7">
        <v>0</v>
      </c>
      <c r="DK7" s="3">
        <f t="shared" si="38"/>
        <v>0</v>
      </c>
      <c r="DL7">
        <v>78</v>
      </c>
      <c r="DM7" s="3">
        <f t="shared" si="39"/>
        <v>7.3902127054810745</v>
      </c>
      <c r="DN7">
        <v>1</v>
      </c>
      <c r="DO7" s="3">
        <f t="shared" si="40"/>
        <v>9.4746316736936856E-2</v>
      </c>
      <c r="DP7">
        <v>6</v>
      </c>
      <c r="DQ7" s="3">
        <f t="shared" si="41"/>
        <v>0.56847790042162105</v>
      </c>
      <c r="DR7">
        <v>0</v>
      </c>
      <c r="DS7" s="3">
        <f t="shared" si="42"/>
        <v>0</v>
      </c>
      <c r="DT7">
        <v>0</v>
      </c>
      <c r="DU7" s="3">
        <f t="shared" si="43"/>
        <v>0</v>
      </c>
      <c r="DV7">
        <v>28</v>
      </c>
      <c r="DW7" s="3">
        <f t="shared" si="44"/>
        <v>2.6528968686342318</v>
      </c>
      <c r="DX7">
        <v>0</v>
      </c>
      <c r="DY7" s="3">
        <f t="shared" si="45"/>
        <v>0</v>
      </c>
      <c r="DZ7">
        <v>0</v>
      </c>
      <c r="EA7" s="3">
        <f t="shared" si="46"/>
        <v>0</v>
      </c>
      <c r="EB7">
        <v>1</v>
      </c>
      <c r="EC7" s="3">
        <f t="shared" si="47"/>
        <v>9.4746316736936856E-2</v>
      </c>
      <c r="ED7">
        <v>1276</v>
      </c>
      <c r="EE7" s="3">
        <f t="shared" si="48"/>
        <v>120.89630015633144</v>
      </c>
      <c r="EF7">
        <v>957</v>
      </c>
      <c r="EG7" s="3">
        <f t="shared" si="49"/>
        <v>90.672225117248573</v>
      </c>
      <c r="EH7">
        <v>319</v>
      </c>
      <c r="EI7" s="3">
        <f t="shared" si="50"/>
        <v>30.224075039082859</v>
      </c>
      <c r="EJ7">
        <v>88</v>
      </c>
      <c r="EK7" s="3">
        <f t="shared" si="51"/>
        <v>8.3376758728504434</v>
      </c>
      <c r="EL7">
        <v>17</v>
      </c>
      <c r="EM7" s="3">
        <f t="shared" si="52"/>
        <v>1.6106873845279264</v>
      </c>
      <c r="EN7">
        <v>71</v>
      </c>
      <c r="EO7" s="3">
        <f t="shared" si="53"/>
        <v>6.7269884883225162</v>
      </c>
      <c r="EP7">
        <v>8</v>
      </c>
      <c r="EQ7" s="3">
        <f t="shared" si="54"/>
        <v>0.75797053389549485</v>
      </c>
      <c r="ER7">
        <v>16</v>
      </c>
      <c r="ES7" s="3">
        <f t="shared" si="55"/>
        <v>1.5159410677909897</v>
      </c>
      <c r="ET7">
        <v>2</v>
      </c>
      <c r="EU7" s="3">
        <f t="shared" si="56"/>
        <v>0.18949263347387371</v>
      </c>
      <c r="EV7">
        <v>5</v>
      </c>
      <c r="EW7" s="3">
        <f t="shared" si="57"/>
        <v>0.47373158368468432</v>
      </c>
      <c r="EX7">
        <v>0</v>
      </c>
      <c r="EY7" s="3">
        <f t="shared" si="58"/>
        <v>0</v>
      </c>
      <c r="EZ7">
        <v>1</v>
      </c>
      <c r="FA7" s="3">
        <f t="shared" si="59"/>
        <v>9.4746316736936856E-2</v>
      </c>
      <c r="FB7">
        <v>0</v>
      </c>
      <c r="FC7" s="3">
        <f t="shared" si="60"/>
        <v>0</v>
      </c>
      <c r="FD7">
        <v>3</v>
      </c>
      <c r="FE7" s="3">
        <f t="shared" si="61"/>
        <v>0.28423895021081053</v>
      </c>
      <c r="FF7">
        <v>29</v>
      </c>
      <c r="FG7" s="3">
        <f t="shared" si="62"/>
        <v>2.7476431853711687</v>
      </c>
      <c r="FH7">
        <v>0</v>
      </c>
      <c r="FI7" s="3">
        <f t="shared" si="63"/>
        <v>0</v>
      </c>
      <c r="FJ7">
        <v>79</v>
      </c>
      <c r="FK7" s="3">
        <f t="shared" si="64"/>
        <v>7.4849590222180122</v>
      </c>
      <c r="FL7">
        <v>223</v>
      </c>
      <c r="FM7" s="3">
        <f t="shared" si="65"/>
        <v>21.128428632336917</v>
      </c>
      <c r="FN7">
        <v>0</v>
      </c>
      <c r="FO7" s="3">
        <f t="shared" si="66"/>
        <v>0</v>
      </c>
      <c r="FP7">
        <v>47</v>
      </c>
      <c r="FQ7" s="3">
        <f t="shared" si="67"/>
        <v>4.4530768866360315</v>
      </c>
      <c r="FR7">
        <v>0</v>
      </c>
      <c r="FS7" s="3">
        <f t="shared" si="68"/>
        <v>0</v>
      </c>
      <c r="FT7">
        <v>0</v>
      </c>
      <c r="FU7" s="3">
        <f t="shared" si="69"/>
        <v>0</v>
      </c>
      <c r="FV7">
        <v>157</v>
      </c>
      <c r="FW7" s="3">
        <f t="shared" si="70"/>
        <v>14.875171727699087</v>
      </c>
      <c r="FX7">
        <v>33</v>
      </c>
      <c r="FY7" s="3">
        <f t="shared" si="71"/>
        <v>3.1266284523189163</v>
      </c>
      <c r="FZ7">
        <v>0</v>
      </c>
      <c r="GA7" s="3">
        <f t="shared" si="72"/>
        <v>0</v>
      </c>
      <c r="GB7">
        <v>0</v>
      </c>
      <c r="GC7" s="3">
        <f t="shared" si="73"/>
        <v>0</v>
      </c>
      <c r="GD7">
        <v>1</v>
      </c>
      <c r="GE7" s="3">
        <f t="shared" si="74"/>
        <v>9.4746316736936856E-2</v>
      </c>
      <c r="GF7">
        <v>2</v>
      </c>
      <c r="GG7" s="3">
        <f t="shared" si="75"/>
        <v>0.18949263347387371</v>
      </c>
      <c r="GH7">
        <v>1</v>
      </c>
      <c r="GI7" s="3">
        <f t="shared" si="89"/>
        <v>9.4746316736936856E-2</v>
      </c>
      <c r="GJ7">
        <v>8</v>
      </c>
      <c r="GK7" s="3">
        <f t="shared" si="89"/>
        <v>0.75797053389549485</v>
      </c>
      <c r="GL7">
        <v>16</v>
      </c>
      <c r="GM7" s="3">
        <f t="shared" si="90"/>
        <v>1.5159410677909897</v>
      </c>
      <c r="GN7">
        <v>83</v>
      </c>
      <c r="GO7" s="3">
        <f t="shared" si="91"/>
        <v>7.8639442891657581</v>
      </c>
      <c r="GP7">
        <v>0</v>
      </c>
      <c r="GQ7" s="3">
        <f t="shared" si="92"/>
        <v>0</v>
      </c>
      <c r="GR7">
        <v>0</v>
      </c>
      <c r="GS7" s="3">
        <f t="shared" si="93"/>
        <v>0</v>
      </c>
      <c r="GT7">
        <v>2</v>
      </c>
      <c r="GU7" s="3">
        <f t="shared" si="94"/>
        <v>0.18949263347387371</v>
      </c>
    </row>
    <row r="8" spans="1:203" x14ac:dyDescent="0.3">
      <c r="A8" s="16" t="str">
        <f t="shared" si="76"/>
        <v>Murder per 100,000</v>
      </c>
      <c r="B8">
        <v>22</v>
      </c>
      <c r="C8" t="s">
        <v>28</v>
      </c>
      <c r="D8" s="10">
        <f t="shared" si="0"/>
        <v>3.9655202515948402</v>
      </c>
      <c r="E8" s="3" cm="1">
        <f t="array" ref="E8">((D8-_xlfn.PERCENTILE.INC($D$2:$D$37,0.975))/(AVERAGE(SMALL($D$2:$D$37,{1,2,3,4,5}))-_xlfn.PERCENTILE.INC($D$2:$D$37,0.975)))*100</f>
        <v>4.9278382863213546</v>
      </c>
      <c r="F8" s="3">
        <f t="shared" si="77"/>
        <v>100</v>
      </c>
      <c r="G8" s="8" t="str" cm="1">
        <f t="array" ref="G8">_xlfn.IFS(F8=100,"green",F8&gt;50,"yellow",F8&gt;0,"orange",F8=0,"red")</f>
        <v>green</v>
      </c>
      <c r="H8" t="s">
        <v>193</v>
      </c>
      <c r="I8" s="4">
        <v>25545198</v>
      </c>
      <c r="J8" s="4">
        <v>12714862</v>
      </c>
      <c r="K8" s="4">
        <v>12830336</v>
      </c>
      <c r="L8">
        <v>1013</v>
      </c>
      <c r="M8" s="3">
        <f t="shared" si="78"/>
        <v>3.9655202515948402</v>
      </c>
      <c r="N8">
        <v>50</v>
      </c>
      <c r="O8" s="3">
        <f t="shared" si="79"/>
        <v>0.19573150304021916</v>
      </c>
      <c r="P8">
        <v>5743</v>
      </c>
      <c r="Q8" s="3">
        <f t="shared" si="80"/>
        <v>22.48172043919957</v>
      </c>
      <c r="R8">
        <v>4845</v>
      </c>
      <c r="S8" s="3">
        <f t="shared" si="80"/>
        <v>18.966382644597235</v>
      </c>
      <c r="T8">
        <v>222</v>
      </c>
      <c r="U8" s="3">
        <f t="shared" si="81"/>
        <v>0.86904787349857304</v>
      </c>
      <c r="V8">
        <v>753</v>
      </c>
      <c r="W8" s="3">
        <f t="shared" si="81"/>
        <v>2.9477164357857002</v>
      </c>
      <c r="X8">
        <v>5</v>
      </c>
      <c r="Y8" s="3">
        <f t="shared" si="82"/>
        <v>1.9573150304021916E-2</v>
      </c>
      <c r="Z8">
        <v>0</v>
      </c>
      <c r="AA8" s="3">
        <f t="shared" si="83"/>
        <v>0</v>
      </c>
      <c r="AB8">
        <v>63</v>
      </c>
      <c r="AC8" s="3">
        <f t="shared" si="84"/>
        <v>0.24662169383067611</v>
      </c>
      <c r="AD8">
        <v>25938</v>
      </c>
      <c r="AE8" s="3">
        <f t="shared" si="85"/>
        <v>101.53767451714407</v>
      </c>
      <c r="AF8">
        <v>23311</v>
      </c>
      <c r="AG8" s="3">
        <f t="shared" si="86"/>
        <v>91.253941347410972</v>
      </c>
      <c r="AH8">
        <v>1864</v>
      </c>
      <c r="AI8" s="3">
        <f t="shared" si="1"/>
        <v>91.253941347410972</v>
      </c>
      <c r="AJ8">
        <v>125</v>
      </c>
      <c r="AK8" s="3">
        <f t="shared" si="87"/>
        <v>7.2968704333393699</v>
      </c>
      <c r="AL8">
        <v>367</v>
      </c>
      <c r="AM8" s="3">
        <f t="shared" si="88"/>
        <v>0.48932875760054789</v>
      </c>
      <c r="AN8">
        <v>209</v>
      </c>
      <c r="AO8"/>
      <c r="AP8">
        <v>24850</v>
      </c>
      <c r="AQ8" s="3">
        <f t="shared" si="2"/>
        <v>97.278557010988919</v>
      </c>
      <c r="AR8">
        <v>22431</v>
      </c>
      <c r="AS8" s="3">
        <f t="shared" si="3"/>
        <v>87.809066893903108</v>
      </c>
      <c r="AT8">
        <v>1722</v>
      </c>
      <c r="AU8" s="3">
        <f t="shared" si="4"/>
        <v>6.7409929647051472</v>
      </c>
      <c r="AV8">
        <v>124</v>
      </c>
      <c r="AW8" s="3">
        <f t="shared" si="5"/>
        <v>0.48541412753974345</v>
      </c>
      <c r="AX8">
        <v>367</v>
      </c>
      <c r="AY8" s="3">
        <f t="shared" si="6"/>
        <v>1.4366692323152086</v>
      </c>
      <c r="AZ8">
        <v>206</v>
      </c>
      <c r="BA8" s="3">
        <f t="shared" si="7"/>
        <v>0.80641379252570289</v>
      </c>
      <c r="BB8">
        <v>1088</v>
      </c>
      <c r="BC8" s="3">
        <f t="shared" si="8"/>
        <v>4.2591175061551683</v>
      </c>
      <c r="BD8">
        <v>880</v>
      </c>
      <c r="BE8" s="3">
        <f t="shared" si="9"/>
        <v>3.4448744535078566</v>
      </c>
      <c r="BF8">
        <v>142</v>
      </c>
      <c r="BG8" s="3">
        <f t="shared" si="10"/>
        <v>0.55587746863422238</v>
      </c>
      <c r="BH8">
        <v>1</v>
      </c>
      <c r="BI8" s="3">
        <f t="shared" si="11"/>
        <v>3.9146300608043829E-3</v>
      </c>
      <c r="BJ8">
        <v>0</v>
      </c>
      <c r="BK8" s="3">
        <f t="shared" si="12"/>
        <v>0</v>
      </c>
      <c r="BL8">
        <v>61</v>
      </c>
      <c r="BM8" s="3">
        <f t="shared" si="13"/>
        <v>0.23879243370906739</v>
      </c>
      <c r="BN8">
        <v>1</v>
      </c>
      <c r="BO8" s="3">
        <f t="shared" si="14"/>
        <v>3.9146300608043829E-3</v>
      </c>
      <c r="BP8">
        <v>3</v>
      </c>
      <c r="BQ8" s="3">
        <f t="shared" si="15"/>
        <v>1.1743890182413149E-2</v>
      </c>
      <c r="BR8">
        <v>109</v>
      </c>
      <c r="BS8" s="3">
        <f t="shared" si="16"/>
        <v>0.42669467662767774</v>
      </c>
      <c r="BT8">
        <v>1322</v>
      </c>
      <c r="BU8" s="3">
        <f t="shared" si="17"/>
        <v>5.1751409403833941</v>
      </c>
      <c r="BV8">
        <v>1065</v>
      </c>
      <c r="BW8" s="3">
        <f t="shared" si="18"/>
        <v>4.1690810147566673</v>
      </c>
      <c r="BX8">
        <v>115</v>
      </c>
      <c r="BY8" s="3">
        <f t="shared" si="19"/>
        <v>0.45018245699250398</v>
      </c>
      <c r="BZ8">
        <v>3</v>
      </c>
      <c r="CA8" s="3">
        <f t="shared" si="20"/>
        <v>1.1743890182413149E-2</v>
      </c>
      <c r="CB8">
        <v>0</v>
      </c>
      <c r="CC8" s="3">
        <f t="shared" si="21"/>
        <v>0</v>
      </c>
      <c r="CD8">
        <v>0</v>
      </c>
      <c r="CE8" s="3">
        <f t="shared" si="22"/>
        <v>0</v>
      </c>
      <c r="CF8">
        <v>47</v>
      </c>
      <c r="CG8" s="3">
        <f t="shared" si="23"/>
        <v>0.18398761285780599</v>
      </c>
      <c r="CH8">
        <v>11</v>
      </c>
      <c r="CI8" s="3">
        <f t="shared" si="24"/>
        <v>4.306093066884821E-2</v>
      </c>
      <c r="CJ8">
        <v>84</v>
      </c>
      <c r="CK8" s="3">
        <f t="shared" si="25"/>
        <v>0.32882892510756817</v>
      </c>
      <c r="CL8">
        <v>2740</v>
      </c>
      <c r="CM8" s="3">
        <f t="shared" si="26"/>
        <v>10.72608636660401</v>
      </c>
      <c r="CN8">
        <v>1319</v>
      </c>
      <c r="CO8" s="3">
        <f t="shared" si="27"/>
        <v>5.1633970502009809</v>
      </c>
      <c r="CP8">
        <v>1272</v>
      </c>
      <c r="CQ8" s="3">
        <f t="shared" si="28"/>
        <v>4.9794094373431745</v>
      </c>
      <c r="CR8">
        <v>0</v>
      </c>
      <c r="CS8" s="3">
        <f t="shared" si="29"/>
        <v>0</v>
      </c>
      <c r="CT8">
        <v>3</v>
      </c>
      <c r="CU8" s="3">
        <f t="shared" si="30"/>
        <v>1.1743890182413149E-2</v>
      </c>
      <c r="CV8">
        <v>4</v>
      </c>
      <c r="CW8" s="3">
        <f t="shared" si="31"/>
        <v>1.5658520243217532E-2</v>
      </c>
      <c r="CX8">
        <v>73</v>
      </c>
      <c r="CY8" s="3">
        <f t="shared" si="32"/>
        <v>0.28576799443871992</v>
      </c>
      <c r="CZ8">
        <v>0</v>
      </c>
      <c r="DA8" s="3">
        <f t="shared" si="33"/>
        <v>0</v>
      </c>
      <c r="DB8">
        <v>0</v>
      </c>
      <c r="DC8" s="3">
        <f t="shared" si="34"/>
        <v>0</v>
      </c>
      <c r="DD8">
        <v>23</v>
      </c>
      <c r="DE8" s="3">
        <f t="shared" si="35"/>
        <v>9.0036491398500798E-2</v>
      </c>
      <c r="DF8">
        <v>0</v>
      </c>
      <c r="DG8" s="3">
        <f t="shared" si="36"/>
        <v>0</v>
      </c>
      <c r="DH8">
        <v>0</v>
      </c>
      <c r="DI8" s="3">
        <f t="shared" si="37"/>
        <v>0</v>
      </c>
      <c r="DJ8">
        <v>1</v>
      </c>
      <c r="DK8" s="3">
        <f t="shared" si="38"/>
        <v>3.9146300608043829E-3</v>
      </c>
      <c r="DL8">
        <v>1246</v>
      </c>
      <c r="DM8" s="3">
        <f t="shared" si="39"/>
        <v>4.8776290557622604</v>
      </c>
      <c r="DN8">
        <v>8</v>
      </c>
      <c r="DO8" s="3">
        <f t="shared" si="40"/>
        <v>3.1317040486435063E-2</v>
      </c>
      <c r="DP8">
        <v>10</v>
      </c>
      <c r="DQ8" s="3">
        <f t="shared" si="41"/>
        <v>3.9146300608043832E-2</v>
      </c>
      <c r="DR8">
        <v>1</v>
      </c>
      <c r="DS8" s="3">
        <f t="shared" si="42"/>
        <v>3.9146300608043829E-3</v>
      </c>
      <c r="DT8">
        <v>29</v>
      </c>
      <c r="DU8" s="3">
        <f t="shared" si="43"/>
        <v>0.11352427176332711</v>
      </c>
      <c r="DV8">
        <v>961</v>
      </c>
      <c r="DW8" s="3">
        <f t="shared" si="44"/>
        <v>3.7619594884330119</v>
      </c>
      <c r="DX8">
        <v>5</v>
      </c>
      <c r="DY8" s="3">
        <f t="shared" si="45"/>
        <v>1.9573150304021916E-2</v>
      </c>
      <c r="DZ8">
        <v>0</v>
      </c>
      <c r="EA8" s="3">
        <f t="shared" si="46"/>
        <v>0</v>
      </c>
      <c r="EB8">
        <v>0</v>
      </c>
      <c r="EC8" s="3">
        <f t="shared" si="47"/>
        <v>0</v>
      </c>
      <c r="ED8">
        <v>9038</v>
      </c>
      <c r="EE8" s="3">
        <f t="shared" si="48"/>
        <v>35.380426489550011</v>
      </c>
      <c r="EF8">
        <v>4629</v>
      </c>
      <c r="EG8" s="3">
        <f t="shared" si="49"/>
        <v>18.120822551463487</v>
      </c>
      <c r="EH8">
        <v>4409</v>
      </c>
      <c r="EI8" s="3">
        <f t="shared" si="50"/>
        <v>17.259603938086524</v>
      </c>
      <c r="EJ8">
        <v>4253</v>
      </c>
      <c r="EK8" s="3">
        <f t="shared" si="51"/>
        <v>16.648921648601039</v>
      </c>
      <c r="EL8">
        <v>410</v>
      </c>
      <c r="EM8" s="3">
        <f t="shared" si="52"/>
        <v>1.6049983249297968</v>
      </c>
      <c r="EN8">
        <v>3843</v>
      </c>
      <c r="EO8" s="3">
        <f t="shared" si="53"/>
        <v>15.043923323671242</v>
      </c>
      <c r="EP8">
        <v>74</v>
      </c>
      <c r="EQ8" s="3">
        <f t="shared" si="54"/>
        <v>0.28968262449952431</v>
      </c>
      <c r="ER8">
        <v>495</v>
      </c>
      <c r="ES8" s="3">
        <f t="shared" si="55"/>
        <v>1.9377418800981694</v>
      </c>
      <c r="ET8">
        <v>6</v>
      </c>
      <c r="EU8" s="3">
        <f t="shared" si="56"/>
        <v>2.3487780364826297E-2</v>
      </c>
      <c r="EV8">
        <v>66</v>
      </c>
      <c r="EW8" s="3">
        <f t="shared" si="57"/>
        <v>0.25836558401308929</v>
      </c>
      <c r="EX8">
        <v>1</v>
      </c>
      <c r="EY8" s="3">
        <f t="shared" si="58"/>
        <v>3.9146300608043829E-3</v>
      </c>
      <c r="EZ8">
        <v>3</v>
      </c>
      <c r="FA8" s="3">
        <f t="shared" si="59"/>
        <v>1.1743890182413149E-2</v>
      </c>
      <c r="FB8">
        <v>2</v>
      </c>
      <c r="FC8" s="3">
        <f t="shared" si="60"/>
        <v>7.8292601216087658E-3</v>
      </c>
      <c r="FD8">
        <v>181</v>
      </c>
      <c r="FE8" s="3">
        <f t="shared" si="61"/>
        <v>0.70854804100559332</v>
      </c>
      <c r="FF8">
        <v>4</v>
      </c>
      <c r="FG8" s="3">
        <f t="shared" si="62"/>
        <v>1.5658520243217532E-2</v>
      </c>
      <c r="FH8">
        <v>7</v>
      </c>
      <c r="FI8" s="3">
        <f t="shared" si="63"/>
        <v>2.7402410425630679E-2</v>
      </c>
      <c r="FJ8">
        <v>562</v>
      </c>
      <c r="FK8" s="3">
        <f t="shared" si="64"/>
        <v>2.2000220941720632</v>
      </c>
      <c r="FL8">
        <v>1150</v>
      </c>
      <c r="FM8" s="3">
        <f t="shared" si="65"/>
        <v>4.5018245699250405</v>
      </c>
      <c r="FN8">
        <v>36</v>
      </c>
      <c r="FO8" s="3">
        <f t="shared" si="66"/>
        <v>0.14092668218895776</v>
      </c>
      <c r="FP8">
        <v>772</v>
      </c>
      <c r="FQ8" s="3">
        <f t="shared" si="67"/>
        <v>3.0220944069409836</v>
      </c>
      <c r="FR8">
        <v>0</v>
      </c>
      <c r="FS8" s="3">
        <f t="shared" si="68"/>
        <v>0</v>
      </c>
      <c r="FT8">
        <v>0</v>
      </c>
      <c r="FU8" s="3">
        <f t="shared" si="69"/>
        <v>0</v>
      </c>
      <c r="FV8">
        <v>6770</v>
      </c>
      <c r="FW8" s="3">
        <f t="shared" si="70"/>
        <v>26.502045511645672</v>
      </c>
      <c r="FX8">
        <v>297</v>
      </c>
      <c r="FY8" s="3">
        <f t="shared" si="71"/>
        <v>1.1626451280589016</v>
      </c>
      <c r="FZ8">
        <v>1</v>
      </c>
      <c r="GA8" s="3">
        <f t="shared" si="72"/>
        <v>3.9146300608043829E-3</v>
      </c>
      <c r="GB8">
        <v>557</v>
      </c>
      <c r="GC8" s="3">
        <f t="shared" si="73"/>
        <v>2.1804489438680412</v>
      </c>
      <c r="GD8">
        <v>105</v>
      </c>
      <c r="GE8" s="3">
        <f t="shared" si="74"/>
        <v>0.41103615638446023</v>
      </c>
      <c r="GF8">
        <v>12</v>
      </c>
      <c r="GG8" s="3">
        <f t="shared" si="75"/>
        <v>4.6975560729652595E-2</v>
      </c>
      <c r="GH8">
        <v>26</v>
      </c>
      <c r="GI8" s="3">
        <f t="shared" si="89"/>
        <v>0.10178038158091396</v>
      </c>
      <c r="GJ8">
        <v>343</v>
      </c>
      <c r="GK8" s="3">
        <f t="shared" si="89"/>
        <v>1.3427181108559032</v>
      </c>
      <c r="GL8">
        <v>202</v>
      </c>
      <c r="GM8" s="3">
        <f t="shared" si="90"/>
        <v>0.79075527228248532</v>
      </c>
      <c r="GN8">
        <v>942</v>
      </c>
      <c r="GO8" s="3">
        <f t="shared" si="91"/>
        <v>3.6875815172777284</v>
      </c>
      <c r="GP8">
        <v>18</v>
      </c>
      <c r="GQ8" s="3">
        <f t="shared" si="92"/>
        <v>7.0463341094478882E-2</v>
      </c>
      <c r="GR8">
        <v>1595</v>
      </c>
      <c r="GS8" s="3">
        <f t="shared" si="93"/>
        <v>6.2438349469829904</v>
      </c>
      <c r="GT8">
        <v>255</v>
      </c>
      <c r="GU8" s="3">
        <f t="shared" si="94"/>
        <v>0.99823066550511774</v>
      </c>
    </row>
    <row r="9" spans="1:203" x14ac:dyDescent="0.3">
      <c r="A9" s="16" t="str">
        <f t="shared" si="76"/>
        <v>Murder per 100,000</v>
      </c>
      <c r="B9">
        <v>25</v>
      </c>
      <c r="C9" t="s">
        <v>244</v>
      </c>
      <c r="D9" s="10">
        <f t="shared" si="0"/>
        <v>2.7314754747645811</v>
      </c>
      <c r="E9" s="3" cm="1">
        <f t="array" ref="E9">((D9-_xlfn.PERCENTILE.INC($D$2:$D$37,0.975))/(AVERAGE(SMALL($D$2:$D$37,{1,2,3,4,5}))-_xlfn.PERCENTILE.INC($D$2:$D$37,0.975)))*100</f>
        <v>42.24180937648557</v>
      </c>
      <c r="F9" s="3">
        <f t="shared" si="77"/>
        <v>100</v>
      </c>
      <c r="G9" s="8" t="str" cm="1">
        <f t="array" ref="G9">_xlfn.IFS(F9=100,"green",F9&gt;50,"yellow",F9&gt;0,"orange",F9=0,"red")</f>
        <v>green</v>
      </c>
      <c r="H9" t="s">
        <v>193</v>
      </c>
      <c r="I9" s="4">
        <v>585764</v>
      </c>
      <c r="J9" s="4">
        <v>243412</v>
      </c>
      <c r="K9" s="4">
        <v>342352</v>
      </c>
      <c r="L9">
        <v>16</v>
      </c>
      <c r="M9" s="3">
        <f t="shared" si="78"/>
        <v>2.7314754747645811</v>
      </c>
      <c r="N9">
        <v>1</v>
      </c>
      <c r="O9" s="3">
        <f t="shared" si="79"/>
        <v>0.17071721717278632</v>
      </c>
      <c r="P9">
        <v>113</v>
      </c>
      <c r="Q9" s="3">
        <f t="shared" si="80"/>
        <v>19.291045540524852</v>
      </c>
      <c r="R9">
        <v>86</v>
      </c>
      <c r="S9" s="3">
        <f t="shared" si="80"/>
        <v>14.681680676859624</v>
      </c>
      <c r="T9">
        <v>1</v>
      </c>
      <c r="U9" s="3">
        <f t="shared" si="81"/>
        <v>0.17071721717278632</v>
      </c>
      <c r="V9">
        <v>6</v>
      </c>
      <c r="W9" s="3">
        <f t="shared" si="81"/>
        <v>1.0243033030367179</v>
      </c>
      <c r="X9">
        <v>0</v>
      </c>
      <c r="Y9" s="3">
        <f t="shared" si="82"/>
        <v>0</v>
      </c>
      <c r="Z9">
        <v>0</v>
      </c>
      <c r="AA9" s="3">
        <f t="shared" si="83"/>
        <v>0</v>
      </c>
      <c r="AB9">
        <v>0</v>
      </c>
      <c r="AC9" s="3">
        <f t="shared" si="84"/>
        <v>0</v>
      </c>
      <c r="AD9">
        <v>80</v>
      </c>
      <c r="AE9" s="3">
        <f t="shared" si="85"/>
        <v>13.657377373822905</v>
      </c>
      <c r="AF9">
        <v>41</v>
      </c>
      <c r="AG9" s="3">
        <f t="shared" si="86"/>
        <v>6.9994059040842389</v>
      </c>
      <c r="AH9">
        <v>21</v>
      </c>
      <c r="AI9" s="3">
        <f t="shared" si="1"/>
        <v>6.9994059040842389</v>
      </c>
      <c r="AJ9">
        <v>5</v>
      </c>
      <c r="AK9" s="3">
        <f t="shared" si="87"/>
        <v>3.5850615606285121</v>
      </c>
      <c r="AL9">
        <v>1</v>
      </c>
      <c r="AM9" s="3">
        <f t="shared" si="88"/>
        <v>0.85358608586393159</v>
      </c>
      <c r="AN9">
        <v>0</v>
      </c>
      <c r="AO9"/>
      <c r="AP9">
        <v>46</v>
      </c>
      <c r="AQ9" s="3">
        <f t="shared" si="2"/>
        <v>7.8529919899481708</v>
      </c>
      <c r="AR9">
        <v>26</v>
      </c>
      <c r="AS9" s="3">
        <f t="shared" si="3"/>
        <v>4.438647646492444</v>
      </c>
      <c r="AT9">
        <v>14</v>
      </c>
      <c r="AU9" s="3">
        <f t="shared" si="4"/>
        <v>2.3900410404190082</v>
      </c>
      <c r="AV9">
        <v>5</v>
      </c>
      <c r="AW9" s="3">
        <f t="shared" si="5"/>
        <v>0.85358608586393159</v>
      </c>
      <c r="AX9">
        <v>1</v>
      </c>
      <c r="AY9" s="3">
        <f t="shared" si="6"/>
        <v>0.17071721717278632</v>
      </c>
      <c r="AZ9">
        <v>0</v>
      </c>
      <c r="BA9" s="3">
        <f t="shared" si="7"/>
        <v>0</v>
      </c>
      <c r="BB9">
        <v>34</v>
      </c>
      <c r="BC9" s="3">
        <f t="shared" si="8"/>
        <v>5.8043853838747346</v>
      </c>
      <c r="BD9">
        <v>15</v>
      </c>
      <c r="BE9" s="3">
        <f t="shared" si="9"/>
        <v>2.5607582575917949</v>
      </c>
      <c r="BF9">
        <v>7</v>
      </c>
      <c r="BG9" s="3">
        <f t="shared" si="10"/>
        <v>1.1950205202095041</v>
      </c>
      <c r="BH9">
        <v>0</v>
      </c>
      <c r="BI9" s="3">
        <f t="shared" si="11"/>
        <v>0</v>
      </c>
      <c r="BJ9">
        <v>0</v>
      </c>
      <c r="BK9" s="3">
        <f t="shared" si="12"/>
        <v>0</v>
      </c>
      <c r="BL9">
        <v>0</v>
      </c>
      <c r="BM9" s="3">
        <f t="shared" si="13"/>
        <v>0</v>
      </c>
      <c r="BN9">
        <v>12</v>
      </c>
      <c r="BO9" s="3">
        <f t="shared" si="14"/>
        <v>2.0486066060734358</v>
      </c>
      <c r="BP9">
        <v>0</v>
      </c>
      <c r="BQ9" s="3">
        <f t="shared" si="15"/>
        <v>0</v>
      </c>
      <c r="BR9">
        <v>4</v>
      </c>
      <c r="BS9" s="3">
        <f t="shared" si="16"/>
        <v>0.68286886869114527</v>
      </c>
      <c r="BT9">
        <v>11</v>
      </c>
      <c r="BU9" s="3">
        <f t="shared" si="17"/>
        <v>1.8778893889006494</v>
      </c>
      <c r="BV9">
        <v>2</v>
      </c>
      <c r="BW9" s="3">
        <f t="shared" si="18"/>
        <v>0.34143443434557263</v>
      </c>
      <c r="BX9">
        <v>5</v>
      </c>
      <c r="BY9" s="3">
        <f t="shared" si="19"/>
        <v>0.85358608586393159</v>
      </c>
      <c r="BZ9">
        <v>1</v>
      </c>
      <c r="CA9" s="3">
        <f t="shared" si="20"/>
        <v>0.17071721717278632</v>
      </c>
      <c r="CB9">
        <v>0</v>
      </c>
      <c r="CC9" s="3">
        <f t="shared" si="21"/>
        <v>0</v>
      </c>
      <c r="CD9">
        <v>0</v>
      </c>
      <c r="CE9" s="3">
        <f t="shared" si="22"/>
        <v>0</v>
      </c>
      <c r="CF9">
        <v>3</v>
      </c>
      <c r="CG9" s="3">
        <f t="shared" si="23"/>
        <v>0.51215165151835895</v>
      </c>
      <c r="CH9">
        <v>0</v>
      </c>
      <c r="CI9" s="3">
        <f t="shared" si="24"/>
        <v>0</v>
      </c>
      <c r="CJ9">
        <v>1</v>
      </c>
      <c r="CK9" s="3">
        <f t="shared" si="25"/>
        <v>0.17071721717278632</v>
      </c>
      <c r="CL9">
        <v>51</v>
      </c>
      <c r="CM9" s="3">
        <f t="shared" si="26"/>
        <v>8.7065780758121019</v>
      </c>
      <c r="CN9">
        <v>44</v>
      </c>
      <c r="CO9" s="3">
        <f t="shared" si="27"/>
        <v>7.5115575556025975</v>
      </c>
      <c r="CP9">
        <v>4</v>
      </c>
      <c r="CQ9" s="3">
        <f t="shared" si="28"/>
        <v>0.68286886869114527</v>
      </c>
      <c r="CR9">
        <v>0</v>
      </c>
      <c r="CS9" s="3">
        <f t="shared" si="29"/>
        <v>0</v>
      </c>
      <c r="CT9">
        <v>0</v>
      </c>
      <c r="CU9" s="3">
        <f t="shared" si="30"/>
        <v>0</v>
      </c>
      <c r="CV9">
        <v>0</v>
      </c>
      <c r="CW9" s="3">
        <f t="shared" si="31"/>
        <v>0</v>
      </c>
      <c r="CX9">
        <v>2</v>
      </c>
      <c r="CY9" s="3">
        <f t="shared" si="32"/>
        <v>0.34143443434557263</v>
      </c>
      <c r="CZ9">
        <v>0</v>
      </c>
      <c r="DA9" s="3">
        <f t="shared" si="33"/>
        <v>0</v>
      </c>
      <c r="DB9">
        <v>0</v>
      </c>
      <c r="DC9" s="3">
        <f t="shared" si="34"/>
        <v>0</v>
      </c>
      <c r="DD9">
        <v>0</v>
      </c>
      <c r="DE9" s="3">
        <f t="shared" si="35"/>
        <v>0</v>
      </c>
      <c r="DF9">
        <v>0</v>
      </c>
      <c r="DG9" s="3">
        <f t="shared" si="36"/>
        <v>0</v>
      </c>
      <c r="DH9">
        <v>0</v>
      </c>
      <c r="DI9" s="3">
        <f t="shared" si="37"/>
        <v>0</v>
      </c>
      <c r="DJ9">
        <v>0</v>
      </c>
      <c r="DK9" s="3">
        <f t="shared" si="38"/>
        <v>0</v>
      </c>
      <c r="DL9">
        <v>9</v>
      </c>
      <c r="DM9" s="3">
        <f t="shared" si="39"/>
        <v>1.536454954555077</v>
      </c>
      <c r="DN9">
        <v>0</v>
      </c>
      <c r="DO9" s="3">
        <f t="shared" si="40"/>
        <v>0</v>
      </c>
      <c r="DP9">
        <v>0</v>
      </c>
      <c r="DQ9" s="3">
        <f t="shared" si="41"/>
        <v>0</v>
      </c>
      <c r="DR9">
        <v>0</v>
      </c>
      <c r="DS9" s="3">
        <f t="shared" si="42"/>
        <v>0</v>
      </c>
      <c r="DT9">
        <v>0</v>
      </c>
      <c r="DU9" s="3">
        <f t="shared" si="43"/>
        <v>0</v>
      </c>
      <c r="DV9">
        <v>11</v>
      </c>
      <c r="DW9" s="3">
        <f t="shared" si="44"/>
        <v>1.8778893889006494</v>
      </c>
      <c r="DX9">
        <v>1</v>
      </c>
      <c r="DY9" s="3">
        <f t="shared" si="45"/>
        <v>0.17071721717278632</v>
      </c>
      <c r="DZ9">
        <v>0</v>
      </c>
      <c r="EA9" s="3">
        <f t="shared" si="46"/>
        <v>0</v>
      </c>
      <c r="EB9">
        <v>1</v>
      </c>
      <c r="EC9" s="3">
        <f t="shared" si="47"/>
        <v>0.17071721717278632</v>
      </c>
      <c r="ED9">
        <v>269</v>
      </c>
      <c r="EE9" s="3">
        <f t="shared" si="48"/>
        <v>45.922931419479518</v>
      </c>
      <c r="EF9">
        <v>44</v>
      </c>
      <c r="EG9" s="3">
        <f t="shared" si="49"/>
        <v>7.5115575556025975</v>
      </c>
      <c r="EH9">
        <v>225</v>
      </c>
      <c r="EI9" s="3">
        <f t="shared" si="50"/>
        <v>38.411373863876918</v>
      </c>
      <c r="EJ9">
        <v>165</v>
      </c>
      <c r="EK9" s="3">
        <f t="shared" si="51"/>
        <v>28.168340833509742</v>
      </c>
      <c r="EL9">
        <v>58</v>
      </c>
      <c r="EM9" s="3">
        <f t="shared" si="52"/>
        <v>9.9015985960216053</v>
      </c>
      <c r="EN9">
        <v>107</v>
      </c>
      <c r="EO9" s="3">
        <f t="shared" si="53"/>
        <v>18.266742237488135</v>
      </c>
      <c r="EP9">
        <v>6</v>
      </c>
      <c r="EQ9" s="3">
        <f t="shared" si="54"/>
        <v>1.0243033030367179</v>
      </c>
      <c r="ER9">
        <v>15</v>
      </c>
      <c r="ES9" s="3">
        <f t="shared" si="55"/>
        <v>2.5607582575917949</v>
      </c>
      <c r="ET9">
        <v>1</v>
      </c>
      <c r="EU9" s="3">
        <f t="shared" si="56"/>
        <v>0.17071721717278632</v>
      </c>
      <c r="EV9">
        <v>0</v>
      </c>
      <c r="EW9" s="3">
        <f t="shared" si="57"/>
        <v>0</v>
      </c>
      <c r="EX9">
        <v>0</v>
      </c>
      <c r="EY9" s="3">
        <f t="shared" si="58"/>
        <v>0</v>
      </c>
      <c r="EZ9">
        <v>0</v>
      </c>
      <c r="FA9" s="3">
        <f t="shared" si="59"/>
        <v>0</v>
      </c>
      <c r="FB9">
        <v>0</v>
      </c>
      <c r="FC9" s="3">
        <f t="shared" si="60"/>
        <v>0</v>
      </c>
      <c r="FD9">
        <v>13</v>
      </c>
      <c r="FE9" s="3">
        <f t="shared" si="61"/>
        <v>2.219323823246222</v>
      </c>
      <c r="FF9">
        <v>0</v>
      </c>
      <c r="FG9" s="3">
        <f t="shared" si="62"/>
        <v>0</v>
      </c>
      <c r="FH9">
        <v>0</v>
      </c>
      <c r="FI9" s="3">
        <f t="shared" si="63"/>
        <v>0</v>
      </c>
      <c r="FJ9">
        <v>218</v>
      </c>
      <c r="FK9" s="3">
        <f t="shared" si="64"/>
        <v>37.216353343667421</v>
      </c>
      <c r="FL9">
        <v>30</v>
      </c>
      <c r="FM9" s="3">
        <f t="shared" si="65"/>
        <v>5.1215165151835897</v>
      </c>
      <c r="FN9">
        <v>6</v>
      </c>
      <c r="FO9" s="3">
        <f t="shared" si="66"/>
        <v>1.0243033030367179</v>
      </c>
      <c r="FP9">
        <v>1</v>
      </c>
      <c r="FQ9" s="3">
        <f t="shared" si="67"/>
        <v>0.17071721717278632</v>
      </c>
      <c r="FR9">
        <v>0</v>
      </c>
      <c r="FS9" s="3">
        <f t="shared" si="68"/>
        <v>0</v>
      </c>
      <c r="FT9">
        <v>0</v>
      </c>
      <c r="FU9" s="3">
        <f t="shared" si="69"/>
        <v>0</v>
      </c>
      <c r="FV9">
        <v>102</v>
      </c>
      <c r="FW9" s="3">
        <f t="shared" si="70"/>
        <v>17.413156151624204</v>
      </c>
      <c r="FX9">
        <v>0</v>
      </c>
      <c r="FY9" s="3">
        <f t="shared" si="71"/>
        <v>0</v>
      </c>
      <c r="FZ9">
        <v>0</v>
      </c>
      <c r="GA9" s="3">
        <f t="shared" si="72"/>
        <v>0</v>
      </c>
      <c r="GB9">
        <v>0</v>
      </c>
      <c r="GC9" s="3">
        <f t="shared" si="73"/>
        <v>0</v>
      </c>
      <c r="GD9">
        <v>0</v>
      </c>
      <c r="GE9" s="3">
        <f t="shared" si="74"/>
        <v>0</v>
      </c>
      <c r="GF9">
        <v>0</v>
      </c>
      <c r="GG9" s="3">
        <f t="shared" si="75"/>
        <v>0</v>
      </c>
      <c r="GH9">
        <v>3</v>
      </c>
      <c r="GI9" s="3">
        <f t="shared" si="89"/>
        <v>0.51215165151835895</v>
      </c>
      <c r="GJ9">
        <v>2</v>
      </c>
      <c r="GK9" s="3">
        <f t="shared" si="89"/>
        <v>0.34143443434557263</v>
      </c>
      <c r="GL9">
        <v>4</v>
      </c>
      <c r="GM9" s="3">
        <f t="shared" si="90"/>
        <v>0.68286886869114527</v>
      </c>
      <c r="GN9">
        <v>10</v>
      </c>
      <c r="GO9" s="3">
        <f t="shared" si="91"/>
        <v>1.7071721717278632</v>
      </c>
      <c r="GP9">
        <v>0</v>
      </c>
      <c r="GQ9" s="3">
        <f t="shared" si="92"/>
        <v>0</v>
      </c>
      <c r="GR9">
        <v>0</v>
      </c>
      <c r="GS9" s="3">
        <f t="shared" si="93"/>
        <v>0</v>
      </c>
      <c r="GT9">
        <v>0</v>
      </c>
      <c r="GU9" s="3">
        <f t="shared" si="94"/>
        <v>0</v>
      </c>
    </row>
    <row r="10" spans="1:203" x14ac:dyDescent="0.3">
      <c r="A10" s="16" t="str">
        <f t="shared" si="76"/>
        <v>Murder per 100,000</v>
      </c>
      <c r="B10">
        <v>7</v>
      </c>
      <c r="C10" t="s">
        <v>27</v>
      </c>
      <c r="D10" s="10">
        <f t="shared" si="0"/>
        <v>3.0319382227993299</v>
      </c>
      <c r="E10" s="3" cm="1">
        <f t="array" ref="E10">((D10-_xlfn.PERCENTILE.INC($D$2:$D$37,0.975))/(AVERAGE(SMALL($D$2:$D$37,{1,2,3,4,5}))-_xlfn.PERCENTILE.INC($D$2:$D$37,0.975)))*100</f>
        <v>33.156678509000017</v>
      </c>
      <c r="F10" s="3">
        <f t="shared" si="77"/>
        <v>100</v>
      </c>
      <c r="G10" s="8" t="str" cm="1">
        <f t="array" ref="G10">_xlfn.IFS(F10=100,"green",F10&gt;50,"yellow",F10&gt;0,"orange",F10=0,"red")</f>
        <v>green</v>
      </c>
      <c r="H10" t="s">
        <v>193</v>
      </c>
      <c r="I10" s="4">
        <v>16787941</v>
      </c>
      <c r="J10" s="4">
        <v>7800820</v>
      </c>
      <c r="K10" s="4">
        <v>8987121</v>
      </c>
      <c r="L10">
        <v>509</v>
      </c>
      <c r="M10" s="3">
        <f t="shared" si="78"/>
        <v>3.0319382227993299</v>
      </c>
      <c r="N10">
        <v>90</v>
      </c>
      <c r="O10" s="3">
        <f t="shared" si="79"/>
        <v>0.53609909636923314</v>
      </c>
      <c r="P10">
        <v>1686</v>
      </c>
      <c r="Q10" s="3">
        <f t="shared" si="80"/>
        <v>10.042923071983633</v>
      </c>
      <c r="R10">
        <v>1428</v>
      </c>
      <c r="S10" s="3">
        <f t="shared" si="80"/>
        <v>8.5061056623918319</v>
      </c>
      <c r="T10">
        <v>73</v>
      </c>
      <c r="U10" s="3">
        <f t="shared" si="81"/>
        <v>0.43483593372171131</v>
      </c>
      <c r="V10">
        <v>785</v>
      </c>
      <c r="W10" s="3">
        <f t="shared" si="81"/>
        <v>4.6759754516649776</v>
      </c>
      <c r="X10">
        <v>676</v>
      </c>
      <c r="Y10" s="3">
        <f t="shared" si="82"/>
        <v>4.0266998793955739</v>
      </c>
      <c r="Z10">
        <v>6</v>
      </c>
      <c r="AA10" s="3">
        <f t="shared" si="83"/>
        <v>3.5739939757948876E-2</v>
      </c>
      <c r="AB10">
        <v>31</v>
      </c>
      <c r="AC10" s="3">
        <f t="shared" si="84"/>
        <v>0.18465635541606917</v>
      </c>
      <c r="AD10">
        <v>5964</v>
      </c>
      <c r="AE10" s="3">
        <f t="shared" si="85"/>
        <v>35.52550011940118</v>
      </c>
      <c r="AF10">
        <v>3892</v>
      </c>
      <c r="AG10" s="3">
        <f t="shared" si="86"/>
        <v>23.18330758965617</v>
      </c>
      <c r="AH10">
        <v>1337</v>
      </c>
      <c r="AI10" s="3">
        <f t="shared" si="1"/>
        <v>23.18330758965617</v>
      </c>
      <c r="AJ10">
        <v>212</v>
      </c>
      <c r="AK10" s="3">
        <f t="shared" si="87"/>
        <v>7.9640499093962749</v>
      </c>
      <c r="AL10">
        <v>328</v>
      </c>
      <c r="AM10" s="3">
        <f t="shared" si="88"/>
        <v>1.2628112047808602</v>
      </c>
      <c r="AN10">
        <v>152</v>
      </c>
      <c r="AO10"/>
      <c r="AP10">
        <v>5537</v>
      </c>
      <c r="AQ10" s="3">
        <f t="shared" si="2"/>
        <v>32.982007739960487</v>
      </c>
      <c r="AR10">
        <v>3583</v>
      </c>
      <c r="AS10" s="3">
        <f t="shared" si="3"/>
        <v>21.342700692121802</v>
      </c>
      <c r="AT10">
        <v>1276</v>
      </c>
      <c r="AU10" s="3">
        <f t="shared" si="4"/>
        <v>7.6006938551904613</v>
      </c>
      <c r="AV10">
        <v>205</v>
      </c>
      <c r="AW10" s="3">
        <f t="shared" si="5"/>
        <v>1.2211146083965867</v>
      </c>
      <c r="AX10">
        <v>321</v>
      </c>
      <c r="AY10" s="3">
        <f t="shared" si="6"/>
        <v>1.9120867770502648</v>
      </c>
      <c r="AZ10">
        <v>152</v>
      </c>
      <c r="BA10" s="3">
        <f t="shared" si="7"/>
        <v>0.9054118072013716</v>
      </c>
      <c r="BB10">
        <v>427</v>
      </c>
      <c r="BC10" s="3">
        <f t="shared" si="8"/>
        <v>2.543492379440695</v>
      </c>
      <c r="BD10">
        <v>309</v>
      </c>
      <c r="BE10" s="3">
        <f t="shared" si="9"/>
        <v>1.8406068975343672</v>
      </c>
      <c r="BF10">
        <v>61</v>
      </c>
      <c r="BG10" s="3">
        <f t="shared" si="10"/>
        <v>0.36335605420581357</v>
      </c>
      <c r="BH10">
        <v>7</v>
      </c>
      <c r="BI10" s="3">
        <f t="shared" si="11"/>
        <v>4.1696596384273685E-2</v>
      </c>
      <c r="BJ10">
        <v>7</v>
      </c>
      <c r="BK10" s="3">
        <f t="shared" si="12"/>
        <v>4.1696596384273685E-2</v>
      </c>
      <c r="BL10">
        <v>1</v>
      </c>
      <c r="BM10" s="3">
        <f t="shared" si="13"/>
        <v>5.9566566263248126E-3</v>
      </c>
      <c r="BN10">
        <v>42</v>
      </c>
      <c r="BO10" s="3">
        <f t="shared" si="14"/>
        <v>0.25017957830564214</v>
      </c>
      <c r="BP10">
        <v>0</v>
      </c>
      <c r="BQ10" s="3">
        <f t="shared" si="15"/>
        <v>0</v>
      </c>
      <c r="BR10">
        <v>34</v>
      </c>
      <c r="BS10" s="3">
        <f t="shared" si="16"/>
        <v>0.20252632529504361</v>
      </c>
      <c r="BT10">
        <v>2017</v>
      </c>
      <c r="BU10" s="3">
        <f t="shared" si="17"/>
        <v>12.014576415297148</v>
      </c>
      <c r="BV10">
        <v>892</v>
      </c>
      <c r="BW10" s="3">
        <f t="shared" si="18"/>
        <v>5.3133377106817328</v>
      </c>
      <c r="BX10">
        <v>366</v>
      </c>
      <c r="BY10" s="3">
        <f t="shared" si="19"/>
        <v>2.1801363252348813</v>
      </c>
      <c r="BZ10">
        <v>19</v>
      </c>
      <c r="CA10" s="3">
        <f t="shared" si="20"/>
        <v>0.11317647590017145</v>
      </c>
      <c r="CB10">
        <v>3</v>
      </c>
      <c r="CC10" s="3">
        <f t="shared" si="21"/>
        <v>1.7869969878974438E-2</v>
      </c>
      <c r="CD10">
        <v>0</v>
      </c>
      <c r="CE10" s="3">
        <f t="shared" si="22"/>
        <v>0</v>
      </c>
      <c r="CF10">
        <v>374</v>
      </c>
      <c r="CG10" s="3">
        <f t="shared" si="23"/>
        <v>2.22778957824548</v>
      </c>
      <c r="CH10">
        <v>41</v>
      </c>
      <c r="CI10" s="3">
        <f t="shared" si="24"/>
        <v>0.24422292167931733</v>
      </c>
      <c r="CJ10">
        <v>344</v>
      </c>
      <c r="CK10" s="3">
        <f t="shared" si="25"/>
        <v>2.0490898794557353</v>
      </c>
      <c r="CL10">
        <v>5641</v>
      </c>
      <c r="CM10" s="3">
        <f t="shared" si="26"/>
        <v>33.601500029098268</v>
      </c>
      <c r="CN10">
        <v>2708</v>
      </c>
      <c r="CO10" s="3">
        <f t="shared" si="27"/>
        <v>16.130626144087593</v>
      </c>
      <c r="CP10">
        <v>2665</v>
      </c>
      <c r="CQ10" s="3">
        <f t="shared" si="28"/>
        <v>15.874489909155624</v>
      </c>
      <c r="CR10">
        <v>1</v>
      </c>
      <c r="CS10" s="3">
        <f t="shared" si="29"/>
        <v>5.9566566263248126E-3</v>
      </c>
      <c r="CT10">
        <v>0</v>
      </c>
      <c r="CU10" s="3">
        <f t="shared" si="30"/>
        <v>0</v>
      </c>
      <c r="CV10">
        <v>7</v>
      </c>
      <c r="CW10" s="3">
        <f t="shared" si="31"/>
        <v>4.1696596384273685E-2</v>
      </c>
      <c r="CX10">
        <v>7</v>
      </c>
      <c r="CY10" s="3">
        <f t="shared" si="32"/>
        <v>4.1696596384273685E-2</v>
      </c>
      <c r="CZ10">
        <v>0</v>
      </c>
      <c r="DA10" s="3">
        <f t="shared" si="33"/>
        <v>0</v>
      </c>
      <c r="DB10">
        <v>0</v>
      </c>
      <c r="DC10" s="3">
        <f t="shared" si="34"/>
        <v>0</v>
      </c>
      <c r="DD10">
        <v>87</v>
      </c>
      <c r="DE10" s="3">
        <f t="shared" si="35"/>
        <v>0.51822912649025876</v>
      </c>
      <c r="DF10">
        <v>0</v>
      </c>
      <c r="DG10" s="3">
        <f t="shared" si="36"/>
        <v>0</v>
      </c>
      <c r="DH10">
        <v>0</v>
      </c>
      <c r="DI10" s="3">
        <f t="shared" si="37"/>
        <v>0</v>
      </c>
      <c r="DJ10">
        <v>0</v>
      </c>
      <c r="DK10" s="3">
        <f t="shared" si="38"/>
        <v>0</v>
      </c>
      <c r="DL10">
        <v>1212</v>
      </c>
      <c r="DM10" s="3">
        <f t="shared" si="39"/>
        <v>7.219467831105673</v>
      </c>
      <c r="DN10">
        <v>4</v>
      </c>
      <c r="DO10" s="3">
        <f t="shared" si="40"/>
        <v>2.382662650529925E-2</v>
      </c>
      <c r="DP10">
        <v>53</v>
      </c>
      <c r="DQ10" s="3">
        <f t="shared" si="41"/>
        <v>0.31570280119521504</v>
      </c>
      <c r="DR10">
        <v>0</v>
      </c>
      <c r="DS10" s="3">
        <f t="shared" si="42"/>
        <v>0</v>
      </c>
      <c r="DT10">
        <v>0</v>
      </c>
      <c r="DU10" s="3">
        <f t="shared" si="43"/>
        <v>0</v>
      </c>
      <c r="DV10">
        <v>66</v>
      </c>
      <c r="DW10" s="3">
        <f t="shared" si="44"/>
        <v>0.39313933733743767</v>
      </c>
      <c r="DX10">
        <v>26</v>
      </c>
      <c r="DY10" s="3">
        <f t="shared" si="45"/>
        <v>0.15487307228444513</v>
      </c>
      <c r="DZ10">
        <v>1</v>
      </c>
      <c r="EA10" s="3">
        <f t="shared" si="46"/>
        <v>5.9566566263248126E-3</v>
      </c>
      <c r="EB10">
        <v>350</v>
      </c>
      <c r="EC10" s="3">
        <f t="shared" si="47"/>
        <v>2.0848298192136845</v>
      </c>
      <c r="ED10">
        <v>206650</v>
      </c>
      <c r="EE10" s="3">
        <f t="shared" si="48"/>
        <v>1230.9430918300225</v>
      </c>
      <c r="EF10">
        <v>38248</v>
      </c>
      <c r="EG10" s="3">
        <f t="shared" si="49"/>
        <v>227.83020264367141</v>
      </c>
      <c r="EH10">
        <v>168402</v>
      </c>
      <c r="EI10" s="3">
        <f t="shared" si="50"/>
        <v>1003.112889186351</v>
      </c>
      <c r="EJ10">
        <v>6189</v>
      </c>
      <c r="EK10" s="3">
        <f t="shared" si="51"/>
        <v>36.865747860324262</v>
      </c>
      <c r="EL10">
        <v>2300</v>
      </c>
      <c r="EM10" s="3">
        <f t="shared" si="52"/>
        <v>13.700310240547067</v>
      </c>
      <c r="EN10">
        <v>3889</v>
      </c>
      <c r="EO10" s="3">
        <f t="shared" si="53"/>
        <v>23.165437619777197</v>
      </c>
      <c r="EP10">
        <v>186</v>
      </c>
      <c r="EQ10" s="3">
        <f t="shared" si="54"/>
        <v>1.1079381324964153</v>
      </c>
      <c r="ER10">
        <v>1808</v>
      </c>
      <c r="ES10" s="3">
        <f t="shared" si="55"/>
        <v>10.769635180395261</v>
      </c>
      <c r="ET10">
        <v>0</v>
      </c>
      <c r="EU10" s="3">
        <f t="shared" si="56"/>
        <v>0</v>
      </c>
      <c r="EV10">
        <v>18</v>
      </c>
      <c r="EW10" s="3">
        <f t="shared" si="57"/>
        <v>0.10721981927384663</v>
      </c>
      <c r="EX10">
        <v>0</v>
      </c>
      <c r="EY10" s="3">
        <f t="shared" si="58"/>
        <v>0</v>
      </c>
      <c r="EZ10">
        <v>2</v>
      </c>
      <c r="FA10" s="3">
        <f t="shared" si="59"/>
        <v>1.1913313252649625E-2</v>
      </c>
      <c r="FB10">
        <v>0</v>
      </c>
      <c r="FC10" s="3">
        <f t="shared" si="60"/>
        <v>0</v>
      </c>
      <c r="FD10">
        <v>263</v>
      </c>
      <c r="FE10" s="3">
        <f t="shared" si="61"/>
        <v>1.5666006927234257</v>
      </c>
      <c r="FF10">
        <v>2</v>
      </c>
      <c r="FG10" s="3">
        <f t="shared" si="62"/>
        <v>1.1913313252649625E-2</v>
      </c>
      <c r="FH10">
        <v>34</v>
      </c>
      <c r="FI10" s="3">
        <f t="shared" si="63"/>
        <v>0.20252632529504361</v>
      </c>
      <c r="FJ10">
        <v>1466</v>
      </c>
      <c r="FK10" s="3">
        <f t="shared" si="64"/>
        <v>8.7324586141921756</v>
      </c>
      <c r="FL10">
        <v>2893</v>
      </c>
      <c r="FM10" s="3">
        <f t="shared" si="65"/>
        <v>17.232607619957683</v>
      </c>
      <c r="FN10">
        <v>360</v>
      </c>
      <c r="FO10" s="3">
        <f t="shared" si="66"/>
        <v>2.1443963854769326</v>
      </c>
      <c r="FP10">
        <v>36980</v>
      </c>
      <c r="FQ10" s="3">
        <f t="shared" si="67"/>
        <v>220.27716204149158</v>
      </c>
      <c r="FR10">
        <v>0</v>
      </c>
      <c r="FS10" s="3">
        <f t="shared" si="68"/>
        <v>0</v>
      </c>
      <c r="FT10">
        <v>0</v>
      </c>
      <c r="FU10" s="3">
        <f t="shared" si="69"/>
        <v>0</v>
      </c>
      <c r="FV10">
        <v>4472</v>
      </c>
      <c r="FW10" s="3">
        <f t="shared" si="70"/>
        <v>26.638168432924562</v>
      </c>
      <c r="FX10">
        <v>10901</v>
      </c>
      <c r="FY10" s="3">
        <f t="shared" si="71"/>
        <v>64.933513883566775</v>
      </c>
      <c r="FZ10">
        <v>1</v>
      </c>
      <c r="GA10" s="3">
        <f t="shared" si="72"/>
        <v>5.9566566263248126E-3</v>
      </c>
      <c r="GB10">
        <v>10</v>
      </c>
      <c r="GC10" s="3">
        <f t="shared" si="73"/>
        <v>5.9566566263248119E-2</v>
      </c>
      <c r="GD10">
        <v>25</v>
      </c>
      <c r="GE10" s="3">
        <f t="shared" si="74"/>
        <v>0.1489164156581203</v>
      </c>
      <c r="GF10">
        <v>6</v>
      </c>
      <c r="GG10" s="3">
        <f t="shared" si="75"/>
        <v>3.5739939757948876E-2</v>
      </c>
      <c r="GH10">
        <v>15</v>
      </c>
      <c r="GI10" s="3">
        <f t="shared" si="89"/>
        <v>8.9349849394872186E-2</v>
      </c>
      <c r="GJ10">
        <v>105</v>
      </c>
      <c r="GK10" s="3">
        <f t="shared" si="89"/>
        <v>0.62544894576410537</v>
      </c>
      <c r="GL10">
        <v>220</v>
      </c>
      <c r="GM10" s="3">
        <f t="shared" si="90"/>
        <v>1.3104644577914588</v>
      </c>
      <c r="GN10">
        <v>4901</v>
      </c>
      <c r="GO10" s="3">
        <f t="shared" si="91"/>
        <v>29.193574125617904</v>
      </c>
      <c r="GP10">
        <v>5</v>
      </c>
      <c r="GQ10" s="3">
        <f t="shared" si="92"/>
        <v>2.978328313162406E-2</v>
      </c>
      <c r="GR10">
        <v>32</v>
      </c>
      <c r="GS10" s="3">
        <f t="shared" si="93"/>
        <v>0.190613012042394</v>
      </c>
      <c r="GT10">
        <v>387</v>
      </c>
      <c r="GU10" s="3">
        <f t="shared" si="94"/>
        <v>2.3052261143877026</v>
      </c>
    </row>
    <row r="11" spans="1:203" x14ac:dyDescent="0.3">
      <c r="A11" s="16" t="str">
        <f t="shared" si="76"/>
        <v>Murder per 100,000</v>
      </c>
      <c r="B11">
        <v>30</v>
      </c>
      <c r="C11" t="s">
        <v>26</v>
      </c>
      <c r="D11" s="10">
        <f t="shared" si="0"/>
        <v>3.0167050039594256</v>
      </c>
      <c r="E11" s="3" cm="1">
        <f t="array" ref="E11">((D11-_xlfn.PERCENTILE.INC($D$2:$D$37,0.975))/(AVERAGE(SMALL($D$2:$D$37,{1,2,3,4,5}))-_xlfn.PERCENTILE.INC($D$2:$D$37,0.975)))*100</f>
        <v>33.61728731191748</v>
      </c>
      <c r="F11" s="3">
        <f t="shared" si="77"/>
        <v>100</v>
      </c>
      <c r="G11" s="8" t="str" cm="1">
        <f t="array" ref="G11">_xlfn.IFS(F11=100,"green",F11&gt;50,"yellow",F11&gt;0,"orange",F11=0,"red")</f>
        <v>green</v>
      </c>
      <c r="H11" t="s">
        <v>193</v>
      </c>
      <c r="I11" s="4">
        <v>1458545</v>
      </c>
      <c r="J11" s="4">
        <v>719292</v>
      </c>
      <c r="K11" s="4">
        <v>739253</v>
      </c>
      <c r="L11">
        <v>44</v>
      </c>
      <c r="M11" s="3">
        <f t="shared" si="78"/>
        <v>3.0167050039594256</v>
      </c>
      <c r="N11">
        <v>4</v>
      </c>
      <c r="O11" s="3">
        <f t="shared" si="79"/>
        <v>0.27424590945085686</v>
      </c>
      <c r="P11">
        <v>180</v>
      </c>
      <c r="Q11" s="3">
        <f t="shared" si="80"/>
        <v>12.341065925288559</v>
      </c>
      <c r="R11">
        <v>175</v>
      </c>
      <c r="S11" s="3">
        <f t="shared" si="80"/>
        <v>11.998258538474987</v>
      </c>
      <c r="T11">
        <v>3</v>
      </c>
      <c r="U11" s="3">
        <f t="shared" si="81"/>
        <v>0.20568443208814266</v>
      </c>
      <c r="V11">
        <v>19</v>
      </c>
      <c r="W11" s="3">
        <f t="shared" si="81"/>
        <v>1.30266806989157</v>
      </c>
      <c r="X11">
        <v>1</v>
      </c>
      <c r="Y11" s="3">
        <f t="shared" si="82"/>
        <v>6.8561477362714215E-2</v>
      </c>
      <c r="Z11">
        <v>0</v>
      </c>
      <c r="AA11" s="3">
        <f t="shared" si="83"/>
        <v>0</v>
      </c>
      <c r="AB11">
        <v>3</v>
      </c>
      <c r="AC11" s="3">
        <f t="shared" si="84"/>
        <v>0.20568443208814266</v>
      </c>
      <c r="AD11">
        <v>306</v>
      </c>
      <c r="AE11" s="3">
        <f t="shared" si="85"/>
        <v>20.979812072990548</v>
      </c>
      <c r="AF11">
        <v>55</v>
      </c>
      <c r="AG11" s="3">
        <f t="shared" si="86"/>
        <v>3.7708812549492818</v>
      </c>
      <c r="AH11">
        <v>196</v>
      </c>
      <c r="AI11" s="3">
        <f t="shared" si="1"/>
        <v>3.7708812549492818</v>
      </c>
      <c r="AJ11">
        <v>26</v>
      </c>
      <c r="AK11" s="3">
        <f t="shared" si="87"/>
        <v>13.438049563091985</v>
      </c>
      <c r="AL11">
        <v>14</v>
      </c>
      <c r="AM11" s="3">
        <f t="shared" si="88"/>
        <v>1.7825984114305695</v>
      </c>
      <c r="AN11">
        <v>5</v>
      </c>
      <c r="AO11"/>
      <c r="AP11">
        <v>221</v>
      </c>
      <c r="AQ11" s="3">
        <f t="shared" si="2"/>
        <v>15.152086497159841</v>
      </c>
      <c r="AR11">
        <v>8</v>
      </c>
      <c r="AS11" s="3">
        <f t="shared" si="3"/>
        <v>0.54849181890171372</v>
      </c>
      <c r="AT11">
        <v>168</v>
      </c>
      <c r="AU11" s="3">
        <f t="shared" si="4"/>
        <v>11.518328196935988</v>
      </c>
      <c r="AV11">
        <v>26</v>
      </c>
      <c r="AW11" s="3">
        <f t="shared" si="5"/>
        <v>1.7825984114305695</v>
      </c>
      <c r="AX11">
        <v>14</v>
      </c>
      <c r="AY11" s="3">
        <f t="shared" si="6"/>
        <v>0.95986068307799888</v>
      </c>
      <c r="AZ11">
        <v>5</v>
      </c>
      <c r="BA11" s="3">
        <f t="shared" si="7"/>
        <v>0.34280738681357109</v>
      </c>
      <c r="BB11">
        <v>85</v>
      </c>
      <c r="BC11" s="3">
        <f t="shared" si="8"/>
        <v>5.8277255758307085</v>
      </c>
      <c r="BD11">
        <v>47</v>
      </c>
      <c r="BE11" s="3">
        <f t="shared" si="9"/>
        <v>3.222389436047568</v>
      </c>
      <c r="BF11">
        <v>28</v>
      </c>
      <c r="BG11" s="3">
        <f t="shared" si="10"/>
        <v>1.9197213661559978</v>
      </c>
      <c r="BH11">
        <v>0</v>
      </c>
      <c r="BI11" s="3">
        <f t="shared" si="11"/>
        <v>0</v>
      </c>
      <c r="BJ11">
        <v>0</v>
      </c>
      <c r="BK11" s="3">
        <f t="shared" si="12"/>
        <v>0</v>
      </c>
      <c r="BL11">
        <v>8</v>
      </c>
      <c r="BM11" s="3">
        <f t="shared" si="13"/>
        <v>0.54849181890171372</v>
      </c>
      <c r="BN11">
        <v>2</v>
      </c>
      <c r="BO11" s="3">
        <f t="shared" si="14"/>
        <v>0.13712295472542843</v>
      </c>
      <c r="BP11">
        <v>0</v>
      </c>
      <c r="BQ11" s="3">
        <f t="shared" si="15"/>
        <v>0</v>
      </c>
      <c r="BR11">
        <v>12</v>
      </c>
      <c r="BS11" s="3">
        <f t="shared" si="16"/>
        <v>0.82273772835257064</v>
      </c>
      <c r="BT11">
        <v>87</v>
      </c>
      <c r="BU11" s="3">
        <f t="shared" si="17"/>
        <v>5.9648485305561367</v>
      </c>
      <c r="BV11">
        <v>37</v>
      </c>
      <c r="BW11" s="3">
        <f t="shared" si="18"/>
        <v>2.5367746624204259</v>
      </c>
      <c r="BX11">
        <v>19</v>
      </c>
      <c r="BY11" s="3">
        <f t="shared" si="19"/>
        <v>1.30266806989157</v>
      </c>
      <c r="BZ11">
        <v>3</v>
      </c>
      <c r="CA11" s="3">
        <f t="shared" si="20"/>
        <v>0.20568443208814266</v>
      </c>
      <c r="CB11">
        <v>2</v>
      </c>
      <c r="CC11" s="3">
        <f t="shared" si="21"/>
        <v>0.13712295472542843</v>
      </c>
      <c r="CD11">
        <v>0</v>
      </c>
      <c r="CE11" s="3">
        <f t="shared" si="22"/>
        <v>0</v>
      </c>
      <c r="CF11">
        <v>1</v>
      </c>
      <c r="CG11" s="3">
        <f t="shared" si="23"/>
        <v>6.8561477362714215E-2</v>
      </c>
      <c r="CH11">
        <v>13</v>
      </c>
      <c r="CI11" s="3">
        <f t="shared" si="24"/>
        <v>0.89129920571528476</v>
      </c>
      <c r="CJ11">
        <v>17</v>
      </c>
      <c r="CK11" s="3">
        <f t="shared" si="25"/>
        <v>1.1655451151661416</v>
      </c>
      <c r="CL11">
        <v>84</v>
      </c>
      <c r="CM11" s="3">
        <f t="shared" si="26"/>
        <v>5.7591640984679939</v>
      </c>
      <c r="CN11">
        <v>46</v>
      </c>
      <c r="CO11" s="3">
        <f t="shared" si="27"/>
        <v>3.1538279586848534</v>
      </c>
      <c r="CP11">
        <v>18</v>
      </c>
      <c r="CQ11" s="3">
        <f t="shared" si="28"/>
        <v>1.2341065925288559</v>
      </c>
      <c r="CR11">
        <v>0</v>
      </c>
      <c r="CS11" s="3">
        <f t="shared" si="29"/>
        <v>0</v>
      </c>
      <c r="CT11">
        <v>0</v>
      </c>
      <c r="CU11" s="3">
        <f t="shared" si="30"/>
        <v>0</v>
      </c>
      <c r="CV11">
        <v>2</v>
      </c>
      <c r="CW11" s="3">
        <f t="shared" si="31"/>
        <v>0.13712295472542843</v>
      </c>
      <c r="CX11">
        <v>0</v>
      </c>
      <c r="CY11" s="3">
        <f t="shared" si="32"/>
        <v>0</v>
      </c>
      <c r="CZ11">
        <v>0</v>
      </c>
      <c r="DA11" s="3">
        <f t="shared" si="33"/>
        <v>0</v>
      </c>
      <c r="DB11">
        <v>0</v>
      </c>
      <c r="DC11" s="3">
        <f t="shared" si="34"/>
        <v>0</v>
      </c>
      <c r="DD11">
        <v>6</v>
      </c>
      <c r="DE11" s="3">
        <f t="shared" si="35"/>
        <v>0.41136886417628532</v>
      </c>
      <c r="DF11">
        <v>4</v>
      </c>
      <c r="DG11" s="3">
        <f t="shared" si="36"/>
        <v>0.27424590945085686</v>
      </c>
      <c r="DH11">
        <v>0</v>
      </c>
      <c r="DI11" s="3">
        <f t="shared" si="37"/>
        <v>0</v>
      </c>
      <c r="DJ11">
        <v>0</v>
      </c>
      <c r="DK11" s="3">
        <f t="shared" si="38"/>
        <v>0</v>
      </c>
      <c r="DL11">
        <v>73</v>
      </c>
      <c r="DM11" s="3">
        <f t="shared" si="39"/>
        <v>5.0049878474781373</v>
      </c>
      <c r="DN11">
        <v>0</v>
      </c>
      <c r="DO11" s="3">
        <f t="shared" si="40"/>
        <v>0</v>
      </c>
      <c r="DP11">
        <v>1</v>
      </c>
      <c r="DQ11" s="3">
        <f t="shared" si="41"/>
        <v>6.8561477362714215E-2</v>
      </c>
      <c r="DR11">
        <v>0</v>
      </c>
      <c r="DS11" s="3">
        <f t="shared" si="42"/>
        <v>0</v>
      </c>
      <c r="DT11">
        <v>13</v>
      </c>
      <c r="DU11" s="3">
        <f t="shared" si="43"/>
        <v>0.89129920571528476</v>
      </c>
      <c r="DV11">
        <v>53</v>
      </c>
      <c r="DW11" s="3">
        <f t="shared" si="44"/>
        <v>3.6337583002238536</v>
      </c>
      <c r="DX11">
        <v>3</v>
      </c>
      <c r="DY11" s="3">
        <f t="shared" si="45"/>
        <v>0.20568443208814266</v>
      </c>
      <c r="DZ11">
        <v>0</v>
      </c>
      <c r="EA11" s="3">
        <f t="shared" si="46"/>
        <v>0</v>
      </c>
      <c r="EB11">
        <v>4</v>
      </c>
      <c r="EC11" s="3">
        <f t="shared" si="47"/>
        <v>0.27424590945085686</v>
      </c>
      <c r="ED11">
        <v>548</v>
      </c>
      <c r="EE11" s="3">
        <f t="shared" si="48"/>
        <v>37.571689594767385</v>
      </c>
      <c r="EF11">
        <v>164</v>
      </c>
      <c r="EG11" s="3">
        <f t="shared" si="49"/>
        <v>11.244082287485131</v>
      </c>
      <c r="EH11">
        <v>384</v>
      </c>
      <c r="EI11" s="3">
        <f t="shared" si="50"/>
        <v>26.327607307282261</v>
      </c>
      <c r="EJ11">
        <v>103</v>
      </c>
      <c r="EK11" s="3">
        <f t="shared" si="51"/>
        <v>7.0618321683595635</v>
      </c>
      <c r="EL11">
        <v>25</v>
      </c>
      <c r="EM11" s="3">
        <f t="shared" si="52"/>
        <v>1.7140369340678554</v>
      </c>
      <c r="EN11">
        <v>78</v>
      </c>
      <c r="EO11" s="3">
        <f t="shared" si="53"/>
        <v>5.3477952342917092</v>
      </c>
      <c r="EP11">
        <v>12</v>
      </c>
      <c r="EQ11" s="3">
        <f t="shared" si="54"/>
        <v>0.82273772835257064</v>
      </c>
      <c r="ER11">
        <v>14</v>
      </c>
      <c r="ES11" s="3">
        <f t="shared" si="55"/>
        <v>0.95986068307799888</v>
      </c>
      <c r="ET11">
        <v>0</v>
      </c>
      <c r="EU11" s="3">
        <f t="shared" si="56"/>
        <v>0</v>
      </c>
      <c r="EV11">
        <v>4</v>
      </c>
      <c r="EW11" s="3">
        <f t="shared" si="57"/>
        <v>0.27424590945085686</v>
      </c>
      <c r="EX11">
        <v>0</v>
      </c>
      <c r="EY11" s="3">
        <f t="shared" si="58"/>
        <v>0</v>
      </c>
      <c r="EZ11">
        <v>0</v>
      </c>
      <c r="FA11" s="3">
        <f t="shared" si="59"/>
        <v>0</v>
      </c>
      <c r="FB11">
        <v>0</v>
      </c>
      <c r="FC11" s="3">
        <f t="shared" si="60"/>
        <v>0</v>
      </c>
      <c r="FD11">
        <v>30</v>
      </c>
      <c r="FE11" s="3">
        <f t="shared" si="61"/>
        <v>2.0568443208814262</v>
      </c>
      <c r="FF11">
        <v>0</v>
      </c>
      <c r="FG11" s="3">
        <f t="shared" si="62"/>
        <v>0</v>
      </c>
      <c r="FH11">
        <v>0</v>
      </c>
      <c r="FI11" s="3">
        <f t="shared" si="63"/>
        <v>0</v>
      </c>
      <c r="FJ11">
        <v>61</v>
      </c>
      <c r="FK11" s="3">
        <f t="shared" si="64"/>
        <v>4.182250119125567</v>
      </c>
      <c r="FL11">
        <v>159</v>
      </c>
      <c r="FM11" s="3">
        <f t="shared" si="65"/>
        <v>10.901274900671559</v>
      </c>
      <c r="FN11">
        <v>10</v>
      </c>
      <c r="FO11" s="3">
        <f t="shared" si="66"/>
        <v>0.68561477362714218</v>
      </c>
      <c r="FP11">
        <v>103</v>
      </c>
      <c r="FQ11" s="3">
        <f t="shared" si="67"/>
        <v>7.0618321683595635</v>
      </c>
      <c r="FR11">
        <v>0</v>
      </c>
      <c r="FS11" s="3">
        <f t="shared" si="68"/>
        <v>0</v>
      </c>
      <c r="FT11">
        <v>1</v>
      </c>
      <c r="FU11" s="3">
        <f t="shared" si="69"/>
        <v>6.8561477362714215E-2</v>
      </c>
      <c r="FV11">
        <v>546</v>
      </c>
      <c r="FW11" s="3">
        <f t="shared" si="70"/>
        <v>37.434566640041957</v>
      </c>
      <c r="FX11">
        <v>0</v>
      </c>
      <c r="FY11" s="3">
        <f t="shared" si="71"/>
        <v>0</v>
      </c>
      <c r="FZ11">
        <v>0</v>
      </c>
      <c r="GA11" s="3">
        <f t="shared" si="72"/>
        <v>0</v>
      </c>
      <c r="GB11">
        <v>0</v>
      </c>
      <c r="GC11" s="3">
        <f t="shared" si="73"/>
        <v>0</v>
      </c>
      <c r="GD11">
        <v>7</v>
      </c>
      <c r="GE11" s="3">
        <f t="shared" si="74"/>
        <v>0.47993034153899944</v>
      </c>
      <c r="GF11">
        <v>0</v>
      </c>
      <c r="GG11" s="3">
        <f t="shared" si="75"/>
        <v>0</v>
      </c>
      <c r="GH11">
        <v>5</v>
      </c>
      <c r="GI11" s="3">
        <f t="shared" si="89"/>
        <v>0.34280738681357109</v>
      </c>
      <c r="GJ11">
        <v>15</v>
      </c>
      <c r="GK11" s="3">
        <f t="shared" si="89"/>
        <v>1.0284221604407131</v>
      </c>
      <c r="GL11">
        <v>38</v>
      </c>
      <c r="GM11" s="3">
        <f t="shared" si="90"/>
        <v>2.60533613978314</v>
      </c>
      <c r="GN11">
        <v>6</v>
      </c>
      <c r="GO11" s="3">
        <f t="shared" si="91"/>
        <v>0.41136886417628532</v>
      </c>
      <c r="GP11">
        <v>0</v>
      </c>
      <c r="GQ11" s="3">
        <f t="shared" si="92"/>
        <v>0</v>
      </c>
      <c r="GR11">
        <v>93</v>
      </c>
      <c r="GS11" s="3">
        <f t="shared" si="93"/>
        <v>6.3762173947324214</v>
      </c>
      <c r="GT11">
        <v>30</v>
      </c>
      <c r="GU11" s="3">
        <f t="shared" si="94"/>
        <v>2.0568443208814262</v>
      </c>
    </row>
    <row r="12" spans="1:203" x14ac:dyDescent="0.3">
      <c r="A12" s="16" t="str">
        <f t="shared" si="76"/>
        <v>Murder per 100,000</v>
      </c>
      <c r="B12">
        <v>24</v>
      </c>
      <c r="C12" t="s">
        <v>25</v>
      </c>
      <c r="D12" s="10">
        <f t="shared" si="0"/>
        <v>1.586705637083657</v>
      </c>
      <c r="E12" s="3" cm="1">
        <f t="array" ref="E12">((D12-_xlfn.PERCENTILE.INC($D$2:$D$37,0.975))/(AVERAGE(SMALL($D$2:$D$37,{1,2,3,4,5}))-_xlfn.PERCENTILE.INC($D$2:$D$37,0.975)))*100</f>
        <v>76.856362616471841</v>
      </c>
      <c r="F12" s="3">
        <f t="shared" si="77"/>
        <v>100</v>
      </c>
      <c r="G12" s="8" t="str" cm="1">
        <f t="array" ref="G12">_xlfn.IFS(F12=100,"green",F12&gt;50,"yellow",F12&gt;0,"orange",F12=0,"red")</f>
        <v>green</v>
      </c>
      <c r="H12" t="s">
        <v>193</v>
      </c>
      <c r="I12" s="4">
        <v>60439692</v>
      </c>
      <c r="J12" s="4">
        <v>28944281</v>
      </c>
      <c r="K12" s="4">
        <v>31495411</v>
      </c>
      <c r="L12">
        <v>959</v>
      </c>
      <c r="M12" s="3">
        <f t="shared" si="78"/>
        <v>1.586705637083657</v>
      </c>
      <c r="N12">
        <v>125</v>
      </c>
      <c r="O12" s="3">
        <f t="shared" si="79"/>
        <v>0.2068177316323849</v>
      </c>
      <c r="P12">
        <v>7022</v>
      </c>
      <c r="Q12" s="3">
        <f t="shared" si="80"/>
        <v>11.618192892180854</v>
      </c>
      <c r="R12">
        <v>6960</v>
      </c>
      <c r="S12" s="3">
        <f t="shared" si="80"/>
        <v>11.515611297291191</v>
      </c>
      <c r="T12">
        <v>496</v>
      </c>
      <c r="U12" s="3">
        <f t="shared" si="81"/>
        <v>0.82065275911730329</v>
      </c>
      <c r="V12">
        <v>946</v>
      </c>
      <c r="W12" s="3">
        <f t="shared" si="81"/>
        <v>1.5651965929938889</v>
      </c>
      <c r="X12">
        <v>61</v>
      </c>
      <c r="Y12" s="3">
        <f t="shared" si="82"/>
        <v>0.10092705303660383</v>
      </c>
      <c r="Z12">
        <v>1</v>
      </c>
      <c r="AA12" s="3">
        <f t="shared" si="83"/>
        <v>1.6545418530590789E-3</v>
      </c>
      <c r="AB12">
        <v>137</v>
      </c>
      <c r="AC12" s="3">
        <f t="shared" si="84"/>
        <v>0.22667223386909385</v>
      </c>
      <c r="AD12">
        <v>7650</v>
      </c>
      <c r="AE12" s="3">
        <f t="shared" si="85"/>
        <v>12.657245175901956</v>
      </c>
      <c r="AF12">
        <v>3144</v>
      </c>
      <c r="AG12" s="3">
        <f t="shared" si="86"/>
        <v>5.2018795860177445</v>
      </c>
      <c r="AH12">
        <v>4109</v>
      </c>
      <c r="AI12" s="3">
        <f t="shared" si="1"/>
        <v>5.2018795860177445</v>
      </c>
      <c r="AJ12">
        <v>176</v>
      </c>
      <c r="AK12" s="3">
        <f t="shared" si="87"/>
        <v>6.7985124742197565</v>
      </c>
      <c r="AL12">
        <v>127</v>
      </c>
      <c r="AM12" s="3">
        <f t="shared" si="88"/>
        <v>0.29119936613839792</v>
      </c>
      <c r="AN12">
        <v>51</v>
      </c>
      <c r="AO12"/>
      <c r="AP12">
        <v>4285</v>
      </c>
      <c r="AQ12" s="3">
        <f t="shared" si="2"/>
        <v>7.089711840358154</v>
      </c>
      <c r="AR12">
        <v>702</v>
      </c>
      <c r="AS12" s="3">
        <f t="shared" si="3"/>
        <v>1.1614883808474734</v>
      </c>
      <c r="AT12">
        <v>3245</v>
      </c>
      <c r="AU12" s="3">
        <f t="shared" si="4"/>
        <v>5.368988313176712</v>
      </c>
      <c r="AV12">
        <v>166</v>
      </c>
      <c r="AW12" s="3">
        <f t="shared" si="5"/>
        <v>0.27465394760780715</v>
      </c>
      <c r="AX12">
        <v>122</v>
      </c>
      <c r="AY12" s="3">
        <f t="shared" si="6"/>
        <v>0.20185410607320767</v>
      </c>
      <c r="AZ12">
        <v>50</v>
      </c>
      <c r="BA12" s="3">
        <f t="shared" si="7"/>
        <v>8.2727092652953957E-2</v>
      </c>
      <c r="BB12">
        <v>3365</v>
      </c>
      <c r="BC12" s="3">
        <f t="shared" si="8"/>
        <v>5.5675333355438008</v>
      </c>
      <c r="BD12">
        <v>2442</v>
      </c>
      <c r="BE12" s="3">
        <f t="shared" si="9"/>
        <v>4.0403912051702706</v>
      </c>
      <c r="BF12">
        <v>864</v>
      </c>
      <c r="BG12" s="3">
        <f t="shared" si="10"/>
        <v>1.4295241610430443</v>
      </c>
      <c r="BH12">
        <v>10</v>
      </c>
      <c r="BI12" s="3">
        <f t="shared" si="11"/>
        <v>1.6545418530590793E-2</v>
      </c>
      <c r="BJ12">
        <v>5</v>
      </c>
      <c r="BK12" s="3">
        <f t="shared" si="12"/>
        <v>8.2727092652953964E-3</v>
      </c>
      <c r="BL12">
        <v>9</v>
      </c>
      <c r="BM12" s="3">
        <f t="shared" si="13"/>
        <v>1.4890876677531712E-2</v>
      </c>
      <c r="BN12">
        <v>34</v>
      </c>
      <c r="BO12" s="3">
        <f t="shared" si="14"/>
        <v>5.6254423004008694E-2</v>
      </c>
      <c r="BP12">
        <v>1</v>
      </c>
      <c r="BQ12" s="3">
        <f t="shared" si="15"/>
        <v>1.6545418530590789E-3</v>
      </c>
      <c r="BR12">
        <v>11</v>
      </c>
      <c r="BS12" s="3">
        <f t="shared" si="16"/>
        <v>1.819996038364987E-2</v>
      </c>
      <c r="BT12">
        <v>693</v>
      </c>
      <c r="BU12" s="3">
        <f t="shared" si="17"/>
        <v>1.1465975041699419</v>
      </c>
      <c r="BV12">
        <v>264</v>
      </c>
      <c r="BW12" s="3">
        <f t="shared" si="18"/>
        <v>0.43679904920759688</v>
      </c>
      <c r="BX12">
        <v>239</v>
      </c>
      <c r="BY12" s="3">
        <f t="shared" si="19"/>
        <v>0.39543550288111989</v>
      </c>
      <c r="BZ12">
        <v>5</v>
      </c>
      <c r="CA12" s="3">
        <f t="shared" si="20"/>
        <v>8.2727092652953964E-3</v>
      </c>
      <c r="CB12">
        <v>3</v>
      </c>
      <c r="CC12" s="3">
        <f t="shared" si="21"/>
        <v>4.9636255591772377E-3</v>
      </c>
      <c r="CD12">
        <v>25</v>
      </c>
      <c r="CE12" s="3">
        <f t="shared" si="22"/>
        <v>4.1363546326476978E-2</v>
      </c>
      <c r="CF12">
        <v>69</v>
      </c>
      <c r="CG12" s="3">
        <f t="shared" si="23"/>
        <v>0.11416338786107647</v>
      </c>
      <c r="CH12">
        <v>28</v>
      </c>
      <c r="CI12" s="3">
        <f t="shared" si="24"/>
        <v>4.6327171885654217E-2</v>
      </c>
      <c r="CJ12">
        <v>93</v>
      </c>
      <c r="CK12" s="3">
        <f t="shared" si="25"/>
        <v>0.15387239233449437</v>
      </c>
      <c r="CL12">
        <v>1846</v>
      </c>
      <c r="CM12" s="3">
        <f t="shared" si="26"/>
        <v>3.0542842607470599</v>
      </c>
      <c r="CN12">
        <v>512</v>
      </c>
      <c r="CO12" s="3">
        <f t="shared" si="27"/>
        <v>0.84712542876624841</v>
      </c>
      <c r="CP12">
        <v>398</v>
      </c>
      <c r="CQ12" s="3">
        <f t="shared" si="28"/>
        <v>0.6585076575175135</v>
      </c>
      <c r="CR12">
        <v>1</v>
      </c>
      <c r="CS12" s="3">
        <f t="shared" si="29"/>
        <v>1.6545418530590789E-3</v>
      </c>
      <c r="CT12">
        <v>2</v>
      </c>
      <c r="CU12" s="3">
        <f t="shared" si="30"/>
        <v>3.3090837061181579E-3</v>
      </c>
      <c r="CV12">
        <v>31</v>
      </c>
      <c r="CW12" s="3">
        <f t="shared" si="31"/>
        <v>5.1290797444831455E-2</v>
      </c>
      <c r="CX12">
        <v>711</v>
      </c>
      <c r="CY12" s="3">
        <f t="shared" si="32"/>
        <v>1.1763792575250054</v>
      </c>
      <c r="CZ12">
        <v>1</v>
      </c>
      <c r="DA12" s="3">
        <f t="shared" si="33"/>
        <v>1.6545418530590789E-3</v>
      </c>
      <c r="DB12">
        <v>0</v>
      </c>
      <c r="DC12" s="3">
        <f t="shared" si="34"/>
        <v>0</v>
      </c>
      <c r="DD12">
        <v>4</v>
      </c>
      <c r="DE12" s="3">
        <f t="shared" si="35"/>
        <v>6.6181674122363157E-3</v>
      </c>
      <c r="DF12">
        <v>1</v>
      </c>
      <c r="DG12" s="3">
        <f t="shared" si="36"/>
        <v>1.6545418530590789E-3</v>
      </c>
      <c r="DH12">
        <v>0</v>
      </c>
      <c r="DI12" s="3">
        <f t="shared" si="37"/>
        <v>0</v>
      </c>
      <c r="DJ12">
        <v>0</v>
      </c>
      <c r="DK12" s="3">
        <f t="shared" si="38"/>
        <v>0</v>
      </c>
      <c r="DL12">
        <v>610</v>
      </c>
      <c r="DM12" s="3">
        <f t="shared" si="39"/>
        <v>1.0092705303660383</v>
      </c>
      <c r="DN12">
        <v>2</v>
      </c>
      <c r="DO12" s="3">
        <f t="shared" si="40"/>
        <v>3.3090837061181579E-3</v>
      </c>
      <c r="DP12">
        <v>22</v>
      </c>
      <c r="DQ12" s="3">
        <f t="shared" si="41"/>
        <v>3.639992076729974E-2</v>
      </c>
      <c r="DR12">
        <v>1</v>
      </c>
      <c r="DS12" s="3">
        <f t="shared" si="42"/>
        <v>1.6545418530590789E-3</v>
      </c>
      <c r="DT12">
        <v>18</v>
      </c>
      <c r="DU12" s="3">
        <f t="shared" si="43"/>
        <v>2.9781753355063424E-2</v>
      </c>
      <c r="DV12">
        <v>172</v>
      </c>
      <c r="DW12" s="3">
        <f t="shared" si="44"/>
        <v>0.28458119872616161</v>
      </c>
      <c r="DX12">
        <v>40</v>
      </c>
      <c r="DY12" s="3">
        <f t="shared" si="45"/>
        <v>6.6181674122363171E-2</v>
      </c>
      <c r="DZ12">
        <v>5</v>
      </c>
      <c r="EA12" s="3">
        <f t="shared" si="46"/>
        <v>8.2727092652953964E-3</v>
      </c>
      <c r="EB12">
        <v>60</v>
      </c>
      <c r="EC12" s="3">
        <f t="shared" si="47"/>
        <v>9.9272511183544743E-2</v>
      </c>
      <c r="ED12">
        <v>13148</v>
      </c>
      <c r="EE12" s="3">
        <f t="shared" si="48"/>
        <v>21.753916284020772</v>
      </c>
      <c r="EF12">
        <v>7232</v>
      </c>
      <c r="EG12" s="3">
        <f t="shared" si="49"/>
        <v>11.96564668132326</v>
      </c>
      <c r="EH12">
        <v>5916</v>
      </c>
      <c r="EI12" s="3">
        <f t="shared" si="50"/>
        <v>9.7882696026975111</v>
      </c>
      <c r="EJ12">
        <v>3295</v>
      </c>
      <c r="EK12" s="3">
        <f t="shared" si="51"/>
        <v>5.451715405829666</v>
      </c>
      <c r="EL12">
        <v>359</v>
      </c>
      <c r="EM12" s="3">
        <f t="shared" si="52"/>
        <v>0.59398052524820943</v>
      </c>
      <c r="EN12">
        <v>2936</v>
      </c>
      <c r="EO12" s="3">
        <f t="shared" si="53"/>
        <v>4.8577348805814564</v>
      </c>
      <c r="EP12">
        <v>274</v>
      </c>
      <c r="EQ12" s="3">
        <f t="shared" si="54"/>
        <v>0.45334446773818771</v>
      </c>
      <c r="ER12">
        <v>575</v>
      </c>
      <c r="ES12" s="3">
        <f t="shared" si="55"/>
        <v>0.95136156550897055</v>
      </c>
      <c r="ET12">
        <v>12</v>
      </c>
      <c r="EU12" s="3">
        <f t="shared" si="56"/>
        <v>1.9854502236708951E-2</v>
      </c>
      <c r="EV12">
        <v>116</v>
      </c>
      <c r="EW12" s="3">
        <f t="shared" si="57"/>
        <v>0.19192685495485318</v>
      </c>
      <c r="EX12">
        <v>0</v>
      </c>
      <c r="EY12" s="3">
        <f t="shared" si="58"/>
        <v>0</v>
      </c>
      <c r="EZ12">
        <v>8</v>
      </c>
      <c r="FA12" s="3">
        <f t="shared" si="59"/>
        <v>1.3236334824472631E-2</v>
      </c>
      <c r="FB12">
        <v>2</v>
      </c>
      <c r="FC12" s="3">
        <f t="shared" si="60"/>
        <v>3.3090837061181579E-3</v>
      </c>
      <c r="FD12">
        <v>648</v>
      </c>
      <c r="FE12" s="3">
        <f t="shared" si="61"/>
        <v>1.0721431207822831</v>
      </c>
      <c r="FF12">
        <v>128</v>
      </c>
      <c r="FG12" s="3">
        <f t="shared" si="62"/>
        <v>0.2117813571915621</v>
      </c>
      <c r="FH12">
        <v>40</v>
      </c>
      <c r="FI12" s="3">
        <f t="shared" si="63"/>
        <v>6.6181674122363171E-2</v>
      </c>
      <c r="FJ12">
        <v>91</v>
      </c>
      <c r="FK12" s="3">
        <f t="shared" si="64"/>
        <v>0.15056330862837619</v>
      </c>
      <c r="FL12">
        <v>2086</v>
      </c>
      <c r="FM12" s="3">
        <f t="shared" si="65"/>
        <v>3.4513743054812389</v>
      </c>
      <c r="FN12">
        <v>805</v>
      </c>
      <c r="FO12" s="3">
        <f t="shared" si="66"/>
        <v>1.3319061917125588</v>
      </c>
      <c r="FP12">
        <v>12293</v>
      </c>
      <c r="FQ12" s="3">
        <f t="shared" si="67"/>
        <v>20.339282999655261</v>
      </c>
      <c r="FR12">
        <v>0</v>
      </c>
      <c r="FS12" s="3">
        <f t="shared" si="68"/>
        <v>0</v>
      </c>
      <c r="FT12">
        <v>1</v>
      </c>
      <c r="FU12" s="3">
        <f t="shared" si="69"/>
        <v>1.6545418530590789E-3</v>
      </c>
      <c r="FV12">
        <v>27232</v>
      </c>
      <c r="FW12" s="3">
        <f t="shared" si="70"/>
        <v>45.056483742504845</v>
      </c>
      <c r="FX12">
        <v>22290</v>
      </c>
      <c r="FY12" s="3">
        <f t="shared" si="71"/>
        <v>36.879737904686877</v>
      </c>
      <c r="FZ12">
        <v>5</v>
      </c>
      <c r="GA12" s="3">
        <f t="shared" si="72"/>
        <v>8.2727092652953964E-3</v>
      </c>
      <c r="GB12">
        <v>53</v>
      </c>
      <c r="GC12" s="3">
        <f t="shared" si="73"/>
        <v>8.7690718212131202E-2</v>
      </c>
      <c r="GD12">
        <v>20</v>
      </c>
      <c r="GE12" s="3">
        <f t="shared" si="74"/>
        <v>3.3090837061181586E-2</v>
      </c>
      <c r="GF12">
        <v>2</v>
      </c>
      <c r="GG12" s="3">
        <f t="shared" si="75"/>
        <v>3.3090837061181579E-3</v>
      </c>
      <c r="GH12">
        <v>650</v>
      </c>
      <c r="GI12" s="3">
        <f t="shared" si="89"/>
        <v>1.0754522044884014</v>
      </c>
      <c r="GJ12">
        <v>204</v>
      </c>
      <c r="GK12" s="3">
        <f t="shared" si="89"/>
        <v>0.33752653802405214</v>
      </c>
      <c r="GL12">
        <v>386</v>
      </c>
      <c r="GM12" s="3">
        <f t="shared" si="90"/>
        <v>0.63865315528080457</v>
      </c>
      <c r="GN12">
        <v>2166</v>
      </c>
      <c r="GO12" s="3">
        <f t="shared" si="91"/>
        <v>3.5837376537259655</v>
      </c>
      <c r="GP12">
        <v>4</v>
      </c>
      <c r="GQ12" s="3">
        <f t="shared" si="92"/>
        <v>6.6181674122363157E-3</v>
      </c>
      <c r="GR12">
        <v>17596</v>
      </c>
      <c r="GS12" s="3">
        <f t="shared" si="93"/>
        <v>29.113318446427556</v>
      </c>
      <c r="GT12">
        <v>17</v>
      </c>
      <c r="GU12" s="3">
        <f t="shared" si="94"/>
        <v>2.8127211502004347E-2</v>
      </c>
    </row>
    <row r="13" spans="1:203" x14ac:dyDescent="0.3">
      <c r="A13" s="16" t="str">
        <f t="shared" si="76"/>
        <v>Murder per 100,000</v>
      </c>
      <c r="B13">
        <v>6</v>
      </c>
      <c r="C13" t="s">
        <v>24</v>
      </c>
      <c r="D13" s="10">
        <f t="shared" si="0"/>
        <v>4.023436597068839</v>
      </c>
      <c r="E13" s="3" cm="1">
        <f t="array" ref="E13">((D13-_xlfn.PERCENTILE.INC($D$2:$D$37,0.975))/(AVERAGE(SMALL($D$2:$D$37,{1,2,3,4,5}))-_xlfn.PERCENTILE.INC($D$2:$D$37,0.975)))*100</f>
        <v>3.176614277889763</v>
      </c>
      <c r="F13" s="3">
        <f t="shared" si="77"/>
        <v>100</v>
      </c>
      <c r="G13" s="8" t="str" cm="1">
        <f t="array" ref="G13">_xlfn.IFS(F13=100,"green",F13&gt;50,"yellow",F13&gt;0,"orange",F13=0,"red")</f>
        <v>green</v>
      </c>
      <c r="H13" t="s">
        <v>193</v>
      </c>
      <c r="I13" s="4">
        <v>25351462</v>
      </c>
      <c r="J13" s="4">
        <v>11859465</v>
      </c>
      <c r="K13" s="4">
        <v>13491997</v>
      </c>
      <c r="L13">
        <v>1020</v>
      </c>
      <c r="M13" s="3">
        <f t="shared" si="78"/>
        <v>4.023436597068839</v>
      </c>
      <c r="N13">
        <v>78</v>
      </c>
      <c r="O13" s="3">
        <f t="shared" si="79"/>
        <v>0.30767456330526421</v>
      </c>
      <c r="P13">
        <v>4986</v>
      </c>
      <c r="Q13" s="3">
        <f t="shared" si="80"/>
        <v>19.667504777436505</v>
      </c>
      <c r="R13">
        <v>4584</v>
      </c>
      <c r="S13" s="3">
        <f t="shared" si="80"/>
        <v>18.081797412709374</v>
      </c>
      <c r="T13">
        <v>578</v>
      </c>
      <c r="U13" s="3">
        <f t="shared" si="81"/>
        <v>2.2799474050056756</v>
      </c>
      <c r="V13">
        <v>976</v>
      </c>
      <c r="W13" s="3">
        <f t="shared" si="81"/>
        <v>3.8498765869992035</v>
      </c>
      <c r="X13">
        <v>160</v>
      </c>
      <c r="Y13" s="3">
        <f t="shared" si="82"/>
        <v>0.63112730934413175</v>
      </c>
      <c r="Z13">
        <v>33</v>
      </c>
      <c r="AA13" s="3">
        <f t="shared" si="83"/>
        <v>0.13017000755222718</v>
      </c>
      <c r="AB13">
        <v>60</v>
      </c>
      <c r="AC13" s="3">
        <f t="shared" si="84"/>
        <v>0.23667274100404939</v>
      </c>
      <c r="AD13">
        <v>6104</v>
      </c>
      <c r="AE13" s="3">
        <f t="shared" si="85"/>
        <v>24.077506851478624</v>
      </c>
      <c r="AF13">
        <v>3492</v>
      </c>
      <c r="AG13" s="3">
        <f t="shared" si="86"/>
        <v>13.774353526435675</v>
      </c>
      <c r="AH13">
        <v>1555</v>
      </c>
      <c r="AI13" s="3">
        <f t="shared" si="1"/>
        <v>13.774353526435675</v>
      </c>
      <c r="AJ13">
        <v>862</v>
      </c>
      <c r="AK13" s="3">
        <f t="shared" si="87"/>
        <v>6.1337685376882796</v>
      </c>
      <c r="AL13">
        <v>56</v>
      </c>
      <c r="AM13" s="3">
        <f t="shared" si="88"/>
        <v>3.4001983790915093</v>
      </c>
      <c r="AN13">
        <v>82</v>
      </c>
      <c r="AO13"/>
      <c r="AP13">
        <v>4477</v>
      </c>
      <c r="AQ13" s="3">
        <f t="shared" si="2"/>
        <v>17.659731024585486</v>
      </c>
      <c r="AR13">
        <v>2063</v>
      </c>
      <c r="AS13" s="3">
        <f t="shared" si="3"/>
        <v>8.1375977448558974</v>
      </c>
      <c r="AT13">
        <v>1422</v>
      </c>
      <c r="AU13" s="3">
        <f t="shared" si="4"/>
        <v>5.6091439617959704</v>
      </c>
      <c r="AV13">
        <v>854</v>
      </c>
      <c r="AW13" s="3">
        <f t="shared" si="5"/>
        <v>3.3686420136243034</v>
      </c>
      <c r="AX13">
        <v>56</v>
      </c>
      <c r="AY13" s="3">
        <f t="shared" si="6"/>
        <v>0.2208945582704461</v>
      </c>
      <c r="AZ13">
        <v>82</v>
      </c>
      <c r="BA13" s="3">
        <f t="shared" si="7"/>
        <v>0.32345274603886748</v>
      </c>
      <c r="BB13">
        <v>1627</v>
      </c>
      <c r="BC13" s="3">
        <f t="shared" si="8"/>
        <v>6.4177758268931386</v>
      </c>
      <c r="BD13">
        <v>1429</v>
      </c>
      <c r="BE13" s="3">
        <f t="shared" si="9"/>
        <v>5.636755781579776</v>
      </c>
      <c r="BF13">
        <v>133</v>
      </c>
      <c r="BG13" s="3">
        <f t="shared" si="10"/>
        <v>0.52462457589230949</v>
      </c>
      <c r="BH13">
        <v>8</v>
      </c>
      <c r="BI13" s="3">
        <f t="shared" si="11"/>
        <v>3.1556365467206589E-2</v>
      </c>
      <c r="BJ13">
        <v>0</v>
      </c>
      <c r="BK13" s="3">
        <f t="shared" si="12"/>
        <v>0</v>
      </c>
      <c r="BL13">
        <v>1</v>
      </c>
      <c r="BM13" s="3">
        <f t="shared" si="13"/>
        <v>3.9445456834008236E-3</v>
      </c>
      <c r="BN13">
        <v>56</v>
      </c>
      <c r="BO13" s="3">
        <f t="shared" si="14"/>
        <v>0.2208945582704461</v>
      </c>
      <c r="BP13">
        <v>0</v>
      </c>
      <c r="BQ13" s="3">
        <f t="shared" si="15"/>
        <v>0</v>
      </c>
      <c r="BR13">
        <v>13200</v>
      </c>
      <c r="BS13" s="3">
        <f t="shared" si="16"/>
        <v>52.068003020890863</v>
      </c>
      <c r="BT13">
        <v>2739</v>
      </c>
      <c r="BU13" s="3">
        <f t="shared" si="17"/>
        <v>10.804110626834856</v>
      </c>
      <c r="BV13">
        <v>750</v>
      </c>
      <c r="BW13" s="3">
        <f t="shared" si="18"/>
        <v>2.9584092625506173</v>
      </c>
      <c r="BX13">
        <v>916</v>
      </c>
      <c r="BY13" s="3">
        <f t="shared" si="19"/>
        <v>3.6132038459951539</v>
      </c>
      <c r="BZ13">
        <v>19</v>
      </c>
      <c r="CA13" s="3">
        <f t="shared" si="20"/>
        <v>7.4946367984615639E-2</v>
      </c>
      <c r="CB13">
        <v>20</v>
      </c>
      <c r="CC13" s="3">
        <f t="shared" si="21"/>
        <v>7.8890913668016469E-2</v>
      </c>
      <c r="CD13">
        <v>35</v>
      </c>
      <c r="CE13" s="3">
        <f t="shared" si="22"/>
        <v>0.13805909891902882</v>
      </c>
      <c r="CF13">
        <v>446</v>
      </c>
      <c r="CG13" s="3">
        <f t="shared" si="23"/>
        <v>1.7592673747967671</v>
      </c>
      <c r="CH13">
        <v>40</v>
      </c>
      <c r="CI13" s="3">
        <f t="shared" si="24"/>
        <v>0.15778182733603294</v>
      </c>
      <c r="CJ13">
        <v>587</v>
      </c>
      <c r="CK13" s="3">
        <f t="shared" si="25"/>
        <v>2.3154483161562829</v>
      </c>
      <c r="CL13">
        <v>3891</v>
      </c>
      <c r="CM13" s="3">
        <f t="shared" si="26"/>
        <v>15.348227254112604</v>
      </c>
      <c r="CN13">
        <v>147</v>
      </c>
      <c r="CO13" s="3">
        <f t="shared" si="27"/>
        <v>0.57984821545992105</v>
      </c>
      <c r="CP13">
        <v>342</v>
      </c>
      <c r="CQ13" s="3">
        <f t="shared" si="28"/>
        <v>1.3490346237230815</v>
      </c>
      <c r="CR13">
        <v>1</v>
      </c>
      <c r="CS13" s="3">
        <f t="shared" si="29"/>
        <v>3.9445456834008236E-3</v>
      </c>
      <c r="CT13">
        <v>8</v>
      </c>
      <c r="CU13" s="3">
        <f t="shared" si="30"/>
        <v>3.1556365467206589E-2</v>
      </c>
      <c r="CV13">
        <v>24</v>
      </c>
      <c r="CW13" s="3">
        <f t="shared" si="31"/>
        <v>9.4669096401619759E-2</v>
      </c>
      <c r="CX13">
        <v>1041</v>
      </c>
      <c r="CY13" s="3">
        <f t="shared" si="32"/>
        <v>4.1062720564202575</v>
      </c>
      <c r="CZ13">
        <v>918</v>
      </c>
      <c r="DA13" s="3">
        <f t="shared" si="33"/>
        <v>3.621092937361956</v>
      </c>
      <c r="DB13">
        <v>0</v>
      </c>
      <c r="DC13" s="3">
        <f t="shared" si="34"/>
        <v>0</v>
      </c>
      <c r="DD13">
        <v>10</v>
      </c>
      <c r="DE13" s="3">
        <f t="shared" si="35"/>
        <v>3.9445456834008234E-2</v>
      </c>
      <c r="DF13">
        <v>4</v>
      </c>
      <c r="DG13" s="3">
        <f t="shared" si="36"/>
        <v>1.5778182733603294E-2</v>
      </c>
      <c r="DH13">
        <v>0</v>
      </c>
      <c r="DI13" s="3">
        <f t="shared" si="37"/>
        <v>0</v>
      </c>
      <c r="DJ13">
        <v>0</v>
      </c>
      <c r="DK13" s="3">
        <f t="shared" si="38"/>
        <v>0</v>
      </c>
      <c r="DL13">
        <v>1787</v>
      </c>
      <c r="DM13" s="3">
        <f t="shared" si="39"/>
        <v>7.0489031362372714</v>
      </c>
      <c r="DN13">
        <v>255</v>
      </c>
      <c r="DO13" s="3">
        <f t="shared" si="40"/>
        <v>1.0058591492672098</v>
      </c>
      <c r="DP13">
        <v>104</v>
      </c>
      <c r="DQ13" s="3">
        <f t="shared" si="41"/>
        <v>0.41023275107368556</v>
      </c>
      <c r="DR13">
        <v>1</v>
      </c>
      <c r="DS13" s="3">
        <f t="shared" si="42"/>
        <v>3.9445456834008236E-3</v>
      </c>
      <c r="DT13">
        <v>0</v>
      </c>
      <c r="DU13" s="3">
        <f t="shared" si="43"/>
        <v>0</v>
      </c>
      <c r="DV13">
        <v>2373</v>
      </c>
      <c r="DW13" s="3">
        <f t="shared" si="44"/>
        <v>9.3604069067101534</v>
      </c>
      <c r="DX13">
        <v>29</v>
      </c>
      <c r="DY13" s="3">
        <f t="shared" si="45"/>
        <v>0.11439182481862387</v>
      </c>
      <c r="DZ13">
        <v>1</v>
      </c>
      <c r="EA13" s="3">
        <f t="shared" si="46"/>
        <v>3.9445456834008236E-3</v>
      </c>
      <c r="EB13">
        <v>1264</v>
      </c>
      <c r="EC13" s="3">
        <f t="shared" si="47"/>
        <v>4.9859057438186412</v>
      </c>
      <c r="ED13">
        <v>29141</v>
      </c>
      <c r="EE13" s="3">
        <f t="shared" si="48"/>
        <v>114.94800575998337</v>
      </c>
      <c r="EF13">
        <v>18715</v>
      </c>
      <c r="EG13" s="3">
        <f t="shared" si="49"/>
        <v>73.822172464846403</v>
      </c>
      <c r="EH13">
        <v>10426</v>
      </c>
      <c r="EI13" s="3">
        <f t="shared" si="50"/>
        <v>41.125833295136985</v>
      </c>
      <c r="EJ13">
        <v>9242</v>
      </c>
      <c r="EK13" s="3">
        <f t="shared" si="51"/>
        <v>36.455491205990405</v>
      </c>
      <c r="EL13">
        <v>1591</v>
      </c>
      <c r="EM13" s="3">
        <f t="shared" si="52"/>
        <v>6.2757721822907095</v>
      </c>
      <c r="EN13">
        <v>7651</v>
      </c>
      <c r="EO13" s="3">
        <f t="shared" si="53"/>
        <v>30.179719023699697</v>
      </c>
      <c r="EP13">
        <v>518</v>
      </c>
      <c r="EQ13" s="3">
        <f t="shared" si="54"/>
        <v>2.0432746640016264</v>
      </c>
      <c r="ER13">
        <v>617</v>
      </c>
      <c r="ES13" s="3">
        <f t="shared" si="55"/>
        <v>2.4337846866583082</v>
      </c>
      <c r="ET13">
        <v>50</v>
      </c>
      <c r="EU13" s="3">
        <f t="shared" si="56"/>
        <v>0.19722728417004118</v>
      </c>
      <c r="EV13">
        <v>117</v>
      </c>
      <c r="EW13" s="3">
        <f t="shared" si="57"/>
        <v>0.46151184495789638</v>
      </c>
      <c r="EX13">
        <v>1</v>
      </c>
      <c r="EY13" s="3">
        <f t="shared" si="58"/>
        <v>3.9445456834008236E-3</v>
      </c>
      <c r="EZ13">
        <v>6</v>
      </c>
      <c r="FA13" s="3">
        <f t="shared" si="59"/>
        <v>2.366727410040494E-2</v>
      </c>
      <c r="FB13">
        <v>1</v>
      </c>
      <c r="FC13" s="3">
        <f t="shared" si="60"/>
        <v>3.9445456834008236E-3</v>
      </c>
      <c r="FD13">
        <v>1548</v>
      </c>
      <c r="FE13" s="3">
        <f t="shared" si="61"/>
        <v>6.106156717904474</v>
      </c>
      <c r="FF13">
        <v>465</v>
      </c>
      <c r="FG13" s="3">
        <f t="shared" si="62"/>
        <v>1.8342137427813827</v>
      </c>
      <c r="FH13">
        <v>14</v>
      </c>
      <c r="FI13" s="3">
        <f t="shared" si="63"/>
        <v>5.5223639567611525E-2</v>
      </c>
      <c r="FJ13">
        <v>1569</v>
      </c>
      <c r="FK13" s="3">
        <f t="shared" si="64"/>
        <v>6.1889921772558916</v>
      </c>
      <c r="FL13">
        <v>3016</v>
      </c>
      <c r="FM13" s="3">
        <f t="shared" si="65"/>
        <v>11.896749781136883</v>
      </c>
      <c r="FN13">
        <v>636</v>
      </c>
      <c r="FO13" s="3">
        <f t="shared" si="66"/>
        <v>2.5087310546429236</v>
      </c>
      <c r="FP13">
        <v>365</v>
      </c>
      <c r="FQ13" s="3">
        <f t="shared" si="67"/>
        <v>1.4397591744413005</v>
      </c>
      <c r="FR13">
        <v>0</v>
      </c>
      <c r="FS13" s="3">
        <f t="shared" si="68"/>
        <v>0</v>
      </c>
      <c r="FT13">
        <v>0</v>
      </c>
      <c r="FU13" s="3">
        <f t="shared" si="69"/>
        <v>0</v>
      </c>
      <c r="FV13">
        <v>6069</v>
      </c>
      <c r="FW13" s="3">
        <f t="shared" si="70"/>
        <v>23.939447752559595</v>
      </c>
      <c r="FX13">
        <v>719</v>
      </c>
      <c r="FY13" s="3">
        <f t="shared" si="71"/>
        <v>2.8361283463651921</v>
      </c>
      <c r="FZ13">
        <v>2</v>
      </c>
      <c r="GA13" s="3">
        <f t="shared" si="72"/>
        <v>7.8890913668016472E-3</v>
      </c>
      <c r="GB13">
        <v>232</v>
      </c>
      <c r="GC13" s="3">
        <f t="shared" si="73"/>
        <v>0.91513459854899093</v>
      </c>
      <c r="GD13">
        <v>95</v>
      </c>
      <c r="GE13" s="3">
        <f t="shared" si="74"/>
        <v>0.37473183992307824</v>
      </c>
      <c r="GF13">
        <v>1</v>
      </c>
      <c r="GG13" s="3">
        <f t="shared" si="75"/>
        <v>3.9445456834008236E-3</v>
      </c>
      <c r="GH13">
        <v>113</v>
      </c>
      <c r="GI13" s="3">
        <f t="shared" si="89"/>
        <v>0.44573366222429306</v>
      </c>
      <c r="GJ13">
        <v>295</v>
      </c>
      <c r="GK13" s="3">
        <f t="shared" si="89"/>
        <v>1.1636409766032429</v>
      </c>
      <c r="GL13">
        <v>2050</v>
      </c>
      <c r="GM13" s="3">
        <f t="shared" si="90"/>
        <v>8.0863186509716876</v>
      </c>
      <c r="GN13">
        <v>5883</v>
      </c>
      <c r="GO13" s="3">
        <f t="shared" si="91"/>
        <v>23.205762255447045</v>
      </c>
      <c r="GP13">
        <v>4</v>
      </c>
      <c r="GQ13" s="3">
        <f t="shared" si="92"/>
        <v>1.5778182733603294E-2</v>
      </c>
      <c r="GR13">
        <v>4149</v>
      </c>
      <c r="GS13" s="3">
        <f t="shared" si="93"/>
        <v>16.365920040430016</v>
      </c>
      <c r="GT13">
        <v>322</v>
      </c>
      <c r="GU13" s="3">
        <f t="shared" si="94"/>
        <v>1.270143710055065</v>
      </c>
    </row>
    <row r="14" spans="1:203" x14ac:dyDescent="0.3">
      <c r="A14" s="16" t="str">
        <f t="shared" si="76"/>
        <v>Murder per 100,000</v>
      </c>
      <c r="B14">
        <v>2</v>
      </c>
      <c r="C14" t="s">
        <v>23</v>
      </c>
      <c r="D14" s="10">
        <f t="shared" si="0"/>
        <v>1.2382363901068116</v>
      </c>
      <c r="E14" s="3" cm="1">
        <f t="array" ref="E14">((D14-_xlfn.PERCENTILE.INC($D$2:$D$37,0.975))/(AVERAGE(SMALL($D$2:$D$37,{1,2,3,4,5}))-_xlfn.PERCENTILE.INC($D$2:$D$37,0.975)))*100</f>
        <v>87.393072184583261</v>
      </c>
      <c r="F14" s="3">
        <f t="shared" si="77"/>
        <v>100</v>
      </c>
      <c r="G14" s="8" t="str" cm="1">
        <f t="array" ref="G14">_xlfn.IFS(F14=100,"green",F14&gt;50,"yellow",F14&gt;0,"orange",F14=0,"red")</f>
        <v>green</v>
      </c>
      <c r="H14" t="s">
        <v>193</v>
      </c>
      <c r="I14" s="4">
        <v>6864602</v>
      </c>
      <c r="J14" s="4">
        <v>3383566</v>
      </c>
      <c r="K14" s="4">
        <v>3481036</v>
      </c>
      <c r="L14">
        <v>85</v>
      </c>
      <c r="M14" s="3">
        <f t="shared" si="78"/>
        <v>1.2382363901068116</v>
      </c>
      <c r="N14">
        <v>11</v>
      </c>
      <c r="O14" s="3">
        <f t="shared" si="79"/>
        <v>0.16024235636676387</v>
      </c>
      <c r="P14">
        <v>712</v>
      </c>
      <c r="Q14" s="3">
        <f t="shared" si="80"/>
        <v>10.372050703012352</v>
      </c>
      <c r="R14">
        <v>664</v>
      </c>
      <c r="S14" s="3">
        <f t="shared" si="80"/>
        <v>9.6728113297755645</v>
      </c>
      <c r="T14">
        <v>73</v>
      </c>
      <c r="U14" s="3">
        <f t="shared" si="81"/>
        <v>1.0634265467976147</v>
      </c>
      <c r="V14">
        <v>74</v>
      </c>
      <c r="W14" s="3">
        <f t="shared" si="81"/>
        <v>1.0779940337400478</v>
      </c>
      <c r="X14">
        <v>0</v>
      </c>
      <c r="Y14" s="3">
        <f t="shared" si="82"/>
        <v>0</v>
      </c>
      <c r="Z14">
        <v>4</v>
      </c>
      <c r="AA14" s="3">
        <f t="shared" si="83"/>
        <v>5.8269947769732322E-2</v>
      </c>
      <c r="AB14">
        <v>11</v>
      </c>
      <c r="AC14" s="3">
        <f t="shared" si="84"/>
        <v>0.16024235636676387</v>
      </c>
      <c r="AD14">
        <v>3263</v>
      </c>
      <c r="AE14" s="3">
        <f t="shared" si="85"/>
        <v>47.533709893159134</v>
      </c>
      <c r="AF14">
        <v>2935</v>
      </c>
      <c r="AG14" s="3">
        <f t="shared" si="86"/>
        <v>42.755574176041087</v>
      </c>
      <c r="AH14">
        <v>139</v>
      </c>
      <c r="AI14" s="3">
        <f t="shared" si="1"/>
        <v>42.755574176041087</v>
      </c>
      <c r="AJ14">
        <v>111</v>
      </c>
      <c r="AK14" s="3">
        <f t="shared" si="87"/>
        <v>2.0248806849981977</v>
      </c>
      <c r="AL14">
        <v>67</v>
      </c>
      <c r="AM14" s="3">
        <f t="shared" si="88"/>
        <v>1.616991050610072</v>
      </c>
      <c r="AN14">
        <v>1</v>
      </c>
      <c r="AO14"/>
      <c r="AP14">
        <v>2785</v>
      </c>
      <c r="AQ14" s="3">
        <f t="shared" si="2"/>
        <v>40.570451134676127</v>
      </c>
      <c r="AR14">
        <v>2472</v>
      </c>
      <c r="AS14" s="3">
        <f t="shared" si="3"/>
        <v>36.010827721694575</v>
      </c>
      <c r="AT14">
        <v>134</v>
      </c>
      <c r="AU14" s="3">
        <f t="shared" si="4"/>
        <v>1.9520432502860325</v>
      </c>
      <c r="AV14">
        <v>111</v>
      </c>
      <c r="AW14" s="3">
        <f t="shared" si="5"/>
        <v>1.616991050610072</v>
      </c>
      <c r="AX14">
        <v>67</v>
      </c>
      <c r="AY14" s="3">
        <f t="shared" si="6"/>
        <v>0.97602162514301627</v>
      </c>
      <c r="AZ14">
        <v>1</v>
      </c>
      <c r="BA14" s="3">
        <f t="shared" si="7"/>
        <v>1.4567486942433081E-2</v>
      </c>
      <c r="BB14">
        <v>478</v>
      </c>
      <c r="BC14" s="3">
        <f t="shared" si="8"/>
        <v>6.9632587584830112</v>
      </c>
      <c r="BD14">
        <v>463</v>
      </c>
      <c r="BE14" s="3">
        <f t="shared" si="9"/>
        <v>6.7447464543465161</v>
      </c>
      <c r="BF14">
        <v>5</v>
      </c>
      <c r="BG14" s="3">
        <f t="shared" si="10"/>
        <v>7.2837434712165389E-2</v>
      </c>
      <c r="BH14">
        <v>0</v>
      </c>
      <c r="BI14" s="3">
        <f t="shared" si="11"/>
        <v>0</v>
      </c>
      <c r="BJ14">
        <v>0</v>
      </c>
      <c r="BK14" s="3">
        <f t="shared" si="12"/>
        <v>0</v>
      </c>
      <c r="BL14">
        <v>9</v>
      </c>
      <c r="BM14" s="3">
        <f t="shared" si="13"/>
        <v>0.13110738248189771</v>
      </c>
      <c r="BN14">
        <v>1</v>
      </c>
      <c r="BO14" s="3">
        <f t="shared" si="14"/>
        <v>1.4567486942433081E-2</v>
      </c>
      <c r="BP14">
        <v>0</v>
      </c>
      <c r="BQ14" s="3">
        <f t="shared" si="15"/>
        <v>0</v>
      </c>
      <c r="BR14">
        <v>437</v>
      </c>
      <c r="BS14" s="3">
        <f t="shared" si="16"/>
        <v>6.3659917938432562</v>
      </c>
      <c r="BT14">
        <v>492</v>
      </c>
      <c r="BU14" s="3">
        <f t="shared" si="17"/>
        <v>7.1672035756770756</v>
      </c>
      <c r="BV14">
        <v>225</v>
      </c>
      <c r="BW14" s="3">
        <f t="shared" si="18"/>
        <v>3.2776845620474426</v>
      </c>
      <c r="BX14">
        <v>150</v>
      </c>
      <c r="BY14" s="3">
        <f t="shared" si="19"/>
        <v>2.1851230413649616</v>
      </c>
      <c r="BZ14">
        <v>97</v>
      </c>
      <c r="CA14" s="3">
        <f t="shared" si="20"/>
        <v>1.4130462334160088</v>
      </c>
      <c r="CB14">
        <v>8</v>
      </c>
      <c r="CC14" s="3">
        <f t="shared" si="21"/>
        <v>0.11653989553946464</v>
      </c>
      <c r="CD14">
        <v>0</v>
      </c>
      <c r="CE14" s="3">
        <f t="shared" si="22"/>
        <v>0</v>
      </c>
      <c r="CF14">
        <v>20</v>
      </c>
      <c r="CG14" s="3">
        <f t="shared" si="23"/>
        <v>0.29134973884866155</v>
      </c>
      <c r="CH14">
        <v>7</v>
      </c>
      <c r="CI14" s="3">
        <f t="shared" si="24"/>
        <v>0.10197240859703156</v>
      </c>
      <c r="CJ14">
        <v>90</v>
      </c>
      <c r="CK14" s="3">
        <f t="shared" si="25"/>
        <v>1.3110738248189771</v>
      </c>
      <c r="CL14">
        <v>413</v>
      </c>
      <c r="CM14" s="3">
        <f t="shared" si="26"/>
        <v>6.0163721072248615</v>
      </c>
      <c r="CN14">
        <v>45</v>
      </c>
      <c r="CO14" s="3">
        <f t="shared" si="27"/>
        <v>0.65553691240948853</v>
      </c>
      <c r="CP14">
        <v>220</v>
      </c>
      <c r="CQ14" s="3">
        <f t="shared" si="28"/>
        <v>3.2048471273352774</v>
      </c>
      <c r="CR14">
        <v>0</v>
      </c>
      <c r="CS14" s="3">
        <f t="shared" si="29"/>
        <v>0</v>
      </c>
      <c r="CT14">
        <v>4</v>
      </c>
      <c r="CU14" s="3">
        <f t="shared" si="30"/>
        <v>5.8269947769732322E-2</v>
      </c>
      <c r="CV14">
        <v>0</v>
      </c>
      <c r="CW14" s="3">
        <f t="shared" si="31"/>
        <v>0</v>
      </c>
      <c r="CX14">
        <v>130</v>
      </c>
      <c r="CY14" s="3">
        <f t="shared" si="32"/>
        <v>1.8937733025163004</v>
      </c>
      <c r="CZ14">
        <v>4</v>
      </c>
      <c r="DA14" s="3">
        <f t="shared" si="33"/>
        <v>5.8269947769732322E-2</v>
      </c>
      <c r="DB14">
        <v>0</v>
      </c>
      <c r="DC14" s="3">
        <f t="shared" si="34"/>
        <v>0</v>
      </c>
      <c r="DD14">
        <v>0</v>
      </c>
      <c r="DE14" s="3">
        <f t="shared" si="35"/>
        <v>0</v>
      </c>
      <c r="DF14">
        <v>0</v>
      </c>
      <c r="DG14" s="3">
        <f t="shared" si="36"/>
        <v>0</v>
      </c>
      <c r="DH14">
        <v>0</v>
      </c>
      <c r="DI14" s="3">
        <f t="shared" si="37"/>
        <v>0</v>
      </c>
      <c r="DJ14">
        <v>0</v>
      </c>
      <c r="DK14" s="3">
        <f t="shared" si="38"/>
        <v>0</v>
      </c>
      <c r="DL14">
        <v>359</v>
      </c>
      <c r="DM14" s="3">
        <f t="shared" si="39"/>
        <v>5.2297278123334747</v>
      </c>
      <c r="DN14">
        <v>9</v>
      </c>
      <c r="DO14" s="3">
        <f t="shared" si="40"/>
        <v>0.13110738248189771</v>
      </c>
      <c r="DP14">
        <v>13</v>
      </c>
      <c r="DQ14" s="3">
        <f t="shared" si="41"/>
        <v>0.18937733025163003</v>
      </c>
      <c r="DR14">
        <v>1</v>
      </c>
      <c r="DS14" s="3">
        <f t="shared" si="42"/>
        <v>1.4567486942433081E-2</v>
      </c>
      <c r="DT14">
        <v>35</v>
      </c>
      <c r="DU14" s="3">
        <f t="shared" si="43"/>
        <v>0.50986204298515769</v>
      </c>
      <c r="DV14">
        <v>345</v>
      </c>
      <c r="DW14" s="3">
        <f t="shared" si="44"/>
        <v>5.0257829951394122</v>
      </c>
      <c r="DX14">
        <v>10</v>
      </c>
      <c r="DY14" s="3">
        <f t="shared" si="45"/>
        <v>0.14567486942433078</v>
      </c>
      <c r="DZ14">
        <v>1</v>
      </c>
      <c r="EA14" s="3">
        <f t="shared" si="46"/>
        <v>1.4567486942433081E-2</v>
      </c>
      <c r="EB14">
        <v>7</v>
      </c>
      <c r="EC14" s="3">
        <f t="shared" si="47"/>
        <v>0.10197240859703156</v>
      </c>
      <c r="ED14">
        <v>669</v>
      </c>
      <c r="EE14" s="3">
        <f t="shared" si="48"/>
        <v>9.745648764487731</v>
      </c>
      <c r="EF14">
        <v>254</v>
      </c>
      <c r="EG14" s="3">
        <f t="shared" si="49"/>
        <v>3.7001416833780025</v>
      </c>
      <c r="EH14">
        <v>415</v>
      </c>
      <c r="EI14" s="3">
        <f t="shared" si="50"/>
        <v>6.0455070811097276</v>
      </c>
      <c r="EJ14">
        <v>492</v>
      </c>
      <c r="EK14" s="3">
        <f t="shared" si="51"/>
        <v>7.1672035756770756</v>
      </c>
      <c r="EL14">
        <v>140</v>
      </c>
      <c r="EM14" s="3">
        <f t="shared" si="52"/>
        <v>2.0394481719406308</v>
      </c>
      <c r="EN14">
        <v>352</v>
      </c>
      <c r="EO14" s="3">
        <f t="shared" si="53"/>
        <v>5.1277554037364439</v>
      </c>
      <c r="EP14">
        <v>10</v>
      </c>
      <c r="EQ14" s="3">
        <f t="shared" si="54"/>
        <v>0.14567486942433078</v>
      </c>
      <c r="ER14">
        <v>8</v>
      </c>
      <c r="ES14" s="3">
        <f t="shared" si="55"/>
        <v>0.11653989553946464</v>
      </c>
      <c r="ET14">
        <v>0</v>
      </c>
      <c r="EU14" s="3">
        <f t="shared" si="56"/>
        <v>0</v>
      </c>
      <c r="EV14">
        <v>0</v>
      </c>
      <c r="EW14" s="3">
        <f t="shared" si="57"/>
        <v>0</v>
      </c>
      <c r="EX14">
        <v>1</v>
      </c>
      <c r="EY14" s="3">
        <f t="shared" si="58"/>
        <v>1.4567486942433081E-2</v>
      </c>
      <c r="EZ14">
        <v>0</v>
      </c>
      <c r="FA14" s="3">
        <f t="shared" si="59"/>
        <v>0</v>
      </c>
      <c r="FB14">
        <v>0</v>
      </c>
      <c r="FC14" s="3">
        <f t="shared" si="60"/>
        <v>0</v>
      </c>
      <c r="FD14">
        <v>111</v>
      </c>
      <c r="FE14" s="3">
        <f t="shared" si="61"/>
        <v>1.616991050610072</v>
      </c>
      <c r="FF14">
        <v>5</v>
      </c>
      <c r="FG14" s="3">
        <f t="shared" si="62"/>
        <v>7.2837434712165389E-2</v>
      </c>
      <c r="FH14">
        <v>1</v>
      </c>
      <c r="FI14" s="3">
        <f t="shared" si="63"/>
        <v>1.4567486942433081E-2</v>
      </c>
      <c r="FJ14">
        <v>141</v>
      </c>
      <c r="FK14" s="3">
        <f t="shared" si="64"/>
        <v>2.0540156588830638</v>
      </c>
      <c r="FL14">
        <v>293</v>
      </c>
      <c r="FM14" s="3">
        <f t="shared" si="65"/>
        <v>4.2682736741328924</v>
      </c>
      <c r="FN14">
        <v>50</v>
      </c>
      <c r="FO14" s="3">
        <f t="shared" si="66"/>
        <v>0.72837434712165394</v>
      </c>
      <c r="FP14">
        <v>27</v>
      </c>
      <c r="FQ14" s="3">
        <f t="shared" si="67"/>
        <v>0.39332214744569316</v>
      </c>
      <c r="FR14">
        <v>0</v>
      </c>
      <c r="FS14" s="3">
        <f t="shared" si="68"/>
        <v>0</v>
      </c>
      <c r="FT14">
        <v>0</v>
      </c>
      <c r="FU14" s="3">
        <f t="shared" si="69"/>
        <v>0</v>
      </c>
      <c r="FV14">
        <v>1929</v>
      </c>
      <c r="FW14" s="3">
        <f t="shared" si="70"/>
        <v>28.10068231195341</v>
      </c>
      <c r="FX14">
        <v>1423</v>
      </c>
      <c r="FY14" s="3">
        <f t="shared" si="71"/>
        <v>20.729533919082272</v>
      </c>
      <c r="FZ14">
        <v>0</v>
      </c>
      <c r="GA14" s="3">
        <f t="shared" si="72"/>
        <v>0</v>
      </c>
      <c r="GB14">
        <v>0</v>
      </c>
      <c r="GC14" s="3">
        <f t="shared" si="73"/>
        <v>0</v>
      </c>
      <c r="GD14">
        <v>16</v>
      </c>
      <c r="GE14" s="3">
        <f t="shared" si="74"/>
        <v>0.23307979107892929</v>
      </c>
      <c r="GF14">
        <v>0</v>
      </c>
      <c r="GG14" s="3">
        <f t="shared" si="75"/>
        <v>0</v>
      </c>
      <c r="GH14">
        <v>16</v>
      </c>
      <c r="GI14" s="3">
        <f t="shared" si="89"/>
        <v>0.23307979107892929</v>
      </c>
      <c r="GJ14">
        <v>74</v>
      </c>
      <c r="GK14" s="3">
        <f t="shared" si="89"/>
        <v>1.0779940337400478</v>
      </c>
      <c r="GL14">
        <v>917</v>
      </c>
      <c r="GM14" s="3">
        <f t="shared" si="90"/>
        <v>13.358385526211135</v>
      </c>
      <c r="GN14">
        <v>196</v>
      </c>
      <c r="GO14" s="3">
        <f t="shared" si="91"/>
        <v>2.8552274407168836</v>
      </c>
      <c r="GP14">
        <v>12</v>
      </c>
      <c r="GQ14" s="3">
        <f t="shared" si="92"/>
        <v>0.17480984330919697</v>
      </c>
      <c r="GR14">
        <v>178</v>
      </c>
      <c r="GS14" s="3">
        <f t="shared" si="93"/>
        <v>2.593012675753088</v>
      </c>
      <c r="GT14">
        <v>77</v>
      </c>
      <c r="GU14" s="3">
        <f t="shared" si="94"/>
        <v>1.1216964945673471</v>
      </c>
    </row>
    <row r="15" spans="1:203" x14ac:dyDescent="0.3">
      <c r="A15" s="16" t="str">
        <f t="shared" si="76"/>
        <v>Murder per 100,000</v>
      </c>
      <c r="B15">
        <v>1</v>
      </c>
      <c r="C15" t="s">
        <v>22</v>
      </c>
      <c r="D15" s="10">
        <f t="shared" si="0"/>
        <v>0.80704118159959148</v>
      </c>
      <c r="E15" s="3" cm="1">
        <f t="array" ref="E15">((D15-_xlfn.PERCENTILE.INC($D$2:$D$37,0.975))/(AVERAGE(SMALL($D$2:$D$37,{1,2,3,4,5}))-_xlfn.PERCENTILE.INC($D$2:$D$37,0.975)))*100</f>
        <v>100.43117732188887</v>
      </c>
      <c r="F15" s="3">
        <f t="shared" si="77"/>
        <v>100</v>
      </c>
      <c r="G15" s="8" t="str" cm="1">
        <f t="array" ref="G15">_xlfn.IFS(F15=100,"green",F15&gt;50,"yellow",F15&gt;0,"orange",F15=0,"red")</f>
        <v>green</v>
      </c>
      <c r="H15" t="s">
        <v>193</v>
      </c>
      <c r="I15" s="4">
        <v>12267032</v>
      </c>
      <c r="J15" s="4">
        <v>5776538</v>
      </c>
      <c r="K15" s="4">
        <v>6490494</v>
      </c>
      <c r="L15">
        <v>99</v>
      </c>
      <c r="M15" s="3">
        <f t="shared" si="78"/>
        <v>0.80704118159959148</v>
      </c>
      <c r="N15">
        <v>25</v>
      </c>
      <c r="O15" s="3">
        <f t="shared" si="79"/>
        <v>0.20379827818171503</v>
      </c>
      <c r="P15">
        <v>633</v>
      </c>
      <c r="Q15" s="3">
        <f t="shared" si="80"/>
        <v>5.1601724035610248</v>
      </c>
      <c r="R15">
        <v>600</v>
      </c>
      <c r="S15" s="3">
        <f t="shared" si="80"/>
        <v>4.8911586763611599</v>
      </c>
      <c r="T15">
        <v>44</v>
      </c>
      <c r="U15" s="3">
        <f t="shared" si="81"/>
        <v>0.35868496959981844</v>
      </c>
      <c r="V15">
        <v>454</v>
      </c>
      <c r="W15" s="3">
        <f t="shared" si="81"/>
        <v>3.7009767317799445</v>
      </c>
      <c r="X15">
        <v>0</v>
      </c>
      <c r="Y15" s="3">
        <f t="shared" si="82"/>
        <v>0</v>
      </c>
      <c r="Z15">
        <v>497</v>
      </c>
      <c r="AA15" s="3">
        <f t="shared" si="83"/>
        <v>4.0515097702524949</v>
      </c>
      <c r="AB15">
        <v>24</v>
      </c>
      <c r="AC15" s="3">
        <f t="shared" si="84"/>
        <v>0.19564634705444645</v>
      </c>
      <c r="AD15">
        <v>2809</v>
      </c>
      <c r="AE15" s="3">
        <f t="shared" si="85"/>
        <v>22.898774536497502</v>
      </c>
      <c r="AF15">
        <v>2142</v>
      </c>
      <c r="AG15" s="3">
        <f t="shared" si="86"/>
        <v>17.461436474609343</v>
      </c>
      <c r="AH15">
        <v>41</v>
      </c>
      <c r="AI15" s="3">
        <f t="shared" si="1"/>
        <v>17.461436474609343</v>
      </c>
      <c r="AJ15">
        <v>494</v>
      </c>
      <c r="AK15" s="3">
        <f t="shared" si="87"/>
        <v>0.33422917621801262</v>
      </c>
      <c r="AL15">
        <v>119</v>
      </c>
      <c r="AM15" s="3">
        <f t="shared" si="88"/>
        <v>4.0270539768706888</v>
      </c>
      <c r="AN15">
        <v>7</v>
      </c>
      <c r="AO15"/>
      <c r="AP15">
        <v>2758</v>
      </c>
      <c r="AQ15" s="3">
        <f t="shared" si="2"/>
        <v>22.483026049006803</v>
      </c>
      <c r="AR15">
        <v>2105</v>
      </c>
      <c r="AS15" s="3">
        <f t="shared" si="3"/>
        <v>17.159815022900407</v>
      </c>
      <c r="AT15">
        <v>38</v>
      </c>
      <c r="AU15" s="3">
        <f t="shared" si="4"/>
        <v>0.30977338283620681</v>
      </c>
      <c r="AV15">
        <v>492</v>
      </c>
      <c r="AW15" s="3">
        <f t="shared" si="5"/>
        <v>4.0107501146161519</v>
      </c>
      <c r="AX15">
        <v>118</v>
      </c>
      <c r="AY15" s="3">
        <f t="shared" si="6"/>
        <v>0.96192787301769489</v>
      </c>
      <c r="AZ15">
        <v>5</v>
      </c>
      <c r="BA15" s="3">
        <f t="shared" si="7"/>
        <v>4.0759655636343005E-2</v>
      </c>
      <c r="BB15">
        <v>51</v>
      </c>
      <c r="BC15" s="3">
        <f t="shared" si="8"/>
        <v>0.41574848749069865</v>
      </c>
      <c r="BD15">
        <v>37</v>
      </c>
      <c r="BE15" s="3">
        <f t="shared" si="9"/>
        <v>0.30162145170893823</v>
      </c>
      <c r="BF15">
        <v>3</v>
      </c>
      <c r="BG15" s="3">
        <f t="shared" si="10"/>
        <v>2.4455793381805806E-2</v>
      </c>
      <c r="BH15">
        <v>2</v>
      </c>
      <c r="BI15" s="3">
        <f t="shared" si="11"/>
        <v>1.6303862254537203E-2</v>
      </c>
      <c r="BJ15">
        <v>1</v>
      </c>
      <c r="BK15" s="3">
        <f t="shared" si="12"/>
        <v>8.1519311272686013E-3</v>
      </c>
      <c r="BL15">
        <v>1</v>
      </c>
      <c r="BM15" s="3">
        <f t="shared" si="13"/>
        <v>8.1519311272686013E-3</v>
      </c>
      <c r="BN15">
        <v>5</v>
      </c>
      <c r="BO15" s="3">
        <f t="shared" si="14"/>
        <v>4.0759655636343005E-2</v>
      </c>
      <c r="BP15">
        <v>2</v>
      </c>
      <c r="BQ15" s="3">
        <f t="shared" si="15"/>
        <v>1.6303862254537203E-2</v>
      </c>
      <c r="BR15">
        <v>1213</v>
      </c>
      <c r="BS15" s="3">
        <f t="shared" si="16"/>
        <v>9.8882924573768118</v>
      </c>
      <c r="BT15">
        <v>1606</v>
      </c>
      <c r="BU15" s="3">
        <f t="shared" si="17"/>
        <v>13.092001390393373</v>
      </c>
      <c r="BV15">
        <v>1499</v>
      </c>
      <c r="BW15" s="3">
        <f t="shared" si="18"/>
        <v>12.219744759775633</v>
      </c>
      <c r="BX15">
        <v>6</v>
      </c>
      <c r="BY15" s="3">
        <f t="shared" si="19"/>
        <v>4.8911586763611611E-2</v>
      </c>
      <c r="BZ15">
        <v>0</v>
      </c>
      <c r="CA15" s="3">
        <f t="shared" si="20"/>
        <v>0</v>
      </c>
      <c r="CB15">
        <v>0</v>
      </c>
      <c r="CC15" s="3">
        <f t="shared" si="21"/>
        <v>0</v>
      </c>
      <c r="CD15">
        <v>0</v>
      </c>
      <c r="CE15" s="3">
        <f t="shared" si="22"/>
        <v>0</v>
      </c>
      <c r="CF15">
        <v>75</v>
      </c>
      <c r="CG15" s="3">
        <f t="shared" si="23"/>
        <v>0.61139483454514498</v>
      </c>
      <c r="CH15">
        <v>2</v>
      </c>
      <c r="CI15" s="3">
        <f t="shared" si="24"/>
        <v>1.6303862254537203E-2</v>
      </c>
      <c r="CJ15">
        <v>24</v>
      </c>
      <c r="CK15" s="3">
        <f t="shared" si="25"/>
        <v>0.19564634705444645</v>
      </c>
      <c r="CL15">
        <v>1046</v>
      </c>
      <c r="CM15" s="3">
        <f t="shared" si="26"/>
        <v>8.5269199591229565</v>
      </c>
      <c r="CN15">
        <v>75</v>
      </c>
      <c r="CO15" s="3">
        <f t="shared" si="27"/>
        <v>0.61139483454514498</v>
      </c>
      <c r="CP15">
        <v>345</v>
      </c>
      <c r="CQ15" s="3">
        <f t="shared" si="28"/>
        <v>2.8124162389076672</v>
      </c>
      <c r="CR15">
        <v>0</v>
      </c>
      <c r="CS15" s="3">
        <f t="shared" si="29"/>
        <v>0</v>
      </c>
      <c r="CT15">
        <v>12</v>
      </c>
      <c r="CU15" s="3">
        <f t="shared" si="30"/>
        <v>9.7823173527223223E-2</v>
      </c>
      <c r="CV15">
        <v>1</v>
      </c>
      <c r="CW15" s="3">
        <f t="shared" si="31"/>
        <v>8.1519311272686013E-3</v>
      </c>
      <c r="CX15">
        <v>462</v>
      </c>
      <c r="CY15" s="3">
        <f t="shared" si="32"/>
        <v>3.7661921807980936</v>
      </c>
      <c r="CZ15">
        <v>1</v>
      </c>
      <c r="DA15" s="3">
        <f t="shared" si="33"/>
        <v>8.1519311272686013E-3</v>
      </c>
      <c r="DB15">
        <v>0</v>
      </c>
      <c r="DC15" s="3">
        <f t="shared" si="34"/>
        <v>0</v>
      </c>
      <c r="DD15">
        <v>8</v>
      </c>
      <c r="DE15" s="3">
        <f t="shared" si="35"/>
        <v>6.5215449018148811E-2</v>
      </c>
      <c r="DF15">
        <v>0</v>
      </c>
      <c r="DG15" s="3">
        <f t="shared" si="36"/>
        <v>0</v>
      </c>
      <c r="DH15">
        <v>0</v>
      </c>
      <c r="DI15" s="3">
        <f t="shared" si="37"/>
        <v>0</v>
      </c>
      <c r="DJ15">
        <v>0</v>
      </c>
      <c r="DK15" s="3">
        <f t="shared" si="38"/>
        <v>0</v>
      </c>
      <c r="DL15">
        <v>287</v>
      </c>
      <c r="DM15" s="3">
        <f t="shared" si="39"/>
        <v>2.3396042335260883</v>
      </c>
      <c r="DN15">
        <v>11</v>
      </c>
      <c r="DO15" s="3">
        <f t="shared" si="40"/>
        <v>8.9671242399954609E-2</v>
      </c>
      <c r="DP15">
        <v>5</v>
      </c>
      <c r="DQ15" s="3">
        <f t="shared" si="41"/>
        <v>4.0759655636343005E-2</v>
      </c>
      <c r="DR15">
        <v>4</v>
      </c>
      <c r="DS15" s="3">
        <f t="shared" si="42"/>
        <v>3.2607724509074405E-2</v>
      </c>
      <c r="DT15">
        <v>0</v>
      </c>
      <c r="DU15" s="3">
        <f t="shared" si="43"/>
        <v>0</v>
      </c>
      <c r="DV15">
        <v>520</v>
      </c>
      <c r="DW15" s="3">
        <f t="shared" si="44"/>
        <v>4.2390041861796721</v>
      </c>
      <c r="DX15">
        <v>16</v>
      </c>
      <c r="DY15" s="3">
        <f t="shared" si="45"/>
        <v>0.13043089803629762</v>
      </c>
      <c r="DZ15">
        <v>1</v>
      </c>
      <c r="EA15" s="3">
        <f t="shared" si="46"/>
        <v>8.1519311272686013E-3</v>
      </c>
      <c r="EB15">
        <v>0</v>
      </c>
      <c r="EC15" s="3">
        <f t="shared" si="47"/>
        <v>0</v>
      </c>
      <c r="ED15">
        <v>2598</v>
      </c>
      <c r="EE15" s="3">
        <f t="shared" si="48"/>
        <v>21.178717068643824</v>
      </c>
      <c r="EF15">
        <v>1152</v>
      </c>
      <c r="EG15" s="3">
        <f t="shared" si="49"/>
        <v>9.3910246586134285</v>
      </c>
      <c r="EH15">
        <v>1446</v>
      </c>
      <c r="EI15" s="3">
        <f t="shared" si="50"/>
        <v>11.787692410030397</v>
      </c>
      <c r="EJ15">
        <v>1678</v>
      </c>
      <c r="EK15" s="3">
        <f t="shared" si="51"/>
        <v>13.678940431556711</v>
      </c>
      <c r="EL15">
        <v>414</v>
      </c>
      <c r="EM15" s="3">
        <f t="shared" si="52"/>
        <v>3.374899486689201</v>
      </c>
      <c r="EN15">
        <v>1264</v>
      </c>
      <c r="EO15" s="3">
        <f t="shared" si="53"/>
        <v>10.304040944867511</v>
      </c>
      <c r="EP15">
        <v>5</v>
      </c>
      <c r="EQ15" s="3">
        <f t="shared" si="54"/>
        <v>4.0759655636343005E-2</v>
      </c>
      <c r="ER15">
        <v>84</v>
      </c>
      <c r="ES15" s="3">
        <f t="shared" si="55"/>
        <v>0.68476221469056242</v>
      </c>
      <c r="ET15">
        <v>0</v>
      </c>
      <c r="EU15" s="3">
        <f t="shared" si="56"/>
        <v>0</v>
      </c>
      <c r="EV15">
        <v>4</v>
      </c>
      <c r="EW15" s="3">
        <f t="shared" si="57"/>
        <v>3.2607724509074405E-2</v>
      </c>
      <c r="EX15">
        <v>0</v>
      </c>
      <c r="EY15" s="3">
        <f t="shared" si="58"/>
        <v>0</v>
      </c>
      <c r="EZ15">
        <v>0</v>
      </c>
      <c r="FA15" s="3">
        <f t="shared" si="59"/>
        <v>0</v>
      </c>
      <c r="FB15">
        <v>0</v>
      </c>
      <c r="FC15" s="3">
        <f t="shared" si="60"/>
        <v>0</v>
      </c>
      <c r="FD15">
        <v>62</v>
      </c>
      <c r="FE15" s="3">
        <f t="shared" si="61"/>
        <v>0.50541972989065331</v>
      </c>
      <c r="FF15">
        <v>0</v>
      </c>
      <c r="FG15" s="3">
        <f t="shared" si="62"/>
        <v>0</v>
      </c>
      <c r="FH15">
        <v>2</v>
      </c>
      <c r="FI15" s="3">
        <f t="shared" si="63"/>
        <v>1.6303862254537203E-2</v>
      </c>
      <c r="FJ15">
        <v>167</v>
      </c>
      <c r="FK15" s="3">
        <f t="shared" si="64"/>
        <v>1.3613724982538562</v>
      </c>
      <c r="FL15">
        <v>434</v>
      </c>
      <c r="FM15" s="3">
        <f t="shared" si="65"/>
        <v>3.537938109234573</v>
      </c>
      <c r="FN15">
        <v>311</v>
      </c>
      <c r="FO15" s="3">
        <f t="shared" si="66"/>
        <v>2.5352505805805348</v>
      </c>
      <c r="FP15">
        <v>1994</v>
      </c>
      <c r="FQ15" s="3">
        <f t="shared" si="67"/>
        <v>16.254950667773592</v>
      </c>
      <c r="FR15">
        <v>3</v>
      </c>
      <c r="FS15" s="3">
        <f t="shared" si="68"/>
        <v>2.4455793381805806E-2</v>
      </c>
      <c r="FT15">
        <v>0</v>
      </c>
      <c r="FU15" s="3">
        <f t="shared" si="69"/>
        <v>0</v>
      </c>
      <c r="FV15">
        <v>5581</v>
      </c>
      <c r="FW15" s="3">
        <f t="shared" si="70"/>
        <v>45.495927621286064</v>
      </c>
      <c r="FX15">
        <v>0</v>
      </c>
      <c r="FY15" s="3">
        <f t="shared" si="71"/>
        <v>0</v>
      </c>
      <c r="FZ15">
        <v>0</v>
      </c>
      <c r="GA15" s="3">
        <f t="shared" si="72"/>
        <v>0</v>
      </c>
      <c r="GB15">
        <v>32</v>
      </c>
      <c r="GC15" s="3">
        <f t="shared" si="73"/>
        <v>0.26086179607259524</v>
      </c>
      <c r="GD15">
        <v>28</v>
      </c>
      <c r="GE15" s="3">
        <f t="shared" si="74"/>
        <v>0.22825407156352084</v>
      </c>
      <c r="GF15">
        <v>0</v>
      </c>
      <c r="GG15" s="3">
        <f t="shared" si="75"/>
        <v>0</v>
      </c>
      <c r="GH15">
        <v>12</v>
      </c>
      <c r="GI15" s="3">
        <f t="shared" si="89"/>
        <v>9.7823173527223223E-2</v>
      </c>
      <c r="GJ15">
        <v>124</v>
      </c>
      <c r="GK15" s="3">
        <f t="shared" si="89"/>
        <v>1.0108394597813066</v>
      </c>
      <c r="GL15">
        <v>1322</v>
      </c>
      <c r="GM15" s="3">
        <f t="shared" si="90"/>
        <v>10.77685295024909</v>
      </c>
      <c r="GN15">
        <v>500</v>
      </c>
      <c r="GO15" s="3">
        <f t="shared" si="91"/>
        <v>4.0759655636343011</v>
      </c>
      <c r="GP15">
        <v>0</v>
      </c>
      <c r="GQ15" s="3">
        <f t="shared" si="92"/>
        <v>0</v>
      </c>
      <c r="GR15">
        <v>40</v>
      </c>
      <c r="GS15" s="3">
        <f t="shared" si="93"/>
        <v>0.32607724509074404</v>
      </c>
      <c r="GT15">
        <v>19</v>
      </c>
      <c r="GU15" s="3">
        <f t="shared" si="94"/>
        <v>0.15488669141810341</v>
      </c>
    </row>
    <row r="16" spans="1:203" x14ac:dyDescent="0.3">
      <c r="A16" s="16" t="str">
        <f t="shared" si="76"/>
        <v>Murder per 100,000</v>
      </c>
      <c r="B16">
        <v>20</v>
      </c>
      <c r="C16" t="s">
        <v>21</v>
      </c>
      <c r="D16" s="10">
        <f t="shared" si="0"/>
        <v>4.6986592209186488</v>
      </c>
      <c r="E16" s="3" cm="1">
        <f t="array" ref="E16">((D16-_xlfn.PERCENTILE.INC($D$2:$D$37,0.975))/(AVERAGE(SMALL($D$2:$D$37,{1,2,3,4,5}))-_xlfn.PERCENTILE.INC($D$2:$D$37,0.975)))*100</f>
        <v>-17.240179292982578</v>
      </c>
      <c r="F16" s="3">
        <f t="shared" si="77"/>
        <v>100</v>
      </c>
      <c r="G16" s="8" t="str" cm="1">
        <f t="array" ref="G16">_xlfn.IFS(F16=100,"green",F16&gt;50,"yellow",F16&gt;0,"orange",F16=0,"red")</f>
        <v>green</v>
      </c>
      <c r="H16" t="s">
        <v>193</v>
      </c>
      <c r="I16" s="4">
        <v>32988134</v>
      </c>
      <c r="J16" s="4">
        <v>16053773</v>
      </c>
      <c r="K16" s="4">
        <v>16934361</v>
      </c>
      <c r="L16">
        <v>1550</v>
      </c>
      <c r="M16" s="3">
        <f t="shared" si="78"/>
        <v>4.6986592209186488</v>
      </c>
      <c r="N16">
        <v>57</v>
      </c>
      <c r="O16" s="3">
        <f t="shared" si="79"/>
        <v>0.17278940360797612</v>
      </c>
      <c r="P16">
        <v>3798</v>
      </c>
      <c r="Q16" s="3">
        <f t="shared" si="80"/>
        <v>11.513230787773567</v>
      </c>
      <c r="R16">
        <v>3694</v>
      </c>
      <c r="S16" s="3">
        <f t="shared" si="80"/>
        <v>11.197965911015155</v>
      </c>
      <c r="T16">
        <v>132</v>
      </c>
      <c r="U16" s="3">
        <f t="shared" si="81"/>
        <v>0.40014388203952367</v>
      </c>
      <c r="V16">
        <v>2862</v>
      </c>
      <c r="W16" s="3">
        <f t="shared" si="81"/>
        <v>8.6758468969478546</v>
      </c>
      <c r="X16">
        <v>1</v>
      </c>
      <c r="Y16" s="3">
        <f t="shared" si="82"/>
        <v>3.0313930457539669E-3</v>
      </c>
      <c r="Z16">
        <v>44</v>
      </c>
      <c r="AA16" s="3">
        <f t="shared" si="83"/>
        <v>0.13338129401317456</v>
      </c>
      <c r="AB16">
        <v>13</v>
      </c>
      <c r="AC16" s="3">
        <f t="shared" si="84"/>
        <v>3.9408109594801573E-2</v>
      </c>
      <c r="AD16">
        <v>9960</v>
      </c>
      <c r="AE16" s="3">
        <f t="shared" si="85"/>
        <v>30.192674735709517</v>
      </c>
      <c r="AF16">
        <v>7673</v>
      </c>
      <c r="AG16" s="3">
        <f t="shared" si="86"/>
        <v>23.25987884007019</v>
      </c>
      <c r="AH16">
        <v>1335</v>
      </c>
      <c r="AI16" s="3">
        <f t="shared" si="1"/>
        <v>23.25987884007019</v>
      </c>
      <c r="AJ16">
        <v>150</v>
      </c>
      <c r="AK16" s="3">
        <f t="shared" si="87"/>
        <v>4.0469097160815464</v>
      </c>
      <c r="AL16">
        <v>11</v>
      </c>
      <c r="AM16" s="3">
        <f t="shared" si="88"/>
        <v>0.45470895686309509</v>
      </c>
      <c r="AN16">
        <v>766</v>
      </c>
      <c r="AO16"/>
      <c r="AP16">
        <v>7308</v>
      </c>
      <c r="AQ16" s="3">
        <f t="shared" si="2"/>
        <v>22.15342037836999</v>
      </c>
      <c r="AR16">
        <v>5698</v>
      </c>
      <c r="AS16" s="3">
        <f t="shared" si="3"/>
        <v>17.272877574706104</v>
      </c>
      <c r="AT16">
        <v>810</v>
      </c>
      <c r="AU16" s="3">
        <f t="shared" si="4"/>
        <v>2.4554283670607133</v>
      </c>
      <c r="AV16">
        <v>145</v>
      </c>
      <c r="AW16" s="3">
        <f t="shared" si="5"/>
        <v>0.43955199163432518</v>
      </c>
      <c r="AX16">
        <v>10</v>
      </c>
      <c r="AY16" s="3">
        <f t="shared" si="6"/>
        <v>3.0313930457539669E-2</v>
      </c>
      <c r="AZ16">
        <v>645</v>
      </c>
      <c r="BA16" s="3">
        <f t="shared" si="7"/>
        <v>1.9552485145113088</v>
      </c>
      <c r="BB16">
        <v>2652</v>
      </c>
      <c r="BC16" s="3">
        <f t="shared" si="8"/>
        <v>8.0392543573395212</v>
      </c>
      <c r="BD16">
        <v>1975</v>
      </c>
      <c r="BE16" s="3">
        <f t="shared" si="9"/>
        <v>5.9870012653640856</v>
      </c>
      <c r="BF16">
        <v>525</v>
      </c>
      <c r="BG16" s="3">
        <f t="shared" si="10"/>
        <v>1.5914813490208328</v>
      </c>
      <c r="BH16">
        <v>5</v>
      </c>
      <c r="BI16" s="3">
        <f t="shared" si="11"/>
        <v>1.5156965228769834E-2</v>
      </c>
      <c r="BJ16">
        <v>1</v>
      </c>
      <c r="BK16" s="3">
        <f t="shared" si="12"/>
        <v>3.0313930457539669E-3</v>
      </c>
      <c r="BL16">
        <v>13</v>
      </c>
      <c r="BM16" s="3">
        <f t="shared" si="13"/>
        <v>3.9408109594801573E-2</v>
      </c>
      <c r="BN16">
        <v>12</v>
      </c>
      <c r="BO16" s="3">
        <f t="shared" si="14"/>
        <v>3.6376716549047602E-2</v>
      </c>
      <c r="BP16">
        <v>121</v>
      </c>
      <c r="BQ16" s="3">
        <f t="shared" si="15"/>
        <v>0.36679855853623</v>
      </c>
      <c r="BR16">
        <v>32</v>
      </c>
      <c r="BS16" s="3">
        <f t="shared" si="16"/>
        <v>9.700457746412694E-2</v>
      </c>
      <c r="BT16">
        <v>1144</v>
      </c>
      <c r="BU16" s="3">
        <f t="shared" si="17"/>
        <v>3.4679136443425382</v>
      </c>
      <c r="BV16">
        <v>579</v>
      </c>
      <c r="BW16" s="3">
        <f t="shared" si="18"/>
        <v>1.755176573491547</v>
      </c>
      <c r="BX16">
        <v>140</v>
      </c>
      <c r="BY16" s="3">
        <f t="shared" si="19"/>
        <v>0.42439502640555538</v>
      </c>
      <c r="BZ16">
        <v>0</v>
      </c>
      <c r="CA16" s="3">
        <f t="shared" si="20"/>
        <v>0</v>
      </c>
      <c r="CB16">
        <v>4</v>
      </c>
      <c r="CC16" s="3">
        <f t="shared" si="21"/>
        <v>1.2125572183015867E-2</v>
      </c>
      <c r="CD16">
        <v>0</v>
      </c>
      <c r="CE16" s="3">
        <f t="shared" si="22"/>
        <v>0</v>
      </c>
      <c r="CF16">
        <v>299</v>
      </c>
      <c r="CG16" s="3">
        <f t="shared" si="23"/>
        <v>0.90638652068043624</v>
      </c>
      <c r="CH16">
        <v>17</v>
      </c>
      <c r="CI16" s="3">
        <f t="shared" si="24"/>
        <v>5.1533681777817447E-2</v>
      </c>
      <c r="CJ16">
        <v>109</v>
      </c>
      <c r="CK16" s="3">
        <f t="shared" si="25"/>
        <v>0.33042184198718244</v>
      </c>
      <c r="CL16">
        <v>1899</v>
      </c>
      <c r="CM16" s="3">
        <f t="shared" si="26"/>
        <v>5.7566153938867837</v>
      </c>
      <c r="CN16">
        <v>65</v>
      </c>
      <c r="CO16" s="3">
        <f t="shared" si="27"/>
        <v>0.19704054797400788</v>
      </c>
      <c r="CP16">
        <v>535</v>
      </c>
      <c r="CQ16" s="3">
        <f t="shared" si="28"/>
        <v>1.6217952794783725</v>
      </c>
      <c r="CR16">
        <v>3</v>
      </c>
      <c r="CS16" s="3">
        <f t="shared" si="29"/>
        <v>9.0941791372619006E-3</v>
      </c>
      <c r="CT16">
        <v>25</v>
      </c>
      <c r="CU16" s="3">
        <f t="shared" si="30"/>
        <v>7.5784826143849182E-2</v>
      </c>
      <c r="CV16">
        <v>35</v>
      </c>
      <c r="CW16" s="3">
        <f t="shared" si="31"/>
        <v>0.10609875660138884</v>
      </c>
      <c r="CX16">
        <v>756</v>
      </c>
      <c r="CY16" s="3">
        <f t="shared" si="32"/>
        <v>2.2917331425899992</v>
      </c>
      <c r="CZ16">
        <v>321</v>
      </c>
      <c r="DA16" s="3">
        <f t="shared" si="33"/>
        <v>0.97307716768702346</v>
      </c>
      <c r="DB16">
        <v>0</v>
      </c>
      <c r="DC16" s="3">
        <f t="shared" si="34"/>
        <v>0</v>
      </c>
      <c r="DD16">
        <v>94</v>
      </c>
      <c r="DE16" s="3">
        <f t="shared" si="35"/>
        <v>0.28495094630087292</v>
      </c>
      <c r="DF16">
        <v>1</v>
      </c>
      <c r="DG16" s="3">
        <f t="shared" si="36"/>
        <v>3.0313930457539669E-3</v>
      </c>
      <c r="DH16">
        <v>1</v>
      </c>
      <c r="DI16" s="3">
        <f t="shared" si="37"/>
        <v>3.0313930457539669E-3</v>
      </c>
      <c r="DJ16">
        <v>0</v>
      </c>
      <c r="DK16" s="3">
        <f t="shared" si="38"/>
        <v>0</v>
      </c>
      <c r="DL16">
        <v>1298</v>
      </c>
      <c r="DM16" s="3">
        <f t="shared" si="39"/>
        <v>3.9347481733886491</v>
      </c>
      <c r="DN16">
        <v>88</v>
      </c>
      <c r="DO16" s="3">
        <f t="shared" si="40"/>
        <v>0.26676258802634911</v>
      </c>
      <c r="DP16">
        <v>3</v>
      </c>
      <c r="DQ16" s="3">
        <f t="shared" si="41"/>
        <v>9.0941791372619006E-3</v>
      </c>
      <c r="DR16">
        <v>0</v>
      </c>
      <c r="DS16" s="3">
        <f t="shared" si="42"/>
        <v>0</v>
      </c>
      <c r="DT16">
        <v>40</v>
      </c>
      <c r="DU16" s="3">
        <f t="shared" si="43"/>
        <v>0.12125572183015867</v>
      </c>
      <c r="DV16">
        <v>1793</v>
      </c>
      <c r="DW16" s="3">
        <f t="shared" si="44"/>
        <v>5.4352877310368628</v>
      </c>
      <c r="DX16">
        <v>16</v>
      </c>
      <c r="DY16" s="3">
        <f t="shared" si="45"/>
        <v>4.850228873206347E-2</v>
      </c>
      <c r="DZ16">
        <v>0</v>
      </c>
      <c r="EA16" s="3">
        <f t="shared" si="46"/>
        <v>0</v>
      </c>
      <c r="EB16">
        <v>0</v>
      </c>
      <c r="EC16" s="3">
        <f t="shared" si="47"/>
        <v>0</v>
      </c>
      <c r="ED16">
        <v>10450</v>
      </c>
      <c r="EE16" s="3">
        <f t="shared" si="48"/>
        <v>31.678057328128958</v>
      </c>
      <c r="EF16">
        <v>5832</v>
      </c>
      <c r="EG16" s="3">
        <f t="shared" si="49"/>
        <v>17.679084242837135</v>
      </c>
      <c r="EH16">
        <v>4618</v>
      </c>
      <c r="EI16" s="3">
        <f t="shared" si="50"/>
        <v>13.998973085291819</v>
      </c>
      <c r="EJ16">
        <v>1994</v>
      </c>
      <c r="EK16" s="3">
        <f t="shared" si="51"/>
        <v>6.0445977332334104</v>
      </c>
      <c r="EL16">
        <v>69</v>
      </c>
      <c r="EM16" s="3">
        <f t="shared" si="52"/>
        <v>0.20916612015702374</v>
      </c>
      <c r="EN16">
        <v>1925</v>
      </c>
      <c r="EO16" s="3">
        <f t="shared" si="53"/>
        <v>5.8354316130763868</v>
      </c>
      <c r="EP16">
        <v>594</v>
      </c>
      <c r="EQ16" s="3">
        <f t="shared" si="54"/>
        <v>1.8006474691778565</v>
      </c>
      <c r="ER16">
        <v>702</v>
      </c>
      <c r="ES16" s="3">
        <f t="shared" si="55"/>
        <v>2.128037918119285</v>
      </c>
      <c r="ET16">
        <v>0</v>
      </c>
      <c r="EU16" s="3">
        <f t="shared" si="56"/>
        <v>0</v>
      </c>
      <c r="EV16">
        <v>116</v>
      </c>
      <c r="EW16" s="3">
        <f t="shared" si="57"/>
        <v>0.3516415933074602</v>
      </c>
      <c r="EX16">
        <v>0</v>
      </c>
      <c r="EY16" s="3">
        <f t="shared" si="58"/>
        <v>0</v>
      </c>
      <c r="EZ16">
        <v>0</v>
      </c>
      <c r="FA16" s="3">
        <f t="shared" si="59"/>
        <v>0</v>
      </c>
      <c r="FB16">
        <v>0</v>
      </c>
      <c r="FC16" s="3">
        <f t="shared" si="60"/>
        <v>0</v>
      </c>
      <c r="FD16">
        <v>237</v>
      </c>
      <c r="FE16" s="3">
        <f t="shared" si="61"/>
        <v>0.71844015184369026</v>
      </c>
      <c r="FF16">
        <v>484</v>
      </c>
      <c r="FG16" s="3">
        <f t="shared" si="62"/>
        <v>1.46719423414492</v>
      </c>
      <c r="FH16">
        <v>4</v>
      </c>
      <c r="FI16" s="3">
        <f t="shared" si="63"/>
        <v>1.2125572183015867E-2</v>
      </c>
      <c r="FJ16">
        <v>323</v>
      </c>
      <c r="FK16" s="3">
        <f t="shared" si="64"/>
        <v>0.97913995377853147</v>
      </c>
      <c r="FL16">
        <v>1733</v>
      </c>
      <c r="FM16" s="3">
        <f t="shared" si="65"/>
        <v>5.2534041482916249</v>
      </c>
      <c r="FN16">
        <v>788</v>
      </c>
      <c r="FO16" s="3">
        <f t="shared" si="66"/>
        <v>2.3887377200541264</v>
      </c>
      <c r="FP16">
        <v>23</v>
      </c>
      <c r="FQ16" s="3">
        <f t="shared" si="67"/>
        <v>6.9722040052341241E-2</v>
      </c>
      <c r="FR16">
        <v>1</v>
      </c>
      <c r="FS16" s="3">
        <f t="shared" si="68"/>
        <v>3.0313930457539669E-3</v>
      </c>
      <c r="FT16">
        <v>1</v>
      </c>
      <c r="FU16" s="3">
        <f t="shared" si="69"/>
        <v>3.0313930457539669E-3</v>
      </c>
      <c r="FV16">
        <v>1354</v>
      </c>
      <c r="FW16" s="3">
        <f t="shared" si="70"/>
        <v>4.1045061839508721</v>
      </c>
      <c r="FX16">
        <v>0</v>
      </c>
      <c r="FY16" s="3">
        <f t="shared" si="71"/>
        <v>0</v>
      </c>
      <c r="FZ16">
        <v>0</v>
      </c>
      <c r="GA16" s="3">
        <f t="shared" si="72"/>
        <v>0</v>
      </c>
      <c r="GB16">
        <v>0</v>
      </c>
      <c r="GC16" s="3">
        <f t="shared" si="73"/>
        <v>0</v>
      </c>
      <c r="GD16">
        <v>43</v>
      </c>
      <c r="GE16" s="3">
        <f t="shared" si="74"/>
        <v>0.13034990096742058</v>
      </c>
      <c r="GF16">
        <v>2</v>
      </c>
      <c r="GG16" s="3">
        <f t="shared" si="75"/>
        <v>6.0627860915079337E-3</v>
      </c>
      <c r="GH16">
        <v>1</v>
      </c>
      <c r="GI16" s="3">
        <f t="shared" si="89"/>
        <v>3.0313930457539669E-3</v>
      </c>
      <c r="GJ16">
        <v>86</v>
      </c>
      <c r="GK16" s="3">
        <f t="shared" si="89"/>
        <v>0.26069980193484116</v>
      </c>
      <c r="GL16">
        <v>82</v>
      </c>
      <c r="GM16" s="3">
        <f t="shared" si="90"/>
        <v>0.2485742297518253</v>
      </c>
      <c r="GN16">
        <v>850</v>
      </c>
      <c r="GO16" s="3">
        <f t="shared" si="91"/>
        <v>2.5766840888908717</v>
      </c>
      <c r="GP16">
        <v>3</v>
      </c>
      <c r="GQ16" s="3">
        <f t="shared" si="92"/>
        <v>9.0941791372619006E-3</v>
      </c>
      <c r="GR16">
        <v>121</v>
      </c>
      <c r="GS16" s="3">
        <f t="shared" si="93"/>
        <v>0.36679855853623</v>
      </c>
      <c r="GT16">
        <v>2</v>
      </c>
      <c r="GU16" s="3">
        <f t="shared" si="94"/>
        <v>6.0627860915079337E-3</v>
      </c>
    </row>
    <row r="17" spans="1:203" x14ac:dyDescent="0.3">
      <c r="A17" s="16" t="str">
        <f t="shared" si="76"/>
        <v>Murder per 100,000</v>
      </c>
      <c r="B17">
        <v>29</v>
      </c>
      <c r="C17" t="s">
        <v>20</v>
      </c>
      <c r="D17" s="10">
        <f t="shared" si="0"/>
        <v>2.2980492262767789</v>
      </c>
      <c r="E17" s="3" cm="1">
        <f t="array" ref="E17">((D17-_xlfn.PERCENTILE.INC($D$2:$D$37,0.975))/(AVERAGE(SMALL($D$2:$D$37,{1,2,3,4,5}))-_xlfn.PERCENTILE.INC($D$2:$D$37,0.975)))*100</f>
        <v>55.347374757454517</v>
      </c>
      <c r="F17" s="3">
        <f t="shared" si="77"/>
        <v>100</v>
      </c>
      <c r="G17" s="8" t="str" cm="1">
        <f t="array" ref="G17">_xlfn.IFS(F17=100,"green",F17&gt;50,"yellow",F17&gt;0,"orange",F17=0,"red")</f>
        <v>green</v>
      </c>
      <c r="H17" t="s">
        <v>193</v>
      </c>
      <c r="I17" s="4">
        <v>61095297</v>
      </c>
      <c r="J17" s="4">
        <v>30129611</v>
      </c>
      <c r="K17" s="4">
        <v>30965686</v>
      </c>
      <c r="L17">
        <v>1404</v>
      </c>
      <c r="M17" s="3">
        <f t="shared" si="78"/>
        <v>2.2980492262767789</v>
      </c>
      <c r="N17">
        <v>88</v>
      </c>
      <c r="O17" s="3">
        <f t="shared" si="79"/>
        <v>0.14403727344184938</v>
      </c>
      <c r="P17">
        <v>11225</v>
      </c>
      <c r="Q17" s="3">
        <f t="shared" si="80"/>
        <v>18.372936299826808</v>
      </c>
      <c r="R17">
        <v>10880</v>
      </c>
      <c r="S17" s="3">
        <f t="shared" si="80"/>
        <v>17.808244716446833</v>
      </c>
      <c r="T17">
        <v>682</v>
      </c>
      <c r="U17" s="3">
        <f t="shared" si="81"/>
        <v>1.1162888691743327</v>
      </c>
      <c r="V17">
        <v>3104</v>
      </c>
      <c r="W17" s="3">
        <f t="shared" si="81"/>
        <v>5.0805874632215966</v>
      </c>
      <c r="X17">
        <v>36</v>
      </c>
      <c r="Y17" s="3">
        <f t="shared" si="82"/>
        <v>5.8924339135302019E-2</v>
      </c>
      <c r="Z17">
        <v>98</v>
      </c>
      <c r="AA17" s="3">
        <f t="shared" si="83"/>
        <v>0.16040514542387771</v>
      </c>
      <c r="AB17">
        <v>112</v>
      </c>
      <c r="AC17" s="3">
        <f t="shared" si="84"/>
        <v>0.18332016619871741</v>
      </c>
      <c r="AD17">
        <v>17607</v>
      </c>
      <c r="AE17" s="3">
        <f t="shared" si="85"/>
        <v>28.818912198757292</v>
      </c>
      <c r="AF17">
        <v>3627</v>
      </c>
      <c r="AG17" s="3">
        <f t="shared" si="86"/>
        <v>5.9366271678816789</v>
      </c>
      <c r="AH17">
        <v>12119</v>
      </c>
      <c r="AI17" s="3">
        <f t="shared" si="1"/>
        <v>5.9366271678816789</v>
      </c>
      <c r="AJ17">
        <v>827</v>
      </c>
      <c r="AK17" s="3">
        <f t="shared" si="87"/>
        <v>19.836224055020143</v>
      </c>
      <c r="AL17">
        <v>330</v>
      </c>
      <c r="AM17" s="3">
        <f t="shared" si="88"/>
        <v>1.3536230129137437</v>
      </c>
      <c r="AN17">
        <v>23</v>
      </c>
      <c r="AO17"/>
      <c r="AP17">
        <v>15614</v>
      </c>
      <c r="AQ17" s="3">
        <f t="shared" si="2"/>
        <v>25.556795312739048</v>
      </c>
      <c r="AR17">
        <v>3445</v>
      </c>
      <c r="AS17" s="3">
        <f t="shared" si="3"/>
        <v>5.6387318978087624</v>
      </c>
      <c r="AT17">
        <v>11006</v>
      </c>
      <c r="AU17" s="3">
        <f t="shared" si="4"/>
        <v>18.014479903420391</v>
      </c>
      <c r="AV17">
        <v>819</v>
      </c>
      <c r="AW17" s="3">
        <f t="shared" si="5"/>
        <v>1.3405287153281209</v>
      </c>
      <c r="AX17">
        <v>326</v>
      </c>
      <c r="AY17" s="3">
        <f t="shared" si="6"/>
        <v>0.53359262661412388</v>
      </c>
      <c r="AZ17">
        <v>18</v>
      </c>
      <c r="BA17" s="3">
        <f t="shared" si="7"/>
        <v>2.9462169567651009E-2</v>
      </c>
      <c r="BB17">
        <v>1993</v>
      </c>
      <c r="BC17" s="3">
        <f t="shared" si="8"/>
        <v>3.2621168860182479</v>
      </c>
      <c r="BD17">
        <v>182</v>
      </c>
      <c r="BE17" s="3">
        <f t="shared" si="9"/>
        <v>0.29789527007291572</v>
      </c>
      <c r="BF17">
        <v>1113</v>
      </c>
      <c r="BG17" s="3">
        <f t="shared" si="10"/>
        <v>1.8217441515997541</v>
      </c>
      <c r="BH17">
        <v>8</v>
      </c>
      <c r="BI17" s="3">
        <f t="shared" si="11"/>
        <v>1.309429758562267E-2</v>
      </c>
      <c r="BJ17">
        <v>4</v>
      </c>
      <c r="BK17" s="3">
        <f t="shared" si="12"/>
        <v>6.5471487928113348E-3</v>
      </c>
      <c r="BL17">
        <v>179</v>
      </c>
      <c r="BM17" s="3">
        <f t="shared" si="13"/>
        <v>0.29298490847830727</v>
      </c>
      <c r="BN17">
        <v>502</v>
      </c>
      <c r="BO17" s="3">
        <f t="shared" si="14"/>
        <v>0.82166717349782259</v>
      </c>
      <c r="BP17">
        <v>5</v>
      </c>
      <c r="BQ17" s="3">
        <f t="shared" si="15"/>
        <v>8.1839359910141699E-3</v>
      </c>
      <c r="BR17">
        <v>404</v>
      </c>
      <c r="BS17" s="3">
        <f t="shared" si="16"/>
        <v>0.66126202807394485</v>
      </c>
      <c r="BT17">
        <v>6201</v>
      </c>
      <c r="BU17" s="3">
        <f t="shared" si="17"/>
        <v>10.149717416055772</v>
      </c>
      <c r="BV17">
        <v>4052</v>
      </c>
      <c r="BW17" s="3">
        <f t="shared" si="18"/>
        <v>6.6322617271178821</v>
      </c>
      <c r="BX17">
        <v>613</v>
      </c>
      <c r="BY17" s="3">
        <f t="shared" si="19"/>
        <v>1.0033505524983373</v>
      </c>
      <c r="BZ17">
        <v>43</v>
      </c>
      <c r="CA17" s="3">
        <f t="shared" si="20"/>
        <v>7.0381849522721862E-2</v>
      </c>
      <c r="CB17">
        <v>9</v>
      </c>
      <c r="CC17" s="3">
        <f t="shared" si="21"/>
        <v>1.4731084783825505E-2</v>
      </c>
      <c r="CD17">
        <v>15</v>
      </c>
      <c r="CE17" s="3">
        <f t="shared" si="22"/>
        <v>2.4551807973042506E-2</v>
      </c>
      <c r="CF17">
        <v>1328</v>
      </c>
      <c r="CG17" s="3">
        <f t="shared" si="23"/>
        <v>2.1736533992133631</v>
      </c>
      <c r="CH17">
        <v>30</v>
      </c>
      <c r="CI17" s="3">
        <f t="shared" si="24"/>
        <v>4.9103615946085012E-2</v>
      </c>
      <c r="CJ17">
        <v>178</v>
      </c>
      <c r="CK17" s="3">
        <f t="shared" si="25"/>
        <v>0.29134812128010446</v>
      </c>
      <c r="CL17">
        <v>3365</v>
      </c>
      <c r="CM17" s="3">
        <f t="shared" si="26"/>
        <v>5.5077889219525362</v>
      </c>
      <c r="CN17">
        <v>2807</v>
      </c>
      <c r="CO17" s="3">
        <f t="shared" si="27"/>
        <v>4.5944616653553547</v>
      </c>
      <c r="CP17">
        <v>323</v>
      </c>
      <c r="CQ17" s="3">
        <f t="shared" si="28"/>
        <v>0.52868226501951532</v>
      </c>
      <c r="CR17">
        <v>1</v>
      </c>
      <c r="CS17" s="3">
        <f t="shared" si="29"/>
        <v>1.6367871982028337E-3</v>
      </c>
      <c r="CT17">
        <v>5</v>
      </c>
      <c r="CU17" s="3">
        <f t="shared" si="30"/>
        <v>8.1839359910141699E-3</v>
      </c>
      <c r="CV17">
        <v>39</v>
      </c>
      <c r="CW17" s="3">
        <f t="shared" si="31"/>
        <v>6.3834700729910515E-2</v>
      </c>
      <c r="CX17">
        <v>30</v>
      </c>
      <c r="CY17" s="3">
        <f t="shared" si="32"/>
        <v>4.9103615946085012E-2</v>
      </c>
      <c r="CZ17">
        <v>12</v>
      </c>
      <c r="DA17" s="3">
        <f t="shared" si="33"/>
        <v>1.9641446378434006E-2</v>
      </c>
      <c r="DB17">
        <v>0</v>
      </c>
      <c r="DC17" s="3">
        <f t="shared" si="34"/>
        <v>0</v>
      </c>
      <c r="DD17">
        <v>18</v>
      </c>
      <c r="DE17" s="3">
        <f t="shared" si="35"/>
        <v>2.9462169567651009E-2</v>
      </c>
      <c r="DF17">
        <v>1</v>
      </c>
      <c r="DG17" s="3">
        <f t="shared" si="36"/>
        <v>1.6367871982028337E-3</v>
      </c>
      <c r="DH17">
        <v>0</v>
      </c>
      <c r="DI17" s="3">
        <f t="shared" si="37"/>
        <v>0</v>
      </c>
      <c r="DJ17">
        <v>0</v>
      </c>
      <c r="DK17" s="3">
        <f t="shared" si="38"/>
        <v>0</v>
      </c>
      <c r="DL17">
        <v>595</v>
      </c>
      <c r="DM17" s="3">
        <f t="shared" si="39"/>
        <v>0.97388838293068614</v>
      </c>
      <c r="DN17">
        <v>4</v>
      </c>
      <c r="DO17" s="3">
        <f t="shared" si="40"/>
        <v>6.5471487928113348E-3</v>
      </c>
      <c r="DP17">
        <v>10</v>
      </c>
      <c r="DQ17" s="3">
        <f t="shared" si="41"/>
        <v>1.636787198202834E-2</v>
      </c>
      <c r="DR17">
        <v>12</v>
      </c>
      <c r="DS17" s="3">
        <f t="shared" si="42"/>
        <v>1.9641446378434006E-2</v>
      </c>
      <c r="DT17">
        <v>0</v>
      </c>
      <c r="DU17" s="3">
        <f t="shared" si="43"/>
        <v>0</v>
      </c>
      <c r="DV17">
        <v>4152</v>
      </c>
      <c r="DW17" s="3">
        <f t="shared" si="44"/>
        <v>6.7959404469381655</v>
      </c>
      <c r="DX17">
        <v>64</v>
      </c>
      <c r="DY17" s="3">
        <f t="shared" si="45"/>
        <v>0.10475438068498136</v>
      </c>
      <c r="DZ17">
        <v>3</v>
      </c>
      <c r="EA17" s="3">
        <f t="shared" si="46"/>
        <v>4.9103615946085016E-3</v>
      </c>
      <c r="EB17">
        <v>452</v>
      </c>
      <c r="EC17" s="3">
        <f t="shared" si="47"/>
        <v>0.7398278135876809</v>
      </c>
      <c r="ED17">
        <v>21067</v>
      </c>
      <c r="EE17" s="3">
        <f t="shared" si="48"/>
        <v>34.482195904539097</v>
      </c>
      <c r="EF17">
        <v>11921</v>
      </c>
      <c r="EG17" s="3">
        <f t="shared" si="49"/>
        <v>19.51214018977598</v>
      </c>
      <c r="EH17">
        <v>9146</v>
      </c>
      <c r="EI17" s="3">
        <f t="shared" si="50"/>
        <v>14.970055714763118</v>
      </c>
      <c r="EJ17">
        <v>5428</v>
      </c>
      <c r="EK17" s="3">
        <f t="shared" si="51"/>
        <v>8.8844809118449817</v>
      </c>
      <c r="EL17">
        <v>995</v>
      </c>
      <c r="EM17" s="3">
        <f t="shared" si="52"/>
        <v>1.6286032622118196</v>
      </c>
      <c r="EN17">
        <v>4433</v>
      </c>
      <c r="EO17" s="3">
        <f t="shared" si="53"/>
        <v>7.2558776496331623</v>
      </c>
      <c r="EP17">
        <v>157</v>
      </c>
      <c r="EQ17" s="3">
        <f t="shared" si="54"/>
        <v>0.25697559011784493</v>
      </c>
      <c r="ER17">
        <v>1710</v>
      </c>
      <c r="ES17" s="3">
        <f t="shared" si="55"/>
        <v>2.7989061089268459</v>
      </c>
      <c r="ET17">
        <v>49</v>
      </c>
      <c r="EU17" s="3">
        <f t="shared" si="56"/>
        <v>8.0202572711938855E-2</v>
      </c>
      <c r="EV17">
        <v>221</v>
      </c>
      <c r="EW17" s="3">
        <f t="shared" si="57"/>
        <v>0.36172997080282626</v>
      </c>
      <c r="EX17">
        <v>0</v>
      </c>
      <c r="EY17" s="3">
        <f t="shared" si="58"/>
        <v>0</v>
      </c>
      <c r="EZ17">
        <v>291</v>
      </c>
      <c r="FA17" s="3">
        <f t="shared" si="59"/>
        <v>0.47630507467702471</v>
      </c>
      <c r="FB17">
        <v>21</v>
      </c>
      <c r="FC17" s="3">
        <f t="shared" si="60"/>
        <v>3.4372531162259509E-2</v>
      </c>
      <c r="FD17">
        <v>461</v>
      </c>
      <c r="FE17" s="3">
        <f t="shared" si="61"/>
        <v>0.75455889837150636</v>
      </c>
      <c r="FF17">
        <v>2</v>
      </c>
      <c r="FG17" s="3">
        <f t="shared" si="62"/>
        <v>3.2735743964056674E-3</v>
      </c>
      <c r="FH17">
        <v>31</v>
      </c>
      <c r="FI17" s="3">
        <f t="shared" si="63"/>
        <v>5.0740403144287849E-2</v>
      </c>
      <c r="FJ17">
        <v>815</v>
      </c>
      <c r="FK17" s="3">
        <f t="shared" si="64"/>
        <v>1.3339815665353096</v>
      </c>
      <c r="FL17">
        <v>5713</v>
      </c>
      <c r="FM17" s="3">
        <f t="shared" si="65"/>
        <v>9.3509652633327907</v>
      </c>
      <c r="FN17">
        <v>545</v>
      </c>
      <c r="FO17" s="3">
        <f t="shared" si="66"/>
        <v>0.89204902302054456</v>
      </c>
      <c r="FP17">
        <v>75</v>
      </c>
      <c r="FQ17" s="3">
        <f t="shared" si="67"/>
        <v>0.12275903986521254</v>
      </c>
      <c r="FR17">
        <v>0</v>
      </c>
      <c r="FS17" s="3">
        <f t="shared" si="68"/>
        <v>0</v>
      </c>
      <c r="FT17">
        <v>25</v>
      </c>
      <c r="FU17" s="3">
        <f t="shared" si="69"/>
        <v>4.0919679955070842E-2</v>
      </c>
      <c r="FV17">
        <v>29022</v>
      </c>
      <c r="FW17" s="3">
        <f t="shared" si="70"/>
        <v>47.502838066242646</v>
      </c>
      <c r="FX17">
        <v>4086</v>
      </c>
      <c r="FY17" s="3">
        <f t="shared" si="71"/>
        <v>6.6879124918567792</v>
      </c>
      <c r="FZ17">
        <v>2</v>
      </c>
      <c r="GA17" s="3">
        <f t="shared" si="72"/>
        <v>3.2735743964056674E-3</v>
      </c>
      <c r="GB17">
        <v>3</v>
      </c>
      <c r="GC17" s="3">
        <f t="shared" si="73"/>
        <v>4.9103615946085016E-3</v>
      </c>
      <c r="GD17">
        <v>219</v>
      </c>
      <c r="GE17" s="3">
        <f t="shared" si="74"/>
        <v>0.35845639640642063</v>
      </c>
      <c r="GF17">
        <v>4</v>
      </c>
      <c r="GG17" s="3">
        <f t="shared" si="75"/>
        <v>6.5471487928113348E-3</v>
      </c>
      <c r="GH17">
        <v>418</v>
      </c>
      <c r="GI17" s="3">
        <f t="shared" si="89"/>
        <v>0.6841770488487845</v>
      </c>
      <c r="GJ17">
        <v>251</v>
      </c>
      <c r="GK17" s="3">
        <f t="shared" si="89"/>
        <v>0.41083358674891129</v>
      </c>
      <c r="GL17">
        <v>1892</v>
      </c>
      <c r="GM17" s="3">
        <f t="shared" si="90"/>
        <v>3.0968013789997619</v>
      </c>
      <c r="GN17">
        <v>2812</v>
      </c>
      <c r="GO17" s="3">
        <f t="shared" si="91"/>
        <v>4.602645601346369</v>
      </c>
      <c r="GP17">
        <v>14</v>
      </c>
      <c r="GQ17" s="3">
        <f t="shared" si="92"/>
        <v>2.2915020774839676E-2</v>
      </c>
      <c r="GR17">
        <v>2464</v>
      </c>
      <c r="GS17" s="3">
        <f t="shared" si="93"/>
        <v>4.0330436563717829</v>
      </c>
      <c r="GT17">
        <v>78</v>
      </c>
      <c r="GU17" s="3">
        <f t="shared" si="94"/>
        <v>0.12766940145982103</v>
      </c>
    </row>
    <row r="18" spans="1:203" x14ac:dyDescent="0.3">
      <c r="A18" s="16" t="str">
        <f t="shared" si="76"/>
        <v>Murder per 100,000</v>
      </c>
      <c r="B18">
        <v>32</v>
      </c>
      <c r="C18" t="s">
        <v>19</v>
      </c>
      <c r="D18" s="10">
        <f t="shared" si="0"/>
        <v>0.99981856585845308</v>
      </c>
      <c r="E18" s="3" cm="1">
        <f t="array" ref="E18">((D18-_xlfn.PERCENTILE.INC($D$2:$D$37,0.975))/(AVERAGE(SMALL($D$2:$D$37,{1,2,3,4,5}))-_xlfn.PERCENTILE.INC($D$2:$D$37,0.975)))*100</f>
        <v>94.60214268868117</v>
      </c>
      <c r="F18" s="3">
        <f t="shared" si="77"/>
        <v>100</v>
      </c>
      <c r="G18" s="8" t="str" cm="1">
        <f t="array" ref="G18">_xlfn.IFS(F18=100,"green",F18&gt;50,"yellow",F18&gt;0,"orange",F18=0,"red")</f>
        <v>green</v>
      </c>
      <c r="H18" t="s">
        <v>193</v>
      </c>
      <c r="I18" s="4">
        <v>33406061</v>
      </c>
      <c r="J18" s="4">
        <v>17376281</v>
      </c>
      <c r="K18" s="4">
        <v>16029780</v>
      </c>
      <c r="L18">
        <v>334</v>
      </c>
      <c r="M18" s="3">
        <f t="shared" si="78"/>
        <v>0.99981856585845308</v>
      </c>
      <c r="N18">
        <v>94</v>
      </c>
      <c r="O18" s="3">
        <f t="shared" si="79"/>
        <v>0.28138606344519335</v>
      </c>
      <c r="P18">
        <v>3570</v>
      </c>
      <c r="Q18" s="3">
        <f t="shared" si="80"/>
        <v>10.686683473397238</v>
      </c>
      <c r="R18">
        <v>3471</v>
      </c>
      <c r="S18" s="3">
        <f t="shared" si="80"/>
        <v>10.390330066151767</v>
      </c>
      <c r="T18">
        <v>82</v>
      </c>
      <c r="U18" s="3">
        <f t="shared" si="81"/>
        <v>0.24546443832453041</v>
      </c>
      <c r="V18">
        <v>700</v>
      </c>
      <c r="W18" s="3">
        <f t="shared" si="81"/>
        <v>2.0954281320386743</v>
      </c>
      <c r="X18">
        <v>2344</v>
      </c>
      <c r="Y18" s="3">
        <f t="shared" si="82"/>
        <v>7.0166907735695032</v>
      </c>
      <c r="Z18">
        <v>46</v>
      </c>
      <c r="AA18" s="3">
        <f t="shared" si="83"/>
        <v>0.13769956296254143</v>
      </c>
      <c r="AB18">
        <v>16</v>
      </c>
      <c r="AC18" s="3">
        <f t="shared" si="84"/>
        <v>4.789550016088398E-2</v>
      </c>
      <c r="AD18">
        <v>17174</v>
      </c>
      <c r="AE18" s="3">
        <f t="shared" si="85"/>
        <v>51.409832485188836</v>
      </c>
      <c r="AF18">
        <v>7922</v>
      </c>
      <c r="AG18" s="3">
        <f t="shared" si="86"/>
        <v>23.714259517157679</v>
      </c>
      <c r="AH18">
        <v>8353</v>
      </c>
      <c r="AI18" s="3">
        <f t="shared" si="1"/>
        <v>23.714259517157679</v>
      </c>
      <c r="AJ18">
        <v>573</v>
      </c>
      <c r="AK18" s="3">
        <f t="shared" si="87"/>
        <v>25.004444552741493</v>
      </c>
      <c r="AL18">
        <v>187</v>
      </c>
      <c r="AM18" s="3">
        <f t="shared" si="88"/>
        <v>1.7152575995116575</v>
      </c>
      <c r="AN18">
        <v>16</v>
      </c>
      <c r="AO18"/>
      <c r="AP18">
        <v>15150</v>
      </c>
      <c r="AQ18" s="3">
        <f t="shared" si="2"/>
        <v>45.351051714837013</v>
      </c>
      <c r="AR18">
        <v>7179</v>
      </c>
      <c r="AS18" s="3">
        <f t="shared" si="3"/>
        <v>21.490112228436629</v>
      </c>
      <c r="AT18">
        <v>7218</v>
      </c>
      <c r="AU18" s="3">
        <f t="shared" si="4"/>
        <v>21.606857510078786</v>
      </c>
      <c r="AV18">
        <v>565</v>
      </c>
      <c r="AW18" s="3">
        <f t="shared" si="5"/>
        <v>1.6913098494312155</v>
      </c>
      <c r="AX18">
        <v>184</v>
      </c>
      <c r="AY18" s="3">
        <f t="shared" si="6"/>
        <v>0.55079825185016573</v>
      </c>
      <c r="AZ18">
        <v>4</v>
      </c>
      <c r="BA18" s="3">
        <f t="shared" si="7"/>
        <v>1.1973875040220995E-2</v>
      </c>
      <c r="BB18">
        <v>2024</v>
      </c>
      <c r="BC18" s="3">
        <f t="shared" si="8"/>
        <v>6.0587807703518228</v>
      </c>
      <c r="BD18">
        <v>743</v>
      </c>
      <c r="BE18" s="3">
        <f t="shared" si="9"/>
        <v>2.2241472887210501</v>
      </c>
      <c r="BF18">
        <v>1135</v>
      </c>
      <c r="BG18" s="3">
        <f t="shared" si="10"/>
        <v>3.3975870426627068</v>
      </c>
      <c r="BH18">
        <v>8</v>
      </c>
      <c r="BI18" s="3">
        <f t="shared" si="11"/>
        <v>2.394775008044199E-2</v>
      </c>
      <c r="BJ18">
        <v>3</v>
      </c>
      <c r="BK18" s="3">
        <f t="shared" si="12"/>
        <v>8.9804062801657463E-3</v>
      </c>
      <c r="BL18">
        <v>62</v>
      </c>
      <c r="BM18" s="3">
        <f t="shared" si="13"/>
        <v>0.18559506312342541</v>
      </c>
      <c r="BN18">
        <v>61</v>
      </c>
      <c r="BO18" s="3">
        <f t="shared" si="14"/>
        <v>0.18260159436337017</v>
      </c>
      <c r="BP18">
        <v>12</v>
      </c>
      <c r="BQ18" s="3">
        <f t="shared" si="15"/>
        <v>3.5921625120662985E-2</v>
      </c>
      <c r="BR18">
        <v>133</v>
      </c>
      <c r="BS18" s="3">
        <f t="shared" si="16"/>
        <v>0.39813134508734804</v>
      </c>
      <c r="BT18">
        <v>4940</v>
      </c>
      <c r="BU18" s="3">
        <f t="shared" si="17"/>
        <v>14.787735674672929</v>
      </c>
      <c r="BV18">
        <v>2744</v>
      </c>
      <c r="BW18" s="3">
        <f t="shared" si="18"/>
        <v>8.2140782775916019</v>
      </c>
      <c r="BX18">
        <v>1518</v>
      </c>
      <c r="BY18" s="3">
        <f t="shared" si="19"/>
        <v>4.5440855777638669</v>
      </c>
      <c r="BZ18">
        <v>83</v>
      </c>
      <c r="CA18" s="3">
        <f t="shared" si="20"/>
        <v>0.24845790708458565</v>
      </c>
      <c r="CB18">
        <v>59</v>
      </c>
      <c r="CC18" s="3">
        <f t="shared" si="21"/>
        <v>0.17661465684325967</v>
      </c>
      <c r="CD18">
        <v>23</v>
      </c>
      <c r="CE18" s="3">
        <f t="shared" si="22"/>
        <v>6.8849781481270717E-2</v>
      </c>
      <c r="CF18">
        <v>122</v>
      </c>
      <c r="CG18" s="3">
        <f t="shared" si="23"/>
        <v>0.36520318872674035</v>
      </c>
      <c r="CH18">
        <v>105</v>
      </c>
      <c r="CI18" s="3">
        <f t="shared" si="24"/>
        <v>0.3143142198058011</v>
      </c>
      <c r="CJ18">
        <v>451</v>
      </c>
      <c r="CK18" s="3">
        <f t="shared" si="25"/>
        <v>1.3500544107849171</v>
      </c>
      <c r="CL18">
        <v>403</v>
      </c>
      <c r="CM18" s="3">
        <f t="shared" si="26"/>
        <v>1.2063679103022653</v>
      </c>
      <c r="CN18">
        <v>42</v>
      </c>
      <c r="CO18" s="3">
        <f t="shared" si="27"/>
        <v>0.12572568792232044</v>
      </c>
      <c r="CP18">
        <v>266</v>
      </c>
      <c r="CQ18" s="3">
        <f t="shared" si="28"/>
        <v>0.79626269017469609</v>
      </c>
      <c r="CR18">
        <v>0</v>
      </c>
      <c r="CS18" s="3">
        <f t="shared" si="29"/>
        <v>0</v>
      </c>
      <c r="CT18">
        <v>1</v>
      </c>
      <c r="CU18" s="3">
        <f t="shared" si="30"/>
        <v>2.9934687600552488E-3</v>
      </c>
      <c r="CV18">
        <v>8</v>
      </c>
      <c r="CW18" s="3">
        <f t="shared" si="31"/>
        <v>2.394775008044199E-2</v>
      </c>
      <c r="CX18">
        <v>19</v>
      </c>
      <c r="CY18" s="3">
        <f t="shared" si="32"/>
        <v>5.6875906441049728E-2</v>
      </c>
      <c r="CZ18">
        <v>7</v>
      </c>
      <c r="DA18" s="3">
        <f t="shared" si="33"/>
        <v>2.095428132038674E-2</v>
      </c>
      <c r="DB18">
        <v>0</v>
      </c>
      <c r="DC18" s="3">
        <f t="shared" si="34"/>
        <v>0</v>
      </c>
      <c r="DD18">
        <v>35</v>
      </c>
      <c r="DE18" s="3">
        <f t="shared" si="35"/>
        <v>0.10477140660193371</v>
      </c>
      <c r="DF18">
        <v>1</v>
      </c>
      <c r="DG18" s="3">
        <f t="shared" si="36"/>
        <v>2.9934687600552488E-3</v>
      </c>
      <c r="DH18">
        <v>0</v>
      </c>
      <c r="DI18" s="3">
        <f t="shared" si="37"/>
        <v>0</v>
      </c>
      <c r="DJ18">
        <v>0</v>
      </c>
      <c r="DK18" s="3">
        <f t="shared" si="38"/>
        <v>0</v>
      </c>
      <c r="DL18">
        <v>814</v>
      </c>
      <c r="DM18" s="3">
        <f t="shared" si="39"/>
        <v>2.4366835706849725</v>
      </c>
      <c r="DN18">
        <v>41</v>
      </c>
      <c r="DO18" s="3">
        <f t="shared" si="40"/>
        <v>0.1227322191622652</v>
      </c>
      <c r="DP18">
        <v>77</v>
      </c>
      <c r="DQ18" s="3">
        <f t="shared" si="41"/>
        <v>0.23049709452425415</v>
      </c>
      <c r="DR18">
        <v>0</v>
      </c>
      <c r="DS18" s="3">
        <f t="shared" si="42"/>
        <v>0</v>
      </c>
      <c r="DT18">
        <v>3156</v>
      </c>
      <c r="DU18" s="3">
        <f t="shared" si="43"/>
        <v>9.4473874067343644</v>
      </c>
      <c r="DV18">
        <v>1560</v>
      </c>
      <c r="DW18" s="3">
        <f t="shared" si="44"/>
        <v>4.6698112656861879</v>
      </c>
      <c r="DX18">
        <v>36</v>
      </c>
      <c r="DY18" s="3">
        <f t="shared" si="45"/>
        <v>0.10776487536198896</v>
      </c>
      <c r="DZ18">
        <v>0</v>
      </c>
      <c r="EA18" s="3">
        <f t="shared" si="46"/>
        <v>0</v>
      </c>
      <c r="EB18">
        <v>1423</v>
      </c>
      <c r="EC18" s="3">
        <f t="shared" si="47"/>
        <v>4.2597060455586186</v>
      </c>
      <c r="ED18">
        <v>3943</v>
      </c>
      <c r="EE18" s="3">
        <f t="shared" si="48"/>
        <v>11.803247320897846</v>
      </c>
      <c r="EF18">
        <v>1480</v>
      </c>
      <c r="EG18" s="3">
        <f t="shared" si="49"/>
        <v>4.4303337648817678</v>
      </c>
      <c r="EH18">
        <v>2463</v>
      </c>
      <c r="EI18" s="3">
        <f t="shared" si="50"/>
        <v>7.3729135560160781</v>
      </c>
      <c r="EJ18">
        <v>2273</v>
      </c>
      <c r="EK18" s="3">
        <f t="shared" si="51"/>
        <v>6.8041544916055807</v>
      </c>
      <c r="EL18">
        <v>582</v>
      </c>
      <c r="EM18" s="3">
        <f t="shared" si="52"/>
        <v>1.7421988183521546</v>
      </c>
      <c r="EN18">
        <v>1691</v>
      </c>
      <c r="EO18" s="3">
        <f t="shared" si="53"/>
        <v>5.0619556732534257</v>
      </c>
      <c r="EP18">
        <v>93</v>
      </c>
      <c r="EQ18" s="3">
        <f t="shared" si="54"/>
        <v>0.27839259468513811</v>
      </c>
      <c r="ER18">
        <v>821</v>
      </c>
      <c r="ES18" s="3">
        <f t="shared" si="55"/>
        <v>2.4576378520053592</v>
      </c>
      <c r="ET18">
        <v>19</v>
      </c>
      <c r="EU18" s="3">
        <f t="shared" si="56"/>
        <v>5.6875906441049728E-2</v>
      </c>
      <c r="EV18">
        <v>60</v>
      </c>
      <c r="EW18" s="3">
        <f t="shared" si="57"/>
        <v>0.17960812560331493</v>
      </c>
      <c r="EX18">
        <v>0</v>
      </c>
      <c r="EY18" s="3">
        <f t="shared" si="58"/>
        <v>0</v>
      </c>
      <c r="EZ18">
        <v>11</v>
      </c>
      <c r="FA18" s="3">
        <f t="shared" si="59"/>
        <v>3.2928156360607738E-2</v>
      </c>
      <c r="FB18">
        <v>4</v>
      </c>
      <c r="FC18" s="3">
        <f t="shared" si="60"/>
        <v>1.1973875040220995E-2</v>
      </c>
      <c r="FD18">
        <v>155</v>
      </c>
      <c r="FE18" s="3">
        <f t="shared" si="61"/>
        <v>0.46398765780856355</v>
      </c>
      <c r="FF18">
        <v>2</v>
      </c>
      <c r="FG18" s="3">
        <f t="shared" si="62"/>
        <v>5.9869375201104975E-3</v>
      </c>
      <c r="FH18">
        <v>35</v>
      </c>
      <c r="FI18" s="3">
        <f t="shared" si="63"/>
        <v>0.10477140660193371</v>
      </c>
      <c r="FJ18">
        <v>136</v>
      </c>
      <c r="FK18" s="3">
        <f t="shared" si="64"/>
        <v>0.40711175136751382</v>
      </c>
      <c r="FL18">
        <v>7771</v>
      </c>
      <c r="FM18" s="3">
        <f t="shared" si="65"/>
        <v>23.262245734389339</v>
      </c>
      <c r="FN18">
        <v>400</v>
      </c>
      <c r="FO18" s="3">
        <f t="shared" si="66"/>
        <v>1.1973875040220994</v>
      </c>
      <c r="FP18">
        <v>20</v>
      </c>
      <c r="FQ18" s="3">
        <f t="shared" si="67"/>
        <v>5.9869375201104975E-2</v>
      </c>
      <c r="FR18">
        <v>0</v>
      </c>
      <c r="FS18" s="3">
        <f t="shared" si="68"/>
        <v>0</v>
      </c>
      <c r="FT18">
        <v>0</v>
      </c>
      <c r="FU18" s="3">
        <f t="shared" si="69"/>
        <v>0</v>
      </c>
      <c r="FV18">
        <v>163100</v>
      </c>
      <c r="FW18" s="3">
        <f t="shared" si="70"/>
        <v>488.23475476501108</v>
      </c>
      <c r="FX18">
        <v>5368</v>
      </c>
      <c r="FY18" s="3">
        <f t="shared" si="71"/>
        <v>16.068940303976575</v>
      </c>
      <c r="FZ18">
        <v>0</v>
      </c>
      <c r="GA18" s="3">
        <f t="shared" si="72"/>
        <v>0</v>
      </c>
      <c r="GB18">
        <v>931</v>
      </c>
      <c r="GC18" s="3">
        <f t="shared" si="73"/>
        <v>2.7869194156114365</v>
      </c>
      <c r="GD18">
        <v>7</v>
      </c>
      <c r="GE18" s="3">
        <f t="shared" si="74"/>
        <v>2.095428132038674E-2</v>
      </c>
      <c r="GF18">
        <v>51</v>
      </c>
      <c r="GG18" s="3">
        <f t="shared" si="75"/>
        <v>0.15266690676281769</v>
      </c>
      <c r="GH18">
        <v>89</v>
      </c>
      <c r="GI18" s="3">
        <f t="shared" si="89"/>
        <v>0.26641871964491715</v>
      </c>
      <c r="GJ18">
        <v>256</v>
      </c>
      <c r="GK18" s="3">
        <f t="shared" si="89"/>
        <v>0.76632800257414369</v>
      </c>
      <c r="GL18">
        <v>1501</v>
      </c>
      <c r="GM18" s="3">
        <f t="shared" si="90"/>
        <v>4.4931966088429283</v>
      </c>
      <c r="GN18">
        <v>4998</v>
      </c>
      <c r="GO18" s="3">
        <f t="shared" si="91"/>
        <v>14.961356862756132</v>
      </c>
      <c r="GP18">
        <v>1</v>
      </c>
      <c r="GQ18" s="3">
        <f t="shared" si="92"/>
        <v>2.9934687600552488E-3</v>
      </c>
      <c r="GR18">
        <v>1034</v>
      </c>
      <c r="GS18" s="3">
        <f t="shared" si="93"/>
        <v>3.0952466978971271</v>
      </c>
      <c r="GT18">
        <v>572</v>
      </c>
      <c r="GU18" s="3">
        <f t="shared" si="94"/>
        <v>1.7122641307516022</v>
      </c>
    </row>
    <row r="19" spans="1:203" x14ac:dyDescent="0.3">
      <c r="A19" s="16" t="str">
        <f t="shared" si="76"/>
        <v>Murder per 100,000</v>
      </c>
      <c r="B19">
        <v>35</v>
      </c>
      <c r="C19" t="s">
        <v>18</v>
      </c>
      <c r="D19" s="10">
        <f t="shared" si="0"/>
        <v>1.8248175182481754</v>
      </c>
      <c r="E19" s="3" cm="1">
        <f t="array" ref="E19">((D19-_xlfn.PERCENTILE.INC($D$2:$D$37,0.975))/(AVERAGE(SMALL($D$2:$D$37,{1,2,3,4,5}))-_xlfn.PERCENTILE.INC($D$2:$D$37,0.975)))*100</f>
        <v>69.656542952862054</v>
      </c>
      <c r="F19" s="3">
        <f t="shared" si="77"/>
        <v>100</v>
      </c>
      <c r="G19" s="8" t="str" cm="1">
        <f t="array" ref="G19">_xlfn.IFS(F19=100,"green",F19&gt;50,"yellow",F19&gt;0,"orange",F19=0,"red")</f>
        <v>green</v>
      </c>
      <c r="H19" t="s">
        <v>193</v>
      </c>
      <c r="I19" s="4">
        <v>274000</v>
      </c>
      <c r="J19" s="4">
        <v>126131</v>
      </c>
      <c r="K19" s="4">
        <v>147869</v>
      </c>
      <c r="L19">
        <v>5</v>
      </c>
      <c r="M19" s="3">
        <f t="shared" si="78"/>
        <v>1.8248175182481754</v>
      </c>
      <c r="N19">
        <v>0</v>
      </c>
      <c r="O19" s="3">
        <f t="shared" si="79"/>
        <v>0</v>
      </c>
      <c r="P19">
        <v>64</v>
      </c>
      <c r="Q19" s="3">
        <f t="shared" si="80"/>
        <v>23.357664233576642</v>
      </c>
      <c r="R19">
        <v>60</v>
      </c>
      <c r="S19" s="3">
        <f t="shared" si="80"/>
        <v>21.897810218978101</v>
      </c>
      <c r="T19">
        <v>0</v>
      </c>
      <c r="U19" s="3">
        <f t="shared" si="81"/>
        <v>0</v>
      </c>
      <c r="V19">
        <v>3</v>
      </c>
      <c r="W19" s="3">
        <f t="shared" si="81"/>
        <v>1.0948905109489051</v>
      </c>
      <c r="X19">
        <v>0</v>
      </c>
      <c r="Y19" s="3">
        <f t="shared" si="82"/>
        <v>0</v>
      </c>
      <c r="Z19">
        <v>3</v>
      </c>
      <c r="AA19" s="3">
        <f t="shared" si="83"/>
        <v>1.0948905109489051</v>
      </c>
      <c r="AB19">
        <v>0</v>
      </c>
      <c r="AC19" s="3">
        <f t="shared" si="84"/>
        <v>0</v>
      </c>
      <c r="AD19">
        <v>26</v>
      </c>
      <c r="AE19" s="3">
        <f t="shared" si="85"/>
        <v>9.4890510948905114</v>
      </c>
      <c r="AF19">
        <v>20</v>
      </c>
      <c r="AG19" s="3">
        <f t="shared" si="86"/>
        <v>7.2992700729927016</v>
      </c>
      <c r="AH19">
        <v>1</v>
      </c>
      <c r="AI19" s="3">
        <f t="shared" si="1"/>
        <v>7.2992700729927016</v>
      </c>
      <c r="AJ19">
        <v>3</v>
      </c>
      <c r="AK19" s="3">
        <f t="shared" si="87"/>
        <v>0.36496350364963503</v>
      </c>
      <c r="AL19">
        <v>2</v>
      </c>
      <c r="AM19" s="3">
        <f t="shared" si="88"/>
        <v>1.0948905109489051</v>
      </c>
      <c r="AN19">
        <v>0</v>
      </c>
      <c r="AO19"/>
      <c r="AP19">
        <v>26</v>
      </c>
      <c r="AQ19" s="3">
        <f t="shared" si="2"/>
        <v>9.4890510948905114</v>
      </c>
      <c r="AR19">
        <v>20</v>
      </c>
      <c r="AS19" s="3">
        <f t="shared" si="3"/>
        <v>7.2992700729927016</v>
      </c>
      <c r="AT19">
        <v>1</v>
      </c>
      <c r="AU19" s="3">
        <f t="shared" si="4"/>
        <v>0.36496350364963503</v>
      </c>
      <c r="AV19">
        <v>3</v>
      </c>
      <c r="AW19" s="3">
        <f t="shared" si="5"/>
        <v>1.0948905109489051</v>
      </c>
      <c r="AX19">
        <v>2</v>
      </c>
      <c r="AY19" s="3">
        <f t="shared" si="6"/>
        <v>0.72992700729927007</v>
      </c>
      <c r="AZ19">
        <v>0</v>
      </c>
      <c r="BA19" s="3">
        <f t="shared" si="7"/>
        <v>0</v>
      </c>
      <c r="BB19">
        <v>0</v>
      </c>
      <c r="BC19" s="3">
        <f t="shared" si="8"/>
        <v>0</v>
      </c>
      <c r="BD19">
        <v>0</v>
      </c>
      <c r="BE19" s="3">
        <f t="shared" si="9"/>
        <v>0</v>
      </c>
      <c r="BF19">
        <v>0</v>
      </c>
      <c r="BG19" s="3">
        <f t="shared" si="10"/>
        <v>0</v>
      </c>
      <c r="BH19">
        <v>0</v>
      </c>
      <c r="BI19" s="3">
        <f t="shared" si="11"/>
        <v>0</v>
      </c>
      <c r="BJ19">
        <v>0</v>
      </c>
      <c r="BK19" s="3">
        <f t="shared" si="12"/>
        <v>0</v>
      </c>
      <c r="BL19">
        <v>0</v>
      </c>
      <c r="BM19" s="3">
        <f t="shared" si="13"/>
        <v>0</v>
      </c>
      <c r="BN19">
        <v>0</v>
      </c>
      <c r="BO19" s="3">
        <f t="shared" si="14"/>
        <v>0</v>
      </c>
      <c r="BP19">
        <v>0</v>
      </c>
      <c r="BQ19" s="3">
        <f t="shared" si="15"/>
        <v>0</v>
      </c>
      <c r="BR19">
        <v>2</v>
      </c>
      <c r="BS19" s="3">
        <f t="shared" si="16"/>
        <v>0.72992700729927007</v>
      </c>
      <c r="BT19">
        <v>1</v>
      </c>
      <c r="BU19" s="3">
        <f t="shared" si="17"/>
        <v>0.36496350364963503</v>
      </c>
      <c r="BV19">
        <v>0</v>
      </c>
      <c r="BW19" s="3">
        <f t="shared" si="18"/>
        <v>0</v>
      </c>
      <c r="BX19">
        <v>1</v>
      </c>
      <c r="BY19" s="3">
        <f t="shared" si="19"/>
        <v>0.36496350364963503</v>
      </c>
      <c r="BZ19">
        <v>1</v>
      </c>
      <c r="CA19" s="3">
        <f t="shared" si="20"/>
        <v>0.36496350364963503</v>
      </c>
      <c r="CB19">
        <v>0</v>
      </c>
      <c r="CC19" s="3">
        <f t="shared" si="21"/>
        <v>0</v>
      </c>
      <c r="CD19">
        <v>0</v>
      </c>
      <c r="CE19" s="3">
        <f t="shared" si="22"/>
        <v>0</v>
      </c>
      <c r="CF19">
        <v>0</v>
      </c>
      <c r="CG19" s="3">
        <f t="shared" si="23"/>
        <v>0</v>
      </c>
      <c r="CH19">
        <v>0</v>
      </c>
      <c r="CI19" s="3">
        <f t="shared" si="24"/>
        <v>0</v>
      </c>
      <c r="CJ19">
        <v>0</v>
      </c>
      <c r="CK19" s="3">
        <f t="shared" si="25"/>
        <v>0</v>
      </c>
      <c r="CL19">
        <v>8</v>
      </c>
      <c r="CM19" s="3">
        <f t="shared" si="26"/>
        <v>2.9197080291970803</v>
      </c>
      <c r="CN19">
        <v>0</v>
      </c>
      <c r="CO19" s="3">
        <f t="shared" si="27"/>
        <v>0</v>
      </c>
      <c r="CP19">
        <v>6</v>
      </c>
      <c r="CQ19" s="3">
        <f t="shared" si="28"/>
        <v>2.1897810218978102</v>
      </c>
      <c r="CR19">
        <v>0</v>
      </c>
      <c r="CS19" s="3">
        <f t="shared" si="29"/>
        <v>0</v>
      </c>
      <c r="CT19">
        <v>0</v>
      </c>
      <c r="CU19" s="3">
        <f t="shared" si="30"/>
        <v>0</v>
      </c>
      <c r="CV19">
        <v>0</v>
      </c>
      <c r="CW19" s="3">
        <f t="shared" si="31"/>
        <v>0</v>
      </c>
      <c r="CX19">
        <v>2</v>
      </c>
      <c r="CY19" s="3">
        <f t="shared" si="32"/>
        <v>0.72992700729927007</v>
      </c>
      <c r="CZ19">
        <v>0</v>
      </c>
      <c r="DA19" s="3">
        <f t="shared" si="33"/>
        <v>0</v>
      </c>
      <c r="DB19">
        <v>0</v>
      </c>
      <c r="DC19" s="3">
        <f t="shared" si="34"/>
        <v>0</v>
      </c>
      <c r="DD19">
        <v>0</v>
      </c>
      <c r="DE19" s="3">
        <f t="shared" si="35"/>
        <v>0</v>
      </c>
      <c r="DF19">
        <v>0</v>
      </c>
      <c r="DG19" s="3">
        <f t="shared" si="36"/>
        <v>0</v>
      </c>
      <c r="DH19">
        <v>0</v>
      </c>
      <c r="DI19" s="3">
        <f t="shared" si="37"/>
        <v>0</v>
      </c>
      <c r="DJ19">
        <v>0</v>
      </c>
      <c r="DK19" s="3">
        <f t="shared" si="38"/>
        <v>0</v>
      </c>
      <c r="DL19">
        <v>5</v>
      </c>
      <c r="DM19" s="3">
        <f t="shared" si="39"/>
        <v>1.8248175182481754</v>
      </c>
      <c r="DN19">
        <v>0</v>
      </c>
      <c r="DO19" s="3">
        <f t="shared" si="40"/>
        <v>0</v>
      </c>
      <c r="DP19">
        <v>0</v>
      </c>
      <c r="DQ19" s="3">
        <f t="shared" si="41"/>
        <v>0</v>
      </c>
      <c r="DR19">
        <v>0</v>
      </c>
      <c r="DS19" s="3">
        <f t="shared" si="42"/>
        <v>0</v>
      </c>
      <c r="DT19">
        <v>0</v>
      </c>
      <c r="DU19" s="3">
        <f t="shared" si="43"/>
        <v>0</v>
      </c>
      <c r="DV19">
        <v>7</v>
      </c>
      <c r="DW19" s="3">
        <f t="shared" si="44"/>
        <v>2.5547445255474455</v>
      </c>
      <c r="DX19">
        <v>0</v>
      </c>
      <c r="DY19" s="3">
        <f t="shared" si="45"/>
        <v>0</v>
      </c>
      <c r="DZ19">
        <v>0</v>
      </c>
      <c r="EA19" s="3">
        <f t="shared" si="46"/>
        <v>0</v>
      </c>
      <c r="EB19">
        <v>0</v>
      </c>
      <c r="EC19" s="3">
        <f t="shared" si="47"/>
        <v>0</v>
      </c>
      <c r="ED19">
        <v>20</v>
      </c>
      <c r="EE19" s="3">
        <f t="shared" si="48"/>
        <v>7.2992700729927016</v>
      </c>
      <c r="EF19">
        <v>2</v>
      </c>
      <c r="EG19" s="3">
        <f t="shared" si="49"/>
        <v>0.72992700729927007</v>
      </c>
      <c r="EH19">
        <v>18</v>
      </c>
      <c r="EI19" s="3">
        <f t="shared" si="50"/>
        <v>6.5693430656934302</v>
      </c>
      <c r="EJ19">
        <v>13</v>
      </c>
      <c r="EK19" s="3">
        <f t="shared" si="51"/>
        <v>4.7445255474452557</v>
      </c>
      <c r="EL19">
        <v>1</v>
      </c>
      <c r="EM19" s="3">
        <f t="shared" si="52"/>
        <v>0.36496350364963503</v>
      </c>
      <c r="EN19">
        <v>12</v>
      </c>
      <c r="EO19" s="3">
        <f t="shared" si="53"/>
        <v>4.3795620437956204</v>
      </c>
      <c r="EP19">
        <v>0</v>
      </c>
      <c r="EQ19" s="3">
        <f t="shared" si="54"/>
        <v>0</v>
      </c>
      <c r="ER19">
        <v>4</v>
      </c>
      <c r="ES19" s="3">
        <f t="shared" si="55"/>
        <v>1.4598540145985401</v>
      </c>
      <c r="ET19">
        <v>0</v>
      </c>
      <c r="EU19" s="3">
        <f t="shared" si="56"/>
        <v>0</v>
      </c>
      <c r="EV19">
        <v>0</v>
      </c>
      <c r="EW19" s="3">
        <f t="shared" si="57"/>
        <v>0</v>
      </c>
      <c r="EX19">
        <v>0</v>
      </c>
      <c r="EY19" s="3">
        <f t="shared" si="58"/>
        <v>0</v>
      </c>
      <c r="EZ19">
        <v>0</v>
      </c>
      <c r="FA19" s="3">
        <f t="shared" si="59"/>
        <v>0</v>
      </c>
      <c r="FB19">
        <v>0</v>
      </c>
      <c r="FC19" s="3">
        <f t="shared" si="60"/>
        <v>0</v>
      </c>
      <c r="FD19">
        <v>6</v>
      </c>
      <c r="FE19" s="3">
        <f t="shared" si="61"/>
        <v>2.1897810218978102</v>
      </c>
      <c r="FF19">
        <v>0</v>
      </c>
      <c r="FG19" s="3">
        <f t="shared" si="62"/>
        <v>0</v>
      </c>
      <c r="FH19">
        <v>0</v>
      </c>
      <c r="FI19" s="3">
        <f t="shared" si="63"/>
        <v>0</v>
      </c>
      <c r="FJ19">
        <v>0</v>
      </c>
      <c r="FK19" s="3">
        <f t="shared" si="64"/>
        <v>0</v>
      </c>
      <c r="FL19">
        <v>12</v>
      </c>
      <c r="FM19" s="3">
        <f t="shared" si="65"/>
        <v>4.3795620437956204</v>
      </c>
      <c r="FN19">
        <v>0</v>
      </c>
      <c r="FO19" s="3">
        <f t="shared" si="66"/>
        <v>0</v>
      </c>
      <c r="FP19">
        <v>3</v>
      </c>
      <c r="FQ19" s="3">
        <f t="shared" si="67"/>
        <v>1.0948905109489051</v>
      </c>
      <c r="FR19">
        <v>0</v>
      </c>
      <c r="FS19" s="3">
        <f t="shared" si="68"/>
        <v>0</v>
      </c>
      <c r="FT19">
        <v>0</v>
      </c>
      <c r="FU19" s="3">
        <f t="shared" si="69"/>
        <v>0</v>
      </c>
      <c r="FV19">
        <v>209</v>
      </c>
      <c r="FW19" s="3">
        <f t="shared" si="70"/>
        <v>76.277372262773724</v>
      </c>
      <c r="FX19">
        <v>0</v>
      </c>
      <c r="FY19" s="3">
        <f t="shared" si="71"/>
        <v>0</v>
      </c>
      <c r="FZ19">
        <v>1</v>
      </c>
      <c r="GA19" s="3">
        <f t="shared" si="72"/>
        <v>0.36496350364963503</v>
      </c>
      <c r="GB19">
        <v>2</v>
      </c>
      <c r="GC19" s="3">
        <f t="shared" si="73"/>
        <v>0.72992700729927007</v>
      </c>
      <c r="GD19">
        <v>0</v>
      </c>
      <c r="GE19" s="3">
        <f t="shared" si="74"/>
        <v>0</v>
      </c>
      <c r="GF19">
        <v>0</v>
      </c>
      <c r="GG19" s="3">
        <f t="shared" si="75"/>
        <v>0</v>
      </c>
      <c r="GH19">
        <v>0</v>
      </c>
      <c r="GI19" s="3">
        <f t="shared" si="89"/>
        <v>0</v>
      </c>
      <c r="GJ19">
        <v>1</v>
      </c>
      <c r="GK19" s="3">
        <f t="shared" si="89"/>
        <v>0.36496350364963503</v>
      </c>
      <c r="GL19">
        <v>2</v>
      </c>
      <c r="GM19" s="3">
        <f t="shared" si="90"/>
        <v>0.72992700729927007</v>
      </c>
      <c r="GN19">
        <v>2</v>
      </c>
      <c r="GO19" s="3">
        <f t="shared" si="91"/>
        <v>0.72992700729927007</v>
      </c>
      <c r="GP19">
        <v>0</v>
      </c>
      <c r="GQ19" s="3">
        <f t="shared" si="92"/>
        <v>0</v>
      </c>
      <c r="GR19">
        <v>0</v>
      </c>
      <c r="GS19" s="3">
        <f t="shared" si="93"/>
        <v>0</v>
      </c>
      <c r="GT19">
        <v>1</v>
      </c>
      <c r="GU19" s="3">
        <f t="shared" si="94"/>
        <v>0.36496350364963503</v>
      </c>
    </row>
    <row r="20" spans="1:203" x14ac:dyDescent="0.3">
      <c r="A20" s="16" t="str">
        <f t="shared" si="76"/>
        <v>Murder per 100,000</v>
      </c>
      <c r="B20">
        <v>31</v>
      </c>
      <c r="C20" t="s">
        <v>17</v>
      </c>
      <c r="D20" s="10">
        <f t="shared" si="0"/>
        <v>0</v>
      </c>
      <c r="E20" s="3" cm="1">
        <f t="array" ref="E20">((D20-_xlfn.PERCENTILE.INC($D$2:$D$37,0.975))/(AVERAGE(SMALL($D$2:$D$37,{1,2,3,4,5}))-_xlfn.PERCENTILE.INC($D$2:$D$37,0.975)))*100</f>
        <v>124.83378562604544</v>
      </c>
      <c r="F20" s="3">
        <f t="shared" si="77"/>
        <v>100</v>
      </c>
      <c r="G20" s="8" t="str" cm="1">
        <f t="array" ref="G20">_xlfn.IFS(F20=100,"green",F20&gt;50,"yellow",F20&gt;0,"orange",F20=0,"red")</f>
        <v>green</v>
      </c>
      <c r="H20" t="s">
        <v>193</v>
      </c>
      <c r="I20" s="4">
        <v>64473</v>
      </c>
      <c r="J20" s="4">
        <v>31341</v>
      </c>
      <c r="K20" s="4">
        <v>33132</v>
      </c>
      <c r="L20">
        <v>0</v>
      </c>
      <c r="M20" s="3">
        <f t="shared" si="78"/>
        <v>0</v>
      </c>
      <c r="N20">
        <v>0</v>
      </c>
      <c r="O20" s="3">
        <f t="shared" si="79"/>
        <v>0</v>
      </c>
      <c r="P20">
        <v>0</v>
      </c>
      <c r="Q20" s="3">
        <f t="shared" si="80"/>
        <v>0</v>
      </c>
      <c r="R20">
        <v>0</v>
      </c>
      <c r="S20" s="3">
        <f t="shared" si="80"/>
        <v>0</v>
      </c>
      <c r="T20">
        <v>0</v>
      </c>
      <c r="U20" s="3">
        <f t="shared" si="81"/>
        <v>0</v>
      </c>
      <c r="V20">
        <v>0</v>
      </c>
      <c r="W20" s="3">
        <f t="shared" si="81"/>
        <v>0</v>
      </c>
      <c r="X20">
        <v>0</v>
      </c>
      <c r="Y20" s="3">
        <f t="shared" si="82"/>
        <v>0</v>
      </c>
      <c r="Z20">
        <v>0</v>
      </c>
      <c r="AA20" s="3">
        <f t="shared" si="83"/>
        <v>0</v>
      </c>
      <c r="AB20">
        <v>0</v>
      </c>
      <c r="AC20" s="3">
        <f t="shared" si="84"/>
        <v>0</v>
      </c>
      <c r="AD20">
        <v>8</v>
      </c>
      <c r="AE20" s="3">
        <f t="shared" si="85"/>
        <v>12.408294945170846</v>
      </c>
      <c r="AF20">
        <v>8</v>
      </c>
      <c r="AG20" s="3">
        <f t="shared" si="86"/>
        <v>12.408294945170846</v>
      </c>
      <c r="AH20">
        <v>0</v>
      </c>
      <c r="AI20" s="3">
        <f t="shared" si="1"/>
        <v>12.408294945170846</v>
      </c>
      <c r="AJ20">
        <v>0</v>
      </c>
      <c r="AK20" s="3">
        <f t="shared" si="87"/>
        <v>0</v>
      </c>
      <c r="AL20">
        <v>0</v>
      </c>
      <c r="AM20" s="3">
        <f t="shared" si="88"/>
        <v>0</v>
      </c>
      <c r="AN20">
        <v>0</v>
      </c>
      <c r="AO20"/>
      <c r="AP20">
        <v>8</v>
      </c>
      <c r="AQ20" s="3">
        <f t="shared" si="2"/>
        <v>12.408294945170846</v>
      </c>
      <c r="AR20">
        <v>8</v>
      </c>
      <c r="AS20" s="3">
        <f t="shared" si="3"/>
        <v>12.408294945170846</v>
      </c>
      <c r="AT20">
        <v>0</v>
      </c>
      <c r="AU20" s="3">
        <f t="shared" si="4"/>
        <v>0</v>
      </c>
      <c r="AV20">
        <v>0</v>
      </c>
      <c r="AW20" s="3">
        <f t="shared" si="5"/>
        <v>0</v>
      </c>
      <c r="AX20">
        <v>0</v>
      </c>
      <c r="AY20" s="3">
        <f t="shared" si="6"/>
        <v>0</v>
      </c>
      <c r="AZ20">
        <v>0</v>
      </c>
      <c r="BA20" s="3">
        <f t="shared" si="7"/>
        <v>0</v>
      </c>
      <c r="BB20">
        <v>0</v>
      </c>
      <c r="BC20" s="3">
        <f t="shared" si="8"/>
        <v>0</v>
      </c>
      <c r="BD20">
        <v>0</v>
      </c>
      <c r="BE20" s="3">
        <f t="shared" si="9"/>
        <v>0</v>
      </c>
      <c r="BF20">
        <v>0</v>
      </c>
      <c r="BG20" s="3">
        <f t="shared" si="10"/>
        <v>0</v>
      </c>
      <c r="BH20">
        <v>0</v>
      </c>
      <c r="BI20" s="3">
        <f t="shared" si="11"/>
        <v>0</v>
      </c>
      <c r="BJ20">
        <v>0</v>
      </c>
      <c r="BK20" s="3">
        <f t="shared" si="12"/>
        <v>0</v>
      </c>
      <c r="BL20">
        <v>0</v>
      </c>
      <c r="BM20" s="3">
        <f t="shared" si="13"/>
        <v>0</v>
      </c>
      <c r="BN20">
        <v>0</v>
      </c>
      <c r="BO20" s="3">
        <f t="shared" si="14"/>
        <v>0</v>
      </c>
      <c r="BP20">
        <v>0</v>
      </c>
      <c r="BQ20" s="3">
        <f t="shared" si="15"/>
        <v>0</v>
      </c>
      <c r="BR20">
        <v>0</v>
      </c>
      <c r="BS20" s="3">
        <f t="shared" si="16"/>
        <v>0</v>
      </c>
      <c r="BT20">
        <v>1</v>
      </c>
      <c r="BU20" s="3">
        <f t="shared" si="17"/>
        <v>1.5510368681463558</v>
      </c>
      <c r="BV20">
        <v>1</v>
      </c>
      <c r="BW20" s="3">
        <f t="shared" si="18"/>
        <v>1.5510368681463558</v>
      </c>
      <c r="BX20">
        <v>0</v>
      </c>
      <c r="BY20" s="3">
        <f t="shared" si="19"/>
        <v>0</v>
      </c>
      <c r="BZ20">
        <v>0</v>
      </c>
      <c r="CA20" s="3">
        <f t="shared" si="20"/>
        <v>0</v>
      </c>
      <c r="CB20">
        <v>0</v>
      </c>
      <c r="CC20" s="3">
        <f t="shared" si="21"/>
        <v>0</v>
      </c>
      <c r="CD20">
        <v>0</v>
      </c>
      <c r="CE20" s="3">
        <f t="shared" si="22"/>
        <v>0</v>
      </c>
      <c r="CF20">
        <v>0</v>
      </c>
      <c r="CG20" s="3">
        <f t="shared" si="23"/>
        <v>0</v>
      </c>
      <c r="CH20">
        <v>0</v>
      </c>
      <c r="CI20" s="3">
        <f t="shared" si="24"/>
        <v>0</v>
      </c>
      <c r="CJ20">
        <v>0</v>
      </c>
      <c r="CK20" s="3">
        <f t="shared" si="25"/>
        <v>0</v>
      </c>
      <c r="CL20">
        <v>0</v>
      </c>
      <c r="CM20" s="3">
        <f t="shared" si="26"/>
        <v>0</v>
      </c>
      <c r="CN20">
        <v>0</v>
      </c>
      <c r="CO20" s="3">
        <f t="shared" si="27"/>
        <v>0</v>
      </c>
      <c r="CP20">
        <v>0</v>
      </c>
      <c r="CQ20" s="3">
        <f t="shared" si="28"/>
        <v>0</v>
      </c>
      <c r="CR20">
        <v>0</v>
      </c>
      <c r="CS20" s="3">
        <f t="shared" si="29"/>
        <v>0</v>
      </c>
      <c r="CT20">
        <v>0</v>
      </c>
      <c r="CU20" s="3">
        <f t="shared" si="30"/>
        <v>0</v>
      </c>
      <c r="CV20">
        <v>0</v>
      </c>
      <c r="CW20" s="3">
        <f t="shared" si="31"/>
        <v>0</v>
      </c>
      <c r="CX20">
        <v>0</v>
      </c>
      <c r="CY20" s="3">
        <f t="shared" si="32"/>
        <v>0</v>
      </c>
      <c r="CZ20">
        <v>0</v>
      </c>
      <c r="DA20" s="3">
        <f t="shared" si="33"/>
        <v>0</v>
      </c>
      <c r="DB20">
        <v>0</v>
      </c>
      <c r="DC20" s="3">
        <f t="shared" si="34"/>
        <v>0</v>
      </c>
      <c r="DD20">
        <v>0</v>
      </c>
      <c r="DE20" s="3">
        <f t="shared" si="35"/>
        <v>0</v>
      </c>
      <c r="DF20">
        <v>0</v>
      </c>
      <c r="DG20" s="3">
        <f t="shared" si="36"/>
        <v>0</v>
      </c>
      <c r="DH20">
        <v>0</v>
      </c>
      <c r="DI20" s="3">
        <f t="shared" si="37"/>
        <v>0</v>
      </c>
      <c r="DJ20">
        <v>0</v>
      </c>
      <c r="DK20" s="3">
        <f t="shared" si="38"/>
        <v>0</v>
      </c>
      <c r="DL20">
        <v>4</v>
      </c>
      <c r="DM20" s="3">
        <f t="shared" si="39"/>
        <v>6.2041474725854231</v>
      </c>
      <c r="DN20">
        <v>0</v>
      </c>
      <c r="DO20" s="3">
        <f t="shared" si="40"/>
        <v>0</v>
      </c>
      <c r="DP20">
        <v>0</v>
      </c>
      <c r="DQ20" s="3">
        <f t="shared" si="41"/>
        <v>0</v>
      </c>
      <c r="DR20">
        <v>0</v>
      </c>
      <c r="DS20" s="3">
        <f t="shared" si="42"/>
        <v>0</v>
      </c>
      <c r="DT20">
        <v>6</v>
      </c>
      <c r="DU20" s="3">
        <f t="shared" si="43"/>
        <v>9.3062212088781351</v>
      </c>
      <c r="DV20">
        <v>0</v>
      </c>
      <c r="DW20" s="3">
        <f t="shared" si="44"/>
        <v>0</v>
      </c>
      <c r="DX20">
        <v>2</v>
      </c>
      <c r="DY20" s="3">
        <f t="shared" si="45"/>
        <v>3.1020737362927115</v>
      </c>
      <c r="DZ20">
        <v>0</v>
      </c>
      <c r="EA20" s="3">
        <f t="shared" si="46"/>
        <v>0</v>
      </c>
      <c r="EB20">
        <v>0</v>
      </c>
      <c r="EC20" s="3">
        <f t="shared" si="47"/>
        <v>0</v>
      </c>
      <c r="ED20">
        <v>14</v>
      </c>
      <c r="EE20" s="3">
        <f t="shared" si="48"/>
        <v>21.714516154048983</v>
      </c>
      <c r="EF20">
        <v>0</v>
      </c>
      <c r="EG20" s="3">
        <f t="shared" si="49"/>
        <v>0</v>
      </c>
      <c r="EH20">
        <v>14</v>
      </c>
      <c r="EI20" s="3">
        <f t="shared" si="50"/>
        <v>21.714516154048983</v>
      </c>
      <c r="EJ20">
        <v>0</v>
      </c>
      <c r="EK20" s="3">
        <f t="shared" si="51"/>
        <v>0</v>
      </c>
      <c r="EL20">
        <v>0</v>
      </c>
      <c r="EM20" s="3">
        <f t="shared" si="52"/>
        <v>0</v>
      </c>
      <c r="EN20">
        <v>0</v>
      </c>
      <c r="EO20" s="3">
        <f t="shared" si="53"/>
        <v>0</v>
      </c>
      <c r="EP20">
        <v>0</v>
      </c>
      <c r="EQ20" s="3">
        <f t="shared" si="54"/>
        <v>0</v>
      </c>
      <c r="ER20">
        <v>0</v>
      </c>
      <c r="ES20" s="3">
        <f t="shared" si="55"/>
        <v>0</v>
      </c>
      <c r="ET20">
        <v>0</v>
      </c>
      <c r="EU20" s="3">
        <f t="shared" si="56"/>
        <v>0</v>
      </c>
      <c r="EV20">
        <v>0</v>
      </c>
      <c r="EW20" s="3">
        <f t="shared" si="57"/>
        <v>0</v>
      </c>
      <c r="EX20">
        <v>0</v>
      </c>
      <c r="EY20" s="3">
        <f t="shared" si="58"/>
        <v>0</v>
      </c>
      <c r="EZ20">
        <v>0</v>
      </c>
      <c r="FA20" s="3">
        <f t="shared" si="59"/>
        <v>0</v>
      </c>
      <c r="FB20">
        <v>0</v>
      </c>
      <c r="FC20" s="3">
        <f t="shared" si="60"/>
        <v>0</v>
      </c>
      <c r="FD20">
        <v>0</v>
      </c>
      <c r="FE20" s="3">
        <f t="shared" si="61"/>
        <v>0</v>
      </c>
      <c r="FF20">
        <v>0</v>
      </c>
      <c r="FG20" s="3">
        <f t="shared" si="62"/>
        <v>0</v>
      </c>
      <c r="FH20">
        <v>0</v>
      </c>
      <c r="FI20" s="3">
        <f t="shared" si="63"/>
        <v>0</v>
      </c>
      <c r="FJ20">
        <v>4</v>
      </c>
      <c r="FK20" s="3">
        <f t="shared" si="64"/>
        <v>6.2041474725854231</v>
      </c>
      <c r="FL20">
        <v>0</v>
      </c>
      <c r="FM20" s="3">
        <f t="shared" si="65"/>
        <v>0</v>
      </c>
      <c r="FN20">
        <v>0</v>
      </c>
      <c r="FO20" s="3">
        <f t="shared" si="66"/>
        <v>0</v>
      </c>
      <c r="FP20">
        <v>2</v>
      </c>
      <c r="FQ20" s="3">
        <f t="shared" si="67"/>
        <v>3.1020737362927115</v>
      </c>
      <c r="FR20">
        <v>0</v>
      </c>
      <c r="FS20" s="3">
        <f t="shared" si="68"/>
        <v>0</v>
      </c>
      <c r="FT20">
        <v>0</v>
      </c>
      <c r="FU20" s="3">
        <f t="shared" si="69"/>
        <v>0</v>
      </c>
      <c r="FV20">
        <v>3</v>
      </c>
      <c r="FW20" s="3">
        <f t="shared" si="70"/>
        <v>4.6531106044390675</v>
      </c>
      <c r="FX20">
        <v>0</v>
      </c>
      <c r="FY20" s="3">
        <f t="shared" si="71"/>
        <v>0</v>
      </c>
      <c r="FZ20">
        <v>0</v>
      </c>
      <c r="GA20" s="3">
        <f t="shared" si="72"/>
        <v>0</v>
      </c>
      <c r="GB20">
        <v>0</v>
      </c>
      <c r="GC20" s="3">
        <f t="shared" si="73"/>
        <v>0</v>
      </c>
      <c r="GD20">
        <v>0</v>
      </c>
      <c r="GE20" s="3">
        <f t="shared" si="74"/>
        <v>0</v>
      </c>
      <c r="GF20">
        <v>0</v>
      </c>
      <c r="GG20" s="3">
        <f t="shared" si="75"/>
        <v>0</v>
      </c>
      <c r="GH20">
        <v>0</v>
      </c>
      <c r="GI20" s="3">
        <f t="shared" si="89"/>
        <v>0</v>
      </c>
      <c r="GJ20">
        <v>1</v>
      </c>
      <c r="GK20" s="3">
        <f t="shared" si="89"/>
        <v>1.5510368681463558</v>
      </c>
      <c r="GL20">
        <v>4</v>
      </c>
      <c r="GM20" s="3">
        <f t="shared" si="90"/>
        <v>6.2041474725854231</v>
      </c>
      <c r="GN20">
        <v>3</v>
      </c>
      <c r="GO20" s="3">
        <f t="shared" si="91"/>
        <v>4.6531106044390675</v>
      </c>
      <c r="GP20">
        <v>0</v>
      </c>
      <c r="GQ20" s="3">
        <f t="shared" si="92"/>
        <v>0</v>
      </c>
      <c r="GR20">
        <v>4</v>
      </c>
      <c r="GS20" s="3">
        <f t="shared" si="93"/>
        <v>6.2041474725854231</v>
      </c>
      <c r="GT20">
        <v>0</v>
      </c>
      <c r="GU20" s="3">
        <f t="shared" si="94"/>
        <v>0</v>
      </c>
    </row>
    <row r="21" spans="1:203" x14ac:dyDescent="0.3">
      <c r="A21" s="16" t="str">
        <f t="shared" si="76"/>
        <v>Murder per 100,000</v>
      </c>
      <c r="B21">
        <v>23</v>
      </c>
      <c r="C21" t="s">
        <v>16</v>
      </c>
      <c r="D21" s="10">
        <f t="shared" si="0"/>
        <v>2.7235121950628454</v>
      </c>
      <c r="E21" s="3" cm="1">
        <f t="array" ref="E21">((D21-_xlfn.PERCENTILE.INC($D$2:$D$37,0.975))/(AVERAGE(SMALL($D$2:$D$37,{1,2,3,4,5}))-_xlfn.PERCENTILE.INC($D$2:$D$37,0.975)))*100</f>
        <v>42.482596091969825</v>
      </c>
      <c r="F21" s="3">
        <f t="shared" si="77"/>
        <v>100</v>
      </c>
      <c r="G21" s="8" t="str" cm="1">
        <f t="array" ref="G21">_xlfn.IFS(F21=100,"green",F21&gt;50,"yellow",F21&gt;0,"orange",F21=0,"red")</f>
        <v>green</v>
      </c>
      <c r="H21" t="s">
        <v>193</v>
      </c>
      <c r="I21" s="4">
        <v>72626809</v>
      </c>
      <c r="J21" s="4">
        <v>35015825</v>
      </c>
      <c r="K21" s="4">
        <v>37610984</v>
      </c>
      <c r="L21">
        <v>1978</v>
      </c>
      <c r="M21" s="3">
        <f t="shared" si="78"/>
        <v>2.7235121950628454</v>
      </c>
      <c r="N21">
        <v>185</v>
      </c>
      <c r="O21" s="3">
        <f t="shared" si="79"/>
        <v>0.25472687365350172</v>
      </c>
      <c r="P21">
        <v>13281</v>
      </c>
      <c r="Q21" s="3">
        <f t="shared" si="80"/>
        <v>18.286635724281922</v>
      </c>
      <c r="R21">
        <v>12991</v>
      </c>
      <c r="S21" s="3">
        <f t="shared" si="80"/>
        <v>17.887334138554813</v>
      </c>
      <c r="T21">
        <v>1181</v>
      </c>
      <c r="U21" s="3">
        <f t="shared" si="81"/>
        <v>1.6261212853231648</v>
      </c>
      <c r="V21">
        <v>1849</v>
      </c>
      <c r="W21" s="3">
        <f t="shared" si="81"/>
        <v>2.5458918345152681</v>
      </c>
      <c r="X21">
        <v>87</v>
      </c>
      <c r="Y21" s="3">
        <f t="shared" si="82"/>
        <v>0.11979047571813324</v>
      </c>
      <c r="Z21">
        <v>12</v>
      </c>
      <c r="AA21" s="3">
        <f t="shared" si="83"/>
        <v>1.6522824236983893E-2</v>
      </c>
      <c r="AB21">
        <v>210</v>
      </c>
      <c r="AC21" s="3">
        <f t="shared" si="84"/>
        <v>0.28914942414721811</v>
      </c>
      <c r="AD21">
        <v>100018</v>
      </c>
      <c r="AE21" s="3">
        <f t="shared" si="85"/>
        <v>137.71498621122126</v>
      </c>
      <c r="AF21">
        <v>75466</v>
      </c>
      <c r="AG21" s="3">
        <f t="shared" si="86"/>
        <v>103.9092878223522</v>
      </c>
      <c r="AH21">
        <v>18819</v>
      </c>
      <c r="AI21" s="3">
        <f t="shared" si="1"/>
        <v>103.9092878223522</v>
      </c>
      <c r="AJ21">
        <v>1334</v>
      </c>
      <c r="AK21" s="3">
        <f t="shared" si="87"/>
        <v>25.911919109649993</v>
      </c>
      <c r="AL21">
        <v>1368</v>
      </c>
      <c r="AM21" s="3">
        <f t="shared" si="88"/>
        <v>1.8367872943447097</v>
      </c>
      <c r="AN21">
        <v>2603</v>
      </c>
      <c r="AO21"/>
      <c r="AP21">
        <v>93903</v>
      </c>
      <c r="AQ21" s="3">
        <f t="shared" si="2"/>
        <v>129.29523036045822</v>
      </c>
      <c r="AR21">
        <v>70530</v>
      </c>
      <c r="AS21" s="3">
        <f t="shared" si="3"/>
        <v>97.112899452872838</v>
      </c>
      <c r="AT21">
        <v>18163</v>
      </c>
      <c r="AU21" s="3">
        <f t="shared" si="4"/>
        <v>25.008671384694875</v>
      </c>
      <c r="AV21">
        <v>1325</v>
      </c>
      <c r="AW21" s="3">
        <f t="shared" si="5"/>
        <v>1.8243951761669714</v>
      </c>
      <c r="AX21">
        <v>1368</v>
      </c>
      <c r="AY21" s="3">
        <f t="shared" si="6"/>
        <v>1.883601963016164</v>
      </c>
      <c r="AZ21">
        <v>2517</v>
      </c>
      <c r="BA21" s="3">
        <f t="shared" si="7"/>
        <v>3.4656623837073717</v>
      </c>
      <c r="BB21">
        <v>6115</v>
      </c>
      <c r="BC21" s="3">
        <f t="shared" si="8"/>
        <v>8.4197558507630426</v>
      </c>
      <c r="BD21">
        <v>4936</v>
      </c>
      <c r="BE21" s="3">
        <f t="shared" si="9"/>
        <v>6.7963883694793745</v>
      </c>
      <c r="BF21">
        <v>656</v>
      </c>
      <c r="BG21" s="3">
        <f t="shared" si="10"/>
        <v>0.90324772495511962</v>
      </c>
      <c r="BH21">
        <v>9</v>
      </c>
      <c r="BI21" s="3">
        <f t="shared" si="11"/>
        <v>1.2392118177737922E-2</v>
      </c>
      <c r="BJ21">
        <v>0</v>
      </c>
      <c r="BK21" s="3">
        <f t="shared" si="12"/>
        <v>0</v>
      </c>
      <c r="BL21">
        <v>29</v>
      </c>
      <c r="BM21" s="3">
        <f t="shared" si="13"/>
        <v>3.993015857271108E-2</v>
      </c>
      <c r="BN21">
        <v>399</v>
      </c>
      <c r="BO21" s="3">
        <f t="shared" si="14"/>
        <v>0.54938390587971453</v>
      </c>
      <c r="BP21">
        <v>86</v>
      </c>
      <c r="BQ21" s="3">
        <f t="shared" si="15"/>
        <v>0.11841357369838458</v>
      </c>
      <c r="BR21">
        <v>1253</v>
      </c>
      <c r="BS21" s="3">
        <f t="shared" si="16"/>
        <v>1.7252582307450681</v>
      </c>
      <c r="BT21">
        <v>5564</v>
      </c>
      <c r="BU21" s="3">
        <f t="shared" si="17"/>
        <v>7.6610828378815317</v>
      </c>
      <c r="BV21">
        <v>3049</v>
      </c>
      <c r="BW21" s="3">
        <f t="shared" si="18"/>
        <v>4.1981742582136583</v>
      </c>
      <c r="BX21">
        <v>1445</v>
      </c>
      <c r="BY21" s="3">
        <f t="shared" si="19"/>
        <v>1.9896234185368107</v>
      </c>
      <c r="BZ21">
        <v>5</v>
      </c>
      <c r="CA21" s="3">
        <f t="shared" si="20"/>
        <v>6.8845100987432895E-3</v>
      </c>
      <c r="CB21">
        <v>82</v>
      </c>
      <c r="CC21" s="3">
        <f t="shared" si="21"/>
        <v>0.11290596561938995</v>
      </c>
      <c r="CD21">
        <v>59</v>
      </c>
      <c r="CE21" s="3">
        <f t="shared" si="22"/>
        <v>8.1237219165170807E-2</v>
      </c>
      <c r="CF21">
        <v>58</v>
      </c>
      <c r="CG21" s="3">
        <f t="shared" si="23"/>
        <v>7.9860317145422161E-2</v>
      </c>
      <c r="CH21">
        <v>88</v>
      </c>
      <c r="CI21" s="3">
        <f t="shared" si="24"/>
        <v>0.12116737773788187</v>
      </c>
      <c r="CJ21">
        <v>924</v>
      </c>
      <c r="CK21" s="3">
        <f t="shared" si="25"/>
        <v>1.2722574662477599</v>
      </c>
      <c r="CL21">
        <v>10409</v>
      </c>
      <c r="CM21" s="3">
        <f t="shared" si="26"/>
        <v>14.332173123563779</v>
      </c>
      <c r="CN21">
        <v>5672</v>
      </c>
      <c r="CO21" s="3">
        <f t="shared" si="27"/>
        <v>7.8097882560143868</v>
      </c>
      <c r="CP21">
        <v>3044</v>
      </c>
      <c r="CQ21" s="3">
        <f t="shared" si="28"/>
        <v>4.1912897481149143</v>
      </c>
      <c r="CR21">
        <v>0</v>
      </c>
      <c r="CS21" s="3">
        <f t="shared" si="29"/>
        <v>0</v>
      </c>
      <c r="CT21">
        <v>9</v>
      </c>
      <c r="CU21" s="3">
        <f t="shared" si="30"/>
        <v>1.2392118177737922E-2</v>
      </c>
      <c r="CV21">
        <v>20</v>
      </c>
      <c r="CW21" s="3">
        <f t="shared" si="31"/>
        <v>2.7538040394973158E-2</v>
      </c>
      <c r="CX21">
        <v>1484</v>
      </c>
      <c r="CY21" s="3">
        <f t="shared" si="32"/>
        <v>2.0433225973070082</v>
      </c>
      <c r="CZ21">
        <v>25</v>
      </c>
      <c r="DA21" s="3">
        <f t="shared" si="33"/>
        <v>3.4422550493716446E-2</v>
      </c>
      <c r="DB21">
        <v>0</v>
      </c>
      <c r="DC21" s="3">
        <f t="shared" si="34"/>
        <v>0</v>
      </c>
      <c r="DD21">
        <v>46</v>
      </c>
      <c r="DE21" s="3">
        <f t="shared" si="35"/>
        <v>6.3337492908438264E-2</v>
      </c>
      <c r="DF21">
        <v>4</v>
      </c>
      <c r="DG21" s="3">
        <f t="shared" si="36"/>
        <v>5.5076080789946309E-3</v>
      </c>
      <c r="DH21">
        <v>1</v>
      </c>
      <c r="DI21" s="3">
        <f t="shared" si="37"/>
        <v>1.3769020197486577E-3</v>
      </c>
      <c r="DJ21">
        <v>2</v>
      </c>
      <c r="DK21" s="3">
        <f t="shared" si="38"/>
        <v>2.7538040394973155E-3</v>
      </c>
      <c r="DL21">
        <v>3029</v>
      </c>
      <c r="DM21" s="3">
        <f t="shared" si="39"/>
        <v>4.1706362178186849</v>
      </c>
      <c r="DN21">
        <v>22</v>
      </c>
      <c r="DO21" s="3">
        <f t="shared" si="40"/>
        <v>3.0291844434470468E-2</v>
      </c>
      <c r="DP21">
        <v>152</v>
      </c>
      <c r="DQ21" s="3">
        <f t="shared" si="41"/>
        <v>0.20928910700179601</v>
      </c>
      <c r="DR21">
        <v>2</v>
      </c>
      <c r="DS21" s="3">
        <f t="shared" si="42"/>
        <v>2.7538040394973155E-3</v>
      </c>
      <c r="DT21">
        <v>59</v>
      </c>
      <c r="DU21" s="3">
        <f t="shared" si="43"/>
        <v>8.1237219165170807E-2</v>
      </c>
      <c r="DV21">
        <v>1016</v>
      </c>
      <c r="DW21" s="3">
        <f t="shared" si="44"/>
        <v>1.3989324520646365</v>
      </c>
      <c r="DX21">
        <v>108</v>
      </c>
      <c r="DY21" s="3">
        <f t="shared" si="45"/>
        <v>0.14870541813285504</v>
      </c>
      <c r="DZ21">
        <v>7</v>
      </c>
      <c r="EA21" s="3">
        <f t="shared" si="46"/>
        <v>9.638314138240605E-3</v>
      </c>
      <c r="EB21">
        <v>29</v>
      </c>
      <c r="EC21" s="3">
        <f t="shared" si="47"/>
        <v>3.993015857271108E-2</v>
      </c>
      <c r="ED21">
        <v>33015</v>
      </c>
      <c r="EE21" s="3">
        <f t="shared" si="48"/>
        <v>45.458420182001937</v>
      </c>
      <c r="EF21">
        <v>16230</v>
      </c>
      <c r="EG21" s="3">
        <f t="shared" si="49"/>
        <v>22.347119780520714</v>
      </c>
      <c r="EH21">
        <v>16785</v>
      </c>
      <c r="EI21" s="3">
        <f t="shared" si="50"/>
        <v>23.11130040148122</v>
      </c>
      <c r="EJ21">
        <v>8924</v>
      </c>
      <c r="EK21" s="3">
        <f t="shared" si="51"/>
        <v>12.287473624237021</v>
      </c>
      <c r="EL21">
        <v>1026</v>
      </c>
      <c r="EM21" s="3">
        <f t="shared" si="52"/>
        <v>1.4127014722621229</v>
      </c>
      <c r="EN21">
        <v>7898</v>
      </c>
      <c r="EO21" s="3">
        <f t="shared" si="53"/>
        <v>10.8747721519749</v>
      </c>
      <c r="EP21">
        <v>439</v>
      </c>
      <c r="EQ21" s="3">
        <f t="shared" si="54"/>
        <v>0.60445998666966083</v>
      </c>
      <c r="ER21">
        <v>1102</v>
      </c>
      <c r="ES21" s="3">
        <f t="shared" si="55"/>
        <v>1.5173460257630209</v>
      </c>
      <c r="ET21">
        <v>33</v>
      </c>
      <c r="EU21" s="3">
        <f t="shared" si="56"/>
        <v>4.5437766651705708E-2</v>
      </c>
      <c r="EV21">
        <v>67</v>
      </c>
      <c r="EW21" s="3">
        <f t="shared" si="57"/>
        <v>9.2252435323160076E-2</v>
      </c>
      <c r="EX21">
        <v>0</v>
      </c>
      <c r="EY21" s="3">
        <f t="shared" si="58"/>
        <v>0</v>
      </c>
      <c r="EZ21">
        <v>190</v>
      </c>
      <c r="FA21" s="3">
        <f t="shared" si="59"/>
        <v>0.26161138375224496</v>
      </c>
      <c r="FB21">
        <v>9</v>
      </c>
      <c r="FC21" s="3">
        <f t="shared" si="60"/>
        <v>1.2392118177737922E-2</v>
      </c>
      <c r="FD21">
        <v>672</v>
      </c>
      <c r="FE21" s="3">
        <f t="shared" si="61"/>
        <v>0.92527815727109797</v>
      </c>
      <c r="FF21">
        <v>277</v>
      </c>
      <c r="FG21" s="3">
        <f t="shared" si="62"/>
        <v>0.38140185947037819</v>
      </c>
      <c r="FH21">
        <v>21</v>
      </c>
      <c r="FI21" s="3">
        <f t="shared" si="63"/>
        <v>2.8914942414721811E-2</v>
      </c>
      <c r="FJ21">
        <v>718</v>
      </c>
      <c r="FK21" s="3">
        <f t="shared" si="64"/>
        <v>0.98861565017953634</v>
      </c>
      <c r="FL21">
        <v>2461</v>
      </c>
      <c r="FM21" s="3">
        <f t="shared" si="65"/>
        <v>3.3885558706014467</v>
      </c>
      <c r="FN21">
        <v>286</v>
      </c>
      <c r="FO21" s="3">
        <f t="shared" si="66"/>
        <v>0.39379397764811619</v>
      </c>
      <c r="FP21">
        <v>1376</v>
      </c>
      <c r="FQ21" s="3">
        <f t="shared" si="67"/>
        <v>1.8946171791741533</v>
      </c>
      <c r="FR21">
        <v>9</v>
      </c>
      <c r="FS21" s="3">
        <f t="shared" si="68"/>
        <v>1.2392118177737922E-2</v>
      </c>
      <c r="FT21">
        <v>101</v>
      </c>
      <c r="FU21" s="3">
        <f t="shared" si="69"/>
        <v>0.13906710399461444</v>
      </c>
      <c r="FV21">
        <v>41946</v>
      </c>
      <c r="FW21" s="3">
        <f t="shared" si="70"/>
        <v>57.755532120377204</v>
      </c>
      <c r="FX21">
        <v>324</v>
      </c>
      <c r="FY21" s="3">
        <f t="shared" si="71"/>
        <v>0.44611625439856517</v>
      </c>
      <c r="FZ21">
        <v>3</v>
      </c>
      <c r="GA21" s="3">
        <f t="shared" si="72"/>
        <v>4.1307060592459732E-3</v>
      </c>
      <c r="GB21">
        <v>10040</v>
      </c>
      <c r="GC21" s="3">
        <f t="shared" si="73"/>
        <v>13.824096278276524</v>
      </c>
      <c r="GD21">
        <v>308</v>
      </c>
      <c r="GE21" s="3">
        <f t="shared" si="74"/>
        <v>0.42408582208258666</v>
      </c>
      <c r="GF21">
        <v>20</v>
      </c>
      <c r="GG21" s="3">
        <f t="shared" si="75"/>
        <v>2.7538040394973158E-2</v>
      </c>
      <c r="GH21">
        <v>529</v>
      </c>
      <c r="GI21" s="3">
        <f t="shared" si="89"/>
        <v>0.72838116844703993</v>
      </c>
      <c r="GJ21">
        <v>725</v>
      </c>
      <c r="GK21" s="3">
        <f t="shared" si="89"/>
        <v>0.99825396431777702</v>
      </c>
      <c r="GL21">
        <v>3060</v>
      </c>
      <c r="GM21" s="3">
        <f t="shared" si="90"/>
        <v>4.2133201804308928</v>
      </c>
      <c r="GN21">
        <v>8486</v>
      </c>
      <c r="GO21" s="3">
        <f t="shared" si="91"/>
        <v>11.68439053958711</v>
      </c>
      <c r="GP21">
        <v>84</v>
      </c>
      <c r="GQ21" s="3">
        <f t="shared" si="92"/>
        <v>0.11565976965888725</v>
      </c>
      <c r="GR21">
        <v>24486</v>
      </c>
      <c r="GS21" s="3">
        <f t="shared" si="93"/>
        <v>33.714822855565636</v>
      </c>
      <c r="GT21">
        <v>265</v>
      </c>
      <c r="GU21" s="3">
        <f t="shared" si="94"/>
        <v>0.36487903523339432</v>
      </c>
    </row>
    <row r="22" spans="1:203" x14ac:dyDescent="0.3">
      <c r="A22" s="16" t="str">
        <f t="shared" si="76"/>
        <v>Murder per 100,000</v>
      </c>
      <c r="B22">
        <v>27</v>
      </c>
      <c r="C22" t="s">
        <v>15</v>
      </c>
      <c r="D22" s="10">
        <f t="shared" si="0"/>
        <v>2.0422813099144266</v>
      </c>
      <c r="E22" s="3" cm="1">
        <f t="array" ref="E22">((D22-_xlfn.PERCENTILE.INC($D$2:$D$37,0.975))/(AVERAGE(SMALL($D$2:$D$37,{1,2,3,4,5}))-_xlfn.PERCENTILE.INC($D$2:$D$37,0.975)))*100</f>
        <v>63.081062234703225</v>
      </c>
      <c r="F22" s="3">
        <f t="shared" si="77"/>
        <v>100</v>
      </c>
      <c r="G22" s="8" t="str" cm="1">
        <f t="array" ref="G22">_xlfn.IFS(F22=100,"green",F22&gt;50,"yellow",F22&gt;0,"orange",F22=0,"red")</f>
        <v>green</v>
      </c>
      <c r="H22" t="s">
        <v>193</v>
      </c>
      <c r="I22" s="4">
        <v>112374333</v>
      </c>
      <c r="J22" s="4">
        <v>54119105</v>
      </c>
      <c r="K22" s="4">
        <v>58255228</v>
      </c>
      <c r="L22">
        <v>2295</v>
      </c>
      <c r="M22" s="3">
        <f t="shared" si="78"/>
        <v>2.0422813099144266</v>
      </c>
      <c r="N22">
        <v>245</v>
      </c>
      <c r="O22" s="3">
        <f t="shared" si="79"/>
        <v>0.21802131630894753</v>
      </c>
      <c r="P22">
        <v>14990</v>
      </c>
      <c r="Q22" s="3">
        <f t="shared" si="80"/>
        <v>13.339345026412749</v>
      </c>
      <c r="R22">
        <v>14179</v>
      </c>
      <c r="S22" s="3">
        <f t="shared" si="80"/>
        <v>12.617649975283946</v>
      </c>
      <c r="T22">
        <v>1375</v>
      </c>
      <c r="U22" s="3">
        <f t="shared" si="81"/>
        <v>1.223589020101236</v>
      </c>
      <c r="V22">
        <v>3479</v>
      </c>
      <c r="W22" s="3">
        <f t="shared" si="81"/>
        <v>3.0959026915870544</v>
      </c>
      <c r="X22">
        <v>67</v>
      </c>
      <c r="Y22" s="3">
        <f t="shared" si="82"/>
        <v>5.9622155888569318E-2</v>
      </c>
      <c r="Z22">
        <v>277</v>
      </c>
      <c r="AA22" s="3">
        <f t="shared" si="83"/>
        <v>0.24649756986766719</v>
      </c>
      <c r="AB22">
        <v>220</v>
      </c>
      <c r="AC22" s="3">
        <f t="shared" si="84"/>
        <v>0.19577424321619777</v>
      </c>
      <c r="AD22">
        <v>51792</v>
      </c>
      <c r="AE22" s="3">
        <f t="shared" si="85"/>
        <v>46.088816384787798</v>
      </c>
      <c r="AF22">
        <v>3125</v>
      </c>
      <c r="AG22" s="3">
        <f t="shared" si="86"/>
        <v>2.7808841365937185</v>
      </c>
      <c r="AH22">
        <v>43768</v>
      </c>
      <c r="AI22" s="3">
        <f t="shared" si="1"/>
        <v>2.7808841365937185</v>
      </c>
      <c r="AJ22">
        <v>2164</v>
      </c>
      <c r="AK22" s="3">
        <f t="shared" si="87"/>
        <v>38.948395804938841</v>
      </c>
      <c r="AL22">
        <v>386</v>
      </c>
      <c r="AM22" s="3">
        <f t="shared" si="88"/>
        <v>1.9257066469084183</v>
      </c>
      <c r="AN22">
        <v>2053</v>
      </c>
      <c r="AO22"/>
      <c r="AP22">
        <v>44218</v>
      </c>
      <c r="AQ22" s="3">
        <f t="shared" si="2"/>
        <v>39.348843120608329</v>
      </c>
      <c r="AR22">
        <v>285</v>
      </c>
      <c r="AS22" s="3">
        <f t="shared" si="3"/>
        <v>0.25361663325734712</v>
      </c>
      <c r="AT22">
        <v>39374</v>
      </c>
      <c r="AU22" s="3">
        <f t="shared" si="4"/>
        <v>35.03825023815714</v>
      </c>
      <c r="AV22">
        <v>2153</v>
      </c>
      <c r="AW22" s="3">
        <f t="shared" si="5"/>
        <v>1.9159179347476083</v>
      </c>
      <c r="AX22">
        <v>381</v>
      </c>
      <c r="AY22" s="3">
        <f t="shared" si="6"/>
        <v>0.33904539393350613</v>
      </c>
      <c r="AZ22">
        <v>2025</v>
      </c>
      <c r="BA22" s="3">
        <f t="shared" si="7"/>
        <v>1.8020129205127298</v>
      </c>
      <c r="BB22">
        <v>7574</v>
      </c>
      <c r="BC22" s="3">
        <f t="shared" si="8"/>
        <v>6.7399732641794641</v>
      </c>
      <c r="BD22">
        <v>2840</v>
      </c>
      <c r="BE22" s="3">
        <f t="shared" si="9"/>
        <v>2.5272675033363714</v>
      </c>
      <c r="BF22">
        <v>4394</v>
      </c>
      <c r="BG22" s="3">
        <f t="shared" si="10"/>
        <v>3.9101455667816958</v>
      </c>
      <c r="BH22">
        <v>11</v>
      </c>
      <c r="BI22" s="3">
        <f t="shared" si="11"/>
        <v>9.7887121608098895E-3</v>
      </c>
      <c r="BJ22">
        <v>5</v>
      </c>
      <c r="BK22" s="3">
        <f t="shared" si="12"/>
        <v>4.4494146185499496E-3</v>
      </c>
      <c r="BL22">
        <v>75</v>
      </c>
      <c r="BM22" s="3">
        <f t="shared" si="13"/>
        <v>6.6741219278249247E-2</v>
      </c>
      <c r="BN22">
        <v>221</v>
      </c>
      <c r="BO22" s="3">
        <f t="shared" si="14"/>
        <v>0.19666412613990775</v>
      </c>
      <c r="BP22">
        <v>28</v>
      </c>
      <c r="BQ22" s="3">
        <f t="shared" si="15"/>
        <v>2.4916721863879717E-2</v>
      </c>
      <c r="BR22">
        <v>1000</v>
      </c>
      <c r="BS22" s="3">
        <f t="shared" si="16"/>
        <v>0.88988292370998989</v>
      </c>
      <c r="BT22">
        <v>11512</v>
      </c>
      <c r="BU22" s="3">
        <f t="shared" si="17"/>
        <v>10.244332217749404</v>
      </c>
      <c r="BV22">
        <v>5209</v>
      </c>
      <c r="BW22" s="3">
        <f t="shared" si="18"/>
        <v>4.6354001496053376</v>
      </c>
      <c r="BX22">
        <v>2946</v>
      </c>
      <c r="BY22" s="3">
        <f t="shared" si="19"/>
        <v>2.6215950932496304</v>
      </c>
      <c r="BZ22">
        <v>46</v>
      </c>
      <c r="CA22" s="3">
        <f t="shared" si="20"/>
        <v>4.0934614490659535E-2</v>
      </c>
      <c r="CB22">
        <v>56</v>
      </c>
      <c r="CC22" s="3">
        <f t="shared" si="21"/>
        <v>4.9833443727759434E-2</v>
      </c>
      <c r="CD22">
        <v>49</v>
      </c>
      <c r="CE22" s="3">
        <f t="shared" si="22"/>
        <v>4.3604263261789504E-2</v>
      </c>
      <c r="CF22">
        <v>570</v>
      </c>
      <c r="CG22" s="3">
        <f t="shared" si="23"/>
        <v>0.50723326651469425</v>
      </c>
      <c r="CH22">
        <v>230</v>
      </c>
      <c r="CI22" s="3">
        <f t="shared" si="24"/>
        <v>0.20467307245329766</v>
      </c>
      <c r="CJ22">
        <v>2557</v>
      </c>
      <c r="CK22" s="3">
        <f t="shared" si="25"/>
        <v>2.275430635926444</v>
      </c>
      <c r="CL22">
        <v>12260</v>
      </c>
      <c r="CM22" s="3">
        <f t="shared" si="26"/>
        <v>10.909964644684477</v>
      </c>
      <c r="CN22">
        <v>6197</v>
      </c>
      <c r="CO22" s="3">
        <f t="shared" si="27"/>
        <v>5.5146044782308072</v>
      </c>
      <c r="CP22">
        <v>5602</v>
      </c>
      <c r="CQ22" s="3">
        <f t="shared" si="28"/>
        <v>4.9851241386233633</v>
      </c>
      <c r="CR22">
        <v>7</v>
      </c>
      <c r="CS22" s="3">
        <f t="shared" si="29"/>
        <v>6.2291804659699293E-3</v>
      </c>
      <c r="CT22">
        <v>25</v>
      </c>
      <c r="CU22" s="3">
        <f t="shared" si="30"/>
        <v>2.2247073092749748E-2</v>
      </c>
      <c r="CV22">
        <v>67</v>
      </c>
      <c r="CW22" s="3">
        <f t="shared" si="31"/>
        <v>5.9622155888569318E-2</v>
      </c>
      <c r="CX22">
        <v>130</v>
      </c>
      <c r="CY22" s="3">
        <f t="shared" si="32"/>
        <v>0.11568478008229868</v>
      </c>
      <c r="CZ22">
        <v>30</v>
      </c>
      <c r="DA22" s="3">
        <f t="shared" si="33"/>
        <v>2.6696487711299698E-2</v>
      </c>
      <c r="DB22">
        <v>0</v>
      </c>
      <c r="DC22" s="3">
        <f t="shared" si="34"/>
        <v>0</v>
      </c>
      <c r="DD22">
        <v>239</v>
      </c>
      <c r="DE22" s="3">
        <f t="shared" si="35"/>
        <v>0.2126820187666876</v>
      </c>
      <c r="DF22">
        <v>23</v>
      </c>
      <c r="DG22" s="3">
        <f t="shared" si="36"/>
        <v>2.0467307245329767E-2</v>
      </c>
      <c r="DH22">
        <v>1</v>
      </c>
      <c r="DI22" s="3">
        <f t="shared" si="37"/>
        <v>8.8988292370998983E-4</v>
      </c>
      <c r="DJ22">
        <v>0</v>
      </c>
      <c r="DK22" s="3">
        <f t="shared" si="38"/>
        <v>0</v>
      </c>
      <c r="DL22">
        <v>2904</v>
      </c>
      <c r="DM22" s="3">
        <f t="shared" si="39"/>
        <v>2.5842200104538109</v>
      </c>
      <c r="DN22">
        <v>2</v>
      </c>
      <c r="DO22" s="3">
        <f t="shared" si="40"/>
        <v>1.7797658474199797E-3</v>
      </c>
      <c r="DP22">
        <v>162</v>
      </c>
      <c r="DQ22" s="3">
        <f t="shared" si="41"/>
        <v>0.14416103364101837</v>
      </c>
      <c r="DR22">
        <v>1</v>
      </c>
      <c r="DS22" s="3">
        <f t="shared" si="42"/>
        <v>8.8988292370998983E-4</v>
      </c>
      <c r="DT22">
        <v>744</v>
      </c>
      <c r="DU22" s="3">
        <f t="shared" si="43"/>
        <v>0.6620728952402325</v>
      </c>
      <c r="DV22">
        <v>8218</v>
      </c>
      <c r="DW22" s="3">
        <f t="shared" si="44"/>
        <v>7.3130578670486974</v>
      </c>
      <c r="DX22">
        <v>178</v>
      </c>
      <c r="DY22" s="3">
        <f t="shared" si="45"/>
        <v>0.15839916042037819</v>
      </c>
      <c r="DZ22">
        <v>6</v>
      </c>
      <c r="EA22" s="3">
        <f t="shared" si="46"/>
        <v>5.339297542259939E-3</v>
      </c>
      <c r="EB22">
        <v>677</v>
      </c>
      <c r="EC22" s="3">
        <f t="shared" si="47"/>
        <v>0.60245073935166316</v>
      </c>
      <c r="ED22">
        <v>92928</v>
      </c>
      <c r="EE22" s="3">
        <f t="shared" si="48"/>
        <v>82.695040334521948</v>
      </c>
      <c r="EF22">
        <v>30013</v>
      </c>
      <c r="EG22" s="3">
        <f t="shared" si="49"/>
        <v>26.708056189307925</v>
      </c>
      <c r="EH22">
        <v>62915</v>
      </c>
      <c r="EI22" s="3">
        <f t="shared" si="50"/>
        <v>55.986984145214009</v>
      </c>
      <c r="EJ22">
        <v>14170</v>
      </c>
      <c r="EK22" s="3">
        <f t="shared" si="51"/>
        <v>12.609641028970557</v>
      </c>
      <c r="EL22">
        <v>2368</v>
      </c>
      <c r="EM22" s="3">
        <f t="shared" si="52"/>
        <v>2.1072427633452562</v>
      </c>
      <c r="EN22">
        <v>11802</v>
      </c>
      <c r="EO22" s="3">
        <f t="shared" si="53"/>
        <v>10.502398265625301</v>
      </c>
      <c r="EP22">
        <v>1155</v>
      </c>
      <c r="EQ22" s="3">
        <f t="shared" si="54"/>
        <v>1.0278147768850383</v>
      </c>
      <c r="ER22">
        <v>6490</v>
      </c>
      <c r="ES22" s="3">
        <f t="shared" si="55"/>
        <v>5.7753401748778339</v>
      </c>
      <c r="ET22">
        <v>91</v>
      </c>
      <c r="EU22" s="3">
        <f t="shared" si="56"/>
        <v>8.0979346057609078E-2</v>
      </c>
      <c r="EV22">
        <v>551</v>
      </c>
      <c r="EW22" s="3">
        <f t="shared" si="57"/>
        <v>0.49032549096420441</v>
      </c>
      <c r="EX22">
        <v>2</v>
      </c>
      <c r="EY22" s="3">
        <f t="shared" si="58"/>
        <v>1.7797658474199797E-3</v>
      </c>
      <c r="EZ22">
        <v>188</v>
      </c>
      <c r="FA22" s="3">
        <f t="shared" si="59"/>
        <v>0.16729798965747808</v>
      </c>
      <c r="FB22">
        <v>0</v>
      </c>
      <c r="FC22" s="3">
        <f t="shared" si="60"/>
        <v>0</v>
      </c>
      <c r="FD22">
        <v>2472</v>
      </c>
      <c r="FE22" s="3">
        <f t="shared" si="61"/>
        <v>2.199790587411095</v>
      </c>
      <c r="FF22">
        <v>4</v>
      </c>
      <c r="FG22" s="3">
        <f t="shared" si="62"/>
        <v>3.5595316948399593E-3</v>
      </c>
      <c r="FH22">
        <v>52</v>
      </c>
      <c r="FI22" s="3">
        <f t="shared" si="63"/>
        <v>4.6273912032919473E-2</v>
      </c>
      <c r="FJ22">
        <v>4640</v>
      </c>
      <c r="FK22" s="3">
        <f t="shared" si="64"/>
        <v>4.1290567660143536</v>
      </c>
      <c r="FL22">
        <v>10085</v>
      </c>
      <c r="FM22" s="3">
        <f t="shared" si="65"/>
        <v>8.9744692856152479</v>
      </c>
      <c r="FN22">
        <v>1480</v>
      </c>
      <c r="FO22" s="3">
        <f t="shared" si="66"/>
        <v>1.3170267270907849</v>
      </c>
      <c r="FP22">
        <v>4685</v>
      </c>
      <c r="FQ22" s="3">
        <f t="shared" si="67"/>
        <v>4.1691014975813028</v>
      </c>
      <c r="FR22">
        <v>0</v>
      </c>
      <c r="FS22" s="3">
        <f t="shared" si="68"/>
        <v>0</v>
      </c>
      <c r="FT22">
        <v>73</v>
      </c>
      <c r="FU22" s="3">
        <f t="shared" si="69"/>
        <v>6.4961453430829263E-2</v>
      </c>
      <c r="FV22">
        <v>47877</v>
      </c>
      <c r="FW22" s="3">
        <f t="shared" si="70"/>
        <v>42.604924738463183</v>
      </c>
      <c r="FX22">
        <v>41525</v>
      </c>
      <c r="FY22" s="3">
        <f t="shared" si="71"/>
        <v>36.952388407057327</v>
      </c>
      <c r="FZ22">
        <v>20</v>
      </c>
      <c r="GA22" s="3">
        <f t="shared" si="72"/>
        <v>1.7797658474199798E-2</v>
      </c>
      <c r="GB22">
        <v>4043</v>
      </c>
      <c r="GC22" s="3">
        <f t="shared" si="73"/>
        <v>3.5977966605594895</v>
      </c>
      <c r="GD22">
        <v>355</v>
      </c>
      <c r="GE22" s="3">
        <f t="shared" si="74"/>
        <v>0.31590843791704643</v>
      </c>
      <c r="GF22">
        <v>62</v>
      </c>
      <c r="GG22" s="3">
        <f t="shared" si="75"/>
        <v>5.5172741270019372E-2</v>
      </c>
      <c r="GH22">
        <v>669</v>
      </c>
      <c r="GI22" s="3">
        <f t="shared" si="89"/>
        <v>0.59533167596198322</v>
      </c>
      <c r="GJ22">
        <v>1049</v>
      </c>
      <c r="GK22" s="3">
        <f t="shared" si="89"/>
        <v>0.93348718697177946</v>
      </c>
      <c r="GL22">
        <v>3433</v>
      </c>
      <c r="GM22" s="3">
        <f t="shared" si="90"/>
        <v>3.0549680770963956</v>
      </c>
      <c r="GN22">
        <v>11367</v>
      </c>
      <c r="GO22" s="3">
        <f t="shared" si="91"/>
        <v>10.115299193811456</v>
      </c>
      <c r="GP22">
        <v>66</v>
      </c>
      <c r="GQ22" s="3">
        <f t="shared" si="92"/>
        <v>5.8732272964859326E-2</v>
      </c>
      <c r="GR22">
        <v>387</v>
      </c>
      <c r="GS22" s="3">
        <f t="shared" si="93"/>
        <v>0.34438469147576611</v>
      </c>
      <c r="GT22">
        <v>1317</v>
      </c>
      <c r="GU22" s="3">
        <f t="shared" si="94"/>
        <v>1.1719758105260567</v>
      </c>
    </row>
    <row r="23" spans="1:203" x14ac:dyDescent="0.3">
      <c r="A23" s="16" t="str">
        <f t="shared" si="76"/>
        <v>Murder per 100,000</v>
      </c>
      <c r="B23">
        <v>14</v>
      </c>
      <c r="C23" t="s">
        <v>14</v>
      </c>
      <c r="D23" s="10">
        <f t="shared" si="0"/>
        <v>1.8285162951925582</v>
      </c>
      <c r="E23" s="3" cm="1">
        <f t="array" ref="E23">((D23-_xlfn.PERCENTILE.INC($D$2:$D$37,0.975))/(AVERAGE(SMALL($D$2:$D$37,{1,2,3,4,5}))-_xlfn.PERCENTILE.INC($D$2:$D$37,0.975)))*100</f>
        <v>69.544702557308369</v>
      </c>
      <c r="F23" s="3">
        <f t="shared" si="77"/>
        <v>100</v>
      </c>
      <c r="G23" s="8" t="str" cm="1">
        <f t="array" ref="G23">_xlfn.IFS(F23=100,"green",F23&gt;50,"yellow",F23&gt;0,"orange",F23=0,"red")</f>
        <v>green</v>
      </c>
      <c r="H23" t="s">
        <v>193</v>
      </c>
      <c r="I23" s="4">
        <v>2570390</v>
      </c>
      <c r="J23" s="4">
        <v>1280033</v>
      </c>
      <c r="K23" s="4">
        <v>1290357</v>
      </c>
      <c r="L23">
        <v>47</v>
      </c>
      <c r="M23" s="3">
        <f t="shared" si="78"/>
        <v>1.8285162951925582</v>
      </c>
      <c r="N23">
        <v>1</v>
      </c>
      <c r="O23" s="3">
        <f t="shared" si="79"/>
        <v>3.8904602025373582E-2</v>
      </c>
      <c r="P23">
        <v>107</v>
      </c>
      <c r="Q23" s="3">
        <f t="shared" si="80"/>
        <v>4.1627924167149732</v>
      </c>
      <c r="R23">
        <v>107</v>
      </c>
      <c r="S23" s="3">
        <f t="shared" si="80"/>
        <v>4.1627924167149732</v>
      </c>
      <c r="T23">
        <v>6</v>
      </c>
      <c r="U23" s="3">
        <f t="shared" si="81"/>
        <v>0.23342761215224148</v>
      </c>
      <c r="V23">
        <v>153</v>
      </c>
      <c r="W23" s="3">
        <f t="shared" si="81"/>
        <v>5.9524041098821581</v>
      </c>
      <c r="X23">
        <v>0</v>
      </c>
      <c r="Y23" s="3">
        <f t="shared" si="82"/>
        <v>0</v>
      </c>
      <c r="Z23">
        <v>1</v>
      </c>
      <c r="AA23" s="3">
        <f t="shared" si="83"/>
        <v>3.8904602025373582E-2</v>
      </c>
      <c r="AB23">
        <v>1</v>
      </c>
      <c r="AC23" s="3">
        <f t="shared" si="84"/>
        <v>3.8904602025373582E-2</v>
      </c>
      <c r="AD23">
        <v>178</v>
      </c>
      <c r="AE23" s="3">
        <f t="shared" si="85"/>
        <v>6.9250191605164977</v>
      </c>
      <c r="AF23">
        <v>101</v>
      </c>
      <c r="AG23" s="3">
        <f t="shared" si="86"/>
        <v>3.9293648045627316</v>
      </c>
      <c r="AH23">
        <v>68</v>
      </c>
      <c r="AI23" s="3">
        <f t="shared" si="1"/>
        <v>3.9293648045627316</v>
      </c>
      <c r="AJ23">
        <v>3</v>
      </c>
      <c r="AK23" s="3">
        <f t="shared" si="87"/>
        <v>2.6455129377254032</v>
      </c>
      <c r="AL23">
        <v>1</v>
      </c>
      <c r="AM23" s="3">
        <f t="shared" si="88"/>
        <v>0.11671380607612074</v>
      </c>
      <c r="AN23">
        <v>0</v>
      </c>
      <c r="AO23"/>
      <c r="AP23">
        <v>9</v>
      </c>
      <c r="AQ23" s="3">
        <f t="shared" si="2"/>
        <v>0.3501414182283622</v>
      </c>
      <c r="AR23">
        <v>3</v>
      </c>
      <c r="AS23" s="3">
        <f t="shared" si="3"/>
        <v>0.11671380607612074</v>
      </c>
      <c r="AT23">
        <v>2</v>
      </c>
      <c r="AU23" s="3">
        <f t="shared" si="4"/>
        <v>7.7809204050747163E-2</v>
      </c>
      <c r="AV23">
        <v>3</v>
      </c>
      <c r="AW23" s="3">
        <f t="shared" si="5"/>
        <v>0.11671380607612074</v>
      </c>
      <c r="AX23">
        <v>1</v>
      </c>
      <c r="AY23" s="3">
        <f t="shared" si="6"/>
        <v>3.8904602025373582E-2</v>
      </c>
      <c r="AZ23">
        <v>0</v>
      </c>
      <c r="BA23" s="3">
        <f t="shared" si="7"/>
        <v>0</v>
      </c>
      <c r="BB23">
        <v>169</v>
      </c>
      <c r="BC23" s="3">
        <f t="shared" si="8"/>
        <v>6.5748777422881357</v>
      </c>
      <c r="BD23">
        <v>98</v>
      </c>
      <c r="BE23" s="3">
        <f t="shared" si="9"/>
        <v>3.8126509984866113</v>
      </c>
      <c r="BF23">
        <v>66</v>
      </c>
      <c r="BG23" s="3">
        <f t="shared" si="10"/>
        <v>2.5677037336746564</v>
      </c>
      <c r="BH23">
        <v>0</v>
      </c>
      <c r="BI23" s="3">
        <f t="shared" si="11"/>
        <v>0</v>
      </c>
      <c r="BJ23">
        <v>0</v>
      </c>
      <c r="BK23" s="3">
        <f t="shared" si="12"/>
        <v>0</v>
      </c>
      <c r="BL23">
        <v>5</v>
      </c>
      <c r="BM23" s="3">
        <f t="shared" si="13"/>
        <v>0.1945230101268679</v>
      </c>
      <c r="BN23">
        <v>0</v>
      </c>
      <c r="BO23" s="3">
        <f t="shared" si="14"/>
        <v>0</v>
      </c>
      <c r="BP23">
        <v>0</v>
      </c>
      <c r="BQ23" s="3">
        <f t="shared" si="15"/>
        <v>0</v>
      </c>
      <c r="BR23">
        <v>3</v>
      </c>
      <c r="BS23" s="3">
        <f t="shared" si="16"/>
        <v>0.11671380607612074</v>
      </c>
      <c r="BT23">
        <v>67</v>
      </c>
      <c r="BU23" s="3">
        <f t="shared" si="17"/>
        <v>2.60660833570003</v>
      </c>
      <c r="BV23">
        <v>52</v>
      </c>
      <c r="BW23" s="3">
        <f t="shared" si="18"/>
        <v>2.023039305319426</v>
      </c>
      <c r="BX23">
        <v>5</v>
      </c>
      <c r="BY23" s="3">
        <f t="shared" si="19"/>
        <v>0.1945230101268679</v>
      </c>
      <c r="BZ23">
        <v>0</v>
      </c>
      <c r="CA23" s="3">
        <f t="shared" si="20"/>
        <v>0</v>
      </c>
      <c r="CB23">
        <v>0</v>
      </c>
      <c r="CC23" s="3">
        <f t="shared" si="21"/>
        <v>0</v>
      </c>
      <c r="CD23">
        <v>0</v>
      </c>
      <c r="CE23" s="3">
        <f t="shared" si="22"/>
        <v>0</v>
      </c>
      <c r="CF23">
        <v>2</v>
      </c>
      <c r="CG23" s="3">
        <f t="shared" si="23"/>
        <v>7.7809204050747163E-2</v>
      </c>
      <c r="CH23">
        <v>2</v>
      </c>
      <c r="CI23" s="3">
        <f t="shared" si="24"/>
        <v>7.7809204050747163E-2</v>
      </c>
      <c r="CJ23">
        <v>6</v>
      </c>
      <c r="CK23" s="3">
        <f t="shared" si="25"/>
        <v>0.23342761215224148</v>
      </c>
      <c r="CL23">
        <v>100</v>
      </c>
      <c r="CM23" s="3">
        <f t="shared" si="26"/>
        <v>3.890460202537358</v>
      </c>
      <c r="CN23">
        <v>2</v>
      </c>
      <c r="CO23" s="3">
        <f t="shared" si="27"/>
        <v>7.7809204050747163E-2</v>
      </c>
      <c r="CP23">
        <v>15</v>
      </c>
      <c r="CQ23" s="3">
        <f t="shared" si="28"/>
        <v>0.5835690303806037</v>
      </c>
      <c r="CR23">
        <v>0</v>
      </c>
      <c r="CS23" s="3">
        <f t="shared" si="29"/>
        <v>0</v>
      </c>
      <c r="CT23">
        <v>0</v>
      </c>
      <c r="CU23" s="3">
        <f t="shared" si="30"/>
        <v>0</v>
      </c>
      <c r="CV23">
        <v>7</v>
      </c>
      <c r="CW23" s="3">
        <f t="shared" si="31"/>
        <v>0.27233221417761505</v>
      </c>
      <c r="CX23">
        <v>22</v>
      </c>
      <c r="CY23" s="3">
        <f t="shared" si="32"/>
        <v>0.85590124455821881</v>
      </c>
      <c r="CZ23">
        <v>26</v>
      </c>
      <c r="DA23" s="3">
        <f t="shared" si="33"/>
        <v>1.011519652659713</v>
      </c>
      <c r="DB23">
        <v>0</v>
      </c>
      <c r="DC23" s="3">
        <f t="shared" si="34"/>
        <v>0</v>
      </c>
      <c r="DD23">
        <v>0</v>
      </c>
      <c r="DE23" s="3">
        <f t="shared" si="35"/>
        <v>0</v>
      </c>
      <c r="DF23">
        <v>0</v>
      </c>
      <c r="DG23" s="3">
        <f t="shared" si="36"/>
        <v>0</v>
      </c>
      <c r="DH23">
        <v>0</v>
      </c>
      <c r="DI23" s="3">
        <f t="shared" si="37"/>
        <v>0</v>
      </c>
      <c r="DJ23">
        <v>0</v>
      </c>
      <c r="DK23" s="3">
        <f t="shared" si="38"/>
        <v>0</v>
      </c>
      <c r="DL23">
        <v>42</v>
      </c>
      <c r="DM23" s="3">
        <f t="shared" si="39"/>
        <v>1.6339932850656904</v>
      </c>
      <c r="DN23">
        <v>0</v>
      </c>
      <c r="DO23" s="3">
        <f t="shared" si="40"/>
        <v>0</v>
      </c>
      <c r="DP23">
        <v>0</v>
      </c>
      <c r="DQ23" s="3">
        <f t="shared" si="41"/>
        <v>0</v>
      </c>
      <c r="DR23">
        <v>8</v>
      </c>
      <c r="DS23" s="3">
        <f t="shared" si="42"/>
        <v>0.31123681620298865</v>
      </c>
      <c r="DT23">
        <v>1</v>
      </c>
      <c r="DU23" s="3">
        <f t="shared" si="43"/>
        <v>3.8904602025373582E-2</v>
      </c>
      <c r="DV23">
        <v>84</v>
      </c>
      <c r="DW23" s="3">
        <f t="shared" si="44"/>
        <v>3.2679865701313808</v>
      </c>
      <c r="DX23">
        <v>15</v>
      </c>
      <c r="DY23" s="3">
        <f t="shared" si="45"/>
        <v>0.5835690303806037</v>
      </c>
      <c r="DZ23">
        <v>0</v>
      </c>
      <c r="EA23" s="3">
        <f t="shared" si="46"/>
        <v>0</v>
      </c>
      <c r="EB23">
        <v>0</v>
      </c>
      <c r="EC23" s="3">
        <f t="shared" si="47"/>
        <v>0</v>
      </c>
      <c r="ED23">
        <v>1268</v>
      </c>
      <c r="EE23" s="3">
        <f t="shared" si="48"/>
        <v>49.331035368173708</v>
      </c>
      <c r="EF23">
        <v>1099</v>
      </c>
      <c r="EG23" s="3">
        <f t="shared" si="49"/>
        <v>42.756157625885564</v>
      </c>
      <c r="EH23">
        <v>169</v>
      </c>
      <c r="EI23" s="3">
        <f t="shared" si="50"/>
        <v>6.5748777422881357</v>
      </c>
      <c r="EJ23">
        <v>39</v>
      </c>
      <c r="EK23" s="3">
        <f t="shared" si="51"/>
        <v>1.5172794789895696</v>
      </c>
      <c r="EL23">
        <v>4</v>
      </c>
      <c r="EM23" s="3">
        <f t="shared" si="52"/>
        <v>0.15561840810149433</v>
      </c>
      <c r="EN23">
        <v>35</v>
      </c>
      <c r="EO23" s="3">
        <f t="shared" si="53"/>
        <v>1.3616610708880754</v>
      </c>
      <c r="EP23">
        <v>35</v>
      </c>
      <c r="EQ23" s="3">
        <f t="shared" si="54"/>
        <v>1.3616610708880754</v>
      </c>
      <c r="ER23">
        <v>7</v>
      </c>
      <c r="ES23" s="3">
        <f t="shared" si="55"/>
        <v>0.27233221417761505</v>
      </c>
      <c r="ET23">
        <v>0</v>
      </c>
      <c r="EU23" s="3">
        <f t="shared" si="56"/>
        <v>0</v>
      </c>
      <c r="EV23">
        <v>1</v>
      </c>
      <c r="EW23" s="3">
        <f t="shared" si="57"/>
        <v>3.8904602025373582E-2</v>
      </c>
      <c r="EX23">
        <v>0</v>
      </c>
      <c r="EY23" s="3">
        <f t="shared" si="58"/>
        <v>0</v>
      </c>
      <c r="EZ23">
        <v>0</v>
      </c>
      <c r="FA23" s="3">
        <f t="shared" si="59"/>
        <v>0</v>
      </c>
      <c r="FB23">
        <v>1</v>
      </c>
      <c r="FC23" s="3">
        <f t="shared" si="60"/>
        <v>3.8904602025373582E-2</v>
      </c>
      <c r="FD23">
        <v>54</v>
      </c>
      <c r="FE23" s="3">
        <f t="shared" si="61"/>
        <v>2.1008485093701736</v>
      </c>
      <c r="FF23">
        <v>2</v>
      </c>
      <c r="FG23" s="3">
        <f t="shared" si="62"/>
        <v>7.7809204050747163E-2</v>
      </c>
      <c r="FH23">
        <v>4</v>
      </c>
      <c r="FI23" s="3">
        <f t="shared" si="63"/>
        <v>0.15561840810149433</v>
      </c>
      <c r="FJ23">
        <v>21</v>
      </c>
      <c r="FK23" s="3">
        <f t="shared" si="64"/>
        <v>0.81699664253284521</v>
      </c>
      <c r="FL23">
        <v>70</v>
      </c>
      <c r="FM23" s="3">
        <f t="shared" si="65"/>
        <v>2.7233221417761508</v>
      </c>
      <c r="FN23">
        <v>34</v>
      </c>
      <c r="FO23" s="3">
        <f t="shared" si="66"/>
        <v>1.3227564688627016</v>
      </c>
      <c r="FP23">
        <v>6</v>
      </c>
      <c r="FQ23" s="3">
        <f t="shared" si="67"/>
        <v>0.23342761215224148</v>
      </c>
      <c r="FR23">
        <v>0</v>
      </c>
      <c r="FS23" s="3">
        <f t="shared" si="68"/>
        <v>0</v>
      </c>
      <c r="FT23">
        <v>0</v>
      </c>
      <c r="FU23" s="3">
        <f t="shared" si="69"/>
        <v>0</v>
      </c>
      <c r="FV23">
        <v>399</v>
      </c>
      <c r="FW23" s="3">
        <f t="shared" si="70"/>
        <v>15.522936208124058</v>
      </c>
      <c r="FX23">
        <v>0</v>
      </c>
      <c r="FY23" s="3">
        <f t="shared" si="71"/>
        <v>0</v>
      </c>
      <c r="FZ23">
        <v>0</v>
      </c>
      <c r="GA23" s="3">
        <f t="shared" si="72"/>
        <v>0</v>
      </c>
      <c r="GB23">
        <v>1</v>
      </c>
      <c r="GC23" s="3">
        <f t="shared" si="73"/>
        <v>3.8904602025373582E-2</v>
      </c>
      <c r="GD23">
        <v>1</v>
      </c>
      <c r="GE23" s="3">
        <f t="shared" si="74"/>
        <v>3.8904602025373582E-2</v>
      </c>
      <c r="GF23">
        <v>5</v>
      </c>
      <c r="GG23" s="3">
        <f t="shared" si="75"/>
        <v>0.1945230101268679</v>
      </c>
      <c r="GH23">
        <v>3</v>
      </c>
      <c r="GI23" s="3">
        <f t="shared" si="89"/>
        <v>0.11671380607612074</v>
      </c>
      <c r="GJ23">
        <v>27</v>
      </c>
      <c r="GK23" s="3">
        <f t="shared" si="89"/>
        <v>1.0504242546850868</v>
      </c>
      <c r="GL23">
        <v>16</v>
      </c>
      <c r="GM23" s="3">
        <f t="shared" si="90"/>
        <v>0.62247363240597731</v>
      </c>
      <c r="GN23">
        <v>10</v>
      </c>
      <c r="GO23" s="3">
        <f t="shared" si="91"/>
        <v>0.3890460202537358</v>
      </c>
      <c r="GP23">
        <v>5</v>
      </c>
      <c r="GQ23" s="3">
        <f t="shared" si="92"/>
        <v>0.1945230101268679</v>
      </c>
      <c r="GR23">
        <v>76</v>
      </c>
      <c r="GS23" s="3">
        <f t="shared" si="93"/>
        <v>2.956749753928392</v>
      </c>
      <c r="GT23">
        <v>11</v>
      </c>
      <c r="GU23" s="3">
        <f t="shared" si="94"/>
        <v>0.4279506222791094</v>
      </c>
    </row>
    <row r="24" spans="1:203" x14ac:dyDescent="0.3">
      <c r="A24" s="16" t="str">
        <f t="shared" si="76"/>
        <v>Murder per 100,000</v>
      </c>
      <c r="B24">
        <v>17</v>
      </c>
      <c r="C24" t="s">
        <v>13</v>
      </c>
      <c r="D24" s="10">
        <f t="shared" si="0"/>
        <v>2.4267844196395618</v>
      </c>
      <c r="E24" s="3" cm="1">
        <f t="array" ref="E24">((D24-_xlfn.PERCENTILE.INC($D$2:$D$37,0.975))/(AVERAGE(SMALL($D$2:$D$37,{1,2,3,4,5}))-_xlfn.PERCENTILE.INC($D$2:$D$37,0.975)))*100</f>
        <v>51.454792110847421</v>
      </c>
      <c r="F24" s="3">
        <f t="shared" si="77"/>
        <v>100</v>
      </c>
      <c r="G24" s="8" t="str" cm="1">
        <f t="array" ref="G24">_xlfn.IFS(F24=100,"green",F24&gt;50,"yellow",F24&gt;0,"orange",F24=0,"red")</f>
        <v>green</v>
      </c>
      <c r="H24" t="s">
        <v>193</v>
      </c>
      <c r="I24" s="4">
        <v>2966889</v>
      </c>
      <c r="J24" s="4">
        <v>1475240</v>
      </c>
      <c r="K24" s="4">
        <v>1491649</v>
      </c>
      <c r="L24">
        <v>72</v>
      </c>
      <c r="M24" s="3">
        <f t="shared" si="78"/>
        <v>2.4267844196395618</v>
      </c>
      <c r="N24">
        <v>3</v>
      </c>
      <c r="O24" s="3">
        <f t="shared" si="79"/>
        <v>0.10111601748498175</v>
      </c>
      <c r="P24">
        <v>89</v>
      </c>
      <c r="Q24" s="3">
        <f t="shared" si="80"/>
        <v>2.9997751853877919</v>
      </c>
      <c r="R24">
        <v>76</v>
      </c>
      <c r="S24" s="3">
        <f t="shared" si="80"/>
        <v>2.5616057762862043</v>
      </c>
      <c r="T24">
        <v>6</v>
      </c>
      <c r="U24" s="3">
        <f t="shared" si="81"/>
        <v>0.2022320349699635</v>
      </c>
      <c r="V24">
        <v>46</v>
      </c>
      <c r="W24" s="3">
        <f t="shared" si="81"/>
        <v>1.5504456014363865</v>
      </c>
      <c r="X24">
        <v>0</v>
      </c>
      <c r="Y24" s="3">
        <f t="shared" si="82"/>
        <v>0</v>
      </c>
      <c r="Z24">
        <v>1</v>
      </c>
      <c r="AA24" s="3">
        <f t="shared" si="83"/>
        <v>3.3705339161660582E-2</v>
      </c>
      <c r="AB24">
        <v>4</v>
      </c>
      <c r="AC24" s="3">
        <f t="shared" si="84"/>
        <v>0.13482135664664233</v>
      </c>
      <c r="AD24">
        <v>208</v>
      </c>
      <c r="AE24" s="3">
        <f t="shared" si="85"/>
        <v>7.0107105456254013</v>
      </c>
      <c r="AF24">
        <v>105</v>
      </c>
      <c r="AG24" s="3">
        <f t="shared" si="86"/>
        <v>3.5390606119743606</v>
      </c>
      <c r="AH24">
        <v>77</v>
      </c>
      <c r="AI24" s="3">
        <f t="shared" si="1"/>
        <v>3.5390606119743606</v>
      </c>
      <c r="AJ24">
        <v>6</v>
      </c>
      <c r="AK24" s="3">
        <f t="shared" si="87"/>
        <v>2.5953111154478647</v>
      </c>
      <c r="AL24">
        <v>5</v>
      </c>
      <c r="AM24" s="3">
        <f t="shared" si="88"/>
        <v>0.2022320349699635</v>
      </c>
      <c r="AN24">
        <v>1</v>
      </c>
      <c r="AO24"/>
      <c r="AP24">
        <v>109</v>
      </c>
      <c r="AQ24" s="3">
        <f t="shared" si="2"/>
        <v>3.6738819686210036</v>
      </c>
      <c r="AR24">
        <v>61</v>
      </c>
      <c r="AS24" s="3">
        <f t="shared" si="3"/>
        <v>2.0560256888612956</v>
      </c>
      <c r="AT24">
        <v>36</v>
      </c>
      <c r="AU24" s="3">
        <f t="shared" si="4"/>
        <v>1.2133922098197809</v>
      </c>
      <c r="AV24">
        <v>6</v>
      </c>
      <c r="AW24" s="3">
        <f t="shared" si="5"/>
        <v>0.2022320349699635</v>
      </c>
      <c r="AX24">
        <v>5</v>
      </c>
      <c r="AY24" s="3">
        <f t="shared" si="6"/>
        <v>0.1685266958083029</v>
      </c>
      <c r="AZ24">
        <v>1</v>
      </c>
      <c r="BA24" s="3">
        <f t="shared" si="7"/>
        <v>3.3705339161660582E-2</v>
      </c>
      <c r="BB24">
        <v>99</v>
      </c>
      <c r="BC24" s="3">
        <f t="shared" si="8"/>
        <v>3.3368285770043977</v>
      </c>
      <c r="BD24">
        <v>44</v>
      </c>
      <c r="BE24" s="3">
        <f t="shared" si="9"/>
        <v>1.4830349231130657</v>
      </c>
      <c r="BF24">
        <v>41</v>
      </c>
      <c r="BG24" s="3">
        <f t="shared" si="10"/>
        <v>1.3819189056280838</v>
      </c>
      <c r="BH24">
        <v>0</v>
      </c>
      <c r="BI24" s="3">
        <f t="shared" si="11"/>
        <v>0</v>
      </c>
      <c r="BJ24">
        <v>0</v>
      </c>
      <c r="BK24" s="3">
        <f t="shared" si="12"/>
        <v>0</v>
      </c>
      <c r="BL24">
        <v>12</v>
      </c>
      <c r="BM24" s="3">
        <f t="shared" si="13"/>
        <v>0.40446406993992701</v>
      </c>
      <c r="BN24">
        <v>2</v>
      </c>
      <c r="BO24" s="3">
        <f t="shared" si="14"/>
        <v>6.7410678323321163E-2</v>
      </c>
      <c r="BP24">
        <v>0</v>
      </c>
      <c r="BQ24" s="3">
        <f t="shared" si="15"/>
        <v>0</v>
      </c>
      <c r="BR24">
        <v>7</v>
      </c>
      <c r="BS24" s="3">
        <f t="shared" si="16"/>
        <v>0.23593737413162408</v>
      </c>
      <c r="BT24">
        <v>63</v>
      </c>
      <c r="BU24" s="3">
        <f t="shared" si="17"/>
        <v>2.1234363671846168</v>
      </c>
      <c r="BV24">
        <v>40</v>
      </c>
      <c r="BW24" s="3">
        <f t="shared" si="18"/>
        <v>1.3482135664664232</v>
      </c>
      <c r="BX24">
        <v>13</v>
      </c>
      <c r="BY24" s="3">
        <f t="shared" si="19"/>
        <v>0.43816940910158758</v>
      </c>
      <c r="BZ24">
        <v>0</v>
      </c>
      <c r="CA24" s="3">
        <f t="shared" si="20"/>
        <v>0</v>
      </c>
      <c r="CB24">
        <v>0</v>
      </c>
      <c r="CC24" s="3">
        <f t="shared" si="21"/>
        <v>0</v>
      </c>
      <c r="CD24">
        <v>0</v>
      </c>
      <c r="CE24" s="3">
        <f t="shared" si="22"/>
        <v>0</v>
      </c>
      <c r="CF24">
        <v>3</v>
      </c>
      <c r="CG24" s="3">
        <f t="shared" si="23"/>
        <v>0.10111601748498175</v>
      </c>
      <c r="CH24">
        <v>1</v>
      </c>
      <c r="CI24" s="3">
        <f t="shared" si="24"/>
        <v>3.3705339161660582E-2</v>
      </c>
      <c r="CJ24">
        <v>6</v>
      </c>
      <c r="CK24" s="3">
        <f t="shared" si="25"/>
        <v>0.2022320349699635</v>
      </c>
      <c r="CL24">
        <v>139</v>
      </c>
      <c r="CM24" s="3">
        <f t="shared" si="26"/>
        <v>4.6850421434708212</v>
      </c>
      <c r="CN24">
        <v>28</v>
      </c>
      <c r="CO24" s="3">
        <f t="shared" si="27"/>
        <v>0.94374949652649631</v>
      </c>
      <c r="CP24">
        <v>61</v>
      </c>
      <c r="CQ24" s="3">
        <f t="shared" si="28"/>
        <v>2.0560256888612956</v>
      </c>
      <c r="CR24">
        <v>0</v>
      </c>
      <c r="CS24" s="3">
        <f t="shared" si="29"/>
        <v>0</v>
      </c>
      <c r="CT24">
        <v>2</v>
      </c>
      <c r="CU24" s="3">
        <f t="shared" si="30"/>
        <v>6.7410678323321163E-2</v>
      </c>
      <c r="CV24">
        <v>6</v>
      </c>
      <c r="CW24" s="3">
        <f t="shared" si="31"/>
        <v>0.2022320349699635</v>
      </c>
      <c r="CX24">
        <v>10</v>
      </c>
      <c r="CY24" s="3">
        <f t="shared" si="32"/>
        <v>0.3370533916166058</v>
      </c>
      <c r="CZ24">
        <v>13</v>
      </c>
      <c r="DA24" s="3">
        <f t="shared" si="33"/>
        <v>0.43816940910158758</v>
      </c>
      <c r="DB24">
        <v>0</v>
      </c>
      <c r="DC24" s="3">
        <f t="shared" si="34"/>
        <v>0</v>
      </c>
      <c r="DD24">
        <v>2</v>
      </c>
      <c r="DE24" s="3">
        <f t="shared" si="35"/>
        <v>6.7410678323321163E-2</v>
      </c>
      <c r="DF24">
        <v>0</v>
      </c>
      <c r="DG24" s="3">
        <f t="shared" si="36"/>
        <v>0</v>
      </c>
      <c r="DH24">
        <v>0</v>
      </c>
      <c r="DI24" s="3">
        <f t="shared" si="37"/>
        <v>0</v>
      </c>
      <c r="DJ24">
        <v>0</v>
      </c>
      <c r="DK24" s="3">
        <f t="shared" si="38"/>
        <v>0</v>
      </c>
      <c r="DL24">
        <v>75</v>
      </c>
      <c r="DM24" s="3">
        <f t="shared" si="39"/>
        <v>2.5279004371245439</v>
      </c>
      <c r="DN24">
        <v>20</v>
      </c>
      <c r="DO24" s="3">
        <f t="shared" si="40"/>
        <v>0.6741067832332116</v>
      </c>
      <c r="DP24">
        <v>0</v>
      </c>
      <c r="DQ24" s="3">
        <f t="shared" si="41"/>
        <v>0</v>
      </c>
      <c r="DR24">
        <v>0</v>
      </c>
      <c r="DS24" s="3">
        <f t="shared" si="42"/>
        <v>0</v>
      </c>
      <c r="DT24">
        <v>0</v>
      </c>
      <c r="DU24" s="3">
        <f t="shared" si="43"/>
        <v>0</v>
      </c>
      <c r="DV24">
        <v>5</v>
      </c>
      <c r="DW24" s="3">
        <f t="shared" si="44"/>
        <v>0.1685266958083029</v>
      </c>
      <c r="DX24">
        <v>8</v>
      </c>
      <c r="DY24" s="3">
        <f t="shared" si="45"/>
        <v>0.26964271329328465</v>
      </c>
      <c r="DZ24">
        <v>0</v>
      </c>
      <c r="EA24" s="3">
        <f t="shared" si="46"/>
        <v>0</v>
      </c>
      <c r="EB24">
        <v>0</v>
      </c>
      <c r="EC24" s="3">
        <f t="shared" si="47"/>
        <v>0</v>
      </c>
      <c r="ED24">
        <v>925</v>
      </c>
      <c r="EE24" s="3">
        <f t="shared" si="48"/>
        <v>31.177438724536035</v>
      </c>
      <c r="EF24">
        <v>274</v>
      </c>
      <c r="EG24" s="3">
        <f t="shared" si="49"/>
        <v>9.2352629302949989</v>
      </c>
      <c r="EH24">
        <v>651</v>
      </c>
      <c r="EI24" s="3">
        <f t="shared" si="50"/>
        <v>21.942175794241038</v>
      </c>
      <c r="EJ24">
        <v>214</v>
      </c>
      <c r="EK24" s="3">
        <f t="shared" si="51"/>
        <v>7.2129425805953646</v>
      </c>
      <c r="EL24">
        <v>81</v>
      </c>
      <c r="EM24" s="3">
        <f t="shared" si="52"/>
        <v>2.7301324720945073</v>
      </c>
      <c r="EN24">
        <v>133</v>
      </c>
      <c r="EO24" s="3">
        <f t="shared" si="53"/>
        <v>4.4828101085008569</v>
      </c>
      <c r="EP24">
        <v>33</v>
      </c>
      <c r="EQ24" s="3">
        <f t="shared" si="54"/>
        <v>1.1122761923347992</v>
      </c>
      <c r="ER24">
        <v>50</v>
      </c>
      <c r="ES24" s="3">
        <f t="shared" si="55"/>
        <v>1.6852669580830288</v>
      </c>
      <c r="ET24">
        <v>2</v>
      </c>
      <c r="EU24" s="3">
        <f t="shared" si="56"/>
        <v>6.7410678323321163E-2</v>
      </c>
      <c r="EV24">
        <v>16</v>
      </c>
      <c r="EW24" s="3">
        <f t="shared" si="57"/>
        <v>0.53928542658656931</v>
      </c>
      <c r="EX24">
        <v>1</v>
      </c>
      <c r="EY24" s="3">
        <f t="shared" si="58"/>
        <v>3.3705339161660582E-2</v>
      </c>
      <c r="EZ24">
        <v>0</v>
      </c>
      <c r="FA24" s="3">
        <f t="shared" si="59"/>
        <v>0</v>
      </c>
      <c r="FB24">
        <v>7</v>
      </c>
      <c r="FC24" s="3">
        <f t="shared" si="60"/>
        <v>0.23593737413162408</v>
      </c>
      <c r="FD24">
        <v>27</v>
      </c>
      <c r="FE24" s="3">
        <f t="shared" si="61"/>
        <v>0.91004415736483568</v>
      </c>
      <c r="FF24">
        <v>0</v>
      </c>
      <c r="FG24" s="3">
        <f t="shared" si="62"/>
        <v>0</v>
      </c>
      <c r="FH24">
        <v>4</v>
      </c>
      <c r="FI24" s="3">
        <f t="shared" si="63"/>
        <v>0.13482135664664233</v>
      </c>
      <c r="FJ24">
        <v>64</v>
      </c>
      <c r="FK24" s="3">
        <f t="shared" si="64"/>
        <v>2.1571417063462772</v>
      </c>
      <c r="FL24">
        <v>270</v>
      </c>
      <c r="FM24" s="3">
        <f t="shared" si="65"/>
        <v>9.1004415736483573</v>
      </c>
      <c r="FN24">
        <v>29</v>
      </c>
      <c r="FO24" s="3">
        <f t="shared" si="66"/>
        <v>0.97745483568815683</v>
      </c>
      <c r="FP24">
        <v>12</v>
      </c>
      <c r="FQ24" s="3">
        <f t="shared" si="67"/>
        <v>0.40446406993992701</v>
      </c>
      <c r="FR24">
        <v>0</v>
      </c>
      <c r="FS24" s="3">
        <f t="shared" si="68"/>
        <v>0</v>
      </c>
      <c r="FT24">
        <v>0</v>
      </c>
      <c r="FU24" s="3">
        <f t="shared" si="69"/>
        <v>0</v>
      </c>
      <c r="FV24">
        <v>143</v>
      </c>
      <c r="FW24" s="3">
        <f t="shared" si="70"/>
        <v>4.8198635001174628</v>
      </c>
      <c r="FX24">
        <v>1</v>
      </c>
      <c r="FY24" s="3">
        <f t="shared" si="71"/>
        <v>3.3705339161660582E-2</v>
      </c>
      <c r="FZ24">
        <v>0</v>
      </c>
      <c r="GA24" s="3">
        <f t="shared" si="72"/>
        <v>0</v>
      </c>
      <c r="GB24">
        <v>1</v>
      </c>
      <c r="GC24" s="3">
        <f t="shared" si="73"/>
        <v>3.3705339161660582E-2</v>
      </c>
      <c r="GD24">
        <v>0</v>
      </c>
      <c r="GE24" s="3">
        <f t="shared" si="74"/>
        <v>0</v>
      </c>
      <c r="GF24">
        <v>10</v>
      </c>
      <c r="GG24" s="3">
        <f t="shared" si="75"/>
        <v>0.3370533916166058</v>
      </c>
      <c r="GH24">
        <v>3</v>
      </c>
      <c r="GI24" s="3">
        <f t="shared" si="89"/>
        <v>0.10111601748498175</v>
      </c>
      <c r="GJ24">
        <v>44</v>
      </c>
      <c r="GK24" s="3">
        <f t="shared" si="89"/>
        <v>1.4830349231130657</v>
      </c>
      <c r="GL24">
        <v>9</v>
      </c>
      <c r="GM24" s="3">
        <f t="shared" si="90"/>
        <v>0.30334805245494523</v>
      </c>
      <c r="GN24">
        <v>28</v>
      </c>
      <c r="GO24" s="3">
        <f t="shared" si="91"/>
        <v>0.94374949652649631</v>
      </c>
      <c r="GP24">
        <v>7</v>
      </c>
      <c r="GQ24" s="3">
        <f t="shared" si="92"/>
        <v>0.23593737413162408</v>
      </c>
      <c r="GR24">
        <v>124</v>
      </c>
      <c r="GS24" s="3">
        <f t="shared" si="93"/>
        <v>4.1794620560459119</v>
      </c>
      <c r="GT24">
        <v>22</v>
      </c>
      <c r="GU24" s="3">
        <f t="shared" si="94"/>
        <v>0.74151746155653286</v>
      </c>
    </row>
    <row r="25" spans="1:203" x14ac:dyDescent="0.3">
      <c r="A25" s="16" t="str">
        <f t="shared" si="76"/>
        <v>Murder per 100,000</v>
      </c>
      <c r="B25">
        <v>15</v>
      </c>
      <c r="C25" t="s">
        <v>12</v>
      </c>
      <c r="D25" s="10">
        <f t="shared" si="0"/>
        <v>2.8253582280811442</v>
      </c>
      <c r="E25" s="3" cm="1">
        <f t="array" ref="E25">((D25-_xlfn.PERCENTILE.INC($D$2:$D$37,0.975))/(AVERAGE(SMALL($D$2:$D$37,{1,2,3,4,5}))-_xlfn.PERCENTILE.INC($D$2:$D$37,0.975)))*100</f>
        <v>39.403064454994684</v>
      </c>
      <c r="F25" s="3">
        <f t="shared" si="77"/>
        <v>100</v>
      </c>
      <c r="G25" s="8" t="str" cm="1">
        <f t="array" ref="G25">_xlfn.IFS(F25=100,"green",F25&gt;50,"yellow",F25&gt;0,"orange",F25=0,"red")</f>
        <v>green</v>
      </c>
      <c r="H25" t="s">
        <v>193</v>
      </c>
      <c r="I25" s="4">
        <v>1097206</v>
      </c>
      <c r="J25" s="4">
        <v>541939</v>
      </c>
      <c r="K25" s="4">
        <v>555267</v>
      </c>
      <c r="L25">
        <v>31</v>
      </c>
      <c r="M25" s="3">
        <f t="shared" si="78"/>
        <v>2.8253582280811442</v>
      </c>
      <c r="N25">
        <v>11</v>
      </c>
      <c r="O25" s="3">
        <f t="shared" si="79"/>
        <v>1.002546468028793</v>
      </c>
      <c r="P25">
        <v>87</v>
      </c>
      <c r="Q25" s="3">
        <f t="shared" si="80"/>
        <v>7.9292311562277282</v>
      </c>
      <c r="R25">
        <v>80</v>
      </c>
      <c r="S25" s="3">
        <f t="shared" si="80"/>
        <v>7.291247040209405</v>
      </c>
      <c r="T25">
        <v>0</v>
      </c>
      <c r="U25" s="3">
        <f t="shared" si="81"/>
        <v>0</v>
      </c>
      <c r="V25">
        <v>19</v>
      </c>
      <c r="W25" s="3">
        <f t="shared" si="81"/>
        <v>1.7316711720497335</v>
      </c>
      <c r="X25">
        <v>14</v>
      </c>
      <c r="Y25" s="3">
        <f t="shared" si="82"/>
        <v>1.2759682320366459</v>
      </c>
      <c r="Z25">
        <v>0</v>
      </c>
      <c r="AA25" s="3">
        <f t="shared" si="83"/>
        <v>0</v>
      </c>
      <c r="AB25">
        <v>0</v>
      </c>
      <c r="AC25" s="3">
        <f t="shared" si="84"/>
        <v>0</v>
      </c>
      <c r="AD25">
        <v>99</v>
      </c>
      <c r="AE25" s="3">
        <f t="shared" si="85"/>
        <v>9.0229182122591389</v>
      </c>
      <c r="AF25">
        <v>66</v>
      </c>
      <c r="AG25" s="3">
        <f t="shared" si="86"/>
        <v>6.0152788081727584</v>
      </c>
      <c r="AH25">
        <v>29</v>
      </c>
      <c r="AI25" s="3">
        <f t="shared" si="1"/>
        <v>6.0152788081727584</v>
      </c>
      <c r="AJ25">
        <v>0</v>
      </c>
      <c r="AK25" s="3">
        <f t="shared" si="87"/>
        <v>2.6430770520759093</v>
      </c>
      <c r="AL25">
        <v>2</v>
      </c>
      <c r="AM25" s="3">
        <f t="shared" si="88"/>
        <v>0</v>
      </c>
      <c r="AN25">
        <v>2</v>
      </c>
      <c r="AO25"/>
      <c r="AP25">
        <v>58</v>
      </c>
      <c r="AQ25" s="3">
        <f t="shared" si="2"/>
        <v>5.2861541041518185</v>
      </c>
      <c r="AR25">
        <v>39</v>
      </c>
      <c r="AS25" s="3">
        <f t="shared" si="3"/>
        <v>3.554482932102085</v>
      </c>
      <c r="AT25">
        <v>15</v>
      </c>
      <c r="AU25" s="3">
        <f t="shared" si="4"/>
        <v>1.3671088200392634</v>
      </c>
      <c r="AV25">
        <v>0</v>
      </c>
      <c r="AW25" s="3">
        <f t="shared" si="5"/>
        <v>0</v>
      </c>
      <c r="AX25">
        <v>2</v>
      </c>
      <c r="AY25" s="3">
        <f t="shared" si="6"/>
        <v>0.18228117600523511</v>
      </c>
      <c r="AZ25">
        <v>2</v>
      </c>
      <c r="BA25" s="3">
        <f t="shared" si="7"/>
        <v>0.18228117600523511</v>
      </c>
      <c r="BB25">
        <v>41</v>
      </c>
      <c r="BC25" s="3">
        <f t="shared" si="8"/>
        <v>3.73676410810732</v>
      </c>
      <c r="BD25">
        <v>27</v>
      </c>
      <c r="BE25" s="3">
        <f t="shared" si="9"/>
        <v>2.4607958760706743</v>
      </c>
      <c r="BF25">
        <v>14</v>
      </c>
      <c r="BG25" s="3">
        <f t="shared" si="10"/>
        <v>1.2759682320366459</v>
      </c>
      <c r="BH25">
        <v>0</v>
      </c>
      <c r="BI25" s="3">
        <f t="shared" si="11"/>
        <v>0</v>
      </c>
      <c r="BJ25">
        <v>0</v>
      </c>
      <c r="BK25" s="3">
        <f t="shared" si="12"/>
        <v>0</v>
      </c>
      <c r="BL25">
        <v>0</v>
      </c>
      <c r="BM25" s="3">
        <f t="shared" si="13"/>
        <v>0</v>
      </c>
      <c r="BN25">
        <v>0</v>
      </c>
      <c r="BO25" s="3">
        <f t="shared" si="14"/>
        <v>0</v>
      </c>
      <c r="BP25">
        <v>0</v>
      </c>
      <c r="BQ25" s="3">
        <f t="shared" si="15"/>
        <v>0</v>
      </c>
      <c r="BR25">
        <v>15</v>
      </c>
      <c r="BS25" s="3">
        <f t="shared" si="16"/>
        <v>1.3671088200392634</v>
      </c>
      <c r="BT25">
        <v>28</v>
      </c>
      <c r="BU25" s="3">
        <f t="shared" si="17"/>
        <v>2.5519364640732918</v>
      </c>
      <c r="BV25">
        <v>13</v>
      </c>
      <c r="BW25" s="3">
        <f t="shared" si="18"/>
        <v>1.1848276440340282</v>
      </c>
      <c r="BX25">
        <v>9</v>
      </c>
      <c r="BY25" s="3">
        <f t="shared" si="19"/>
        <v>0.82026529202355802</v>
      </c>
      <c r="BZ25">
        <v>0</v>
      </c>
      <c r="CA25" s="3">
        <f t="shared" si="20"/>
        <v>0</v>
      </c>
      <c r="CB25">
        <v>0</v>
      </c>
      <c r="CC25" s="3">
        <f t="shared" si="21"/>
        <v>0</v>
      </c>
      <c r="CD25">
        <v>2</v>
      </c>
      <c r="CE25" s="3">
        <f t="shared" si="22"/>
        <v>0.18228117600523511</v>
      </c>
      <c r="CF25">
        <v>3</v>
      </c>
      <c r="CG25" s="3">
        <f t="shared" si="23"/>
        <v>0.27342176400785267</v>
      </c>
      <c r="CH25">
        <v>0</v>
      </c>
      <c r="CI25" s="3">
        <f t="shared" si="24"/>
        <v>0</v>
      </c>
      <c r="CJ25">
        <v>3</v>
      </c>
      <c r="CK25" s="3">
        <f t="shared" si="25"/>
        <v>0.27342176400785267</v>
      </c>
      <c r="CL25">
        <v>9</v>
      </c>
      <c r="CM25" s="3">
        <f t="shared" si="26"/>
        <v>0.82026529202355802</v>
      </c>
      <c r="CN25">
        <v>0</v>
      </c>
      <c r="CO25" s="3">
        <f t="shared" si="27"/>
        <v>0</v>
      </c>
      <c r="CP25">
        <v>4</v>
      </c>
      <c r="CQ25" s="3">
        <f t="shared" si="28"/>
        <v>0.36456235201047021</v>
      </c>
      <c r="CR25">
        <v>0</v>
      </c>
      <c r="CS25" s="3">
        <f t="shared" si="29"/>
        <v>0</v>
      </c>
      <c r="CT25">
        <v>0</v>
      </c>
      <c r="CU25" s="3">
        <f t="shared" si="30"/>
        <v>0</v>
      </c>
      <c r="CV25">
        <v>4</v>
      </c>
      <c r="CW25" s="3">
        <f t="shared" si="31"/>
        <v>0.36456235201047021</v>
      </c>
      <c r="CX25">
        <v>0</v>
      </c>
      <c r="CY25" s="3">
        <f t="shared" si="32"/>
        <v>0</v>
      </c>
      <c r="CZ25">
        <v>0</v>
      </c>
      <c r="DA25" s="3">
        <f t="shared" si="33"/>
        <v>0</v>
      </c>
      <c r="DB25">
        <v>0</v>
      </c>
      <c r="DC25" s="3">
        <f t="shared" si="34"/>
        <v>0</v>
      </c>
      <c r="DD25">
        <v>1</v>
      </c>
      <c r="DE25" s="3">
        <f t="shared" si="35"/>
        <v>9.1140588002617554E-2</v>
      </c>
      <c r="DF25">
        <v>0</v>
      </c>
      <c r="DG25" s="3">
        <f t="shared" si="36"/>
        <v>0</v>
      </c>
      <c r="DH25">
        <v>0</v>
      </c>
      <c r="DI25" s="3">
        <f t="shared" si="37"/>
        <v>0</v>
      </c>
      <c r="DJ25">
        <v>0</v>
      </c>
      <c r="DK25" s="3">
        <f t="shared" si="38"/>
        <v>0</v>
      </c>
      <c r="DL25">
        <v>14</v>
      </c>
      <c r="DM25" s="3">
        <f t="shared" si="39"/>
        <v>1.2759682320366459</v>
      </c>
      <c r="DN25">
        <v>3</v>
      </c>
      <c r="DO25" s="3">
        <f t="shared" si="40"/>
        <v>0.27342176400785267</v>
      </c>
      <c r="DP25">
        <v>1</v>
      </c>
      <c r="DQ25" s="3">
        <f t="shared" si="41"/>
        <v>9.1140588002617554E-2</v>
      </c>
      <c r="DR25">
        <v>2</v>
      </c>
      <c r="DS25" s="3">
        <f t="shared" si="42"/>
        <v>0.18228117600523511</v>
      </c>
      <c r="DT25">
        <v>1</v>
      </c>
      <c r="DU25" s="3">
        <f t="shared" si="43"/>
        <v>9.1140588002617554E-2</v>
      </c>
      <c r="DV25">
        <v>0</v>
      </c>
      <c r="DW25" s="3">
        <f t="shared" si="44"/>
        <v>0</v>
      </c>
      <c r="DX25">
        <v>0</v>
      </c>
      <c r="DY25" s="3">
        <f t="shared" si="45"/>
        <v>0</v>
      </c>
      <c r="DZ25">
        <v>0</v>
      </c>
      <c r="EA25" s="3">
        <f t="shared" si="46"/>
        <v>0</v>
      </c>
      <c r="EB25">
        <v>3</v>
      </c>
      <c r="EC25" s="3">
        <f t="shared" si="47"/>
        <v>0.27342176400785267</v>
      </c>
      <c r="ED25">
        <v>1456</v>
      </c>
      <c r="EE25" s="3">
        <f t="shared" si="48"/>
        <v>132.70069613181116</v>
      </c>
      <c r="EF25">
        <v>306</v>
      </c>
      <c r="EG25" s="3">
        <f t="shared" si="49"/>
        <v>27.88901992880097</v>
      </c>
      <c r="EH25">
        <v>1150</v>
      </c>
      <c r="EI25" s="3">
        <f t="shared" si="50"/>
        <v>104.81167620301019</v>
      </c>
      <c r="EJ25">
        <v>1257</v>
      </c>
      <c r="EK25" s="3">
        <f t="shared" si="51"/>
        <v>114.56371911929028</v>
      </c>
      <c r="EL25">
        <v>690</v>
      </c>
      <c r="EM25" s="3">
        <f t="shared" si="52"/>
        <v>62.887005721806112</v>
      </c>
      <c r="EN25">
        <v>567</v>
      </c>
      <c r="EO25" s="3">
        <f t="shared" si="53"/>
        <v>51.676713397484157</v>
      </c>
      <c r="EP25">
        <v>5</v>
      </c>
      <c r="EQ25" s="3">
        <f t="shared" si="54"/>
        <v>0.45570294001308781</v>
      </c>
      <c r="ER25">
        <v>19</v>
      </c>
      <c r="ES25" s="3">
        <f t="shared" si="55"/>
        <v>1.7316711720497335</v>
      </c>
      <c r="ET25">
        <v>2</v>
      </c>
      <c r="EU25" s="3">
        <f t="shared" si="56"/>
        <v>0.18228117600523511</v>
      </c>
      <c r="EV25">
        <v>2</v>
      </c>
      <c r="EW25" s="3">
        <f t="shared" si="57"/>
        <v>0.18228117600523511</v>
      </c>
      <c r="EX25">
        <v>0</v>
      </c>
      <c r="EY25" s="3">
        <f t="shared" si="58"/>
        <v>0</v>
      </c>
      <c r="EZ25">
        <v>0</v>
      </c>
      <c r="FA25" s="3">
        <f t="shared" si="59"/>
        <v>0</v>
      </c>
      <c r="FB25">
        <v>1</v>
      </c>
      <c r="FC25" s="3">
        <f t="shared" si="60"/>
        <v>9.1140588002617554E-2</v>
      </c>
      <c r="FD25">
        <v>44</v>
      </c>
      <c r="FE25" s="3">
        <f t="shared" si="61"/>
        <v>4.010185872115172</v>
      </c>
      <c r="FF25">
        <v>0</v>
      </c>
      <c r="FG25" s="3">
        <f t="shared" si="62"/>
        <v>0</v>
      </c>
      <c r="FH25">
        <v>7</v>
      </c>
      <c r="FI25" s="3">
        <f t="shared" si="63"/>
        <v>0.63798411601832294</v>
      </c>
      <c r="FJ25">
        <v>2</v>
      </c>
      <c r="FK25" s="3">
        <f t="shared" si="64"/>
        <v>0.18228117600523511</v>
      </c>
      <c r="FL25">
        <v>153</v>
      </c>
      <c r="FM25" s="3">
        <f t="shared" si="65"/>
        <v>13.944509964400485</v>
      </c>
      <c r="FN25">
        <v>13</v>
      </c>
      <c r="FO25" s="3">
        <f t="shared" si="66"/>
        <v>1.1848276440340282</v>
      </c>
      <c r="FP25">
        <v>39</v>
      </c>
      <c r="FQ25" s="3">
        <f t="shared" si="67"/>
        <v>3.554482932102085</v>
      </c>
      <c r="FR25">
        <v>0</v>
      </c>
      <c r="FS25" s="3">
        <f t="shared" si="68"/>
        <v>0</v>
      </c>
      <c r="FT25">
        <v>0</v>
      </c>
      <c r="FU25" s="3">
        <f t="shared" si="69"/>
        <v>0</v>
      </c>
      <c r="FV25">
        <v>47</v>
      </c>
      <c r="FW25" s="3">
        <f t="shared" si="70"/>
        <v>4.2836076361230253</v>
      </c>
      <c r="FX25">
        <v>0</v>
      </c>
      <c r="FY25" s="3">
        <f t="shared" si="71"/>
        <v>0</v>
      </c>
      <c r="FZ25">
        <v>0</v>
      </c>
      <c r="GA25" s="3">
        <f t="shared" si="72"/>
        <v>0</v>
      </c>
      <c r="GB25">
        <v>0</v>
      </c>
      <c r="GC25" s="3">
        <f t="shared" si="73"/>
        <v>0</v>
      </c>
      <c r="GD25">
        <v>0</v>
      </c>
      <c r="GE25" s="3">
        <f t="shared" si="74"/>
        <v>0</v>
      </c>
      <c r="GF25">
        <v>3</v>
      </c>
      <c r="GG25" s="3">
        <f t="shared" si="75"/>
        <v>0.27342176400785267</v>
      </c>
      <c r="GH25">
        <v>28</v>
      </c>
      <c r="GI25" s="3">
        <f t="shared" si="89"/>
        <v>2.5519364640732918</v>
      </c>
      <c r="GJ25">
        <v>24</v>
      </c>
      <c r="GK25" s="3">
        <f t="shared" si="89"/>
        <v>2.1873741120628214</v>
      </c>
      <c r="GL25">
        <v>35</v>
      </c>
      <c r="GM25" s="3">
        <f t="shared" si="90"/>
        <v>3.1899205800916146</v>
      </c>
      <c r="GN25">
        <v>4</v>
      </c>
      <c r="GO25" s="3">
        <f t="shared" si="91"/>
        <v>0.36456235201047021</v>
      </c>
      <c r="GP25">
        <v>0</v>
      </c>
      <c r="GQ25" s="3">
        <f t="shared" si="92"/>
        <v>0</v>
      </c>
      <c r="GR25">
        <v>28</v>
      </c>
      <c r="GS25" s="3">
        <f t="shared" si="93"/>
        <v>2.5519364640732918</v>
      </c>
      <c r="GT25">
        <v>0</v>
      </c>
      <c r="GU25" s="3">
        <f t="shared" si="94"/>
        <v>0</v>
      </c>
    </row>
    <row r="26" spans="1:203" x14ac:dyDescent="0.3">
      <c r="A26" s="16" t="str">
        <f t="shared" si="76"/>
        <v>Murder per 100,000</v>
      </c>
      <c r="B26">
        <v>13</v>
      </c>
      <c r="C26" t="s">
        <v>11</v>
      </c>
      <c r="D26" s="10">
        <f t="shared" si="0"/>
        <v>1.0614090862682979</v>
      </c>
      <c r="E26" s="3" cm="1">
        <f t="array" ref="E26">((D26-_xlfn.PERCENTILE.INC($D$2:$D$37,0.975))/(AVERAGE(SMALL($D$2:$D$37,{1,2,3,4,5}))-_xlfn.PERCENTILE.INC($D$2:$D$37,0.975)))*100</f>
        <v>92.739822178801305</v>
      </c>
      <c r="F26" s="3">
        <f t="shared" si="77"/>
        <v>100</v>
      </c>
      <c r="G26" s="8" t="str" cm="1">
        <f t="array" ref="G26">_xlfn.IFS(F26=100,"green",F26&gt;50,"yellow",F26&gt;0,"orange",F26=0,"red")</f>
        <v>green</v>
      </c>
      <c r="H26" t="s">
        <v>193</v>
      </c>
      <c r="I26" s="4">
        <v>1978502</v>
      </c>
      <c r="J26" s="4">
        <v>953902</v>
      </c>
      <c r="K26" s="4">
        <v>1024600</v>
      </c>
      <c r="L26">
        <v>21</v>
      </c>
      <c r="M26" s="3">
        <f t="shared" si="78"/>
        <v>1.0614090862682979</v>
      </c>
      <c r="N26">
        <v>6</v>
      </c>
      <c r="O26" s="3">
        <f t="shared" si="79"/>
        <v>0.30325973893379943</v>
      </c>
      <c r="P26">
        <v>50</v>
      </c>
      <c r="Q26" s="3">
        <f t="shared" si="80"/>
        <v>2.5271644911149949</v>
      </c>
      <c r="R26">
        <v>39</v>
      </c>
      <c r="S26" s="3">
        <f t="shared" si="80"/>
        <v>1.9711883030696962</v>
      </c>
      <c r="T26">
        <v>0</v>
      </c>
      <c r="U26" s="3">
        <f t="shared" si="81"/>
        <v>0</v>
      </c>
      <c r="V26">
        <v>26</v>
      </c>
      <c r="W26" s="3">
        <f t="shared" si="81"/>
        <v>1.3141255353797974</v>
      </c>
      <c r="X26">
        <v>0</v>
      </c>
      <c r="Y26" s="3">
        <f t="shared" si="82"/>
        <v>0</v>
      </c>
      <c r="Z26">
        <v>0</v>
      </c>
      <c r="AA26" s="3">
        <f t="shared" si="83"/>
        <v>0</v>
      </c>
      <c r="AB26">
        <v>1</v>
      </c>
      <c r="AC26" s="3">
        <f t="shared" si="84"/>
        <v>5.05432898222999E-2</v>
      </c>
      <c r="AD26">
        <v>16</v>
      </c>
      <c r="AE26" s="3">
        <f t="shared" si="85"/>
        <v>0.8086926371567984</v>
      </c>
      <c r="AF26">
        <v>9</v>
      </c>
      <c r="AG26" s="3">
        <f t="shared" si="86"/>
        <v>0.45488960840069909</v>
      </c>
      <c r="AH26">
        <v>3</v>
      </c>
      <c r="AI26" s="3">
        <f t="shared" si="1"/>
        <v>0.45488960840069909</v>
      </c>
      <c r="AJ26">
        <v>0</v>
      </c>
      <c r="AK26" s="3">
        <f t="shared" si="87"/>
        <v>0.15162986946689971</v>
      </c>
      <c r="AL26">
        <v>2</v>
      </c>
      <c r="AM26" s="3">
        <f t="shared" si="88"/>
        <v>0</v>
      </c>
      <c r="AN26">
        <v>2</v>
      </c>
      <c r="AO26"/>
      <c r="AP26">
        <v>9</v>
      </c>
      <c r="AQ26" s="3">
        <f t="shared" si="2"/>
        <v>0.45488960840069909</v>
      </c>
      <c r="AR26">
        <v>4</v>
      </c>
      <c r="AS26" s="3">
        <f t="shared" si="3"/>
        <v>0.2021731592891996</v>
      </c>
      <c r="AT26">
        <v>3</v>
      </c>
      <c r="AU26" s="3">
        <f t="shared" si="4"/>
        <v>0.15162986946689971</v>
      </c>
      <c r="AV26">
        <v>0</v>
      </c>
      <c r="AW26" s="3">
        <f t="shared" si="5"/>
        <v>0</v>
      </c>
      <c r="AX26">
        <v>2</v>
      </c>
      <c r="AY26" s="3">
        <f t="shared" si="6"/>
        <v>0.1010865796445998</v>
      </c>
      <c r="AZ26">
        <v>0</v>
      </c>
      <c r="BA26" s="3">
        <f t="shared" si="7"/>
        <v>0</v>
      </c>
      <c r="BB26">
        <v>7</v>
      </c>
      <c r="BC26" s="3">
        <f t="shared" si="8"/>
        <v>0.35380302875609931</v>
      </c>
      <c r="BD26">
        <v>5</v>
      </c>
      <c r="BE26" s="3">
        <f t="shared" si="9"/>
        <v>0.25271644911149949</v>
      </c>
      <c r="BF26">
        <v>0</v>
      </c>
      <c r="BG26" s="3">
        <f t="shared" si="10"/>
        <v>0</v>
      </c>
      <c r="BH26">
        <v>0</v>
      </c>
      <c r="BI26" s="3">
        <f t="shared" si="11"/>
        <v>0</v>
      </c>
      <c r="BJ26">
        <v>0</v>
      </c>
      <c r="BK26" s="3">
        <f t="shared" si="12"/>
        <v>0</v>
      </c>
      <c r="BL26">
        <v>0</v>
      </c>
      <c r="BM26" s="3">
        <f t="shared" si="13"/>
        <v>0</v>
      </c>
      <c r="BN26">
        <v>0</v>
      </c>
      <c r="BO26" s="3">
        <f t="shared" si="14"/>
        <v>0</v>
      </c>
      <c r="BP26">
        <v>2</v>
      </c>
      <c r="BQ26" s="3">
        <f t="shared" si="15"/>
        <v>0.1010865796445998</v>
      </c>
      <c r="BR26">
        <v>0</v>
      </c>
      <c r="BS26" s="3">
        <f t="shared" si="16"/>
        <v>0</v>
      </c>
      <c r="BT26">
        <v>9</v>
      </c>
      <c r="BU26" s="3">
        <f t="shared" si="17"/>
        <v>0.45488960840069909</v>
      </c>
      <c r="BV26">
        <v>9</v>
      </c>
      <c r="BW26" s="3">
        <f t="shared" si="18"/>
        <v>0.45488960840069909</v>
      </c>
      <c r="BX26">
        <v>0</v>
      </c>
      <c r="BY26" s="3">
        <f t="shared" si="19"/>
        <v>0</v>
      </c>
      <c r="BZ26">
        <v>0</v>
      </c>
      <c r="CA26" s="3">
        <f t="shared" si="20"/>
        <v>0</v>
      </c>
      <c r="CB26">
        <v>0</v>
      </c>
      <c r="CC26" s="3">
        <f t="shared" si="21"/>
        <v>0</v>
      </c>
      <c r="CD26">
        <v>0</v>
      </c>
      <c r="CE26" s="3">
        <f t="shared" si="22"/>
        <v>0</v>
      </c>
      <c r="CF26">
        <v>0</v>
      </c>
      <c r="CG26" s="3">
        <f t="shared" si="23"/>
        <v>0</v>
      </c>
      <c r="CH26">
        <v>0</v>
      </c>
      <c r="CI26" s="3">
        <f t="shared" si="24"/>
        <v>0</v>
      </c>
      <c r="CJ26">
        <v>0</v>
      </c>
      <c r="CK26" s="3">
        <f t="shared" si="25"/>
        <v>0</v>
      </c>
      <c r="CL26">
        <v>28</v>
      </c>
      <c r="CM26" s="3">
        <f t="shared" si="26"/>
        <v>1.4152121150243973</v>
      </c>
      <c r="CN26">
        <v>0</v>
      </c>
      <c r="CO26" s="3">
        <f t="shared" si="27"/>
        <v>0</v>
      </c>
      <c r="CP26">
        <v>7</v>
      </c>
      <c r="CQ26" s="3">
        <f t="shared" si="28"/>
        <v>0.35380302875609931</v>
      </c>
      <c r="CR26">
        <v>0</v>
      </c>
      <c r="CS26" s="3">
        <f t="shared" si="29"/>
        <v>0</v>
      </c>
      <c r="CT26">
        <v>1</v>
      </c>
      <c r="CU26" s="3">
        <f t="shared" si="30"/>
        <v>5.05432898222999E-2</v>
      </c>
      <c r="CV26">
        <v>15</v>
      </c>
      <c r="CW26" s="3">
        <f t="shared" si="31"/>
        <v>0.75814934733449857</v>
      </c>
      <c r="CX26">
        <v>1</v>
      </c>
      <c r="CY26" s="3">
        <f t="shared" si="32"/>
        <v>5.05432898222999E-2</v>
      </c>
      <c r="CZ26">
        <v>0</v>
      </c>
      <c r="DA26" s="3">
        <f t="shared" si="33"/>
        <v>0</v>
      </c>
      <c r="DB26">
        <v>0</v>
      </c>
      <c r="DC26" s="3">
        <f t="shared" si="34"/>
        <v>0</v>
      </c>
      <c r="DD26">
        <v>0</v>
      </c>
      <c r="DE26" s="3">
        <f t="shared" si="35"/>
        <v>0</v>
      </c>
      <c r="DF26">
        <v>0</v>
      </c>
      <c r="DG26" s="3">
        <f t="shared" si="36"/>
        <v>0</v>
      </c>
      <c r="DH26">
        <v>0</v>
      </c>
      <c r="DI26" s="3">
        <f t="shared" si="37"/>
        <v>0</v>
      </c>
      <c r="DJ26">
        <v>0</v>
      </c>
      <c r="DK26" s="3">
        <f t="shared" si="38"/>
        <v>0</v>
      </c>
      <c r="DL26">
        <v>7</v>
      </c>
      <c r="DM26" s="3">
        <f t="shared" si="39"/>
        <v>0.35380302875609931</v>
      </c>
      <c r="DN26">
        <v>0</v>
      </c>
      <c r="DO26" s="3">
        <f t="shared" si="40"/>
        <v>0</v>
      </c>
      <c r="DP26">
        <v>0</v>
      </c>
      <c r="DQ26" s="3">
        <f t="shared" si="41"/>
        <v>0</v>
      </c>
      <c r="DR26">
        <v>3</v>
      </c>
      <c r="DS26" s="3">
        <f t="shared" si="42"/>
        <v>0.15162986946689971</v>
      </c>
      <c r="DT26">
        <v>0</v>
      </c>
      <c r="DU26" s="3">
        <f t="shared" si="43"/>
        <v>0</v>
      </c>
      <c r="DV26">
        <v>1</v>
      </c>
      <c r="DW26" s="3">
        <f t="shared" si="44"/>
        <v>5.05432898222999E-2</v>
      </c>
      <c r="DX26">
        <v>2</v>
      </c>
      <c r="DY26" s="3">
        <f t="shared" si="45"/>
        <v>0.1010865796445998</v>
      </c>
      <c r="DZ26">
        <v>0</v>
      </c>
      <c r="EA26" s="3">
        <f t="shared" si="46"/>
        <v>0</v>
      </c>
      <c r="EB26">
        <v>0</v>
      </c>
      <c r="EC26" s="3">
        <f t="shared" si="47"/>
        <v>0</v>
      </c>
      <c r="ED26">
        <v>465</v>
      </c>
      <c r="EE26" s="3">
        <f t="shared" si="48"/>
        <v>23.502629767369456</v>
      </c>
      <c r="EF26">
        <v>299</v>
      </c>
      <c r="EG26" s="3">
        <f t="shared" si="49"/>
        <v>15.11244365686767</v>
      </c>
      <c r="EH26">
        <v>166</v>
      </c>
      <c r="EI26" s="3">
        <f t="shared" si="50"/>
        <v>8.3901861105017836</v>
      </c>
      <c r="EJ26">
        <v>106</v>
      </c>
      <c r="EK26" s="3">
        <f t="shared" si="51"/>
        <v>5.3575887211637898</v>
      </c>
      <c r="EL26">
        <v>46</v>
      </c>
      <c r="EM26" s="3">
        <f t="shared" si="52"/>
        <v>2.3249913318257955</v>
      </c>
      <c r="EN26">
        <v>60</v>
      </c>
      <c r="EO26" s="3">
        <f t="shared" si="53"/>
        <v>3.0325973893379943</v>
      </c>
      <c r="EP26">
        <v>100</v>
      </c>
      <c r="EQ26" s="3">
        <f t="shared" si="54"/>
        <v>5.0543289822299897</v>
      </c>
      <c r="ER26">
        <v>18</v>
      </c>
      <c r="ES26" s="3">
        <f t="shared" si="55"/>
        <v>0.90977921680139817</v>
      </c>
      <c r="ET26">
        <v>0</v>
      </c>
      <c r="EU26" s="3">
        <f t="shared" si="56"/>
        <v>0</v>
      </c>
      <c r="EV26">
        <v>2</v>
      </c>
      <c r="EW26" s="3">
        <f t="shared" si="57"/>
        <v>0.1010865796445998</v>
      </c>
      <c r="EX26">
        <v>0</v>
      </c>
      <c r="EY26" s="3">
        <f t="shared" si="58"/>
        <v>0</v>
      </c>
      <c r="EZ26">
        <v>0</v>
      </c>
      <c r="FA26" s="3">
        <f t="shared" si="59"/>
        <v>0</v>
      </c>
      <c r="FB26">
        <v>0</v>
      </c>
      <c r="FC26" s="3">
        <f t="shared" si="60"/>
        <v>0</v>
      </c>
      <c r="FD26">
        <v>31</v>
      </c>
      <c r="FE26" s="3">
        <f t="shared" si="61"/>
        <v>1.5668419844912969</v>
      </c>
      <c r="FF26">
        <v>0</v>
      </c>
      <c r="FG26" s="3">
        <f t="shared" si="62"/>
        <v>0</v>
      </c>
      <c r="FH26">
        <v>0</v>
      </c>
      <c r="FI26" s="3">
        <f t="shared" si="63"/>
        <v>0</v>
      </c>
      <c r="FJ26">
        <v>9</v>
      </c>
      <c r="FK26" s="3">
        <f t="shared" si="64"/>
        <v>0.45488960840069909</v>
      </c>
      <c r="FL26">
        <v>30</v>
      </c>
      <c r="FM26" s="3">
        <f t="shared" si="65"/>
        <v>1.5162986946689971</v>
      </c>
      <c r="FN26">
        <v>16</v>
      </c>
      <c r="FO26" s="3">
        <f t="shared" si="66"/>
        <v>0.8086926371567984</v>
      </c>
      <c r="FP26">
        <v>0</v>
      </c>
      <c r="FQ26" s="3">
        <f t="shared" si="67"/>
        <v>0</v>
      </c>
      <c r="FR26">
        <v>0</v>
      </c>
      <c r="FS26" s="3">
        <f t="shared" si="68"/>
        <v>0</v>
      </c>
      <c r="FT26">
        <v>0</v>
      </c>
      <c r="FU26" s="3">
        <f t="shared" si="69"/>
        <v>0</v>
      </c>
      <c r="FV26">
        <v>10</v>
      </c>
      <c r="FW26" s="3">
        <f t="shared" si="70"/>
        <v>0.50543289822299897</v>
      </c>
      <c r="FX26">
        <v>0</v>
      </c>
      <c r="FY26" s="3">
        <f t="shared" si="71"/>
        <v>0</v>
      </c>
      <c r="FZ26">
        <v>0</v>
      </c>
      <c r="GA26" s="3">
        <f t="shared" si="72"/>
        <v>0</v>
      </c>
      <c r="GB26">
        <v>0</v>
      </c>
      <c r="GC26" s="3">
        <f t="shared" si="73"/>
        <v>0</v>
      </c>
      <c r="GD26">
        <v>0</v>
      </c>
      <c r="GE26" s="3">
        <f t="shared" si="74"/>
        <v>0</v>
      </c>
      <c r="GF26">
        <v>2</v>
      </c>
      <c r="GG26" s="3">
        <f t="shared" si="75"/>
        <v>0.1010865796445998</v>
      </c>
      <c r="GH26">
        <v>1</v>
      </c>
      <c r="GI26" s="3">
        <f t="shared" si="89"/>
        <v>5.05432898222999E-2</v>
      </c>
      <c r="GJ26">
        <v>4</v>
      </c>
      <c r="GK26" s="3">
        <f t="shared" si="89"/>
        <v>0.2021731592891996</v>
      </c>
      <c r="GL26">
        <v>3</v>
      </c>
      <c r="GM26" s="3">
        <f t="shared" si="90"/>
        <v>0.15162986946689971</v>
      </c>
      <c r="GN26">
        <v>3</v>
      </c>
      <c r="GO26" s="3">
        <f t="shared" si="91"/>
        <v>0.15162986946689971</v>
      </c>
      <c r="GP26">
        <v>0</v>
      </c>
      <c r="GQ26" s="3">
        <f t="shared" si="92"/>
        <v>0</v>
      </c>
      <c r="GR26">
        <v>9</v>
      </c>
      <c r="GS26" s="3">
        <f t="shared" si="93"/>
        <v>0.45488960840069909</v>
      </c>
      <c r="GT26">
        <v>0</v>
      </c>
      <c r="GU26" s="3">
        <f t="shared" si="94"/>
        <v>0</v>
      </c>
    </row>
    <row r="27" spans="1:203" x14ac:dyDescent="0.3">
      <c r="A27" s="16" t="str">
        <f t="shared" si="76"/>
        <v>Murder per 100,000</v>
      </c>
      <c r="B27">
        <v>21</v>
      </c>
      <c r="C27" t="s">
        <v>10</v>
      </c>
      <c r="D27" s="10">
        <f t="shared" si="0"/>
        <v>3.2853499906692729</v>
      </c>
      <c r="E27" s="3" cm="1">
        <f t="array" ref="E27">((D27-_xlfn.PERCENTILE.INC($D$2:$D$37,0.975))/(AVERAGE(SMALL($D$2:$D$37,{1,2,3,4,5}))-_xlfn.PERCENTILE.INC($D$2:$D$37,0.975)))*100</f>
        <v>25.494234197623872</v>
      </c>
      <c r="F27" s="3">
        <f t="shared" si="77"/>
        <v>100</v>
      </c>
      <c r="G27" s="8" t="str" cm="1">
        <f t="array" ref="G27">_xlfn.IFS(F27=100,"green",F27&gt;50,"yellow",F27&gt;0,"orange",F27=0,"red")</f>
        <v>green</v>
      </c>
      <c r="H27" t="s">
        <v>193</v>
      </c>
      <c r="I27" s="4">
        <v>41974219</v>
      </c>
      <c r="J27" s="4">
        <v>20764406</v>
      </c>
      <c r="K27" s="4">
        <v>21209813</v>
      </c>
      <c r="L27">
        <v>1379</v>
      </c>
      <c r="M27" s="3">
        <f t="shared" si="78"/>
        <v>3.2853499906692729</v>
      </c>
      <c r="N27">
        <v>38</v>
      </c>
      <c r="O27" s="3">
        <f t="shared" si="79"/>
        <v>9.0531761889363557E-2</v>
      </c>
      <c r="P27">
        <v>5150</v>
      </c>
      <c r="Q27" s="3">
        <f t="shared" si="80"/>
        <v>12.269436150795325</v>
      </c>
      <c r="R27">
        <v>5140</v>
      </c>
      <c r="S27" s="3">
        <f t="shared" si="80"/>
        <v>12.245612002929702</v>
      </c>
      <c r="T27">
        <v>71</v>
      </c>
      <c r="U27" s="3">
        <f t="shared" si="81"/>
        <v>0.16915144984591615</v>
      </c>
      <c r="V27">
        <v>5845</v>
      </c>
      <c r="W27" s="3">
        <f t="shared" si="81"/>
        <v>13.925214427456053</v>
      </c>
      <c r="X27">
        <v>0</v>
      </c>
      <c r="Y27" s="3">
        <f t="shared" si="82"/>
        <v>0</v>
      </c>
      <c r="Z27">
        <v>3</v>
      </c>
      <c r="AA27" s="3">
        <f t="shared" si="83"/>
        <v>7.147244359686597E-3</v>
      </c>
      <c r="AB27">
        <v>2</v>
      </c>
      <c r="AC27" s="3">
        <f t="shared" si="84"/>
        <v>4.7648295731243986E-3</v>
      </c>
      <c r="AD27">
        <v>28750</v>
      </c>
      <c r="AE27" s="3">
        <f t="shared" si="85"/>
        <v>68.494425113663226</v>
      </c>
      <c r="AF27">
        <v>28689</v>
      </c>
      <c r="AG27" s="3">
        <f t="shared" si="86"/>
        <v>68.349097811682938</v>
      </c>
      <c r="AH27">
        <v>34</v>
      </c>
      <c r="AI27" s="3">
        <f t="shared" si="1"/>
        <v>68.349097811682938</v>
      </c>
      <c r="AJ27">
        <v>12</v>
      </c>
      <c r="AK27" s="3">
        <f t="shared" si="87"/>
        <v>8.1002102743114771E-2</v>
      </c>
      <c r="AL27">
        <v>10</v>
      </c>
      <c r="AM27" s="3">
        <f t="shared" si="88"/>
        <v>2.8588977438746388E-2</v>
      </c>
      <c r="AN27">
        <v>0</v>
      </c>
      <c r="AO27"/>
      <c r="AP27">
        <v>6467</v>
      </c>
      <c r="AQ27" s="3">
        <f t="shared" si="2"/>
        <v>15.407076424697742</v>
      </c>
      <c r="AR27">
        <v>6435</v>
      </c>
      <c r="AS27" s="3">
        <f t="shared" si="3"/>
        <v>15.33083915152775</v>
      </c>
      <c r="AT27">
        <v>27</v>
      </c>
      <c r="AU27" s="3">
        <f t="shared" si="4"/>
        <v>6.4325199237179373E-2</v>
      </c>
      <c r="AV27">
        <v>5</v>
      </c>
      <c r="AW27" s="3">
        <f t="shared" si="5"/>
        <v>1.1912073932810996E-2</v>
      </c>
      <c r="AX27">
        <v>0</v>
      </c>
      <c r="AY27" s="3">
        <f t="shared" si="6"/>
        <v>0</v>
      </c>
      <c r="AZ27">
        <v>0</v>
      </c>
      <c r="BA27" s="3">
        <f t="shared" si="7"/>
        <v>0</v>
      </c>
      <c r="BB27">
        <v>22283</v>
      </c>
      <c r="BC27" s="3">
        <f t="shared" si="8"/>
        <v>53.087348688965484</v>
      </c>
      <c r="BD27">
        <v>22254</v>
      </c>
      <c r="BE27" s="3">
        <f t="shared" si="9"/>
        <v>53.018258660155176</v>
      </c>
      <c r="BF27">
        <v>7</v>
      </c>
      <c r="BG27" s="3">
        <f t="shared" si="10"/>
        <v>1.6676903505935394E-2</v>
      </c>
      <c r="BH27">
        <v>7</v>
      </c>
      <c r="BI27" s="3">
        <f t="shared" si="11"/>
        <v>1.6676903505935394E-2</v>
      </c>
      <c r="BJ27">
        <v>10</v>
      </c>
      <c r="BK27" s="3">
        <f t="shared" si="12"/>
        <v>2.3824147865621991E-2</v>
      </c>
      <c r="BL27">
        <v>0</v>
      </c>
      <c r="BM27" s="3">
        <f t="shared" si="13"/>
        <v>0</v>
      </c>
      <c r="BN27">
        <v>5</v>
      </c>
      <c r="BO27" s="3">
        <f t="shared" si="14"/>
        <v>1.1912073932810996E-2</v>
      </c>
      <c r="BP27">
        <v>0</v>
      </c>
      <c r="BQ27" s="3">
        <f t="shared" si="15"/>
        <v>0</v>
      </c>
      <c r="BR27">
        <v>38</v>
      </c>
      <c r="BS27" s="3">
        <f t="shared" si="16"/>
        <v>9.0531761889363557E-2</v>
      </c>
      <c r="BT27">
        <v>7327</v>
      </c>
      <c r="BU27" s="3">
        <f t="shared" si="17"/>
        <v>17.455953141141233</v>
      </c>
      <c r="BV27">
        <v>4333</v>
      </c>
      <c r="BW27" s="3">
        <f t="shared" si="18"/>
        <v>10.323003270174008</v>
      </c>
      <c r="BX27">
        <v>848</v>
      </c>
      <c r="BY27" s="3">
        <f t="shared" si="19"/>
        <v>2.0202877390047447</v>
      </c>
      <c r="BZ27">
        <v>0</v>
      </c>
      <c r="CA27" s="3">
        <f t="shared" si="20"/>
        <v>0</v>
      </c>
      <c r="CB27">
        <v>2</v>
      </c>
      <c r="CC27" s="3">
        <f t="shared" si="21"/>
        <v>4.7648295731243986E-3</v>
      </c>
      <c r="CD27">
        <v>0</v>
      </c>
      <c r="CE27" s="3">
        <f t="shared" si="22"/>
        <v>0</v>
      </c>
      <c r="CF27">
        <v>1730</v>
      </c>
      <c r="CG27" s="3">
        <f t="shared" si="23"/>
        <v>4.1215775807526045</v>
      </c>
      <c r="CH27">
        <v>91</v>
      </c>
      <c r="CI27" s="3">
        <f t="shared" si="24"/>
        <v>0.21679974557716014</v>
      </c>
      <c r="CJ27">
        <v>325</v>
      </c>
      <c r="CK27" s="3">
        <f t="shared" si="25"/>
        <v>0.77428480563271462</v>
      </c>
      <c r="CL27">
        <v>5854</v>
      </c>
      <c r="CM27" s="3">
        <f t="shared" si="26"/>
        <v>13.946656160535113</v>
      </c>
      <c r="CN27">
        <v>5560</v>
      </c>
      <c r="CO27" s="3">
        <f t="shared" si="27"/>
        <v>13.246226213285828</v>
      </c>
      <c r="CP27">
        <v>214</v>
      </c>
      <c r="CQ27" s="3">
        <f t="shared" si="28"/>
        <v>0.50983676432431058</v>
      </c>
      <c r="CR27">
        <v>0</v>
      </c>
      <c r="CS27" s="3">
        <f t="shared" si="29"/>
        <v>0</v>
      </c>
      <c r="CT27">
        <v>0</v>
      </c>
      <c r="CU27" s="3">
        <f t="shared" si="30"/>
        <v>0</v>
      </c>
      <c r="CV27">
        <v>17</v>
      </c>
      <c r="CW27" s="3">
        <f t="shared" si="31"/>
        <v>4.0501051371557385E-2</v>
      </c>
      <c r="CX27">
        <v>20</v>
      </c>
      <c r="CY27" s="3">
        <f t="shared" si="32"/>
        <v>4.7648295731243982E-2</v>
      </c>
      <c r="CZ27">
        <v>0</v>
      </c>
      <c r="DA27" s="3">
        <f t="shared" si="33"/>
        <v>0</v>
      </c>
      <c r="DB27">
        <v>0</v>
      </c>
      <c r="DC27" s="3">
        <f t="shared" si="34"/>
        <v>0</v>
      </c>
      <c r="DD27">
        <v>114</v>
      </c>
      <c r="DE27" s="3">
        <f t="shared" si="35"/>
        <v>0.27159528566809071</v>
      </c>
      <c r="DF27">
        <v>8</v>
      </c>
      <c r="DG27" s="3">
        <f t="shared" si="36"/>
        <v>1.9059318292497594E-2</v>
      </c>
      <c r="DH27">
        <v>0</v>
      </c>
      <c r="DI27" s="3">
        <f t="shared" si="37"/>
        <v>0</v>
      </c>
      <c r="DJ27">
        <v>0</v>
      </c>
      <c r="DK27" s="3">
        <f t="shared" si="38"/>
        <v>0</v>
      </c>
      <c r="DL27">
        <v>1464</v>
      </c>
      <c r="DM27" s="3">
        <f t="shared" si="39"/>
        <v>3.4878552475270599</v>
      </c>
      <c r="DN27">
        <v>161</v>
      </c>
      <c r="DO27" s="3">
        <f t="shared" si="40"/>
        <v>0.38356878063651401</v>
      </c>
      <c r="DP27">
        <v>0</v>
      </c>
      <c r="DQ27" s="3">
        <f t="shared" si="41"/>
        <v>0</v>
      </c>
      <c r="DR27">
        <v>0</v>
      </c>
      <c r="DS27" s="3">
        <f t="shared" si="42"/>
        <v>0</v>
      </c>
      <c r="DT27">
        <v>18</v>
      </c>
      <c r="DU27" s="3">
        <f t="shared" si="43"/>
        <v>4.2883466158119582E-2</v>
      </c>
      <c r="DV27">
        <v>2248</v>
      </c>
      <c r="DW27" s="3">
        <f t="shared" si="44"/>
        <v>5.355668440191824</v>
      </c>
      <c r="DX27">
        <v>2</v>
      </c>
      <c r="DY27" s="3">
        <f t="shared" si="45"/>
        <v>4.7648295731243986E-3</v>
      </c>
      <c r="DZ27">
        <v>0</v>
      </c>
      <c r="EA27" s="3">
        <f t="shared" si="46"/>
        <v>0</v>
      </c>
      <c r="EB27">
        <v>26</v>
      </c>
      <c r="EC27" s="3">
        <f t="shared" si="47"/>
        <v>6.1942784450617183E-2</v>
      </c>
      <c r="ED27">
        <v>14893</v>
      </c>
      <c r="EE27" s="3">
        <f t="shared" si="48"/>
        <v>35.481303416270833</v>
      </c>
      <c r="EF27">
        <v>4982</v>
      </c>
      <c r="EG27" s="3">
        <f t="shared" si="49"/>
        <v>11.869190466652876</v>
      </c>
      <c r="EH27">
        <v>9911</v>
      </c>
      <c r="EI27" s="3">
        <f t="shared" si="50"/>
        <v>23.612112949617952</v>
      </c>
      <c r="EJ27">
        <v>5467</v>
      </c>
      <c r="EK27" s="3">
        <f t="shared" si="51"/>
        <v>13.024661638135543</v>
      </c>
      <c r="EL27">
        <v>282</v>
      </c>
      <c r="EM27" s="3">
        <f t="shared" si="52"/>
        <v>0.6718409698105402</v>
      </c>
      <c r="EN27">
        <v>5185</v>
      </c>
      <c r="EO27" s="3">
        <f t="shared" si="53"/>
        <v>12.352820668325002</v>
      </c>
      <c r="EP27">
        <v>1207</v>
      </c>
      <c r="EQ27" s="3">
        <f t="shared" si="54"/>
        <v>2.8755746473805743</v>
      </c>
      <c r="ER27">
        <v>2996</v>
      </c>
      <c r="ES27" s="3">
        <f t="shared" si="55"/>
        <v>7.1377147005403492</v>
      </c>
      <c r="ET27">
        <v>2</v>
      </c>
      <c r="EU27" s="3">
        <f t="shared" si="56"/>
        <v>4.7648295731243986E-3</v>
      </c>
      <c r="EV27">
        <v>408</v>
      </c>
      <c r="EW27" s="3">
        <f t="shared" si="57"/>
        <v>0.97202523291737719</v>
      </c>
      <c r="EX27">
        <v>0</v>
      </c>
      <c r="EY27" s="3">
        <f t="shared" si="58"/>
        <v>0</v>
      </c>
      <c r="EZ27">
        <v>218</v>
      </c>
      <c r="FA27" s="3">
        <f t="shared" si="59"/>
        <v>0.51936642347055939</v>
      </c>
      <c r="FB27">
        <v>0</v>
      </c>
      <c r="FC27" s="3">
        <f t="shared" si="60"/>
        <v>0</v>
      </c>
      <c r="FD27">
        <v>865</v>
      </c>
      <c r="FE27" s="3">
        <f t="shared" si="61"/>
        <v>2.0607887903763022</v>
      </c>
      <c r="FF27">
        <v>0</v>
      </c>
      <c r="FG27" s="3">
        <f t="shared" si="62"/>
        <v>0</v>
      </c>
      <c r="FH27">
        <v>12</v>
      </c>
      <c r="FI27" s="3">
        <f t="shared" si="63"/>
        <v>2.8588977438746388E-2</v>
      </c>
      <c r="FJ27">
        <v>84</v>
      </c>
      <c r="FK27" s="3">
        <f t="shared" si="64"/>
        <v>0.20012284207122474</v>
      </c>
      <c r="FL27">
        <v>5267</v>
      </c>
      <c r="FM27" s="3">
        <f t="shared" si="65"/>
        <v>12.548178680823103</v>
      </c>
      <c r="FN27">
        <v>1</v>
      </c>
      <c r="FO27" s="3">
        <f t="shared" si="66"/>
        <v>2.3824147865621993E-3</v>
      </c>
      <c r="FP27">
        <v>2</v>
      </c>
      <c r="FQ27" s="3">
        <f t="shared" si="67"/>
        <v>4.7648295731243986E-3</v>
      </c>
      <c r="FR27">
        <v>0</v>
      </c>
      <c r="FS27" s="3">
        <f t="shared" si="68"/>
        <v>0</v>
      </c>
      <c r="FT27">
        <v>0</v>
      </c>
      <c r="FU27" s="3">
        <f t="shared" si="69"/>
        <v>0</v>
      </c>
      <c r="FV27">
        <v>6523</v>
      </c>
      <c r="FW27" s="3">
        <f t="shared" si="70"/>
        <v>15.540491652745223</v>
      </c>
      <c r="FX27">
        <v>1</v>
      </c>
      <c r="FY27" s="3">
        <f t="shared" si="71"/>
        <v>2.3824147865621993E-3</v>
      </c>
      <c r="FZ27">
        <v>1</v>
      </c>
      <c r="GA27" s="3">
        <f t="shared" si="72"/>
        <v>2.3824147865621993E-3</v>
      </c>
      <c r="GB27">
        <v>75</v>
      </c>
      <c r="GC27" s="3">
        <f t="shared" si="73"/>
        <v>0.17868110899216491</v>
      </c>
      <c r="GD27">
        <v>1</v>
      </c>
      <c r="GE27" s="3">
        <f t="shared" si="74"/>
        <v>2.3824147865621993E-3</v>
      </c>
      <c r="GF27">
        <v>0</v>
      </c>
      <c r="GG27" s="3">
        <f t="shared" si="75"/>
        <v>0</v>
      </c>
      <c r="GH27">
        <v>5</v>
      </c>
      <c r="GI27" s="3">
        <f t="shared" si="89"/>
        <v>1.1912073932810996E-2</v>
      </c>
      <c r="GJ27">
        <v>627</v>
      </c>
      <c r="GK27" s="3">
        <f t="shared" si="89"/>
        <v>1.4937740711744987</v>
      </c>
      <c r="GL27">
        <v>15</v>
      </c>
      <c r="GM27" s="3">
        <f t="shared" si="90"/>
        <v>3.5736221798432985E-2</v>
      </c>
      <c r="GN27">
        <v>5322</v>
      </c>
      <c r="GO27" s="3">
        <f t="shared" si="91"/>
        <v>12.679211494084024</v>
      </c>
      <c r="GP27">
        <v>0</v>
      </c>
      <c r="GQ27" s="3">
        <f t="shared" si="92"/>
        <v>0</v>
      </c>
      <c r="GR27">
        <v>39708</v>
      </c>
      <c r="GS27" s="3">
        <f t="shared" si="93"/>
        <v>94.600926344811796</v>
      </c>
      <c r="GT27">
        <v>689</v>
      </c>
      <c r="GU27" s="3">
        <f t="shared" si="94"/>
        <v>1.6414837879413551</v>
      </c>
    </row>
    <row r="28" spans="1:203" x14ac:dyDescent="0.3">
      <c r="A28" s="16" t="str">
        <f t="shared" si="76"/>
        <v>Murder per 100,000</v>
      </c>
      <c r="B28">
        <v>34</v>
      </c>
      <c r="C28" t="s">
        <v>9</v>
      </c>
      <c r="D28" s="10">
        <f t="shared" si="0"/>
        <v>2.4039366867181697</v>
      </c>
      <c r="E28" s="3" cm="1">
        <f t="array" ref="E28">((D28-_xlfn.PERCENTILE.INC($D$2:$D$37,0.975))/(AVERAGE(SMALL($D$2:$D$37,{1,2,3,4,5}))-_xlfn.PERCENTILE.INC($D$2:$D$37,0.975)))*100</f>
        <v>52.145641958204202</v>
      </c>
      <c r="F28" s="3">
        <f t="shared" si="77"/>
        <v>100</v>
      </c>
      <c r="G28" s="8" t="str" cm="1">
        <f t="array" ref="G28">_xlfn.IFS(F28=100,"green",F28&gt;50,"yellow",F28&gt;0,"orange",F28=0,"red")</f>
        <v>green</v>
      </c>
      <c r="H28" t="s">
        <v>193</v>
      </c>
      <c r="I28" s="4">
        <v>1247953</v>
      </c>
      <c r="J28" s="4">
        <v>635310</v>
      </c>
      <c r="K28" s="4">
        <v>612643</v>
      </c>
      <c r="L28">
        <v>30</v>
      </c>
      <c r="M28" s="3">
        <f t="shared" si="78"/>
        <v>2.4039366867181697</v>
      </c>
      <c r="N28">
        <v>1</v>
      </c>
      <c r="O28" s="3">
        <f t="shared" si="79"/>
        <v>8.0131222890605661E-2</v>
      </c>
      <c r="P28">
        <v>134</v>
      </c>
      <c r="Q28" s="3">
        <f t="shared" si="80"/>
        <v>10.737583867341158</v>
      </c>
      <c r="R28">
        <v>13</v>
      </c>
      <c r="S28" s="3">
        <f t="shared" si="80"/>
        <v>1.0417058975778735</v>
      </c>
      <c r="T28">
        <v>6</v>
      </c>
      <c r="U28" s="3">
        <f t="shared" si="81"/>
        <v>0.48078733734363399</v>
      </c>
      <c r="V28">
        <v>22</v>
      </c>
      <c r="W28" s="3">
        <f t="shared" si="81"/>
        <v>1.7628869035933243</v>
      </c>
      <c r="X28">
        <v>1</v>
      </c>
      <c r="Y28" s="3">
        <f t="shared" si="82"/>
        <v>8.0131222890605661E-2</v>
      </c>
      <c r="Z28">
        <v>2</v>
      </c>
      <c r="AA28" s="3">
        <f t="shared" si="83"/>
        <v>0.16026244578121132</v>
      </c>
      <c r="AB28">
        <v>0</v>
      </c>
      <c r="AC28" s="3">
        <f t="shared" si="84"/>
        <v>0</v>
      </c>
      <c r="AD28">
        <v>720</v>
      </c>
      <c r="AE28" s="3">
        <f t="shared" si="85"/>
        <v>57.694480481236077</v>
      </c>
      <c r="AF28">
        <v>286</v>
      </c>
      <c r="AG28" s="3">
        <f t="shared" si="86"/>
        <v>22.917529746713218</v>
      </c>
      <c r="AH28">
        <v>428</v>
      </c>
      <c r="AI28" s="3">
        <f t="shared" si="1"/>
        <v>22.917529746713218</v>
      </c>
      <c r="AJ28">
        <v>6</v>
      </c>
      <c r="AK28" s="3">
        <f t="shared" si="87"/>
        <v>34.296163397179221</v>
      </c>
      <c r="AL28">
        <v>0</v>
      </c>
      <c r="AM28" s="3">
        <f t="shared" si="88"/>
        <v>0.48078733734363399</v>
      </c>
      <c r="AN28">
        <v>0</v>
      </c>
      <c r="AO28"/>
      <c r="AP28">
        <v>666</v>
      </c>
      <c r="AQ28" s="3">
        <f t="shared" si="2"/>
        <v>53.367394445143361</v>
      </c>
      <c r="AR28">
        <v>274</v>
      </c>
      <c r="AS28" s="3">
        <f t="shared" si="3"/>
        <v>21.955955072025951</v>
      </c>
      <c r="AT28">
        <v>386</v>
      </c>
      <c r="AU28" s="3">
        <f t="shared" si="4"/>
        <v>30.930652035773782</v>
      </c>
      <c r="AV28">
        <v>6</v>
      </c>
      <c r="AW28" s="3">
        <f t="shared" si="5"/>
        <v>0.48078733734363399</v>
      </c>
      <c r="AX28">
        <v>0</v>
      </c>
      <c r="AY28" s="3">
        <f t="shared" si="6"/>
        <v>0</v>
      </c>
      <c r="AZ28">
        <v>0</v>
      </c>
      <c r="BA28" s="3">
        <f t="shared" si="7"/>
        <v>0</v>
      </c>
      <c r="BB28">
        <v>54</v>
      </c>
      <c r="BC28" s="3">
        <f t="shared" si="8"/>
        <v>4.3270860360927053</v>
      </c>
      <c r="BD28">
        <v>12</v>
      </c>
      <c r="BE28" s="3">
        <f t="shared" si="9"/>
        <v>0.96157467468726798</v>
      </c>
      <c r="BF28">
        <v>42</v>
      </c>
      <c r="BG28" s="3">
        <f t="shared" si="10"/>
        <v>3.3655113614054377</v>
      </c>
      <c r="BH28">
        <v>0</v>
      </c>
      <c r="BI28" s="3">
        <f t="shared" si="11"/>
        <v>0</v>
      </c>
      <c r="BJ28">
        <v>0</v>
      </c>
      <c r="BK28" s="3">
        <f t="shared" si="12"/>
        <v>0</v>
      </c>
      <c r="BL28">
        <v>0</v>
      </c>
      <c r="BM28" s="3">
        <f t="shared" si="13"/>
        <v>0</v>
      </c>
      <c r="BN28">
        <v>0</v>
      </c>
      <c r="BO28" s="3">
        <f t="shared" si="14"/>
        <v>0</v>
      </c>
      <c r="BP28">
        <v>0</v>
      </c>
      <c r="BQ28" s="3">
        <f t="shared" si="15"/>
        <v>0</v>
      </c>
      <c r="BR28">
        <v>0</v>
      </c>
      <c r="BS28" s="3">
        <f t="shared" si="16"/>
        <v>0</v>
      </c>
      <c r="BT28">
        <v>35</v>
      </c>
      <c r="BU28" s="3">
        <f t="shared" si="17"/>
        <v>2.8045928011711982</v>
      </c>
      <c r="BV28">
        <v>35</v>
      </c>
      <c r="BW28" s="3">
        <f t="shared" si="18"/>
        <v>2.8045928011711982</v>
      </c>
      <c r="BX28">
        <v>0</v>
      </c>
      <c r="BY28" s="3">
        <f t="shared" si="19"/>
        <v>0</v>
      </c>
      <c r="BZ28">
        <v>0</v>
      </c>
      <c r="CA28" s="3">
        <f t="shared" si="20"/>
        <v>0</v>
      </c>
      <c r="CB28">
        <v>0</v>
      </c>
      <c r="CC28" s="3">
        <f t="shared" si="21"/>
        <v>0</v>
      </c>
      <c r="CD28">
        <v>0</v>
      </c>
      <c r="CE28" s="3">
        <f t="shared" si="22"/>
        <v>0</v>
      </c>
      <c r="CF28">
        <v>0</v>
      </c>
      <c r="CG28" s="3">
        <f t="shared" si="23"/>
        <v>0</v>
      </c>
      <c r="CH28">
        <v>0</v>
      </c>
      <c r="CI28" s="3">
        <f t="shared" si="24"/>
        <v>0</v>
      </c>
      <c r="CJ28">
        <v>0</v>
      </c>
      <c r="CK28" s="3">
        <f t="shared" si="25"/>
        <v>0</v>
      </c>
      <c r="CL28">
        <v>24</v>
      </c>
      <c r="CM28" s="3">
        <f t="shared" si="26"/>
        <v>1.923149349374536</v>
      </c>
      <c r="CN28">
        <v>22</v>
      </c>
      <c r="CO28" s="3">
        <f t="shared" si="27"/>
        <v>1.7628869035933243</v>
      </c>
      <c r="CP28">
        <v>1</v>
      </c>
      <c r="CQ28" s="3">
        <f t="shared" si="28"/>
        <v>8.0131222890605661E-2</v>
      </c>
      <c r="CR28">
        <v>0</v>
      </c>
      <c r="CS28" s="3">
        <f t="shared" si="29"/>
        <v>0</v>
      </c>
      <c r="CT28">
        <v>0</v>
      </c>
      <c r="CU28" s="3">
        <f t="shared" si="30"/>
        <v>0</v>
      </c>
      <c r="CV28">
        <v>1</v>
      </c>
      <c r="CW28" s="3">
        <f t="shared" si="31"/>
        <v>8.0131222890605661E-2</v>
      </c>
      <c r="CX28">
        <v>0</v>
      </c>
      <c r="CY28" s="3">
        <f t="shared" si="32"/>
        <v>0</v>
      </c>
      <c r="CZ28">
        <v>0</v>
      </c>
      <c r="DA28" s="3">
        <f t="shared" si="33"/>
        <v>0</v>
      </c>
      <c r="DB28">
        <v>0</v>
      </c>
      <c r="DC28" s="3">
        <f t="shared" si="34"/>
        <v>0</v>
      </c>
      <c r="DD28">
        <v>23</v>
      </c>
      <c r="DE28" s="3">
        <f t="shared" si="35"/>
        <v>1.84301812648393</v>
      </c>
      <c r="DF28">
        <v>0</v>
      </c>
      <c r="DG28" s="3">
        <f t="shared" si="36"/>
        <v>0</v>
      </c>
      <c r="DH28">
        <v>0</v>
      </c>
      <c r="DI28" s="3">
        <f t="shared" si="37"/>
        <v>0</v>
      </c>
      <c r="DJ28">
        <v>0</v>
      </c>
      <c r="DK28" s="3">
        <f t="shared" si="38"/>
        <v>0</v>
      </c>
      <c r="DL28">
        <v>9</v>
      </c>
      <c r="DM28" s="3">
        <f t="shared" si="39"/>
        <v>0.72118100601545088</v>
      </c>
      <c r="DN28">
        <v>0</v>
      </c>
      <c r="DO28" s="3">
        <f t="shared" si="40"/>
        <v>0</v>
      </c>
      <c r="DP28">
        <v>0</v>
      </c>
      <c r="DQ28" s="3">
        <f t="shared" si="41"/>
        <v>0</v>
      </c>
      <c r="DR28">
        <v>0</v>
      </c>
      <c r="DS28" s="3">
        <f t="shared" si="42"/>
        <v>0</v>
      </c>
      <c r="DT28">
        <v>41</v>
      </c>
      <c r="DU28" s="3">
        <f t="shared" si="43"/>
        <v>3.2853801385148316</v>
      </c>
      <c r="DV28">
        <v>21</v>
      </c>
      <c r="DW28" s="3">
        <f t="shared" si="44"/>
        <v>1.6827556807027189</v>
      </c>
      <c r="DX28">
        <v>2</v>
      </c>
      <c r="DY28" s="3">
        <f t="shared" si="45"/>
        <v>0.16026244578121132</v>
      </c>
      <c r="DZ28">
        <v>0</v>
      </c>
      <c r="EA28" s="3">
        <f t="shared" si="46"/>
        <v>0</v>
      </c>
      <c r="EB28">
        <v>0</v>
      </c>
      <c r="EC28" s="3">
        <f t="shared" si="47"/>
        <v>0</v>
      </c>
      <c r="ED28">
        <v>505</v>
      </c>
      <c r="EE28" s="3">
        <f t="shared" si="48"/>
        <v>40.466267559755856</v>
      </c>
      <c r="EF28">
        <v>326</v>
      </c>
      <c r="EG28" s="3">
        <f t="shared" si="49"/>
        <v>26.122778662337446</v>
      </c>
      <c r="EH28">
        <v>179</v>
      </c>
      <c r="EI28" s="3">
        <f t="shared" si="50"/>
        <v>14.343488897418412</v>
      </c>
      <c r="EJ28">
        <v>57</v>
      </c>
      <c r="EK28" s="3">
        <f t="shared" si="51"/>
        <v>4.5674797047645219</v>
      </c>
      <c r="EL28">
        <v>11</v>
      </c>
      <c r="EM28" s="3">
        <f t="shared" si="52"/>
        <v>0.88144345179666217</v>
      </c>
      <c r="EN28">
        <v>46</v>
      </c>
      <c r="EO28" s="3">
        <f t="shared" si="53"/>
        <v>3.6860362529678601</v>
      </c>
      <c r="EP28">
        <v>14</v>
      </c>
      <c r="EQ28" s="3">
        <f t="shared" si="54"/>
        <v>1.1218371204684792</v>
      </c>
      <c r="ER28">
        <v>18</v>
      </c>
      <c r="ES28" s="3">
        <f t="shared" si="55"/>
        <v>1.4423620120309018</v>
      </c>
      <c r="ET28">
        <v>0</v>
      </c>
      <c r="EU28" s="3">
        <f t="shared" si="56"/>
        <v>0</v>
      </c>
      <c r="EV28">
        <v>3</v>
      </c>
      <c r="EW28" s="3">
        <f t="shared" si="57"/>
        <v>0.240393668671817</v>
      </c>
      <c r="EX28">
        <v>0</v>
      </c>
      <c r="EY28" s="3">
        <f t="shared" si="58"/>
        <v>0</v>
      </c>
      <c r="EZ28">
        <v>2</v>
      </c>
      <c r="FA28" s="3">
        <f t="shared" si="59"/>
        <v>0.16026244578121132</v>
      </c>
      <c r="FB28">
        <v>0</v>
      </c>
      <c r="FC28" s="3">
        <f t="shared" si="60"/>
        <v>0</v>
      </c>
      <c r="FD28">
        <v>18</v>
      </c>
      <c r="FE28" s="3">
        <f t="shared" si="61"/>
        <v>1.4423620120309018</v>
      </c>
      <c r="FF28">
        <v>0</v>
      </c>
      <c r="FG28" s="3">
        <f t="shared" si="62"/>
        <v>0</v>
      </c>
      <c r="FH28">
        <v>1</v>
      </c>
      <c r="FI28" s="3">
        <f t="shared" si="63"/>
        <v>8.0131222890605661E-2</v>
      </c>
      <c r="FJ28">
        <v>20</v>
      </c>
      <c r="FK28" s="3">
        <f t="shared" si="64"/>
        <v>1.6026244578121132</v>
      </c>
      <c r="FL28">
        <v>42</v>
      </c>
      <c r="FM28" s="3">
        <f t="shared" si="65"/>
        <v>3.3655113614054377</v>
      </c>
      <c r="FN28">
        <v>24</v>
      </c>
      <c r="FO28" s="3">
        <f t="shared" si="66"/>
        <v>1.923149349374536</v>
      </c>
      <c r="FP28">
        <v>0</v>
      </c>
      <c r="FQ28" s="3">
        <f t="shared" si="67"/>
        <v>0</v>
      </c>
      <c r="FR28">
        <v>0</v>
      </c>
      <c r="FS28" s="3">
        <f t="shared" si="68"/>
        <v>0</v>
      </c>
      <c r="FT28">
        <v>0</v>
      </c>
      <c r="FU28" s="3">
        <f t="shared" si="69"/>
        <v>0</v>
      </c>
      <c r="FV28">
        <v>1047</v>
      </c>
      <c r="FW28" s="3">
        <f t="shared" si="70"/>
        <v>83.897390366464123</v>
      </c>
      <c r="FX28">
        <v>23</v>
      </c>
      <c r="FY28" s="3">
        <f t="shared" si="71"/>
        <v>1.84301812648393</v>
      </c>
      <c r="FZ28">
        <v>0</v>
      </c>
      <c r="GA28" s="3">
        <f t="shared" si="72"/>
        <v>0</v>
      </c>
      <c r="GB28">
        <v>0</v>
      </c>
      <c r="GC28" s="3">
        <f t="shared" si="73"/>
        <v>0</v>
      </c>
      <c r="GD28">
        <v>0</v>
      </c>
      <c r="GE28" s="3">
        <f t="shared" si="74"/>
        <v>0</v>
      </c>
      <c r="GF28">
        <v>0</v>
      </c>
      <c r="GG28" s="3">
        <f t="shared" si="75"/>
        <v>0</v>
      </c>
      <c r="GH28">
        <v>8</v>
      </c>
      <c r="GI28" s="3">
        <f t="shared" si="89"/>
        <v>0.64104978312484528</v>
      </c>
      <c r="GJ28">
        <v>15</v>
      </c>
      <c r="GK28" s="3">
        <f t="shared" si="89"/>
        <v>1.2019683433590849</v>
      </c>
      <c r="GL28">
        <v>0</v>
      </c>
      <c r="GM28" s="3">
        <f t="shared" si="90"/>
        <v>0</v>
      </c>
      <c r="GN28">
        <v>9</v>
      </c>
      <c r="GO28" s="3">
        <f t="shared" si="91"/>
        <v>0.72118100601545088</v>
      </c>
      <c r="GP28">
        <v>3</v>
      </c>
      <c r="GQ28" s="3">
        <f t="shared" si="92"/>
        <v>0.240393668671817</v>
      </c>
      <c r="GR28">
        <v>0</v>
      </c>
      <c r="GS28" s="3">
        <f t="shared" si="93"/>
        <v>0</v>
      </c>
      <c r="GT28">
        <v>5</v>
      </c>
      <c r="GU28" s="3">
        <f t="shared" si="94"/>
        <v>0.40065611445302829</v>
      </c>
    </row>
    <row r="29" spans="1:203" x14ac:dyDescent="0.3">
      <c r="A29" s="16" t="str">
        <f t="shared" si="76"/>
        <v>Murder per 100,000</v>
      </c>
      <c r="B29">
        <v>3</v>
      </c>
      <c r="C29" t="s">
        <v>8</v>
      </c>
      <c r="D29" s="10">
        <f t="shared" si="0"/>
        <v>2.414994187072947</v>
      </c>
      <c r="E29" s="3" cm="1">
        <f t="array" ref="E29">((D29-_xlfn.PERCENTILE.INC($D$2:$D$37,0.975))/(AVERAGE(SMALL($D$2:$D$37,{1,2,3,4,5}))-_xlfn.PERCENTILE.INC($D$2:$D$37,0.975)))*100</f>
        <v>51.811294893726178</v>
      </c>
      <c r="F29" s="3">
        <f t="shared" si="77"/>
        <v>100</v>
      </c>
      <c r="G29" s="8" t="str" cm="1">
        <f t="array" ref="G29">_xlfn.IFS(F29=100,"green",F29&gt;50,"yellow",F29&gt;0,"orange",F29=0,"red")</f>
        <v>green</v>
      </c>
      <c r="H29" t="s">
        <v>193</v>
      </c>
      <c r="I29" s="4">
        <v>27743338</v>
      </c>
      <c r="J29" s="4">
        <v>13103054</v>
      </c>
      <c r="K29" s="4">
        <v>14640284</v>
      </c>
      <c r="L29">
        <v>670</v>
      </c>
      <c r="M29" s="3">
        <f t="shared" si="78"/>
        <v>2.414994187072947</v>
      </c>
      <c r="N29">
        <v>262</v>
      </c>
      <c r="O29" s="3">
        <f t="shared" si="79"/>
        <v>0.94437086121360025</v>
      </c>
      <c r="P29">
        <v>3120</v>
      </c>
      <c r="Q29" s="3">
        <f t="shared" si="80"/>
        <v>11.245943080100888</v>
      </c>
      <c r="R29">
        <v>3074</v>
      </c>
      <c r="S29" s="3">
        <f t="shared" si="80"/>
        <v>11.080137509048118</v>
      </c>
      <c r="T29">
        <v>565</v>
      </c>
      <c r="U29" s="3">
        <f t="shared" si="81"/>
        <v>2.036524948800321</v>
      </c>
      <c r="V29">
        <v>905</v>
      </c>
      <c r="W29" s="3">
        <f t="shared" si="81"/>
        <v>3.2620443870164437</v>
      </c>
      <c r="X29">
        <v>67</v>
      </c>
      <c r="Y29" s="3">
        <f t="shared" si="82"/>
        <v>0.24149941870729469</v>
      </c>
      <c r="Z29">
        <v>22</v>
      </c>
      <c r="AA29" s="3">
        <f t="shared" si="83"/>
        <v>7.929831659045497E-2</v>
      </c>
      <c r="AB29">
        <v>30</v>
      </c>
      <c r="AC29" s="3">
        <f t="shared" si="84"/>
        <v>0.10813406807789316</v>
      </c>
      <c r="AD29">
        <v>6219</v>
      </c>
      <c r="AE29" s="3">
        <f t="shared" si="85"/>
        <v>22.416192312547249</v>
      </c>
      <c r="AF29">
        <v>3060</v>
      </c>
      <c r="AG29" s="3">
        <f t="shared" si="86"/>
        <v>11.029674943945102</v>
      </c>
      <c r="AH29">
        <v>2420</v>
      </c>
      <c r="AI29" s="3">
        <f t="shared" si="1"/>
        <v>11.029674943945102</v>
      </c>
      <c r="AJ29">
        <v>379</v>
      </c>
      <c r="AK29" s="3">
        <f t="shared" si="87"/>
        <v>8.7228148249500475</v>
      </c>
      <c r="AL29">
        <v>221</v>
      </c>
      <c r="AM29" s="3">
        <f t="shared" si="88"/>
        <v>1.3660937267173836</v>
      </c>
      <c r="AN29">
        <v>24</v>
      </c>
      <c r="AO29"/>
      <c r="AP29">
        <v>4443</v>
      </c>
      <c r="AQ29" s="3">
        <f t="shared" si="2"/>
        <v>16.014655482335975</v>
      </c>
      <c r="AR29">
        <v>1881</v>
      </c>
      <c r="AS29" s="3">
        <f t="shared" si="3"/>
        <v>6.7800060684839014</v>
      </c>
      <c r="AT29">
        <v>1946</v>
      </c>
      <c r="AU29" s="3">
        <f t="shared" si="4"/>
        <v>7.0142965493193365</v>
      </c>
      <c r="AV29">
        <v>375</v>
      </c>
      <c r="AW29" s="3">
        <f t="shared" si="5"/>
        <v>1.3516758509736644</v>
      </c>
      <c r="AX29">
        <v>217</v>
      </c>
      <c r="AY29" s="3">
        <f t="shared" si="6"/>
        <v>0.78216975909676045</v>
      </c>
      <c r="AZ29">
        <v>24</v>
      </c>
      <c r="BA29" s="3">
        <f t="shared" si="7"/>
        <v>8.6507254462314526E-2</v>
      </c>
      <c r="BB29">
        <v>1776</v>
      </c>
      <c r="BC29" s="3">
        <f t="shared" si="8"/>
        <v>6.4015368302112741</v>
      </c>
      <c r="BD29">
        <v>1179</v>
      </c>
      <c r="BE29" s="3">
        <f t="shared" si="9"/>
        <v>4.2496688754612002</v>
      </c>
      <c r="BF29">
        <v>474</v>
      </c>
      <c r="BG29" s="3">
        <f t="shared" si="10"/>
        <v>1.7085182756307118</v>
      </c>
      <c r="BH29">
        <v>4</v>
      </c>
      <c r="BI29" s="3">
        <f t="shared" si="11"/>
        <v>1.4417875743719086E-2</v>
      </c>
      <c r="BJ29">
        <v>4</v>
      </c>
      <c r="BK29" s="3">
        <f t="shared" si="12"/>
        <v>1.4417875743719086E-2</v>
      </c>
      <c r="BL29">
        <v>36</v>
      </c>
      <c r="BM29" s="3">
        <f t="shared" si="13"/>
        <v>0.12976088169347177</v>
      </c>
      <c r="BN29">
        <v>79</v>
      </c>
      <c r="BO29" s="3">
        <f t="shared" si="14"/>
        <v>0.28475304593845197</v>
      </c>
      <c r="BP29">
        <v>0</v>
      </c>
      <c r="BQ29" s="3">
        <f t="shared" si="15"/>
        <v>0</v>
      </c>
      <c r="BR29">
        <v>399</v>
      </c>
      <c r="BS29" s="3">
        <f t="shared" si="16"/>
        <v>1.438183105435979</v>
      </c>
      <c r="BT29">
        <v>666</v>
      </c>
      <c r="BU29" s="3">
        <f t="shared" si="17"/>
        <v>2.4005763113292278</v>
      </c>
      <c r="BV29">
        <v>293</v>
      </c>
      <c r="BW29" s="3">
        <f t="shared" si="18"/>
        <v>1.056109398227423</v>
      </c>
      <c r="BX29">
        <v>190</v>
      </c>
      <c r="BY29" s="3">
        <f t="shared" si="19"/>
        <v>0.68484909782665659</v>
      </c>
      <c r="BZ29">
        <v>4</v>
      </c>
      <c r="CA29" s="3">
        <f t="shared" si="20"/>
        <v>1.4417875743719086E-2</v>
      </c>
      <c r="CB29">
        <v>6</v>
      </c>
      <c r="CC29" s="3">
        <f t="shared" si="21"/>
        <v>2.1626813615578631E-2</v>
      </c>
      <c r="CD29">
        <v>5</v>
      </c>
      <c r="CE29" s="3">
        <f t="shared" si="22"/>
        <v>1.8022344679648857E-2</v>
      </c>
      <c r="CF29">
        <v>77</v>
      </c>
      <c r="CG29" s="3">
        <f t="shared" si="23"/>
        <v>0.27754410806659241</v>
      </c>
      <c r="CH29">
        <v>23</v>
      </c>
      <c r="CI29" s="3">
        <f t="shared" si="24"/>
        <v>8.2902785526384748E-2</v>
      </c>
      <c r="CJ29">
        <v>83</v>
      </c>
      <c r="CK29" s="3">
        <f t="shared" si="25"/>
        <v>0.29917092168217108</v>
      </c>
      <c r="CL29">
        <v>1654</v>
      </c>
      <c r="CM29" s="3">
        <f t="shared" si="26"/>
        <v>5.9617916200278422</v>
      </c>
      <c r="CN29">
        <v>19</v>
      </c>
      <c r="CO29" s="3">
        <f t="shared" si="27"/>
        <v>6.8484909782665665E-2</v>
      </c>
      <c r="CP29">
        <v>51</v>
      </c>
      <c r="CQ29" s="3">
        <f t="shared" si="28"/>
        <v>0.18382791573241836</v>
      </c>
      <c r="CR29">
        <v>4</v>
      </c>
      <c r="CS29" s="3">
        <f t="shared" si="29"/>
        <v>1.4417875743719086E-2</v>
      </c>
      <c r="CT29">
        <v>8</v>
      </c>
      <c r="CU29" s="3">
        <f t="shared" si="30"/>
        <v>2.8835751487438173E-2</v>
      </c>
      <c r="CV29">
        <v>7</v>
      </c>
      <c r="CW29" s="3">
        <f t="shared" si="31"/>
        <v>2.5231282551508402E-2</v>
      </c>
      <c r="CX29">
        <v>1406</v>
      </c>
      <c r="CY29" s="3">
        <f t="shared" si="32"/>
        <v>5.0678833239172594</v>
      </c>
      <c r="CZ29">
        <v>0</v>
      </c>
      <c r="DA29" s="3">
        <f t="shared" si="33"/>
        <v>0</v>
      </c>
      <c r="DB29">
        <v>0</v>
      </c>
      <c r="DC29" s="3">
        <f t="shared" si="34"/>
        <v>0</v>
      </c>
      <c r="DD29">
        <v>12</v>
      </c>
      <c r="DE29" s="3">
        <f t="shared" si="35"/>
        <v>4.3253627231157263E-2</v>
      </c>
      <c r="DF29">
        <v>0</v>
      </c>
      <c r="DG29" s="3">
        <f t="shared" si="36"/>
        <v>0</v>
      </c>
      <c r="DH29">
        <v>0</v>
      </c>
      <c r="DI29" s="3">
        <f t="shared" si="37"/>
        <v>0</v>
      </c>
      <c r="DJ29">
        <v>0</v>
      </c>
      <c r="DK29" s="3">
        <f t="shared" si="38"/>
        <v>0</v>
      </c>
      <c r="DL29">
        <v>517</v>
      </c>
      <c r="DM29" s="3">
        <f t="shared" si="39"/>
        <v>1.8635104398756919</v>
      </c>
      <c r="DN29">
        <v>42</v>
      </c>
      <c r="DO29" s="3">
        <f t="shared" si="40"/>
        <v>0.15138769530905041</v>
      </c>
      <c r="DP29">
        <v>84</v>
      </c>
      <c r="DQ29" s="3">
        <f t="shared" si="41"/>
        <v>0.30277539061810083</v>
      </c>
      <c r="DR29">
        <v>2</v>
      </c>
      <c r="DS29" s="3">
        <f t="shared" si="42"/>
        <v>7.2089378718595432E-3</v>
      </c>
      <c r="DT29">
        <v>0</v>
      </c>
      <c r="DU29" s="3">
        <f t="shared" si="43"/>
        <v>0</v>
      </c>
      <c r="DV29">
        <v>1</v>
      </c>
      <c r="DW29" s="3">
        <f t="shared" si="44"/>
        <v>3.6044689359297716E-3</v>
      </c>
      <c r="DX29">
        <v>30</v>
      </c>
      <c r="DY29" s="3">
        <f t="shared" si="45"/>
        <v>0.10813406807789316</v>
      </c>
      <c r="DZ29">
        <v>4</v>
      </c>
      <c r="EA29" s="3">
        <f t="shared" si="46"/>
        <v>1.4417875743719086E-2</v>
      </c>
      <c r="EB29">
        <v>30</v>
      </c>
      <c r="EC29" s="3">
        <f t="shared" si="47"/>
        <v>0.10813406807789316</v>
      </c>
      <c r="ED29">
        <v>8492</v>
      </c>
      <c r="EE29" s="3">
        <f t="shared" si="48"/>
        <v>30.609150203915622</v>
      </c>
      <c r="EF29">
        <v>3728</v>
      </c>
      <c r="EG29" s="3">
        <f t="shared" si="49"/>
        <v>13.437460193146189</v>
      </c>
      <c r="EH29">
        <v>4764</v>
      </c>
      <c r="EI29" s="3">
        <f t="shared" si="50"/>
        <v>17.171690010769435</v>
      </c>
      <c r="EJ29">
        <v>4009</v>
      </c>
      <c r="EK29" s="3">
        <f t="shared" si="51"/>
        <v>14.450315964142455</v>
      </c>
      <c r="EL29">
        <v>808</v>
      </c>
      <c r="EM29" s="3">
        <f t="shared" si="52"/>
        <v>2.9124109002312557</v>
      </c>
      <c r="EN29">
        <v>3201</v>
      </c>
      <c r="EO29" s="3">
        <f t="shared" si="53"/>
        <v>11.5379050639112</v>
      </c>
      <c r="EP29">
        <v>328</v>
      </c>
      <c r="EQ29" s="3">
        <f t="shared" si="54"/>
        <v>1.1822658109849651</v>
      </c>
      <c r="ER29">
        <v>114</v>
      </c>
      <c r="ES29" s="3">
        <f t="shared" si="55"/>
        <v>0.41090945869599399</v>
      </c>
      <c r="ET29">
        <v>1</v>
      </c>
      <c r="EU29" s="3">
        <f t="shared" si="56"/>
        <v>3.6044689359297716E-3</v>
      </c>
      <c r="EV29">
        <v>58</v>
      </c>
      <c r="EW29" s="3">
        <f t="shared" si="57"/>
        <v>0.20905919828392677</v>
      </c>
      <c r="EX29">
        <v>0</v>
      </c>
      <c r="EY29" s="3">
        <f t="shared" si="58"/>
        <v>0</v>
      </c>
      <c r="EZ29">
        <v>93</v>
      </c>
      <c r="FA29" s="3">
        <f t="shared" si="59"/>
        <v>0.33521561104146874</v>
      </c>
      <c r="FB29">
        <v>1</v>
      </c>
      <c r="FC29" s="3">
        <f t="shared" si="60"/>
        <v>3.6044689359297716E-3</v>
      </c>
      <c r="FD29">
        <v>276</v>
      </c>
      <c r="FE29" s="3">
        <f t="shared" si="61"/>
        <v>0.99483342631661698</v>
      </c>
      <c r="FF29">
        <v>2220</v>
      </c>
      <c r="FG29" s="3">
        <f t="shared" si="62"/>
        <v>8.0019210377640935</v>
      </c>
      <c r="FH29">
        <v>12</v>
      </c>
      <c r="FI29" s="3">
        <f t="shared" si="63"/>
        <v>4.3253627231157263E-2</v>
      </c>
      <c r="FJ29">
        <v>575</v>
      </c>
      <c r="FK29" s="3">
        <f t="shared" si="64"/>
        <v>2.0725696381596186</v>
      </c>
      <c r="FL29">
        <v>2775</v>
      </c>
      <c r="FM29" s="3">
        <f t="shared" si="65"/>
        <v>10.002401297205116</v>
      </c>
      <c r="FN29">
        <v>29</v>
      </c>
      <c r="FO29" s="3">
        <f t="shared" si="66"/>
        <v>0.10452959914196339</v>
      </c>
      <c r="FP29">
        <v>830</v>
      </c>
      <c r="FQ29" s="3">
        <f t="shared" si="67"/>
        <v>2.9917092168217105</v>
      </c>
      <c r="FR29">
        <v>29</v>
      </c>
      <c r="FS29" s="3">
        <f t="shared" si="68"/>
        <v>0.10452959914196339</v>
      </c>
      <c r="FT29">
        <v>4</v>
      </c>
      <c r="FU29" s="3">
        <f t="shared" si="69"/>
        <v>1.4417875743719086E-2</v>
      </c>
      <c r="FV29">
        <v>1637</v>
      </c>
      <c r="FW29" s="3">
        <f t="shared" si="70"/>
        <v>5.900515648117036</v>
      </c>
      <c r="FX29">
        <v>118</v>
      </c>
      <c r="FY29" s="3">
        <f t="shared" si="71"/>
        <v>0.4253273344397131</v>
      </c>
      <c r="FZ29">
        <v>0</v>
      </c>
      <c r="GA29" s="3">
        <f t="shared" si="72"/>
        <v>0</v>
      </c>
      <c r="GB29">
        <v>16</v>
      </c>
      <c r="GC29" s="3">
        <f t="shared" si="73"/>
        <v>5.7671502974876346E-2</v>
      </c>
      <c r="GD29">
        <v>202</v>
      </c>
      <c r="GE29" s="3">
        <f t="shared" si="74"/>
        <v>0.72810272505781393</v>
      </c>
      <c r="GF29">
        <v>3</v>
      </c>
      <c r="GG29" s="3">
        <f t="shared" si="75"/>
        <v>1.0813406807789316E-2</v>
      </c>
      <c r="GH29">
        <v>12</v>
      </c>
      <c r="GI29" s="3">
        <f t="shared" si="89"/>
        <v>4.3253627231157263E-2</v>
      </c>
      <c r="GJ29">
        <v>80</v>
      </c>
      <c r="GK29" s="3">
        <f t="shared" si="89"/>
        <v>0.28835751487438172</v>
      </c>
      <c r="GL29">
        <v>1038</v>
      </c>
      <c r="GM29" s="3">
        <f t="shared" si="90"/>
        <v>3.7414387554951034</v>
      </c>
      <c r="GN29">
        <v>1640</v>
      </c>
      <c r="GO29" s="3">
        <f t="shared" si="91"/>
        <v>5.9113290549248259</v>
      </c>
      <c r="GP29">
        <v>4</v>
      </c>
      <c r="GQ29" s="3">
        <f t="shared" si="92"/>
        <v>1.4417875743719086E-2</v>
      </c>
      <c r="GR29">
        <v>41</v>
      </c>
      <c r="GS29" s="3">
        <f t="shared" si="93"/>
        <v>0.14778322637312064</v>
      </c>
      <c r="GT29">
        <v>36</v>
      </c>
      <c r="GU29" s="3">
        <f t="shared" si="94"/>
        <v>0.12976088169347177</v>
      </c>
    </row>
    <row r="30" spans="1:203" x14ac:dyDescent="0.3">
      <c r="A30" s="16" t="str">
        <f t="shared" si="76"/>
        <v>Murder per 100,000</v>
      </c>
      <c r="B30">
        <v>8</v>
      </c>
      <c r="C30" t="s">
        <v>7</v>
      </c>
      <c r="D30" s="10">
        <f t="shared" si="0"/>
        <v>2.6754804051914416</v>
      </c>
      <c r="E30" s="3" cm="1">
        <f t="array" ref="E30">((D30-_xlfn.PERCENTILE.INC($D$2:$D$37,0.975))/(AVERAGE(SMALL($D$2:$D$37,{1,2,3,4,5}))-_xlfn.PERCENTILE.INC($D$2:$D$37,0.975)))*100</f>
        <v>43.93493951768729</v>
      </c>
      <c r="F30" s="3">
        <f t="shared" si="77"/>
        <v>100</v>
      </c>
      <c r="G30" s="8" t="str" cm="1">
        <f t="array" ref="G30">_xlfn.IFS(F30=100,"green",F30&gt;50,"yellow",F30&gt;0,"orange",F30=0,"red")</f>
        <v>green</v>
      </c>
      <c r="H30" t="s">
        <v>193</v>
      </c>
      <c r="I30" s="4">
        <v>68548437</v>
      </c>
      <c r="J30" s="4">
        <v>32994268</v>
      </c>
      <c r="K30" s="4">
        <v>35554169</v>
      </c>
      <c r="L30">
        <v>1834</v>
      </c>
      <c r="M30" s="3">
        <f t="shared" si="78"/>
        <v>2.6754804051914416</v>
      </c>
      <c r="N30">
        <v>79</v>
      </c>
      <c r="O30" s="3">
        <f t="shared" si="79"/>
        <v>0.11524697492373166</v>
      </c>
      <c r="P30">
        <v>10327</v>
      </c>
      <c r="Q30" s="3">
        <f t="shared" si="80"/>
        <v>15.065259620726291</v>
      </c>
      <c r="R30">
        <v>9663</v>
      </c>
      <c r="S30" s="3">
        <f t="shared" si="80"/>
        <v>14.096601502379988</v>
      </c>
      <c r="T30">
        <v>347</v>
      </c>
      <c r="U30" s="3">
        <f t="shared" si="81"/>
        <v>0.50621139618398592</v>
      </c>
      <c r="V30">
        <v>2560</v>
      </c>
      <c r="W30" s="3">
        <f t="shared" si="81"/>
        <v>3.7345855165158617</v>
      </c>
      <c r="X30">
        <v>794</v>
      </c>
      <c r="Y30" s="3">
        <f t="shared" si="82"/>
        <v>1.1583050391068728</v>
      </c>
      <c r="Z30">
        <v>4</v>
      </c>
      <c r="AA30" s="3">
        <f t="shared" si="83"/>
        <v>5.8352898695560335E-3</v>
      </c>
      <c r="AB30">
        <v>87</v>
      </c>
      <c r="AC30" s="3">
        <f t="shared" si="84"/>
        <v>0.12691755466284374</v>
      </c>
      <c r="AD30">
        <v>36768</v>
      </c>
      <c r="AE30" s="3">
        <f t="shared" si="85"/>
        <v>53.637984480959055</v>
      </c>
      <c r="AF30">
        <v>34608</v>
      </c>
      <c r="AG30" s="3">
        <f t="shared" si="86"/>
        <v>50.486927951398805</v>
      </c>
      <c r="AH30">
        <v>600</v>
      </c>
      <c r="AI30" s="3">
        <f t="shared" si="1"/>
        <v>50.486927951398805</v>
      </c>
      <c r="AJ30">
        <v>1404</v>
      </c>
      <c r="AK30" s="3">
        <f t="shared" si="87"/>
        <v>0.87529348043340505</v>
      </c>
      <c r="AL30">
        <v>70</v>
      </c>
      <c r="AM30" s="3">
        <f t="shared" si="88"/>
        <v>2.0481867442141679</v>
      </c>
      <c r="AN30">
        <v>28</v>
      </c>
      <c r="AO30"/>
      <c r="AP30">
        <v>36097</v>
      </c>
      <c r="AQ30" s="3">
        <f t="shared" si="2"/>
        <v>52.659114605341031</v>
      </c>
      <c r="AR30">
        <v>34025</v>
      </c>
      <c r="AS30" s="3">
        <f t="shared" si="3"/>
        <v>49.636434452911011</v>
      </c>
      <c r="AT30">
        <v>586</v>
      </c>
      <c r="AU30" s="3">
        <f t="shared" si="4"/>
        <v>0.854869965889959</v>
      </c>
      <c r="AV30">
        <v>1390</v>
      </c>
      <c r="AW30" s="3">
        <f t="shared" si="5"/>
        <v>2.0277632296707218</v>
      </c>
      <c r="AX30">
        <v>68</v>
      </c>
      <c r="AY30" s="3">
        <f t="shared" si="6"/>
        <v>9.9199927782452582E-2</v>
      </c>
      <c r="AZ30">
        <v>28</v>
      </c>
      <c r="BA30" s="3">
        <f t="shared" si="7"/>
        <v>4.0847029086892236E-2</v>
      </c>
      <c r="BB30">
        <v>671</v>
      </c>
      <c r="BC30" s="3">
        <f t="shared" si="8"/>
        <v>0.97886987561802474</v>
      </c>
      <c r="BD30">
        <v>583</v>
      </c>
      <c r="BE30" s="3">
        <f t="shared" si="9"/>
        <v>0.85049349848779188</v>
      </c>
      <c r="BF30">
        <v>14</v>
      </c>
      <c r="BG30" s="3">
        <f t="shared" si="10"/>
        <v>2.0423514543446118E-2</v>
      </c>
      <c r="BH30">
        <v>14</v>
      </c>
      <c r="BI30" s="3">
        <f t="shared" si="11"/>
        <v>2.0423514543446118E-2</v>
      </c>
      <c r="BJ30">
        <v>2</v>
      </c>
      <c r="BK30" s="3">
        <f t="shared" si="12"/>
        <v>2.9176449347780168E-3</v>
      </c>
      <c r="BL30">
        <v>56</v>
      </c>
      <c r="BM30" s="3">
        <f t="shared" si="13"/>
        <v>8.1694058173784473E-2</v>
      </c>
      <c r="BN30">
        <v>2</v>
      </c>
      <c r="BO30" s="3">
        <f t="shared" si="14"/>
        <v>2.9176449347780168E-3</v>
      </c>
      <c r="BP30">
        <v>0</v>
      </c>
      <c r="BQ30" s="3">
        <f t="shared" si="15"/>
        <v>0</v>
      </c>
      <c r="BR30">
        <v>1606</v>
      </c>
      <c r="BS30" s="3">
        <f t="shared" si="16"/>
        <v>2.3428688826267474</v>
      </c>
      <c r="BT30">
        <v>8508</v>
      </c>
      <c r="BU30" s="3">
        <f t="shared" si="17"/>
        <v>12.411661552545684</v>
      </c>
      <c r="BV30">
        <v>6356</v>
      </c>
      <c r="BW30" s="3">
        <f t="shared" si="18"/>
        <v>9.2722756027245374</v>
      </c>
      <c r="BX30">
        <v>956</v>
      </c>
      <c r="BY30" s="3">
        <f t="shared" si="19"/>
        <v>1.3946342788238921</v>
      </c>
      <c r="BZ30">
        <v>12</v>
      </c>
      <c r="CA30" s="3">
        <f t="shared" si="20"/>
        <v>1.7505869608668102E-2</v>
      </c>
      <c r="CB30">
        <v>2</v>
      </c>
      <c r="CC30" s="3">
        <f t="shared" si="21"/>
        <v>2.9176449347780168E-3</v>
      </c>
      <c r="CD30">
        <v>115</v>
      </c>
      <c r="CE30" s="3">
        <f t="shared" si="22"/>
        <v>0.16776458374973596</v>
      </c>
      <c r="CF30">
        <v>557</v>
      </c>
      <c r="CG30" s="3">
        <f t="shared" si="23"/>
        <v>0.81256411433567766</v>
      </c>
      <c r="CH30">
        <v>57</v>
      </c>
      <c r="CI30" s="3">
        <f t="shared" si="24"/>
        <v>8.3152880641173474E-2</v>
      </c>
      <c r="CJ30">
        <v>582</v>
      </c>
      <c r="CK30" s="3">
        <f t="shared" si="25"/>
        <v>0.84903467602040295</v>
      </c>
      <c r="CL30">
        <v>8824</v>
      </c>
      <c r="CM30" s="3">
        <f t="shared" si="26"/>
        <v>12.87264945224061</v>
      </c>
      <c r="CN30">
        <v>1810</v>
      </c>
      <c r="CO30" s="3">
        <f t="shared" si="27"/>
        <v>2.6404686659741055</v>
      </c>
      <c r="CP30">
        <v>2861</v>
      </c>
      <c r="CQ30" s="3">
        <f t="shared" si="28"/>
        <v>4.1736910791999531</v>
      </c>
      <c r="CR30">
        <v>0</v>
      </c>
      <c r="CS30" s="3">
        <f t="shared" si="29"/>
        <v>0</v>
      </c>
      <c r="CT30">
        <v>5</v>
      </c>
      <c r="CU30" s="3">
        <f t="shared" si="30"/>
        <v>7.2941123369450423E-3</v>
      </c>
      <c r="CV30">
        <v>52</v>
      </c>
      <c r="CW30" s="3">
        <f t="shared" si="31"/>
        <v>7.5858768304228441E-2</v>
      </c>
      <c r="CX30">
        <v>1309</v>
      </c>
      <c r="CY30" s="3">
        <f t="shared" si="32"/>
        <v>1.909598609812212</v>
      </c>
      <c r="CZ30">
        <v>1</v>
      </c>
      <c r="DA30" s="3">
        <f t="shared" si="33"/>
        <v>1.4588224673890084E-3</v>
      </c>
      <c r="DB30">
        <v>0</v>
      </c>
      <c r="DC30" s="3">
        <f t="shared" si="34"/>
        <v>0</v>
      </c>
      <c r="DD30">
        <v>10</v>
      </c>
      <c r="DE30" s="3">
        <f t="shared" si="35"/>
        <v>1.4588224673890085E-2</v>
      </c>
      <c r="DF30">
        <v>1</v>
      </c>
      <c r="DG30" s="3">
        <f t="shared" si="36"/>
        <v>1.4588224673890084E-3</v>
      </c>
      <c r="DH30">
        <v>0</v>
      </c>
      <c r="DI30" s="3">
        <f t="shared" si="37"/>
        <v>0</v>
      </c>
      <c r="DJ30">
        <v>0</v>
      </c>
      <c r="DK30" s="3">
        <f t="shared" si="38"/>
        <v>0</v>
      </c>
      <c r="DL30">
        <v>5399</v>
      </c>
      <c r="DM30" s="3">
        <f t="shared" si="39"/>
        <v>7.8761825014332567</v>
      </c>
      <c r="DN30">
        <v>1053</v>
      </c>
      <c r="DO30" s="3">
        <f t="shared" si="40"/>
        <v>1.5361400581606257</v>
      </c>
      <c r="DP30">
        <v>113</v>
      </c>
      <c r="DQ30" s="3">
        <f t="shared" si="41"/>
        <v>0.16484693881495796</v>
      </c>
      <c r="DR30">
        <v>0</v>
      </c>
      <c r="DS30" s="3">
        <f t="shared" si="42"/>
        <v>0</v>
      </c>
      <c r="DT30">
        <v>3668</v>
      </c>
      <c r="DU30" s="3">
        <f t="shared" si="43"/>
        <v>5.3509608103828832</v>
      </c>
      <c r="DV30">
        <v>228</v>
      </c>
      <c r="DW30" s="3">
        <f t="shared" si="44"/>
        <v>0.3326115225646939</v>
      </c>
      <c r="DX30">
        <v>191</v>
      </c>
      <c r="DY30" s="3">
        <f t="shared" si="45"/>
        <v>0.27863509127130059</v>
      </c>
      <c r="DZ30">
        <v>7</v>
      </c>
      <c r="EA30" s="3">
        <f t="shared" si="46"/>
        <v>1.0211757271723059E-2</v>
      </c>
      <c r="EB30">
        <v>0</v>
      </c>
      <c r="EC30" s="3">
        <f t="shared" si="47"/>
        <v>0</v>
      </c>
      <c r="ED30">
        <v>40364</v>
      </c>
      <c r="EE30" s="3">
        <f t="shared" si="48"/>
        <v>58.88391007368994</v>
      </c>
      <c r="EF30">
        <v>24890</v>
      </c>
      <c r="EG30" s="3">
        <f t="shared" si="49"/>
        <v>36.310091213312425</v>
      </c>
      <c r="EH30">
        <v>15474</v>
      </c>
      <c r="EI30" s="3">
        <f t="shared" si="50"/>
        <v>22.573818860377518</v>
      </c>
      <c r="EJ30">
        <v>7718</v>
      </c>
      <c r="EK30" s="3">
        <f t="shared" si="51"/>
        <v>11.259191803308367</v>
      </c>
      <c r="EL30">
        <v>1386</v>
      </c>
      <c r="EM30" s="3">
        <f t="shared" si="52"/>
        <v>2.021927939801166</v>
      </c>
      <c r="EN30">
        <v>6332</v>
      </c>
      <c r="EO30" s="3">
        <f t="shared" si="53"/>
        <v>9.2372638635072022</v>
      </c>
      <c r="EP30">
        <v>1304</v>
      </c>
      <c r="EQ30" s="3">
        <f t="shared" si="54"/>
        <v>1.902304497475267</v>
      </c>
      <c r="ER30">
        <v>1622</v>
      </c>
      <c r="ES30" s="3">
        <f t="shared" si="55"/>
        <v>2.3662100421049717</v>
      </c>
      <c r="ET30">
        <v>0</v>
      </c>
      <c r="EU30" s="3">
        <f t="shared" si="56"/>
        <v>0</v>
      </c>
      <c r="EV30">
        <v>104</v>
      </c>
      <c r="EW30" s="3">
        <f t="shared" si="57"/>
        <v>0.15171753660845688</v>
      </c>
      <c r="EX30">
        <v>0</v>
      </c>
      <c r="EY30" s="3">
        <f t="shared" si="58"/>
        <v>0</v>
      </c>
      <c r="EZ30">
        <v>43</v>
      </c>
      <c r="FA30" s="3">
        <f t="shared" si="59"/>
        <v>6.2729366097727363E-2</v>
      </c>
      <c r="FB30">
        <v>2</v>
      </c>
      <c r="FC30" s="3">
        <f t="shared" si="60"/>
        <v>2.9176449347780168E-3</v>
      </c>
      <c r="FD30">
        <v>423</v>
      </c>
      <c r="FE30" s="3">
        <f t="shared" si="61"/>
        <v>0.61708190370555061</v>
      </c>
      <c r="FF30">
        <v>3</v>
      </c>
      <c r="FG30" s="3">
        <f t="shared" si="62"/>
        <v>4.3764674021670256E-3</v>
      </c>
      <c r="FH30">
        <v>48</v>
      </c>
      <c r="FI30" s="3">
        <f t="shared" si="63"/>
        <v>7.0023478434672409E-2</v>
      </c>
      <c r="FJ30">
        <v>4084</v>
      </c>
      <c r="FK30" s="3">
        <f t="shared" si="64"/>
        <v>5.9578309568167107</v>
      </c>
      <c r="FL30">
        <v>18338</v>
      </c>
      <c r="FM30" s="3">
        <f t="shared" si="65"/>
        <v>26.751886406979636</v>
      </c>
      <c r="FN30">
        <v>4955</v>
      </c>
      <c r="FO30" s="3">
        <f t="shared" si="66"/>
        <v>7.2284653259125369</v>
      </c>
      <c r="FP30">
        <v>30</v>
      </c>
      <c r="FQ30" s="3">
        <f t="shared" si="67"/>
        <v>4.3764674021670252E-2</v>
      </c>
      <c r="FR30">
        <v>0</v>
      </c>
      <c r="FS30" s="3">
        <f t="shared" si="68"/>
        <v>0</v>
      </c>
      <c r="FT30">
        <v>0</v>
      </c>
      <c r="FU30" s="3">
        <f t="shared" si="69"/>
        <v>0</v>
      </c>
      <c r="FV30">
        <v>13539</v>
      </c>
      <c r="FW30" s="3">
        <f t="shared" si="70"/>
        <v>19.750997385979787</v>
      </c>
      <c r="FX30">
        <v>19</v>
      </c>
      <c r="FY30" s="3">
        <f t="shared" si="71"/>
        <v>2.7717626880391161E-2</v>
      </c>
      <c r="FZ30">
        <v>2</v>
      </c>
      <c r="GA30" s="3">
        <f t="shared" si="72"/>
        <v>2.9176449347780168E-3</v>
      </c>
      <c r="GB30">
        <v>0</v>
      </c>
      <c r="GC30" s="3">
        <f t="shared" si="73"/>
        <v>0</v>
      </c>
      <c r="GD30">
        <v>45</v>
      </c>
      <c r="GE30" s="3">
        <f t="shared" si="74"/>
        <v>6.5647011032505379E-2</v>
      </c>
      <c r="GF30">
        <v>3</v>
      </c>
      <c r="GG30" s="3">
        <f t="shared" si="75"/>
        <v>4.3764674021670256E-3</v>
      </c>
      <c r="GH30">
        <v>20</v>
      </c>
      <c r="GI30" s="3">
        <f t="shared" si="89"/>
        <v>2.9176449347780169E-2</v>
      </c>
      <c r="GJ30">
        <v>549</v>
      </c>
      <c r="GK30" s="3">
        <f t="shared" si="89"/>
        <v>0.80089353459656565</v>
      </c>
      <c r="GL30">
        <v>4893</v>
      </c>
      <c r="GM30" s="3">
        <f t="shared" si="90"/>
        <v>7.1380183329344193</v>
      </c>
      <c r="GN30">
        <v>18847</v>
      </c>
      <c r="GO30" s="3">
        <f t="shared" si="91"/>
        <v>27.494427042880641</v>
      </c>
      <c r="GP30">
        <v>6</v>
      </c>
      <c r="GQ30" s="3">
        <f t="shared" si="92"/>
        <v>8.7529348043340512E-3</v>
      </c>
      <c r="GR30">
        <v>75</v>
      </c>
      <c r="GS30" s="3">
        <f t="shared" si="93"/>
        <v>0.10941168505417563</v>
      </c>
      <c r="GT30">
        <v>83</v>
      </c>
      <c r="GU30" s="3">
        <f t="shared" si="94"/>
        <v>0.12108226479328769</v>
      </c>
    </row>
    <row r="31" spans="1:203" x14ac:dyDescent="0.3">
      <c r="A31" s="16" t="str">
        <f t="shared" si="76"/>
        <v>Murder per 100,000</v>
      </c>
      <c r="B31">
        <v>11</v>
      </c>
      <c r="C31" t="s">
        <v>6</v>
      </c>
      <c r="D31" s="10">
        <f t="shared" si="0"/>
        <v>1.4740155623287481</v>
      </c>
      <c r="E31" s="3" cm="1">
        <f t="array" ref="E31">((D31-_xlfn.PERCENTILE.INC($D$2:$D$37,0.975))/(AVERAGE(SMALL($D$2:$D$37,{1,2,3,4,5}))-_xlfn.PERCENTILE.INC($D$2:$D$37,0.975)))*100</f>
        <v>80.263786942154553</v>
      </c>
      <c r="F31" s="3">
        <f t="shared" si="77"/>
        <v>100</v>
      </c>
      <c r="G31" s="8" t="str" cm="1">
        <f t="array" ref="G31">_xlfn.IFS(F31=100,"green",F31&gt;50,"yellow",F31&gt;0,"orange",F31=0,"red")</f>
        <v>green</v>
      </c>
      <c r="H31" t="s">
        <v>193</v>
      </c>
      <c r="I31" s="4">
        <v>610577</v>
      </c>
      <c r="J31" s="4">
        <v>287520</v>
      </c>
      <c r="K31" s="4">
        <v>323057</v>
      </c>
      <c r="L31">
        <v>9</v>
      </c>
      <c r="M31" s="3">
        <f t="shared" si="78"/>
        <v>1.4740155623287481</v>
      </c>
      <c r="N31">
        <v>0</v>
      </c>
      <c r="O31" s="3">
        <f t="shared" si="79"/>
        <v>0</v>
      </c>
      <c r="P31">
        <v>59</v>
      </c>
      <c r="Q31" s="3">
        <f t="shared" si="80"/>
        <v>9.6629909085995696</v>
      </c>
      <c r="R31">
        <v>52</v>
      </c>
      <c r="S31" s="3">
        <f t="shared" si="80"/>
        <v>8.5165343601216552</v>
      </c>
      <c r="T31">
        <v>2</v>
      </c>
      <c r="U31" s="3">
        <f t="shared" si="81"/>
        <v>0.32755901385083291</v>
      </c>
      <c r="V31">
        <v>10</v>
      </c>
      <c r="W31" s="3">
        <f t="shared" si="81"/>
        <v>1.6377950692541643</v>
      </c>
      <c r="X31">
        <v>0</v>
      </c>
      <c r="Y31" s="3">
        <f t="shared" si="82"/>
        <v>0</v>
      </c>
      <c r="Z31">
        <v>0</v>
      </c>
      <c r="AA31" s="3">
        <f t="shared" si="83"/>
        <v>0</v>
      </c>
      <c r="AB31">
        <v>1</v>
      </c>
      <c r="AC31" s="3">
        <f t="shared" si="84"/>
        <v>0.16377950692541646</v>
      </c>
      <c r="AD31">
        <v>86</v>
      </c>
      <c r="AE31" s="3">
        <f t="shared" si="85"/>
        <v>14.085037595585813</v>
      </c>
      <c r="AF31">
        <v>24</v>
      </c>
      <c r="AG31" s="3">
        <f t="shared" si="86"/>
        <v>3.9307081662099947</v>
      </c>
      <c r="AH31">
        <v>37</v>
      </c>
      <c r="AI31" s="3">
        <f t="shared" si="1"/>
        <v>3.9307081662099947</v>
      </c>
      <c r="AJ31">
        <v>2</v>
      </c>
      <c r="AK31" s="3">
        <f t="shared" si="87"/>
        <v>6.0598417562404086</v>
      </c>
      <c r="AL31">
        <v>6</v>
      </c>
      <c r="AM31" s="3">
        <f t="shared" si="88"/>
        <v>0.32755901385083291</v>
      </c>
      <c r="AN31">
        <v>0</v>
      </c>
      <c r="AO31"/>
      <c r="AP31">
        <v>42</v>
      </c>
      <c r="AQ31" s="3">
        <f t="shared" si="2"/>
        <v>6.8787392908674905</v>
      </c>
      <c r="AR31">
        <v>15</v>
      </c>
      <c r="AS31" s="3">
        <f t="shared" si="3"/>
        <v>2.4566926038812467</v>
      </c>
      <c r="AT31">
        <v>19</v>
      </c>
      <c r="AU31" s="3">
        <f t="shared" si="4"/>
        <v>3.1118106315829128</v>
      </c>
      <c r="AV31">
        <v>2</v>
      </c>
      <c r="AW31" s="3">
        <f t="shared" si="5"/>
        <v>0.32755901385083291</v>
      </c>
      <c r="AX31">
        <v>6</v>
      </c>
      <c r="AY31" s="3">
        <f t="shared" si="6"/>
        <v>0.98267704155249869</v>
      </c>
      <c r="AZ31">
        <v>0</v>
      </c>
      <c r="BA31" s="3">
        <f t="shared" si="7"/>
        <v>0</v>
      </c>
      <c r="BB31">
        <v>44</v>
      </c>
      <c r="BC31" s="3">
        <f t="shared" si="8"/>
        <v>7.2062983047183238</v>
      </c>
      <c r="BD31">
        <v>9</v>
      </c>
      <c r="BE31" s="3">
        <f t="shared" si="9"/>
        <v>1.4740155623287481</v>
      </c>
      <c r="BF31">
        <v>18</v>
      </c>
      <c r="BG31" s="3">
        <f t="shared" si="10"/>
        <v>2.9480311246574962</v>
      </c>
      <c r="BH31">
        <v>0</v>
      </c>
      <c r="BI31" s="3">
        <f t="shared" si="11"/>
        <v>0</v>
      </c>
      <c r="BJ31">
        <v>0</v>
      </c>
      <c r="BK31" s="3">
        <f t="shared" si="12"/>
        <v>0</v>
      </c>
      <c r="BL31">
        <v>0</v>
      </c>
      <c r="BM31" s="3">
        <f t="shared" si="13"/>
        <v>0</v>
      </c>
      <c r="BN31">
        <v>17</v>
      </c>
      <c r="BO31" s="3">
        <f t="shared" si="14"/>
        <v>2.78425161773208</v>
      </c>
      <c r="BP31">
        <v>0</v>
      </c>
      <c r="BQ31" s="3">
        <f t="shared" si="15"/>
        <v>0</v>
      </c>
      <c r="BR31">
        <v>4</v>
      </c>
      <c r="BS31" s="3">
        <f t="shared" si="16"/>
        <v>0.65511802770166583</v>
      </c>
      <c r="BT31">
        <v>23</v>
      </c>
      <c r="BU31" s="3">
        <f t="shared" si="17"/>
        <v>3.7669286592845785</v>
      </c>
      <c r="BV31">
        <v>14</v>
      </c>
      <c r="BW31" s="3">
        <f t="shared" si="18"/>
        <v>2.29291309695583</v>
      </c>
      <c r="BX31">
        <v>4</v>
      </c>
      <c r="BY31" s="3">
        <f t="shared" si="19"/>
        <v>0.65511802770166583</v>
      </c>
      <c r="BZ31">
        <v>1</v>
      </c>
      <c r="CA31" s="3">
        <f t="shared" si="20"/>
        <v>0.16377950692541646</v>
      </c>
      <c r="CB31">
        <v>1</v>
      </c>
      <c r="CC31" s="3">
        <f t="shared" si="21"/>
        <v>0.16377950692541646</v>
      </c>
      <c r="CD31">
        <v>0</v>
      </c>
      <c r="CE31" s="3">
        <f t="shared" si="22"/>
        <v>0</v>
      </c>
      <c r="CF31">
        <v>2</v>
      </c>
      <c r="CG31" s="3">
        <f t="shared" si="23"/>
        <v>0.32755901385083291</v>
      </c>
      <c r="CH31">
        <v>2</v>
      </c>
      <c r="CI31" s="3">
        <f t="shared" si="24"/>
        <v>0.32755901385083291</v>
      </c>
      <c r="CJ31">
        <v>1</v>
      </c>
      <c r="CK31" s="3">
        <f t="shared" si="25"/>
        <v>0.16377950692541646</v>
      </c>
      <c r="CL31">
        <v>46</v>
      </c>
      <c r="CM31" s="3">
        <f t="shared" si="26"/>
        <v>7.5338573185691571</v>
      </c>
      <c r="CN31">
        <v>39</v>
      </c>
      <c r="CO31" s="3">
        <f t="shared" si="27"/>
        <v>6.387400770091241</v>
      </c>
      <c r="CP31">
        <v>5</v>
      </c>
      <c r="CQ31" s="3">
        <f t="shared" si="28"/>
        <v>0.81889753462708215</v>
      </c>
      <c r="CR31">
        <v>0</v>
      </c>
      <c r="CS31" s="3">
        <f t="shared" si="29"/>
        <v>0</v>
      </c>
      <c r="CT31">
        <v>0</v>
      </c>
      <c r="CU31" s="3">
        <f t="shared" si="30"/>
        <v>0</v>
      </c>
      <c r="CV31">
        <v>0</v>
      </c>
      <c r="CW31" s="3">
        <f t="shared" si="31"/>
        <v>0</v>
      </c>
      <c r="CX31">
        <v>0</v>
      </c>
      <c r="CY31" s="3">
        <f t="shared" si="32"/>
        <v>0</v>
      </c>
      <c r="CZ31">
        <v>1</v>
      </c>
      <c r="DA31" s="3">
        <f t="shared" si="33"/>
        <v>0.16377950692541646</v>
      </c>
      <c r="DB31">
        <v>0</v>
      </c>
      <c r="DC31" s="3">
        <f t="shared" si="34"/>
        <v>0</v>
      </c>
      <c r="DD31">
        <v>0</v>
      </c>
      <c r="DE31" s="3">
        <f t="shared" si="35"/>
        <v>0</v>
      </c>
      <c r="DF31">
        <v>0</v>
      </c>
      <c r="DG31" s="3">
        <f t="shared" si="36"/>
        <v>0</v>
      </c>
      <c r="DH31">
        <v>0</v>
      </c>
      <c r="DI31" s="3">
        <f t="shared" si="37"/>
        <v>0</v>
      </c>
      <c r="DJ31">
        <v>0</v>
      </c>
      <c r="DK31" s="3">
        <f t="shared" si="38"/>
        <v>0</v>
      </c>
      <c r="DL31">
        <v>13</v>
      </c>
      <c r="DM31" s="3">
        <f t="shared" si="39"/>
        <v>2.1291335900304138</v>
      </c>
      <c r="DN31">
        <v>1</v>
      </c>
      <c r="DO31" s="3">
        <f t="shared" si="40"/>
        <v>0.16377950692541646</v>
      </c>
      <c r="DP31">
        <v>1</v>
      </c>
      <c r="DQ31" s="3">
        <f t="shared" si="41"/>
        <v>0.16377950692541646</v>
      </c>
      <c r="DR31">
        <v>0</v>
      </c>
      <c r="DS31" s="3">
        <f t="shared" si="42"/>
        <v>0</v>
      </c>
      <c r="DT31">
        <v>0</v>
      </c>
      <c r="DU31" s="3">
        <f t="shared" si="43"/>
        <v>0</v>
      </c>
      <c r="DV31">
        <v>8</v>
      </c>
      <c r="DW31" s="3">
        <f t="shared" si="44"/>
        <v>1.3102360554033317</v>
      </c>
      <c r="DX31">
        <v>3</v>
      </c>
      <c r="DY31" s="3">
        <f t="shared" si="45"/>
        <v>0.49133852077624934</v>
      </c>
      <c r="DZ31">
        <v>0</v>
      </c>
      <c r="EA31" s="3">
        <f t="shared" si="46"/>
        <v>0</v>
      </c>
      <c r="EB31">
        <v>0</v>
      </c>
      <c r="EC31" s="3">
        <f t="shared" si="47"/>
        <v>0</v>
      </c>
      <c r="ED31">
        <v>28</v>
      </c>
      <c r="EE31" s="3">
        <f t="shared" si="48"/>
        <v>4.58582619391166</v>
      </c>
      <c r="EF31">
        <v>6</v>
      </c>
      <c r="EG31" s="3">
        <f t="shared" si="49"/>
        <v>0.98267704155249869</v>
      </c>
      <c r="EH31">
        <v>22</v>
      </c>
      <c r="EI31" s="3">
        <f t="shared" si="50"/>
        <v>3.6031491523591619</v>
      </c>
      <c r="EJ31">
        <v>49</v>
      </c>
      <c r="EK31" s="3">
        <f t="shared" si="51"/>
        <v>8.0251958393454057</v>
      </c>
      <c r="EL31">
        <v>26</v>
      </c>
      <c r="EM31" s="3">
        <f t="shared" si="52"/>
        <v>4.2582671800608276</v>
      </c>
      <c r="EN31">
        <v>23</v>
      </c>
      <c r="EO31" s="3">
        <f t="shared" si="53"/>
        <v>3.7669286592845785</v>
      </c>
      <c r="EP31">
        <v>0</v>
      </c>
      <c r="EQ31" s="3">
        <f t="shared" si="54"/>
        <v>0</v>
      </c>
      <c r="ER31">
        <v>5</v>
      </c>
      <c r="ES31" s="3">
        <f t="shared" si="55"/>
        <v>0.81889753462708215</v>
      </c>
      <c r="ET31">
        <v>0</v>
      </c>
      <c r="EU31" s="3">
        <f t="shared" si="56"/>
        <v>0</v>
      </c>
      <c r="EV31">
        <v>0</v>
      </c>
      <c r="EW31" s="3">
        <f t="shared" si="57"/>
        <v>0</v>
      </c>
      <c r="EX31">
        <v>0</v>
      </c>
      <c r="EY31" s="3">
        <f t="shared" si="58"/>
        <v>0</v>
      </c>
      <c r="EZ31">
        <v>0</v>
      </c>
      <c r="FA31" s="3">
        <f t="shared" si="59"/>
        <v>0</v>
      </c>
      <c r="FB31">
        <v>0</v>
      </c>
      <c r="FC31" s="3">
        <f t="shared" si="60"/>
        <v>0</v>
      </c>
      <c r="FD31">
        <v>4</v>
      </c>
      <c r="FE31" s="3">
        <f t="shared" si="61"/>
        <v>0.65511802770166583</v>
      </c>
      <c r="FF31">
        <v>0</v>
      </c>
      <c r="FG31" s="3">
        <f t="shared" si="62"/>
        <v>0</v>
      </c>
      <c r="FH31">
        <v>0</v>
      </c>
      <c r="FI31" s="3">
        <f t="shared" si="63"/>
        <v>0</v>
      </c>
      <c r="FJ31">
        <v>1</v>
      </c>
      <c r="FK31" s="3">
        <f t="shared" si="64"/>
        <v>0.16377950692541646</v>
      </c>
      <c r="FL31">
        <v>24</v>
      </c>
      <c r="FM31" s="3">
        <f t="shared" si="65"/>
        <v>3.9307081662099947</v>
      </c>
      <c r="FN31">
        <v>3</v>
      </c>
      <c r="FO31" s="3">
        <f t="shared" si="66"/>
        <v>0.49133852077624934</v>
      </c>
      <c r="FP31">
        <v>2</v>
      </c>
      <c r="FQ31" s="3">
        <f t="shared" si="67"/>
        <v>0.32755901385083291</v>
      </c>
      <c r="FR31">
        <v>0</v>
      </c>
      <c r="FS31" s="3">
        <f t="shared" si="68"/>
        <v>0</v>
      </c>
      <c r="FT31">
        <v>0</v>
      </c>
      <c r="FU31" s="3">
        <f t="shared" si="69"/>
        <v>0</v>
      </c>
      <c r="FV31">
        <v>128</v>
      </c>
      <c r="FW31" s="3">
        <f t="shared" si="70"/>
        <v>20.963776886453307</v>
      </c>
      <c r="FX31">
        <v>0</v>
      </c>
      <c r="FY31" s="3">
        <f t="shared" si="71"/>
        <v>0</v>
      </c>
      <c r="FZ31">
        <v>0</v>
      </c>
      <c r="GA31" s="3">
        <f t="shared" si="72"/>
        <v>0</v>
      </c>
      <c r="GB31">
        <v>0</v>
      </c>
      <c r="GC31" s="3">
        <f t="shared" si="73"/>
        <v>0</v>
      </c>
      <c r="GD31">
        <v>1</v>
      </c>
      <c r="GE31" s="3">
        <f t="shared" si="74"/>
        <v>0.16377950692541646</v>
      </c>
      <c r="GF31">
        <v>0</v>
      </c>
      <c r="GG31" s="3">
        <f t="shared" si="75"/>
        <v>0</v>
      </c>
      <c r="GH31">
        <v>0</v>
      </c>
      <c r="GI31" s="3">
        <f t="shared" si="89"/>
        <v>0</v>
      </c>
      <c r="GJ31">
        <v>13</v>
      </c>
      <c r="GK31" s="3">
        <f t="shared" si="89"/>
        <v>2.1291335900304138</v>
      </c>
      <c r="GL31">
        <v>7</v>
      </c>
      <c r="GM31" s="3">
        <f t="shared" si="90"/>
        <v>1.146456548477915</v>
      </c>
      <c r="GN31">
        <v>2</v>
      </c>
      <c r="GO31" s="3">
        <f t="shared" si="91"/>
        <v>0.32755901385083291</v>
      </c>
      <c r="GP31">
        <v>3</v>
      </c>
      <c r="GQ31" s="3">
        <f t="shared" si="92"/>
        <v>0.49133852077624934</v>
      </c>
      <c r="GR31">
        <v>2</v>
      </c>
      <c r="GS31" s="3">
        <f t="shared" si="93"/>
        <v>0.32755901385083291</v>
      </c>
      <c r="GT31">
        <v>2</v>
      </c>
      <c r="GU31" s="3">
        <f t="shared" si="94"/>
        <v>0.32755901385083291</v>
      </c>
    </row>
    <row r="32" spans="1:203" x14ac:dyDescent="0.3">
      <c r="A32" s="16" t="str">
        <f t="shared" si="76"/>
        <v>Murder per 100,000</v>
      </c>
      <c r="B32">
        <v>33</v>
      </c>
      <c r="C32" t="s">
        <v>5</v>
      </c>
      <c r="D32" s="10">
        <f t="shared" si="0"/>
        <v>2.3424387670566618</v>
      </c>
      <c r="E32" s="3" cm="1">
        <f t="array" ref="E32">((D32-_xlfn.PERCENTILE.INC($D$2:$D$37,0.975))/(AVERAGE(SMALL($D$2:$D$37,{1,2,3,4,5}))-_xlfn.PERCENTILE.INC($D$2:$D$37,0.975)))*100</f>
        <v>54.005162487312518</v>
      </c>
      <c r="F32" s="3">
        <f t="shared" si="77"/>
        <v>100</v>
      </c>
      <c r="G32" s="8" t="str" cm="1">
        <f t="array" ref="G32">_xlfn.IFS(F32=100,"green",F32&gt;50,"yellow",F32&gt;0,"orange",F32=0,"red")</f>
        <v>green</v>
      </c>
      <c r="H32" t="s">
        <v>193</v>
      </c>
      <c r="I32" s="4">
        <v>72147030</v>
      </c>
      <c r="J32" s="4">
        <v>36001223</v>
      </c>
      <c r="K32" s="4">
        <v>36145807</v>
      </c>
      <c r="L32">
        <v>1690</v>
      </c>
      <c r="M32" s="3">
        <f t="shared" si="78"/>
        <v>2.3424387670566618</v>
      </c>
      <c r="N32">
        <v>86</v>
      </c>
      <c r="O32" s="3">
        <f t="shared" si="79"/>
        <v>0.11920102601590113</v>
      </c>
      <c r="P32">
        <v>17225</v>
      </c>
      <c r="Q32" s="3">
        <f t="shared" si="80"/>
        <v>23.874856664231359</v>
      </c>
      <c r="R32">
        <v>16981</v>
      </c>
      <c r="S32" s="3">
        <f t="shared" si="80"/>
        <v>23.536658404372293</v>
      </c>
      <c r="T32">
        <v>289</v>
      </c>
      <c r="U32" s="3">
        <f t="shared" si="81"/>
        <v>0.4005708897511096</v>
      </c>
      <c r="V32">
        <v>2623</v>
      </c>
      <c r="W32" s="3">
        <f t="shared" si="81"/>
        <v>3.6356312934849848</v>
      </c>
      <c r="X32">
        <v>2</v>
      </c>
      <c r="Y32" s="3">
        <f t="shared" si="82"/>
        <v>2.7721168840907241E-3</v>
      </c>
      <c r="Z32">
        <v>237</v>
      </c>
      <c r="AA32" s="3">
        <f t="shared" si="83"/>
        <v>0.3284958507647508</v>
      </c>
      <c r="AB32">
        <v>20</v>
      </c>
      <c r="AC32" s="3">
        <f t="shared" si="84"/>
        <v>2.7721168840907241E-2</v>
      </c>
      <c r="AD32">
        <v>41678</v>
      </c>
      <c r="AE32" s="3">
        <f t="shared" si="85"/>
        <v>57.768143747566597</v>
      </c>
      <c r="AF32">
        <v>16488</v>
      </c>
      <c r="AG32" s="3">
        <f t="shared" si="86"/>
        <v>22.853331592443929</v>
      </c>
      <c r="AH32">
        <v>23264</v>
      </c>
      <c r="AI32" s="3">
        <f t="shared" si="1"/>
        <v>22.853331592443929</v>
      </c>
      <c r="AJ32">
        <v>1177</v>
      </c>
      <c r="AK32" s="3">
        <f t="shared" si="87"/>
        <v>32.245263595743303</v>
      </c>
      <c r="AL32">
        <v>356</v>
      </c>
      <c r="AM32" s="3">
        <f t="shared" si="88"/>
        <v>1.6313907862873913</v>
      </c>
      <c r="AN32">
        <v>299</v>
      </c>
      <c r="AO32"/>
      <c r="AP32">
        <v>40549</v>
      </c>
      <c r="AQ32" s="3">
        <f t="shared" si="2"/>
        <v>56.203283766497393</v>
      </c>
      <c r="AR32">
        <v>16021</v>
      </c>
      <c r="AS32" s="3">
        <f t="shared" si="3"/>
        <v>22.206042300008747</v>
      </c>
      <c r="AT32">
        <v>22729</v>
      </c>
      <c r="AU32" s="3">
        <f t="shared" si="4"/>
        <v>31.503722329249033</v>
      </c>
      <c r="AV32">
        <v>1172</v>
      </c>
      <c r="AW32" s="3">
        <f t="shared" si="5"/>
        <v>1.6244604940771645</v>
      </c>
      <c r="AX32">
        <v>351</v>
      </c>
      <c r="AY32" s="3">
        <f t="shared" si="6"/>
        <v>0.48650651315792209</v>
      </c>
      <c r="AZ32">
        <v>276</v>
      </c>
      <c r="BA32" s="3">
        <f t="shared" si="7"/>
        <v>0.38255213000451993</v>
      </c>
      <c r="BB32">
        <v>1129</v>
      </c>
      <c r="BC32" s="3">
        <f t="shared" si="8"/>
        <v>1.5648599810692139</v>
      </c>
      <c r="BD32">
        <v>467</v>
      </c>
      <c r="BE32" s="3">
        <f t="shared" si="9"/>
        <v>0.64728929243518407</v>
      </c>
      <c r="BF32">
        <v>535</v>
      </c>
      <c r="BG32" s="3">
        <f t="shared" si="10"/>
        <v>0.74154126649426866</v>
      </c>
      <c r="BH32">
        <v>5</v>
      </c>
      <c r="BI32" s="3">
        <f t="shared" si="11"/>
        <v>6.9302922102268101E-3</v>
      </c>
      <c r="BJ32">
        <v>5</v>
      </c>
      <c r="BK32" s="3">
        <f t="shared" si="12"/>
        <v>6.9302922102268101E-3</v>
      </c>
      <c r="BL32">
        <v>19</v>
      </c>
      <c r="BM32" s="3">
        <f t="shared" si="13"/>
        <v>2.6335110398861879E-2</v>
      </c>
      <c r="BN32">
        <v>75</v>
      </c>
      <c r="BO32" s="3">
        <f t="shared" si="14"/>
        <v>0.10395438315340215</v>
      </c>
      <c r="BP32">
        <v>23</v>
      </c>
      <c r="BQ32" s="3">
        <f t="shared" si="15"/>
        <v>3.1879344167043328E-2</v>
      </c>
      <c r="BR32">
        <v>544</v>
      </c>
      <c r="BS32" s="3">
        <f t="shared" si="16"/>
        <v>0.75401579247267703</v>
      </c>
      <c r="BT32">
        <v>1414</v>
      </c>
      <c r="BU32" s="3">
        <f t="shared" si="17"/>
        <v>1.9598866370521419</v>
      </c>
      <c r="BV32">
        <v>1045</v>
      </c>
      <c r="BW32" s="3">
        <f t="shared" si="18"/>
        <v>1.4484310719374034</v>
      </c>
      <c r="BX32">
        <v>243</v>
      </c>
      <c r="BY32" s="3">
        <f t="shared" si="19"/>
        <v>0.336812201417023</v>
      </c>
      <c r="BZ32">
        <v>15</v>
      </c>
      <c r="CA32" s="3">
        <f t="shared" si="20"/>
        <v>2.0790876630680431E-2</v>
      </c>
      <c r="CB32">
        <v>15</v>
      </c>
      <c r="CC32" s="3">
        <f t="shared" si="21"/>
        <v>2.0790876630680431E-2</v>
      </c>
      <c r="CD32">
        <v>2</v>
      </c>
      <c r="CE32" s="3">
        <f t="shared" si="22"/>
        <v>2.7721168840907241E-3</v>
      </c>
      <c r="CF32">
        <v>28</v>
      </c>
      <c r="CG32" s="3">
        <f t="shared" si="23"/>
        <v>3.880963637727014E-2</v>
      </c>
      <c r="CH32">
        <v>32</v>
      </c>
      <c r="CI32" s="3">
        <f t="shared" si="24"/>
        <v>4.4353870145451585E-2</v>
      </c>
      <c r="CJ32">
        <v>66</v>
      </c>
      <c r="CK32" s="3">
        <f t="shared" si="25"/>
        <v>9.1479857174993892E-2</v>
      </c>
      <c r="CL32">
        <v>737</v>
      </c>
      <c r="CM32" s="3">
        <f t="shared" si="26"/>
        <v>1.021525071787432</v>
      </c>
      <c r="CN32">
        <v>2</v>
      </c>
      <c r="CO32" s="3">
        <f t="shared" si="27"/>
        <v>2.7721168840907241E-3</v>
      </c>
      <c r="CP32">
        <v>180</v>
      </c>
      <c r="CQ32" s="3">
        <f t="shared" si="28"/>
        <v>0.24949051956816518</v>
      </c>
      <c r="CR32">
        <v>2</v>
      </c>
      <c r="CS32" s="3">
        <f t="shared" si="29"/>
        <v>2.7721168840907241E-3</v>
      </c>
      <c r="CT32">
        <v>5</v>
      </c>
      <c r="CU32" s="3">
        <f t="shared" si="30"/>
        <v>6.9302922102268101E-3</v>
      </c>
      <c r="CV32">
        <v>31</v>
      </c>
      <c r="CW32" s="3">
        <f t="shared" si="31"/>
        <v>4.2967811703406224E-2</v>
      </c>
      <c r="CX32">
        <v>397</v>
      </c>
      <c r="CY32" s="3">
        <f t="shared" si="32"/>
        <v>0.55026520149200875</v>
      </c>
      <c r="CZ32">
        <v>34</v>
      </c>
      <c r="DA32" s="3">
        <f t="shared" si="33"/>
        <v>4.7125987029542314E-2</v>
      </c>
      <c r="DB32">
        <v>0</v>
      </c>
      <c r="DC32" s="3">
        <f t="shared" si="34"/>
        <v>0</v>
      </c>
      <c r="DD32">
        <v>3</v>
      </c>
      <c r="DE32" s="3">
        <f t="shared" si="35"/>
        <v>4.1581753261360861E-3</v>
      </c>
      <c r="DF32">
        <v>0</v>
      </c>
      <c r="DG32" s="3">
        <f t="shared" si="36"/>
        <v>0</v>
      </c>
      <c r="DH32">
        <v>0</v>
      </c>
      <c r="DI32" s="3">
        <f t="shared" si="37"/>
        <v>0</v>
      </c>
      <c r="DJ32">
        <v>0</v>
      </c>
      <c r="DK32" s="3">
        <f t="shared" si="38"/>
        <v>0</v>
      </c>
      <c r="DL32">
        <v>421</v>
      </c>
      <c r="DM32" s="3">
        <f t="shared" si="39"/>
        <v>0.58353060410109747</v>
      </c>
      <c r="DN32">
        <v>21</v>
      </c>
      <c r="DO32" s="3">
        <f t="shared" si="40"/>
        <v>2.9107227282952605E-2</v>
      </c>
      <c r="DP32">
        <v>4</v>
      </c>
      <c r="DQ32" s="3">
        <f t="shared" si="41"/>
        <v>5.5442337681814481E-3</v>
      </c>
      <c r="DR32">
        <v>0</v>
      </c>
      <c r="DS32" s="3">
        <f t="shared" si="42"/>
        <v>0</v>
      </c>
      <c r="DT32">
        <v>2712</v>
      </c>
      <c r="DU32" s="3">
        <f t="shared" si="43"/>
        <v>3.7589904948270219</v>
      </c>
      <c r="DV32">
        <v>2229</v>
      </c>
      <c r="DW32" s="3">
        <f t="shared" si="44"/>
        <v>3.0895242673191121</v>
      </c>
      <c r="DX32">
        <v>146</v>
      </c>
      <c r="DY32" s="3">
        <f t="shared" si="45"/>
        <v>0.20236453253862288</v>
      </c>
      <c r="DZ32">
        <v>16</v>
      </c>
      <c r="EA32" s="3">
        <f t="shared" si="46"/>
        <v>2.2176935072725792E-2</v>
      </c>
      <c r="EB32">
        <v>202</v>
      </c>
      <c r="EC32" s="3">
        <f t="shared" si="47"/>
        <v>0.27998380529316313</v>
      </c>
      <c r="ED32">
        <v>17808</v>
      </c>
      <c r="EE32" s="3">
        <f t="shared" si="48"/>
        <v>24.682928735943808</v>
      </c>
      <c r="EF32">
        <v>8455</v>
      </c>
      <c r="EG32" s="3">
        <f t="shared" si="49"/>
        <v>11.719124127493536</v>
      </c>
      <c r="EH32">
        <v>9353</v>
      </c>
      <c r="EI32" s="3">
        <f t="shared" si="50"/>
        <v>12.963804608450271</v>
      </c>
      <c r="EJ32">
        <v>5902</v>
      </c>
      <c r="EK32" s="3">
        <f t="shared" si="51"/>
        <v>8.1805169249517267</v>
      </c>
      <c r="EL32">
        <v>1227</v>
      </c>
      <c r="EM32" s="3">
        <f t="shared" si="52"/>
        <v>1.7006937083896594</v>
      </c>
      <c r="EN32">
        <v>4675</v>
      </c>
      <c r="EO32" s="3">
        <f t="shared" si="53"/>
        <v>6.4798232165620684</v>
      </c>
      <c r="EP32">
        <v>1124</v>
      </c>
      <c r="EQ32" s="3">
        <f t="shared" si="54"/>
        <v>1.5579296888589869</v>
      </c>
      <c r="ER32">
        <v>2705</v>
      </c>
      <c r="ES32" s="3">
        <f t="shared" si="55"/>
        <v>3.7492880857327049</v>
      </c>
      <c r="ET32">
        <v>34</v>
      </c>
      <c r="EU32" s="3">
        <f t="shared" si="56"/>
        <v>4.7125987029542314E-2</v>
      </c>
      <c r="EV32">
        <v>141</v>
      </c>
      <c r="EW32" s="3">
        <f t="shared" si="57"/>
        <v>0.19543424032839604</v>
      </c>
      <c r="EX32">
        <v>0</v>
      </c>
      <c r="EY32" s="3">
        <f t="shared" si="58"/>
        <v>0</v>
      </c>
      <c r="EZ32">
        <v>66</v>
      </c>
      <c r="FA32" s="3">
        <f t="shared" si="59"/>
        <v>9.1479857174993892E-2</v>
      </c>
      <c r="FB32">
        <v>8</v>
      </c>
      <c r="FC32" s="3">
        <f t="shared" si="60"/>
        <v>1.1088467536362896E-2</v>
      </c>
      <c r="FD32">
        <v>216</v>
      </c>
      <c r="FE32" s="3">
        <f t="shared" si="61"/>
        <v>0.29938862348179818</v>
      </c>
      <c r="FF32">
        <v>2</v>
      </c>
      <c r="FG32" s="3">
        <f t="shared" si="62"/>
        <v>2.7721168840907241E-3</v>
      </c>
      <c r="FH32">
        <v>37</v>
      </c>
      <c r="FI32" s="3">
        <f t="shared" si="63"/>
        <v>5.1284162355678398E-2</v>
      </c>
      <c r="FJ32">
        <v>532</v>
      </c>
      <c r="FK32" s="3">
        <f t="shared" si="64"/>
        <v>0.73738309116813272</v>
      </c>
      <c r="FL32">
        <v>3402</v>
      </c>
      <c r="FM32" s="3">
        <f t="shared" si="65"/>
        <v>4.7153708198383217</v>
      </c>
      <c r="FN32">
        <v>425</v>
      </c>
      <c r="FO32" s="3">
        <f t="shared" si="66"/>
        <v>0.58907483786927894</v>
      </c>
      <c r="FP32">
        <v>2170</v>
      </c>
      <c r="FQ32" s="3">
        <f t="shared" si="67"/>
        <v>3.0077468192384358</v>
      </c>
      <c r="FR32">
        <v>1</v>
      </c>
      <c r="FS32" s="3">
        <f t="shared" si="68"/>
        <v>1.386058442045362E-3</v>
      </c>
      <c r="FT32">
        <v>1</v>
      </c>
      <c r="FU32" s="3">
        <f t="shared" si="69"/>
        <v>1.386058442045362E-3</v>
      </c>
      <c r="FV32">
        <v>47051</v>
      </c>
      <c r="FW32" s="3">
        <f t="shared" si="70"/>
        <v>65.215435756676342</v>
      </c>
      <c r="FX32">
        <v>815</v>
      </c>
      <c r="FY32" s="3">
        <f t="shared" si="71"/>
        <v>1.1296376302669699</v>
      </c>
      <c r="FZ32">
        <v>0</v>
      </c>
      <c r="GA32" s="3">
        <f t="shared" si="72"/>
        <v>0</v>
      </c>
      <c r="GB32">
        <v>5313</v>
      </c>
      <c r="GC32" s="3">
        <f t="shared" si="73"/>
        <v>7.3641285025870085</v>
      </c>
      <c r="GD32">
        <v>39</v>
      </c>
      <c r="GE32" s="3">
        <f t="shared" si="74"/>
        <v>5.4056279239769127E-2</v>
      </c>
      <c r="GF32">
        <v>18</v>
      </c>
      <c r="GG32" s="3">
        <f t="shared" si="75"/>
        <v>2.4949051956816515E-2</v>
      </c>
      <c r="GH32">
        <v>288</v>
      </c>
      <c r="GI32" s="3">
        <f t="shared" si="89"/>
        <v>0.39918483130906424</v>
      </c>
      <c r="GJ32">
        <v>505</v>
      </c>
      <c r="GK32" s="3">
        <f t="shared" si="89"/>
        <v>0.69995951323290784</v>
      </c>
      <c r="GL32">
        <v>824</v>
      </c>
      <c r="GM32" s="3">
        <f t="shared" si="90"/>
        <v>1.1421121562453784</v>
      </c>
      <c r="GN32">
        <v>1043</v>
      </c>
      <c r="GO32" s="3">
        <f t="shared" si="91"/>
        <v>1.4456589550533125</v>
      </c>
      <c r="GP32">
        <v>77</v>
      </c>
      <c r="GQ32" s="3">
        <f t="shared" si="92"/>
        <v>0.10672650003749287</v>
      </c>
      <c r="GR32">
        <v>6451</v>
      </c>
      <c r="GS32" s="3">
        <f t="shared" si="93"/>
        <v>8.9414630096346315</v>
      </c>
      <c r="GT32">
        <v>58</v>
      </c>
      <c r="GU32" s="3">
        <f t="shared" si="94"/>
        <v>8.0391389638631003E-2</v>
      </c>
    </row>
    <row r="33" spans="1:203" x14ac:dyDescent="0.3">
      <c r="A33" s="16" t="str">
        <f t="shared" si="76"/>
        <v>Murder per 100,000</v>
      </c>
      <c r="B33">
        <v>36</v>
      </c>
      <c r="C33" t="s">
        <v>4</v>
      </c>
      <c r="D33" s="10">
        <f t="shared" si="0"/>
        <v>2.676861863128996</v>
      </c>
      <c r="E33" s="3" cm="1">
        <f t="array" ref="E33">((D33-_xlfn.PERCENTILE.INC($D$2:$D$37,0.975))/(AVERAGE(SMALL($D$2:$D$37,{1,2,3,4,5}))-_xlfn.PERCENTILE.INC($D$2:$D$37,0.975)))*100</f>
        <v>43.893168195842243</v>
      </c>
      <c r="F33" s="3">
        <f t="shared" si="77"/>
        <v>100</v>
      </c>
      <c r="G33" s="8" t="str" cm="1">
        <f t="array" ref="G33">_xlfn.IFS(F33=100,"green",F33&gt;50,"yellow",F33&gt;0,"orange",F33=0,"red")</f>
        <v>green</v>
      </c>
      <c r="H33" t="s">
        <v>193</v>
      </c>
      <c r="I33" s="4">
        <v>35003674</v>
      </c>
      <c r="J33" s="4">
        <v>17396192</v>
      </c>
      <c r="K33" s="4">
        <v>17607482</v>
      </c>
      <c r="L33">
        <v>937</v>
      </c>
      <c r="M33" s="3">
        <f t="shared" si="78"/>
        <v>2.676861863128996</v>
      </c>
      <c r="N33">
        <v>256</v>
      </c>
      <c r="O33" s="3">
        <f t="shared" si="79"/>
        <v>0.73135180038529668</v>
      </c>
      <c r="P33">
        <v>7233</v>
      </c>
      <c r="Q33" s="3">
        <f t="shared" si="80"/>
        <v>20.663545203854888</v>
      </c>
      <c r="R33">
        <v>7054</v>
      </c>
      <c r="S33" s="3">
        <f t="shared" si="80"/>
        <v>20.15217031217923</v>
      </c>
      <c r="T33">
        <v>636</v>
      </c>
      <c r="U33" s="3">
        <f t="shared" si="81"/>
        <v>1.8169521290822213</v>
      </c>
      <c r="V33">
        <v>1500</v>
      </c>
      <c r="W33" s="3">
        <f t="shared" si="81"/>
        <v>4.285264455382598</v>
      </c>
      <c r="X33">
        <v>14</v>
      </c>
      <c r="Y33" s="3">
        <f t="shared" si="82"/>
        <v>3.9995801583570911E-2</v>
      </c>
      <c r="Z33">
        <v>86</v>
      </c>
      <c r="AA33" s="3">
        <f t="shared" si="83"/>
        <v>0.24568849544193563</v>
      </c>
      <c r="AB33">
        <v>36</v>
      </c>
      <c r="AC33" s="3">
        <f t="shared" si="84"/>
        <v>0.10284634692918235</v>
      </c>
      <c r="AD33">
        <v>22411</v>
      </c>
      <c r="AE33" s="3">
        <f t="shared" si="85"/>
        <v>64.024707806386274</v>
      </c>
      <c r="AF33">
        <v>1769</v>
      </c>
      <c r="AG33" s="3">
        <f t="shared" si="86"/>
        <v>5.0537552143812103</v>
      </c>
      <c r="AH33">
        <v>19344</v>
      </c>
      <c r="AI33" s="3">
        <f t="shared" si="1"/>
        <v>5.0537552143812103</v>
      </c>
      <c r="AJ33">
        <v>892</v>
      </c>
      <c r="AK33" s="3">
        <f t="shared" si="87"/>
        <v>55.262770416613975</v>
      </c>
      <c r="AL33">
        <v>336</v>
      </c>
      <c r="AM33" s="3">
        <f t="shared" si="88"/>
        <v>2.5483039294675183</v>
      </c>
      <c r="AN33">
        <v>0</v>
      </c>
      <c r="AO33"/>
      <c r="AP33">
        <v>21016</v>
      </c>
      <c r="AQ33" s="3">
        <f t="shared" si="2"/>
        <v>60.039411862880456</v>
      </c>
      <c r="AR33">
        <v>1270</v>
      </c>
      <c r="AS33" s="3">
        <f t="shared" si="3"/>
        <v>3.6281905722239327</v>
      </c>
      <c r="AT33">
        <v>18527</v>
      </c>
      <c r="AU33" s="3">
        <f t="shared" si="4"/>
        <v>52.928729709915594</v>
      </c>
      <c r="AV33">
        <v>886</v>
      </c>
      <c r="AW33" s="3">
        <f t="shared" si="5"/>
        <v>2.531162871645988</v>
      </c>
      <c r="AX33">
        <v>333</v>
      </c>
      <c r="AY33" s="3">
        <f t="shared" si="6"/>
        <v>0.95132870909493672</v>
      </c>
      <c r="AZ33">
        <v>0</v>
      </c>
      <c r="BA33" s="3">
        <f t="shared" si="7"/>
        <v>0</v>
      </c>
      <c r="BB33">
        <v>1395</v>
      </c>
      <c r="BC33" s="3">
        <f t="shared" si="8"/>
        <v>3.985295943505816</v>
      </c>
      <c r="BD33">
        <v>499</v>
      </c>
      <c r="BE33" s="3">
        <f t="shared" si="9"/>
        <v>1.4255646421572776</v>
      </c>
      <c r="BF33">
        <v>817</v>
      </c>
      <c r="BG33" s="3">
        <f t="shared" si="10"/>
        <v>2.3340407066983886</v>
      </c>
      <c r="BH33">
        <v>6</v>
      </c>
      <c r="BI33" s="3">
        <f t="shared" si="11"/>
        <v>1.7141057821530394E-2</v>
      </c>
      <c r="BJ33">
        <v>3</v>
      </c>
      <c r="BK33" s="3">
        <f t="shared" si="12"/>
        <v>8.5705289107651968E-3</v>
      </c>
      <c r="BL33">
        <v>62</v>
      </c>
      <c r="BM33" s="3">
        <f t="shared" si="13"/>
        <v>0.17712426415581403</v>
      </c>
      <c r="BN33">
        <v>8</v>
      </c>
      <c r="BO33" s="3">
        <f t="shared" si="14"/>
        <v>2.2854743762040521E-2</v>
      </c>
      <c r="BP33">
        <v>0</v>
      </c>
      <c r="BQ33" s="3">
        <f t="shared" si="15"/>
        <v>0</v>
      </c>
      <c r="BR33">
        <v>1271</v>
      </c>
      <c r="BS33" s="3">
        <f t="shared" si="16"/>
        <v>3.6310474151941881</v>
      </c>
      <c r="BT33">
        <v>4652</v>
      </c>
      <c r="BU33" s="3">
        <f t="shared" si="17"/>
        <v>13.290033497626565</v>
      </c>
      <c r="BV33">
        <v>2172</v>
      </c>
      <c r="BW33" s="3">
        <f t="shared" si="18"/>
        <v>6.2050629313940018</v>
      </c>
      <c r="BX33">
        <v>685</v>
      </c>
      <c r="BY33" s="3">
        <f t="shared" si="19"/>
        <v>1.9569374346247195</v>
      </c>
      <c r="BZ33">
        <v>11</v>
      </c>
      <c r="CA33" s="3">
        <f t="shared" si="20"/>
        <v>3.1425272672805718E-2</v>
      </c>
      <c r="CB33">
        <v>18</v>
      </c>
      <c r="CC33" s="3">
        <f t="shared" si="21"/>
        <v>5.1423173464591174E-2</v>
      </c>
      <c r="CD33">
        <v>1</v>
      </c>
      <c r="CE33" s="3">
        <f t="shared" si="22"/>
        <v>2.8568429702550652E-3</v>
      </c>
      <c r="CF33">
        <v>130</v>
      </c>
      <c r="CG33" s="3">
        <f t="shared" si="23"/>
        <v>0.37138958613315848</v>
      </c>
      <c r="CH33">
        <v>153</v>
      </c>
      <c r="CI33" s="3">
        <f t="shared" si="24"/>
        <v>0.43709697444902496</v>
      </c>
      <c r="CJ33">
        <v>1512</v>
      </c>
      <c r="CK33" s="3">
        <f t="shared" si="25"/>
        <v>4.3195465710256586</v>
      </c>
      <c r="CL33">
        <v>2981</v>
      </c>
      <c r="CM33" s="3">
        <f t="shared" si="26"/>
        <v>8.5162488943303494</v>
      </c>
      <c r="CN33">
        <v>676</v>
      </c>
      <c r="CO33" s="3">
        <f t="shared" si="27"/>
        <v>1.931225847892424</v>
      </c>
      <c r="CP33">
        <v>1747</v>
      </c>
      <c r="CQ33" s="3">
        <f t="shared" si="28"/>
        <v>4.9909046690355989</v>
      </c>
      <c r="CR33">
        <v>1</v>
      </c>
      <c r="CS33" s="3">
        <f t="shared" si="29"/>
        <v>2.8568429702550652E-3</v>
      </c>
      <c r="CT33">
        <v>1</v>
      </c>
      <c r="CU33" s="3">
        <f t="shared" si="30"/>
        <v>2.8568429702550652E-3</v>
      </c>
      <c r="CV33">
        <v>9</v>
      </c>
      <c r="CW33" s="3">
        <f t="shared" si="31"/>
        <v>2.5711586732295587E-2</v>
      </c>
      <c r="CX33">
        <v>232</v>
      </c>
      <c r="CY33" s="3">
        <f t="shared" si="32"/>
        <v>0.66278756909917513</v>
      </c>
      <c r="CZ33">
        <v>40</v>
      </c>
      <c r="DA33" s="3">
        <f t="shared" si="33"/>
        <v>0.11427371881020261</v>
      </c>
      <c r="DB33">
        <v>0</v>
      </c>
      <c r="DC33" s="3">
        <f t="shared" si="34"/>
        <v>0</v>
      </c>
      <c r="DD33">
        <v>171</v>
      </c>
      <c r="DE33" s="3">
        <f t="shared" si="35"/>
        <v>0.48852014791361614</v>
      </c>
      <c r="DF33">
        <v>164</v>
      </c>
      <c r="DG33" s="3">
        <f t="shared" si="36"/>
        <v>0.46852224712183071</v>
      </c>
      <c r="DH33">
        <v>0</v>
      </c>
      <c r="DI33" s="3">
        <f t="shared" si="37"/>
        <v>0</v>
      </c>
      <c r="DJ33">
        <v>0</v>
      </c>
      <c r="DK33" s="3">
        <f t="shared" si="38"/>
        <v>0</v>
      </c>
      <c r="DL33">
        <v>814</v>
      </c>
      <c r="DM33" s="3">
        <f t="shared" si="39"/>
        <v>2.325470177787623</v>
      </c>
      <c r="DN33">
        <v>36</v>
      </c>
      <c r="DO33" s="3">
        <f t="shared" si="40"/>
        <v>0.10284634692918235</v>
      </c>
      <c r="DP33">
        <v>3</v>
      </c>
      <c r="DQ33" s="3">
        <f t="shared" si="41"/>
        <v>8.5705289107651968E-3</v>
      </c>
      <c r="DR33">
        <v>3</v>
      </c>
      <c r="DS33" s="3">
        <f t="shared" si="42"/>
        <v>8.5705289107651968E-3</v>
      </c>
      <c r="DT33">
        <v>162</v>
      </c>
      <c r="DU33" s="3">
        <f t="shared" si="43"/>
        <v>0.46280856118132063</v>
      </c>
      <c r="DV33">
        <v>447</v>
      </c>
      <c r="DW33" s="3">
        <f t="shared" si="44"/>
        <v>1.2770088077040143</v>
      </c>
      <c r="DX33">
        <v>119</v>
      </c>
      <c r="DY33" s="3">
        <f t="shared" si="45"/>
        <v>0.33996431346035277</v>
      </c>
      <c r="DZ33">
        <v>0</v>
      </c>
      <c r="EA33" s="3">
        <f t="shared" si="46"/>
        <v>0</v>
      </c>
      <c r="EB33">
        <v>206</v>
      </c>
      <c r="EC33" s="3">
        <f t="shared" si="47"/>
        <v>0.58850965187254345</v>
      </c>
      <c r="ED33">
        <v>15673</v>
      </c>
      <c r="EE33" s="3">
        <f t="shared" si="48"/>
        <v>44.775299872807636</v>
      </c>
      <c r="EF33">
        <v>6613</v>
      </c>
      <c r="EG33" s="3">
        <f t="shared" si="49"/>
        <v>18.892302562296749</v>
      </c>
      <c r="EH33">
        <v>9060</v>
      </c>
      <c r="EI33" s="3">
        <f t="shared" si="50"/>
        <v>25.882997310510888</v>
      </c>
      <c r="EJ33">
        <v>4876</v>
      </c>
      <c r="EK33" s="3">
        <f t="shared" si="51"/>
        <v>13.929966322963699</v>
      </c>
      <c r="EL33">
        <v>915</v>
      </c>
      <c r="EM33" s="3">
        <f t="shared" si="52"/>
        <v>2.6140113177833846</v>
      </c>
      <c r="EN33">
        <v>3961</v>
      </c>
      <c r="EO33" s="3">
        <f t="shared" si="53"/>
        <v>11.315955005180314</v>
      </c>
      <c r="EP33">
        <v>797</v>
      </c>
      <c r="EQ33" s="3">
        <f t="shared" si="54"/>
        <v>2.276903847293287</v>
      </c>
      <c r="ER33">
        <v>521</v>
      </c>
      <c r="ES33" s="3">
        <f t="shared" si="55"/>
        <v>1.488415187502889</v>
      </c>
      <c r="ET33">
        <v>30</v>
      </c>
      <c r="EU33" s="3">
        <f t="shared" si="56"/>
        <v>8.5705289107651961E-2</v>
      </c>
      <c r="EV33">
        <v>34</v>
      </c>
      <c r="EW33" s="3">
        <f t="shared" si="57"/>
        <v>9.7132660988672209E-2</v>
      </c>
      <c r="EX33">
        <v>0</v>
      </c>
      <c r="EY33" s="3">
        <f t="shared" si="58"/>
        <v>0</v>
      </c>
      <c r="EZ33">
        <v>1</v>
      </c>
      <c r="FA33" s="3">
        <f t="shared" si="59"/>
        <v>2.8568429702550652E-3</v>
      </c>
      <c r="FB33">
        <v>21</v>
      </c>
      <c r="FC33" s="3">
        <f t="shared" si="60"/>
        <v>5.9993702375356374E-2</v>
      </c>
      <c r="FD33">
        <v>573</v>
      </c>
      <c r="FE33" s="3">
        <f t="shared" si="61"/>
        <v>1.6369710219561526</v>
      </c>
      <c r="FF33">
        <v>1</v>
      </c>
      <c r="FG33" s="3">
        <f t="shared" si="62"/>
        <v>2.8568429702550652E-3</v>
      </c>
      <c r="FH33">
        <v>19</v>
      </c>
      <c r="FI33" s="3">
        <f t="shared" si="63"/>
        <v>5.4280016434846236E-2</v>
      </c>
      <c r="FJ33">
        <v>4697</v>
      </c>
      <c r="FK33" s="3">
        <f t="shared" si="64"/>
        <v>13.418591431288041</v>
      </c>
      <c r="FL33">
        <v>20909</v>
      </c>
      <c r="FM33" s="3">
        <f t="shared" si="65"/>
        <v>59.733729665063159</v>
      </c>
      <c r="FN33">
        <v>123</v>
      </c>
      <c r="FO33" s="3">
        <f t="shared" si="66"/>
        <v>0.35139168534137305</v>
      </c>
      <c r="FP33">
        <v>1555</v>
      </c>
      <c r="FQ33" s="3">
        <f t="shared" si="67"/>
        <v>4.4423908187466266</v>
      </c>
      <c r="FR33">
        <v>0</v>
      </c>
      <c r="FS33" s="3">
        <f t="shared" si="68"/>
        <v>0</v>
      </c>
      <c r="FT33">
        <v>1631</v>
      </c>
      <c r="FU33" s="3">
        <f t="shared" si="69"/>
        <v>4.6595108844860116</v>
      </c>
      <c r="FV33">
        <v>14541</v>
      </c>
      <c r="FW33" s="3">
        <f t="shared" si="70"/>
        <v>41.541353630478902</v>
      </c>
      <c r="FX33">
        <v>9</v>
      </c>
      <c r="FY33" s="3">
        <f t="shared" si="71"/>
        <v>2.5711586732295587E-2</v>
      </c>
      <c r="FZ33">
        <v>1</v>
      </c>
      <c r="GA33" s="3">
        <f t="shared" si="72"/>
        <v>2.8568429702550652E-3</v>
      </c>
      <c r="GB33">
        <v>183</v>
      </c>
      <c r="GC33" s="3">
        <f t="shared" si="73"/>
        <v>0.52280226355667692</v>
      </c>
      <c r="GD33">
        <v>75</v>
      </c>
      <c r="GE33" s="3">
        <f t="shared" si="74"/>
        <v>0.2142632227691299</v>
      </c>
      <c r="GF33">
        <v>3</v>
      </c>
      <c r="GG33" s="3">
        <f t="shared" si="75"/>
        <v>8.5705289107651968E-3</v>
      </c>
      <c r="GH33">
        <v>134</v>
      </c>
      <c r="GI33" s="3">
        <f t="shared" si="89"/>
        <v>0.38281695801417875</v>
      </c>
      <c r="GJ33">
        <v>600</v>
      </c>
      <c r="GK33" s="3">
        <f t="shared" si="89"/>
        <v>1.7141057821530392</v>
      </c>
      <c r="GL33">
        <v>8424</v>
      </c>
      <c r="GM33" s="3">
        <f t="shared" si="90"/>
        <v>24.066045181428667</v>
      </c>
      <c r="GN33">
        <v>9996</v>
      </c>
      <c r="GO33" s="3">
        <f t="shared" si="91"/>
        <v>28.557002330669633</v>
      </c>
      <c r="GP33">
        <v>264</v>
      </c>
      <c r="GQ33" s="3">
        <f t="shared" si="92"/>
        <v>0.75420654414733723</v>
      </c>
      <c r="GR33">
        <v>3596</v>
      </c>
      <c r="GS33" s="3">
        <f t="shared" si="93"/>
        <v>10.273207321037216</v>
      </c>
      <c r="GT33">
        <v>930</v>
      </c>
      <c r="GU33" s="3">
        <f t="shared" si="94"/>
        <v>2.6568639623372108</v>
      </c>
    </row>
    <row r="34" spans="1:203" x14ac:dyDescent="0.3">
      <c r="A34" s="16" t="str">
        <f t="shared" si="76"/>
        <v>Murder per 100,000</v>
      </c>
      <c r="B34">
        <v>16</v>
      </c>
      <c r="C34" t="s">
        <v>3</v>
      </c>
      <c r="D34" s="10">
        <f t="shared" si="0"/>
        <v>2.9668607102446791</v>
      </c>
      <c r="E34" s="3" cm="1">
        <f t="array" ref="E34">((D34-_xlfn.PERCENTILE.INC($D$2:$D$37,0.975))/(AVERAGE(SMALL($D$2:$D$37,{1,2,3,4,5}))-_xlfn.PERCENTILE.INC($D$2:$D$37,0.975)))*100</f>
        <v>35.12443565013173</v>
      </c>
      <c r="F34" s="3">
        <f t="shared" si="77"/>
        <v>100</v>
      </c>
      <c r="G34" s="8" t="str" cm="1">
        <f t="array" ref="G34">_xlfn.IFS(F34=100,"green",F34&gt;50,"yellow",F34&gt;0,"orange",F34=0,"red")</f>
        <v>green</v>
      </c>
      <c r="H34" t="s">
        <v>193</v>
      </c>
      <c r="I34" s="4">
        <v>3673917</v>
      </c>
      <c r="J34" s="4">
        <v>1799469</v>
      </c>
      <c r="K34" s="4">
        <v>1874448</v>
      </c>
      <c r="L34">
        <v>109</v>
      </c>
      <c r="M34" s="3">
        <f t="shared" si="78"/>
        <v>2.9668607102446791</v>
      </c>
      <c r="N34">
        <v>0</v>
      </c>
      <c r="O34" s="3">
        <f t="shared" si="79"/>
        <v>0</v>
      </c>
      <c r="P34">
        <v>240</v>
      </c>
      <c r="Q34" s="3">
        <f t="shared" si="80"/>
        <v>6.5325373436580083</v>
      </c>
      <c r="R34">
        <v>232</v>
      </c>
      <c r="S34" s="3">
        <f t="shared" si="80"/>
        <v>6.3147860988694084</v>
      </c>
      <c r="T34">
        <v>15</v>
      </c>
      <c r="U34" s="3">
        <f t="shared" si="81"/>
        <v>0.40828358397862552</v>
      </c>
      <c r="V34">
        <v>145</v>
      </c>
      <c r="W34" s="3">
        <f t="shared" si="81"/>
        <v>3.9467413117933803</v>
      </c>
      <c r="X34">
        <v>0</v>
      </c>
      <c r="Y34" s="3">
        <f t="shared" si="82"/>
        <v>0</v>
      </c>
      <c r="Z34">
        <v>0</v>
      </c>
      <c r="AA34" s="3">
        <f t="shared" si="83"/>
        <v>0</v>
      </c>
      <c r="AB34">
        <v>0</v>
      </c>
      <c r="AC34" s="3">
        <f t="shared" si="84"/>
        <v>0</v>
      </c>
      <c r="AD34">
        <v>1008</v>
      </c>
      <c r="AE34" s="3">
        <f t="shared" si="85"/>
        <v>27.43665684336364</v>
      </c>
      <c r="AF34">
        <v>749</v>
      </c>
      <c r="AG34" s="3">
        <f t="shared" si="86"/>
        <v>20.386960293332702</v>
      </c>
      <c r="AH34">
        <v>241</v>
      </c>
      <c r="AI34" s="3">
        <f t="shared" si="1"/>
        <v>20.386960293332702</v>
      </c>
      <c r="AJ34">
        <v>12</v>
      </c>
      <c r="AK34" s="3">
        <f t="shared" si="87"/>
        <v>6.5597562492565835</v>
      </c>
      <c r="AL34">
        <v>0</v>
      </c>
      <c r="AM34" s="3">
        <f t="shared" si="88"/>
        <v>0.3266268671829004</v>
      </c>
      <c r="AN34">
        <v>1</v>
      </c>
      <c r="AO34"/>
      <c r="AP34">
        <v>297</v>
      </c>
      <c r="AQ34" s="3">
        <f t="shared" si="2"/>
        <v>8.0840149627767843</v>
      </c>
      <c r="AR34">
        <v>216</v>
      </c>
      <c r="AS34" s="3">
        <f t="shared" si="3"/>
        <v>5.8792836092922078</v>
      </c>
      <c r="AT34">
        <v>69</v>
      </c>
      <c r="AU34" s="3">
        <f t="shared" si="4"/>
        <v>1.8781044863016776</v>
      </c>
      <c r="AV34">
        <v>12</v>
      </c>
      <c r="AW34" s="3">
        <f t="shared" si="5"/>
        <v>0.3266268671829004</v>
      </c>
      <c r="AX34">
        <v>0</v>
      </c>
      <c r="AY34" s="3">
        <f t="shared" si="6"/>
        <v>0</v>
      </c>
      <c r="AZ34">
        <v>0</v>
      </c>
      <c r="BA34" s="3">
        <f t="shared" si="7"/>
        <v>0</v>
      </c>
      <c r="BB34">
        <v>711</v>
      </c>
      <c r="BC34" s="3">
        <f t="shared" si="8"/>
        <v>19.352641880586852</v>
      </c>
      <c r="BD34">
        <v>533</v>
      </c>
      <c r="BE34" s="3">
        <f t="shared" si="9"/>
        <v>14.507676684040494</v>
      </c>
      <c r="BF34">
        <v>172</v>
      </c>
      <c r="BG34" s="3">
        <f t="shared" si="10"/>
        <v>4.6816517629549059</v>
      </c>
      <c r="BH34">
        <v>0</v>
      </c>
      <c r="BI34" s="3">
        <f t="shared" si="11"/>
        <v>0</v>
      </c>
      <c r="BJ34">
        <v>0</v>
      </c>
      <c r="BK34" s="3">
        <f t="shared" si="12"/>
        <v>0</v>
      </c>
      <c r="BL34">
        <v>4</v>
      </c>
      <c r="BM34" s="3">
        <f t="shared" si="13"/>
        <v>0.10887562239430014</v>
      </c>
      <c r="BN34">
        <v>1</v>
      </c>
      <c r="BO34" s="3">
        <f t="shared" si="14"/>
        <v>2.7218905598575035E-2</v>
      </c>
      <c r="BP34">
        <v>1</v>
      </c>
      <c r="BQ34" s="3">
        <f t="shared" si="15"/>
        <v>2.7218905598575035E-2</v>
      </c>
      <c r="BR34">
        <v>0</v>
      </c>
      <c r="BS34" s="3">
        <f t="shared" si="16"/>
        <v>0</v>
      </c>
      <c r="BT34">
        <v>87</v>
      </c>
      <c r="BU34" s="3">
        <f t="shared" si="17"/>
        <v>2.3680447870760282</v>
      </c>
      <c r="BV34">
        <v>61</v>
      </c>
      <c r="BW34" s="3">
        <f t="shared" si="18"/>
        <v>1.6603532415130771</v>
      </c>
      <c r="BX34">
        <v>10</v>
      </c>
      <c r="BY34" s="3">
        <f t="shared" si="19"/>
        <v>0.27218905598575033</v>
      </c>
      <c r="BZ34">
        <v>5</v>
      </c>
      <c r="CA34" s="3">
        <f t="shared" si="20"/>
        <v>0.13609452799287516</v>
      </c>
      <c r="CB34">
        <v>0</v>
      </c>
      <c r="CC34" s="3">
        <f t="shared" si="21"/>
        <v>0</v>
      </c>
      <c r="CD34">
        <v>0</v>
      </c>
      <c r="CE34" s="3">
        <f t="shared" si="22"/>
        <v>0</v>
      </c>
      <c r="CF34">
        <v>13</v>
      </c>
      <c r="CG34" s="3">
        <f t="shared" si="23"/>
        <v>0.3538457727814755</v>
      </c>
      <c r="CH34">
        <v>1</v>
      </c>
      <c r="CI34" s="3">
        <f t="shared" si="24"/>
        <v>2.7218905598575035E-2</v>
      </c>
      <c r="CJ34">
        <v>2</v>
      </c>
      <c r="CK34" s="3">
        <f t="shared" si="25"/>
        <v>5.443781119715007E-2</v>
      </c>
      <c r="CL34">
        <v>105</v>
      </c>
      <c r="CM34" s="3">
        <f t="shared" si="26"/>
        <v>2.8579850878503787</v>
      </c>
      <c r="CN34">
        <v>11</v>
      </c>
      <c r="CO34" s="3">
        <f t="shared" si="27"/>
        <v>0.29940796158432542</v>
      </c>
      <c r="CP34">
        <v>31</v>
      </c>
      <c r="CQ34" s="3">
        <f t="shared" si="28"/>
        <v>0.84378607355582613</v>
      </c>
      <c r="CR34">
        <v>2</v>
      </c>
      <c r="CS34" s="3">
        <f t="shared" si="29"/>
        <v>5.443781119715007E-2</v>
      </c>
      <c r="CT34">
        <v>1</v>
      </c>
      <c r="CU34" s="3">
        <f t="shared" si="30"/>
        <v>2.7218905598575035E-2</v>
      </c>
      <c r="CV34">
        <v>3</v>
      </c>
      <c r="CW34" s="3">
        <f t="shared" si="31"/>
        <v>8.1656716795725101E-2</v>
      </c>
      <c r="CX34">
        <v>21</v>
      </c>
      <c r="CY34" s="3">
        <f t="shared" si="32"/>
        <v>0.57159701757007575</v>
      </c>
      <c r="CZ34">
        <v>27</v>
      </c>
      <c r="DA34" s="3">
        <f t="shared" si="33"/>
        <v>0.73491045116152598</v>
      </c>
      <c r="DB34">
        <v>0</v>
      </c>
      <c r="DC34" s="3">
        <f t="shared" si="34"/>
        <v>0</v>
      </c>
      <c r="DD34">
        <v>1</v>
      </c>
      <c r="DE34" s="3">
        <f t="shared" si="35"/>
        <v>2.7218905598575035E-2</v>
      </c>
      <c r="DF34">
        <v>0</v>
      </c>
      <c r="DG34" s="3">
        <f t="shared" si="36"/>
        <v>0</v>
      </c>
      <c r="DH34">
        <v>0</v>
      </c>
      <c r="DI34" s="3">
        <f t="shared" si="37"/>
        <v>0</v>
      </c>
      <c r="DJ34">
        <v>0</v>
      </c>
      <c r="DK34" s="3">
        <f t="shared" si="38"/>
        <v>0</v>
      </c>
      <c r="DL34">
        <v>62</v>
      </c>
      <c r="DM34" s="3">
        <f t="shared" si="39"/>
        <v>1.6875721471116523</v>
      </c>
      <c r="DN34">
        <v>8</v>
      </c>
      <c r="DO34" s="3">
        <f t="shared" si="40"/>
        <v>0.21775124478860028</v>
      </c>
      <c r="DP34">
        <v>0</v>
      </c>
      <c r="DQ34" s="3">
        <f t="shared" si="41"/>
        <v>0</v>
      </c>
      <c r="DR34">
        <v>1</v>
      </c>
      <c r="DS34" s="3">
        <f t="shared" si="42"/>
        <v>2.7218905598575035E-2</v>
      </c>
      <c r="DT34">
        <v>0</v>
      </c>
      <c r="DU34" s="3">
        <f t="shared" si="43"/>
        <v>0</v>
      </c>
      <c r="DV34">
        <v>96</v>
      </c>
      <c r="DW34" s="3">
        <f t="shared" si="44"/>
        <v>2.6130149374632032</v>
      </c>
      <c r="DX34">
        <v>3</v>
      </c>
      <c r="DY34" s="3">
        <f t="shared" si="45"/>
        <v>8.1656716795725101E-2</v>
      </c>
      <c r="DZ34">
        <v>2</v>
      </c>
      <c r="EA34" s="3">
        <f t="shared" si="46"/>
        <v>5.443781119715007E-2</v>
      </c>
      <c r="EB34">
        <v>0</v>
      </c>
      <c r="EC34" s="3">
        <f t="shared" si="47"/>
        <v>0</v>
      </c>
      <c r="ED34">
        <v>304</v>
      </c>
      <c r="EE34" s="3">
        <f t="shared" si="48"/>
        <v>8.2745473019668108</v>
      </c>
      <c r="EF34">
        <v>131</v>
      </c>
      <c r="EG34" s="3">
        <f t="shared" si="49"/>
        <v>3.5656766334133296</v>
      </c>
      <c r="EH34">
        <v>173</v>
      </c>
      <c r="EI34" s="3">
        <f t="shared" si="50"/>
        <v>4.7088706685534811</v>
      </c>
      <c r="EJ34">
        <v>129</v>
      </c>
      <c r="EK34" s="3">
        <f t="shared" si="51"/>
        <v>3.5112388222161792</v>
      </c>
      <c r="EL34">
        <v>2</v>
      </c>
      <c r="EM34" s="3">
        <f t="shared" si="52"/>
        <v>5.443781119715007E-2</v>
      </c>
      <c r="EN34">
        <v>127</v>
      </c>
      <c r="EO34" s="3">
        <f t="shared" si="53"/>
        <v>3.4568010110190297</v>
      </c>
      <c r="EP34">
        <v>15</v>
      </c>
      <c r="EQ34" s="3">
        <f t="shared" si="54"/>
        <v>0.40828358397862552</v>
      </c>
      <c r="ER34">
        <v>6</v>
      </c>
      <c r="ES34" s="3">
        <f t="shared" si="55"/>
        <v>0.1633134335914502</v>
      </c>
      <c r="ET34">
        <v>0</v>
      </c>
      <c r="EU34" s="3">
        <f t="shared" si="56"/>
        <v>0</v>
      </c>
      <c r="EV34">
        <v>1</v>
      </c>
      <c r="EW34" s="3">
        <f t="shared" si="57"/>
        <v>2.7218905598575035E-2</v>
      </c>
      <c r="EX34">
        <v>0</v>
      </c>
      <c r="EY34" s="3">
        <f t="shared" si="58"/>
        <v>0</v>
      </c>
      <c r="EZ34">
        <v>1</v>
      </c>
      <c r="FA34" s="3">
        <f t="shared" si="59"/>
        <v>2.7218905598575035E-2</v>
      </c>
      <c r="FB34">
        <v>0</v>
      </c>
      <c r="FC34" s="3">
        <f t="shared" si="60"/>
        <v>0</v>
      </c>
      <c r="FD34">
        <v>33</v>
      </c>
      <c r="FE34" s="3">
        <f t="shared" si="61"/>
        <v>0.89822388475297621</v>
      </c>
      <c r="FF34">
        <v>0</v>
      </c>
      <c r="FG34" s="3">
        <f t="shared" si="62"/>
        <v>0</v>
      </c>
      <c r="FH34">
        <v>8</v>
      </c>
      <c r="FI34" s="3">
        <f t="shared" si="63"/>
        <v>0.21775124478860028</v>
      </c>
      <c r="FJ34">
        <v>14</v>
      </c>
      <c r="FK34" s="3">
        <f t="shared" si="64"/>
        <v>0.38106467838005048</v>
      </c>
      <c r="FL34">
        <v>156</v>
      </c>
      <c r="FM34" s="3">
        <f t="shared" si="65"/>
        <v>4.2461492733777062</v>
      </c>
      <c r="FN34">
        <v>31</v>
      </c>
      <c r="FO34" s="3">
        <f t="shared" si="66"/>
        <v>0.84378607355582613</v>
      </c>
      <c r="FP34">
        <v>4</v>
      </c>
      <c r="FQ34" s="3">
        <f t="shared" si="67"/>
        <v>0.10887562239430014</v>
      </c>
      <c r="FR34">
        <v>0</v>
      </c>
      <c r="FS34" s="3">
        <f t="shared" si="68"/>
        <v>0</v>
      </c>
      <c r="FT34">
        <v>0</v>
      </c>
      <c r="FU34" s="3">
        <f t="shared" si="69"/>
        <v>0</v>
      </c>
      <c r="FV34">
        <v>343</v>
      </c>
      <c r="FW34" s="3">
        <f t="shared" si="70"/>
        <v>9.3360846203112366</v>
      </c>
      <c r="FX34">
        <v>0</v>
      </c>
      <c r="FY34" s="3">
        <f t="shared" si="71"/>
        <v>0</v>
      </c>
      <c r="FZ34">
        <v>0</v>
      </c>
      <c r="GA34" s="3">
        <f t="shared" si="72"/>
        <v>0</v>
      </c>
      <c r="GB34">
        <v>0</v>
      </c>
      <c r="GC34" s="3">
        <f t="shared" si="73"/>
        <v>0</v>
      </c>
      <c r="GD34">
        <v>2</v>
      </c>
      <c r="GE34" s="3">
        <f t="shared" si="74"/>
        <v>5.443781119715007E-2</v>
      </c>
      <c r="GF34">
        <v>0</v>
      </c>
      <c r="GG34" s="3">
        <f t="shared" si="75"/>
        <v>0</v>
      </c>
      <c r="GH34">
        <v>6</v>
      </c>
      <c r="GI34" s="3">
        <f t="shared" si="89"/>
        <v>0.1633134335914502</v>
      </c>
      <c r="GJ34">
        <v>59</v>
      </c>
      <c r="GK34" s="3">
        <f t="shared" si="89"/>
        <v>1.6059154303159269</v>
      </c>
      <c r="GL34">
        <v>38</v>
      </c>
      <c r="GM34" s="3">
        <f t="shared" si="90"/>
        <v>1.0343184127458513</v>
      </c>
      <c r="GN34">
        <v>338</v>
      </c>
      <c r="GO34" s="3">
        <f t="shared" si="91"/>
        <v>9.1999900923183606</v>
      </c>
      <c r="GP34">
        <v>1</v>
      </c>
      <c r="GQ34" s="3">
        <f t="shared" si="92"/>
        <v>2.7218905598575035E-2</v>
      </c>
      <c r="GR34">
        <v>66</v>
      </c>
      <c r="GS34" s="3">
        <f t="shared" si="93"/>
        <v>1.7964477695059524</v>
      </c>
      <c r="GT34">
        <v>2</v>
      </c>
      <c r="GU34" s="3">
        <f t="shared" si="94"/>
        <v>5.443781119715007E-2</v>
      </c>
    </row>
    <row r="35" spans="1:203" x14ac:dyDescent="0.3">
      <c r="A35" s="16" t="str">
        <f t="shared" si="76"/>
        <v>Murder per 100,000</v>
      </c>
      <c r="B35">
        <v>9</v>
      </c>
      <c r="C35" t="s">
        <v>2</v>
      </c>
      <c r="D35" s="10">
        <f t="shared" si="0"/>
        <v>1.7471393320996123</v>
      </c>
      <c r="E35" s="3" cm="1">
        <f t="array" ref="E35">((D35-_xlfn.PERCENTILE.INC($D$2:$D$37,0.975))/(AVERAGE(SMALL($D$2:$D$37,{1,2,3,4,5}))-_xlfn.PERCENTILE.INC($D$2:$D$37,0.975)))*100</f>
        <v>72.005308286749568</v>
      </c>
      <c r="F35" s="3">
        <f t="shared" si="77"/>
        <v>100</v>
      </c>
      <c r="G35" s="8" t="str" cm="1">
        <f t="array" ref="G35">_xlfn.IFS(F35=100,"green",F35&gt;50,"yellow",F35&gt;0,"orange",F35=0,"red")</f>
        <v>green</v>
      </c>
      <c r="H35" t="s">
        <v>193</v>
      </c>
      <c r="I35" s="4">
        <v>199812341</v>
      </c>
      <c r="J35" s="4">
        <v>95307978</v>
      </c>
      <c r="K35" s="4">
        <v>104504363</v>
      </c>
      <c r="L35">
        <v>3491</v>
      </c>
      <c r="M35" s="3">
        <f t="shared" si="78"/>
        <v>1.7471393320996123</v>
      </c>
      <c r="N35">
        <v>1240</v>
      </c>
      <c r="O35" s="3">
        <f t="shared" si="79"/>
        <v>0.62058228925910042</v>
      </c>
      <c r="P35">
        <v>22796</v>
      </c>
      <c r="Q35" s="3">
        <f t="shared" si="80"/>
        <v>11.408704730605203</v>
      </c>
      <c r="R35">
        <v>20109</v>
      </c>
      <c r="S35" s="3">
        <f t="shared" si="80"/>
        <v>10.063942947347781</v>
      </c>
      <c r="T35">
        <v>1011</v>
      </c>
      <c r="U35" s="3">
        <f t="shared" si="81"/>
        <v>0.50597475358141164</v>
      </c>
      <c r="V35">
        <v>3788</v>
      </c>
      <c r="W35" s="3">
        <f t="shared" si="81"/>
        <v>1.895778799768929</v>
      </c>
      <c r="X35">
        <v>2351</v>
      </c>
      <c r="Y35" s="3">
        <f t="shared" si="82"/>
        <v>1.1766040016517298</v>
      </c>
      <c r="Z35">
        <v>11</v>
      </c>
      <c r="AA35" s="3">
        <f t="shared" si="83"/>
        <v>5.5051654692339549E-3</v>
      </c>
      <c r="AB35">
        <v>98</v>
      </c>
      <c r="AC35" s="3">
        <f t="shared" si="84"/>
        <v>4.9046019634993415E-2</v>
      </c>
      <c r="AD35">
        <v>75471</v>
      </c>
      <c r="AE35" s="3">
        <f t="shared" si="85"/>
        <v>37.770940284414166</v>
      </c>
      <c r="AF35">
        <v>58896</v>
      </c>
      <c r="AG35" s="3">
        <f t="shared" si="86"/>
        <v>29.475656861454819</v>
      </c>
      <c r="AH35">
        <v>11506</v>
      </c>
      <c r="AI35" s="3">
        <f t="shared" si="1"/>
        <v>29.475656861454819</v>
      </c>
      <c r="AJ35">
        <v>1537</v>
      </c>
      <c r="AK35" s="3">
        <f t="shared" si="87"/>
        <v>5.7584030808187165</v>
      </c>
      <c r="AL35">
        <v>1777</v>
      </c>
      <c r="AM35" s="3">
        <f t="shared" si="88"/>
        <v>0.7692217569284171</v>
      </c>
      <c r="AN35">
        <v>1149</v>
      </c>
      <c r="AO35"/>
      <c r="AP35">
        <v>62950</v>
      </c>
      <c r="AQ35" s="3">
        <f t="shared" si="2"/>
        <v>31.504560571661589</v>
      </c>
      <c r="AR35">
        <v>47675</v>
      </c>
      <c r="AS35" s="3">
        <f t="shared" si="3"/>
        <v>23.85988761324807</v>
      </c>
      <c r="AT35">
        <v>10878</v>
      </c>
      <c r="AU35" s="3">
        <f t="shared" si="4"/>
        <v>5.4441081794842692</v>
      </c>
      <c r="AV35">
        <v>1507</v>
      </c>
      <c r="AW35" s="3">
        <f t="shared" si="5"/>
        <v>0.75420766928505178</v>
      </c>
      <c r="AX35">
        <v>1775</v>
      </c>
      <c r="AY35" s="3">
        <f t="shared" si="6"/>
        <v>0.88833351889911538</v>
      </c>
      <c r="AZ35">
        <v>1115</v>
      </c>
      <c r="BA35" s="3">
        <f t="shared" si="7"/>
        <v>0.55802359074507824</v>
      </c>
      <c r="BB35">
        <v>12521</v>
      </c>
      <c r="BC35" s="3">
        <f t="shared" si="8"/>
        <v>6.2663797127525775</v>
      </c>
      <c r="BD35">
        <v>11221</v>
      </c>
      <c r="BE35" s="3">
        <f t="shared" si="9"/>
        <v>5.6157692482067461</v>
      </c>
      <c r="BF35">
        <v>628</v>
      </c>
      <c r="BG35" s="3">
        <f t="shared" si="10"/>
        <v>0.31429490133444765</v>
      </c>
      <c r="BH35">
        <v>30</v>
      </c>
      <c r="BI35" s="3">
        <f t="shared" si="11"/>
        <v>1.501408764336533E-2</v>
      </c>
      <c r="BJ35">
        <v>2</v>
      </c>
      <c r="BK35" s="3">
        <f t="shared" si="12"/>
        <v>1.0009391762243554E-3</v>
      </c>
      <c r="BL35">
        <v>240</v>
      </c>
      <c r="BM35" s="3">
        <f t="shared" si="13"/>
        <v>0.12011270114692264</v>
      </c>
      <c r="BN35">
        <v>366</v>
      </c>
      <c r="BO35" s="3">
        <f t="shared" si="14"/>
        <v>0.18317186924905704</v>
      </c>
      <c r="BP35">
        <v>34</v>
      </c>
      <c r="BQ35" s="3">
        <f t="shared" si="15"/>
        <v>1.7015965995814043E-2</v>
      </c>
      <c r="BR35">
        <v>419</v>
      </c>
      <c r="BS35" s="3">
        <f t="shared" si="16"/>
        <v>0.20969675741900246</v>
      </c>
      <c r="BT35">
        <v>10548</v>
      </c>
      <c r="BU35" s="3">
        <f t="shared" si="17"/>
        <v>5.2789532154072498</v>
      </c>
      <c r="BV35">
        <v>3559</v>
      </c>
      <c r="BW35" s="3">
        <f t="shared" si="18"/>
        <v>1.7811712640912407</v>
      </c>
      <c r="BX35">
        <v>4530</v>
      </c>
      <c r="BY35" s="3">
        <f t="shared" si="19"/>
        <v>2.2671272341481652</v>
      </c>
      <c r="BZ35">
        <v>6</v>
      </c>
      <c r="CA35" s="3">
        <f t="shared" si="20"/>
        <v>3.0028175286730659E-3</v>
      </c>
      <c r="CB35">
        <v>87</v>
      </c>
      <c r="CC35" s="3">
        <f t="shared" si="21"/>
        <v>4.3540854165759459E-2</v>
      </c>
      <c r="CD35">
        <v>126</v>
      </c>
      <c r="CE35" s="3">
        <f t="shared" si="22"/>
        <v>6.3059168102134397E-2</v>
      </c>
      <c r="CF35">
        <v>1903</v>
      </c>
      <c r="CG35" s="3">
        <f t="shared" si="23"/>
        <v>0.95239362617747414</v>
      </c>
      <c r="CH35">
        <v>131</v>
      </c>
      <c r="CI35" s="3">
        <f t="shared" si="24"/>
        <v>6.5561516042695278E-2</v>
      </c>
      <c r="CJ35">
        <v>425</v>
      </c>
      <c r="CK35" s="3">
        <f t="shared" si="25"/>
        <v>0.21269957494767552</v>
      </c>
      <c r="CL35">
        <v>16263</v>
      </c>
      <c r="CM35" s="3">
        <f t="shared" si="26"/>
        <v>8.1391369114683467</v>
      </c>
      <c r="CN35">
        <v>2065</v>
      </c>
      <c r="CO35" s="3">
        <f t="shared" si="27"/>
        <v>1.033469699451647</v>
      </c>
      <c r="CP35">
        <v>4240</v>
      </c>
      <c r="CQ35" s="3">
        <f t="shared" si="28"/>
        <v>2.1219910535956332</v>
      </c>
      <c r="CR35">
        <v>0</v>
      </c>
      <c r="CS35" s="3">
        <f t="shared" si="29"/>
        <v>0</v>
      </c>
      <c r="CT35">
        <v>250</v>
      </c>
      <c r="CU35" s="3">
        <f t="shared" si="30"/>
        <v>0.12511739702804445</v>
      </c>
      <c r="CV35">
        <v>30</v>
      </c>
      <c r="CW35" s="3">
        <f t="shared" si="31"/>
        <v>1.501408764336533E-2</v>
      </c>
      <c r="CX35">
        <v>9598</v>
      </c>
      <c r="CY35" s="3">
        <f t="shared" si="32"/>
        <v>4.8035071067006818</v>
      </c>
      <c r="CZ35">
        <v>0</v>
      </c>
      <c r="DA35" s="3">
        <f t="shared" si="33"/>
        <v>0</v>
      </c>
      <c r="DB35">
        <v>0</v>
      </c>
      <c r="DC35" s="3">
        <f t="shared" si="34"/>
        <v>0</v>
      </c>
      <c r="DD35">
        <v>19</v>
      </c>
      <c r="DE35" s="3">
        <f t="shared" si="35"/>
        <v>9.5089221741313772E-3</v>
      </c>
      <c r="DF35">
        <v>2</v>
      </c>
      <c r="DG35" s="3">
        <f t="shared" si="36"/>
        <v>1.0009391762243554E-3</v>
      </c>
      <c r="DH35">
        <v>0</v>
      </c>
      <c r="DI35" s="3">
        <f t="shared" si="37"/>
        <v>0</v>
      </c>
      <c r="DJ35">
        <v>0</v>
      </c>
      <c r="DK35" s="3">
        <f t="shared" si="38"/>
        <v>0</v>
      </c>
      <c r="DL35">
        <v>3690</v>
      </c>
      <c r="DM35" s="3">
        <f t="shared" si="39"/>
        <v>1.8467327801339357</v>
      </c>
      <c r="DN35">
        <v>198</v>
      </c>
      <c r="DO35" s="3">
        <f t="shared" si="40"/>
        <v>9.9092978446211191E-2</v>
      </c>
      <c r="DP35">
        <v>143</v>
      </c>
      <c r="DQ35" s="3">
        <f t="shared" si="41"/>
        <v>7.1567151100041415E-2</v>
      </c>
      <c r="DR35">
        <v>3</v>
      </c>
      <c r="DS35" s="3">
        <f t="shared" si="42"/>
        <v>1.501408764336533E-3</v>
      </c>
      <c r="DT35">
        <v>18</v>
      </c>
      <c r="DU35" s="3">
        <f t="shared" si="43"/>
        <v>9.0084525860191986E-3</v>
      </c>
      <c r="DV35">
        <v>4478</v>
      </c>
      <c r="DW35" s="3">
        <f t="shared" si="44"/>
        <v>2.2411028155663315</v>
      </c>
      <c r="DX35">
        <v>217</v>
      </c>
      <c r="DY35" s="3">
        <f t="shared" si="45"/>
        <v>0.10860190062034257</v>
      </c>
      <c r="DZ35">
        <v>21</v>
      </c>
      <c r="EA35" s="3">
        <f t="shared" si="46"/>
        <v>1.0509861350355733E-2</v>
      </c>
      <c r="EB35">
        <v>11</v>
      </c>
      <c r="EC35" s="3">
        <f t="shared" si="47"/>
        <v>5.5051654692339549E-3</v>
      </c>
      <c r="ED35">
        <v>45625</v>
      </c>
      <c r="EE35" s="3">
        <f t="shared" si="48"/>
        <v>22.833924957618109</v>
      </c>
      <c r="EF35">
        <v>23521</v>
      </c>
      <c r="EG35" s="3">
        <f t="shared" si="49"/>
        <v>11.771545181986532</v>
      </c>
      <c r="EH35">
        <v>22104</v>
      </c>
      <c r="EI35" s="3">
        <f t="shared" si="50"/>
        <v>11.062379775631577</v>
      </c>
      <c r="EJ35">
        <v>6906</v>
      </c>
      <c r="EK35" s="3">
        <f t="shared" si="51"/>
        <v>3.4562429755026995</v>
      </c>
      <c r="EL35">
        <v>233</v>
      </c>
      <c r="EM35" s="3">
        <f t="shared" si="52"/>
        <v>0.11660941403013741</v>
      </c>
      <c r="EN35">
        <v>6673</v>
      </c>
      <c r="EO35" s="3">
        <f t="shared" si="53"/>
        <v>3.3396335614725619</v>
      </c>
      <c r="EP35">
        <v>1027</v>
      </c>
      <c r="EQ35" s="3">
        <f t="shared" si="54"/>
        <v>0.51398226699120653</v>
      </c>
      <c r="ER35">
        <v>1975</v>
      </c>
      <c r="ES35" s="3">
        <f t="shared" si="55"/>
        <v>0.98842743652155096</v>
      </c>
      <c r="ET35">
        <v>116</v>
      </c>
      <c r="EU35" s="3">
        <f t="shared" si="56"/>
        <v>5.8054472221012614E-2</v>
      </c>
      <c r="EV35">
        <v>80</v>
      </c>
      <c r="EW35" s="3">
        <f t="shared" si="57"/>
        <v>4.0037567048974217E-2</v>
      </c>
      <c r="EX35">
        <v>0</v>
      </c>
      <c r="EY35" s="3">
        <f t="shared" si="58"/>
        <v>0</v>
      </c>
      <c r="EZ35">
        <v>139</v>
      </c>
      <c r="FA35" s="3">
        <f t="shared" si="59"/>
        <v>6.9565272747592707E-2</v>
      </c>
      <c r="FB35">
        <v>7</v>
      </c>
      <c r="FC35" s="3">
        <f t="shared" si="60"/>
        <v>3.5032871167852437E-3</v>
      </c>
      <c r="FD35">
        <v>7461</v>
      </c>
      <c r="FE35" s="3">
        <f t="shared" si="61"/>
        <v>3.7340035969049583</v>
      </c>
      <c r="FF35">
        <v>4504</v>
      </c>
      <c r="FG35" s="3">
        <f t="shared" si="62"/>
        <v>2.2541150248572484</v>
      </c>
      <c r="FH35">
        <v>73</v>
      </c>
      <c r="FI35" s="3">
        <f t="shared" si="63"/>
        <v>3.6534279932188975E-2</v>
      </c>
      <c r="FJ35">
        <v>2416</v>
      </c>
      <c r="FK35" s="3">
        <f t="shared" si="64"/>
        <v>1.2091345248790215</v>
      </c>
      <c r="FL35">
        <v>8542</v>
      </c>
      <c r="FM35" s="3">
        <f t="shared" si="65"/>
        <v>4.2750112216542222</v>
      </c>
      <c r="FN35">
        <v>3917</v>
      </c>
      <c r="FO35" s="3">
        <f t="shared" si="66"/>
        <v>1.9603393766354</v>
      </c>
      <c r="FP35">
        <v>1281</v>
      </c>
      <c r="FQ35" s="3">
        <f t="shared" si="67"/>
        <v>0.64110154237169958</v>
      </c>
      <c r="FR35">
        <v>29</v>
      </c>
      <c r="FS35" s="3">
        <f t="shared" si="68"/>
        <v>1.4513618055253153E-2</v>
      </c>
      <c r="FT35">
        <v>18</v>
      </c>
      <c r="FU35" s="3">
        <f t="shared" si="69"/>
        <v>9.0084525860191986E-3</v>
      </c>
      <c r="FV35">
        <v>22263</v>
      </c>
      <c r="FW35" s="3">
        <f t="shared" si="70"/>
        <v>11.141954440141413</v>
      </c>
      <c r="FX35">
        <v>118</v>
      </c>
      <c r="FY35" s="3">
        <f t="shared" si="71"/>
        <v>5.9055411397236968E-2</v>
      </c>
      <c r="FZ35">
        <v>1</v>
      </c>
      <c r="GA35" s="3">
        <f t="shared" si="72"/>
        <v>5.0046958811217769E-4</v>
      </c>
      <c r="GB35">
        <v>2872</v>
      </c>
      <c r="GC35" s="3">
        <f t="shared" si="73"/>
        <v>1.4373486570581744</v>
      </c>
      <c r="GD35">
        <v>220</v>
      </c>
      <c r="GE35" s="3">
        <f t="shared" si="74"/>
        <v>0.11010330938467909</v>
      </c>
      <c r="GF35">
        <v>139</v>
      </c>
      <c r="GG35" s="3">
        <f t="shared" si="75"/>
        <v>6.9565272747592707E-2</v>
      </c>
      <c r="GH35">
        <v>73</v>
      </c>
      <c r="GI35" s="3">
        <f t="shared" si="89"/>
        <v>3.6534279932188975E-2</v>
      </c>
      <c r="GJ35">
        <v>366</v>
      </c>
      <c r="GK35" s="3">
        <f t="shared" si="89"/>
        <v>0.18317186924905704</v>
      </c>
      <c r="GL35">
        <v>9215</v>
      </c>
      <c r="GM35" s="3">
        <f t="shared" si="90"/>
        <v>4.6118272544537176</v>
      </c>
      <c r="GN35">
        <v>20371</v>
      </c>
      <c r="GO35" s="3">
        <f t="shared" si="91"/>
        <v>10.195065979433172</v>
      </c>
      <c r="GP35">
        <v>147</v>
      </c>
      <c r="GQ35" s="3">
        <f t="shared" si="92"/>
        <v>7.3569029452490123E-2</v>
      </c>
      <c r="GR35">
        <v>43493</v>
      </c>
      <c r="GS35" s="3">
        <f t="shared" si="93"/>
        <v>21.766923795762946</v>
      </c>
      <c r="GT35">
        <v>55</v>
      </c>
      <c r="GU35" s="3">
        <f t="shared" si="94"/>
        <v>2.7525827346169773E-2</v>
      </c>
    </row>
    <row r="36" spans="1:203" x14ac:dyDescent="0.3">
      <c r="A36" s="16" t="str">
        <f t="shared" si="76"/>
        <v>Murder per 100,000</v>
      </c>
      <c r="B36">
        <v>5</v>
      </c>
      <c r="C36" t="s">
        <v>1</v>
      </c>
      <c r="D36" s="10">
        <f t="shared" si="0"/>
        <v>1.8540014506817766</v>
      </c>
      <c r="E36" s="3" cm="1">
        <f t="array" ref="E36">((D36-_xlfn.PERCENTILE.INC($D$2:$D$37,0.975))/(AVERAGE(SMALL($D$2:$D$37,{1,2,3,4,5}))-_xlfn.PERCENTILE.INC($D$2:$D$37,0.975)))*100</f>
        <v>68.774104623580527</v>
      </c>
      <c r="F36" s="3">
        <f t="shared" si="77"/>
        <v>100</v>
      </c>
      <c r="G36" s="8" t="str" cm="1">
        <f t="array" ref="G36">_xlfn.IFS(F36=100,"green",F36&gt;50,"yellow",F36&gt;0,"orange",F36=0,"red")</f>
        <v>green</v>
      </c>
      <c r="H36" t="s">
        <v>193</v>
      </c>
      <c r="I36" s="4">
        <v>10086292</v>
      </c>
      <c r="J36" s="4">
        <v>4948089</v>
      </c>
      <c r="K36" s="4">
        <v>5138203</v>
      </c>
      <c r="L36">
        <v>187</v>
      </c>
      <c r="M36" s="3">
        <f t="shared" si="78"/>
        <v>1.8540014506817766</v>
      </c>
      <c r="N36">
        <v>43</v>
      </c>
      <c r="O36" s="3">
        <f t="shared" si="79"/>
        <v>0.42632118919420531</v>
      </c>
      <c r="P36">
        <v>389</v>
      </c>
      <c r="Q36" s="3">
        <f t="shared" si="80"/>
        <v>3.8567195952685087</v>
      </c>
      <c r="R36">
        <v>384</v>
      </c>
      <c r="S36" s="3">
        <f t="shared" si="80"/>
        <v>3.8071473639668572</v>
      </c>
      <c r="T36">
        <v>56</v>
      </c>
      <c r="U36" s="3">
        <f t="shared" si="81"/>
        <v>0.55520899057850004</v>
      </c>
      <c r="V36">
        <v>238</v>
      </c>
      <c r="W36" s="3">
        <f t="shared" si="81"/>
        <v>2.3596382099586251</v>
      </c>
      <c r="X36">
        <v>3</v>
      </c>
      <c r="Y36" s="3">
        <f t="shared" si="82"/>
        <v>2.9743338780991072E-2</v>
      </c>
      <c r="Z36">
        <v>3</v>
      </c>
      <c r="AA36" s="3">
        <f t="shared" si="83"/>
        <v>2.9743338780991072E-2</v>
      </c>
      <c r="AB36">
        <v>11</v>
      </c>
      <c r="AC36" s="3">
        <f t="shared" si="84"/>
        <v>0.10905890886363392</v>
      </c>
      <c r="AD36">
        <v>1209</v>
      </c>
      <c r="AE36" s="3">
        <f t="shared" si="85"/>
        <v>11.986565528739401</v>
      </c>
      <c r="AF36">
        <v>1007</v>
      </c>
      <c r="AG36" s="3">
        <f t="shared" si="86"/>
        <v>9.9838473841526696</v>
      </c>
      <c r="AH36">
        <v>120</v>
      </c>
      <c r="AI36" s="3">
        <f t="shared" si="1"/>
        <v>9.9838473841526696</v>
      </c>
      <c r="AJ36">
        <v>70</v>
      </c>
      <c r="AK36" s="3">
        <f t="shared" si="87"/>
        <v>1.1897335512396428</v>
      </c>
      <c r="AL36">
        <v>4</v>
      </c>
      <c r="AM36" s="3">
        <f t="shared" si="88"/>
        <v>0.69401123822312505</v>
      </c>
      <c r="AN36">
        <v>0</v>
      </c>
      <c r="AO36"/>
      <c r="AP36">
        <v>1062</v>
      </c>
      <c r="AQ36" s="3">
        <f t="shared" si="2"/>
        <v>10.529141928470841</v>
      </c>
      <c r="AR36">
        <v>875</v>
      </c>
      <c r="AS36" s="3">
        <f t="shared" si="3"/>
        <v>8.6751404777890624</v>
      </c>
      <c r="AT36">
        <v>114</v>
      </c>
      <c r="AU36" s="3">
        <f t="shared" si="4"/>
        <v>1.1302468736776607</v>
      </c>
      <c r="AV36">
        <v>69</v>
      </c>
      <c r="AW36" s="3">
        <f t="shared" si="5"/>
        <v>0.68409679196279471</v>
      </c>
      <c r="AX36">
        <v>4</v>
      </c>
      <c r="AY36" s="3">
        <f t="shared" si="6"/>
        <v>3.9657785041321426E-2</v>
      </c>
      <c r="AZ36">
        <v>0</v>
      </c>
      <c r="BA36" s="3">
        <f t="shared" si="7"/>
        <v>0</v>
      </c>
      <c r="BB36">
        <v>147</v>
      </c>
      <c r="BC36" s="3">
        <f t="shared" si="8"/>
        <v>1.4574236002685625</v>
      </c>
      <c r="BD36">
        <v>132</v>
      </c>
      <c r="BE36" s="3">
        <f t="shared" si="9"/>
        <v>1.3087069063636072</v>
      </c>
      <c r="BF36">
        <v>6</v>
      </c>
      <c r="BG36" s="3">
        <f t="shared" si="10"/>
        <v>5.9486677561982143E-2</v>
      </c>
      <c r="BH36">
        <v>1</v>
      </c>
      <c r="BI36" s="3">
        <f t="shared" si="11"/>
        <v>9.9144462603303566E-3</v>
      </c>
      <c r="BJ36">
        <v>0</v>
      </c>
      <c r="BK36" s="3">
        <f t="shared" si="12"/>
        <v>0</v>
      </c>
      <c r="BL36">
        <v>0</v>
      </c>
      <c r="BM36" s="3">
        <f t="shared" si="13"/>
        <v>0</v>
      </c>
      <c r="BN36">
        <v>8</v>
      </c>
      <c r="BO36" s="3">
        <f t="shared" si="14"/>
        <v>7.9315570082642853E-2</v>
      </c>
      <c r="BP36">
        <v>0</v>
      </c>
      <c r="BQ36" s="3">
        <f t="shared" si="15"/>
        <v>0</v>
      </c>
      <c r="BR36">
        <v>6</v>
      </c>
      <c r="BS36" s="3">
        <f t="shared" si="16"/>
        <v>5.9486677561982143E-2</v>
      </c>
      <c r="BT36">
        <v>699</v>
      </c>
      <c r="BU36" s="3">
        <f t="shared" si="17"/>
        <v>6.9301979359709192</v>
      </c>
      <c r="BV36">
        <v>652</v>
      </c>
      <c r="BW36" s="3">
        <f t="shared" si="18"/>
        <v>6.4642189617353933</v>
      </c>
      <c r="BX36">
        <v>14</v>
      </c>
      <c r="BY36" s="3">
        <f t="shared" si="19"/>
        <v>0.13880224764462501</v>
      </c>
      <c r="BZ36">
        <v>0</v>
      </c>
      <c r="CA36" s="3">
        <f t="shared" si="20"/>
        <v>0</v>
      </c>
      <c r="CB36">
        <v>0</v>
      </c>
      <c r="CC36" s="3">
        <f t="shared" si="21"/>
        <v>0</v>
      </c>
      <c r="CD36">
        <v>0</v>
      </c>
      <c r="CE36" s="3">
        <f t="shared" si="22"/>
        <v>0</v>
      </c>
      <c r="CF36">
        <v>5</v>
      </c>
      <c r="CG36" s="3">
        <f t="shared" si="23"/>
        <v>4.9572231301651788E-2</v>
      </c>
      <c r="CH36">
        <v>0</v>
      </c>
      <c r="CI36" s="3">
        <f t="shared" si="24"/>
        <v>0</v>
      </c>
      <c r="CJ36">
        <v>28</v>
      </c>
      <c r="CK36" s="3">
        <f t="shared" si="25"/>
        <v>0.27760449528925002</v>
      </c>
      <c r="CL36">
        <v>1169</v>
      </c>
      <c r="CM36" s="3">
        <f t="shared" si="26"/>
        <v>11.589987678326187</v>
      </c>
      <c r="CN36">
        <v>412</v>
      </c>
      <c r="CO36" s="3">
        <f t="shared" si="27"/>
        <v>4.084751859256107</v>
      </c>
      <c r="CP36">
        <v>22</v>
      </c>
      <c r="CQ36" s="3">
        <f t="shared" si="28"/>
        <v>0.21811781772726785</v>
      </c>
      <c r="CR36">
        <v>0</v>
      </c>
      <c r="CS36" s="3">
        <f t="shared" si="29"/>
        <v>0</v>
      </c>
      <c r="CT36">
        <v>2</v>
      </c>
      <c r="CU36" s="3">
        <f t="shared" si="30"/>
        <v>1.9828892520660713E-2</v>
      </c>
      <c r="CV36">
        <v>3</v>
      </c>
      <c r="CW36" s="3">
        <f t="shared" si="31"/>
        <v>2.9743338780991072E-2</v>
      </c>
      <c r="CX36">
        <v>14</v>
      </c>
      <c r="CY36" s="3">
        <f t="shared" si="32"/>
        <v>0.13880224764462501</v>
      </c>
      <c r="CZ36">
        <v>0</v>
      </c>
      <c r="DA36" s="3">
        <f t="shared" si="33"/>
        <v>0</v>
      </c>
      <c r="DB36">
        <v>0</v>
      </c>
      <c r="DC36" s="3">
        <f t="shared" si="34"/>
        <v>0</v>
      </c>
      <c r="DD36">
        <v>13</v>
      </c>
      <c r="DE36" s="3">
        <f t="shared" si="35"/>
        <v>0.12888780138429465</v>
      </c>
      <c r="DF36">
        <v>3</v>
      </c>
      <c r="DG36" s="3">
        <f t="shared" si="36"/>
        <v>2.9743338780991072E-2</v>
      </c>
      <c r="DH36">
        <v>0</v>
      </c>
      <c r="DI36" s="3">
        <f t="shared" si="37"/>
        <v>0</v>
      </c>
      <c r="DJ36">
        <v>0</v>
      </c>
      <c r="DK36" s="3">
        <f t="shared" si="38"/>
        <v>0</v>
      </c>
      <c r="DL36">
        <v>867</v>
      </c>
      <c r="DM36" s="3">
        <f t="shared" si="39"/>
        <v>8.5958249077064188</v>
      </c>
      <c r="DN36">
        <v>18</v>
      </c>
      <c r="DO36" s="3">
        <f t="shared" si="40"/>
        <v>0.17846003268594643</v>
      </c>
      <c r="DP36">
        <v>4</v>
      </c>
      <c r="DQ36" s="3">
        <f t="shared" si="41"/>
        <v>3.9657785041321426E-2</v>
      </c>
      <c r="DR36">
        <v>0</v>
      </c>
      <c r="DS36" s="3">
        <f t="shared" si="42"/>
        <v>0</v>
      </c>
      <c r="DT36">
        <v>0</v>
      </c>
      <c r="DU36" s="3">
        <f t="shared" si="43"/>
        <v>0</v>
      </c>
      <c r="DV36">
        <v>915</v>
      </c>
      <c r="DW36" s="3">
        <f t="shared" si="44"/>
        <v>9.0717183282022766</v>
      </c>
      <c r="DX36">
        <v>15</v>
      </c>
      <c r="DY36" s="3">
        <f t="shared" si="45"/>
        <v>0.14871669390495534</v>
      </c>
      <c r="DZ36">
        <v>0</v>
      </c>
      <c r="EA36" s="3">
        <f t="shared" si="46"/>
        <v>0</v>
      </c>
      <c r="EB36">
        <v>0</v>
      </c>
      <c r="EC36" s="3">
        <f t="shared" si="47"/>
        <v>0</v>
      </c>
      <c r="ED36">
        <v>2801</v>
      </c>
      <c r="EE36" s="3">
        <f t="shared" si="48"/>
        <v>27.77036397518533</v>
      </c>
      <c r="EF36">
        <v>1303</v>
      </c>
      <c r="EG36" s="3">
        <f t="shared" si="49"/>
        <v>12.918523477210456</v>
      </c>
      <c r="EH36">
        <v>1498</v>
      </c>
      <c r="EI36" s="3">
        <f t="shared" si="50"/>
        <v>14.851840497974875</v>
      </c>
      <c r="EJ36">
        <v>537</v>
      </c>
      <c r="EK36" s="3">
        <f t="shared" si="51"/>
        <v>5.3240576417974017</v>
      </c>
      <c r="EL36">
        <v>96</v>
      </c>
      <c r="EM36" s="3">
        <f t="shared" si="52"/>
        <v>0.95178684099171429</v>
      </c>
      <c r="EN36">
        <v>441</v>
      </c>
      <c r="EO36" s="3">
        <f t="shared" si="53"/>
        <v>4.3722708008056879</v>
      </c>
      <c r="EP36">
        <v>29</v>
      </c>
      <c r="EQ36" s="3">
        <f t="shared" si="54"/>
        <v>0.28751894154958035</v>
      </c>
      <c r="ER36">
        <v>218</v>
      </c>
      <c r="ES36" s="3">
        <f t="shared" si="55"/>
        <v>2.1613492847520179</v>
      </c>
      <c r="ET36">
        <v>3</v>
      </c>
      <c r="EU36" s="3">
        <f t="shared" si="56"/>
        <v>2.9743338780991072E-2</v>
      </c>
      <c r="EV36">
        <v>19</v>
      </c>
      <c r="EW36" s="3">
        <f t="shared" si="57"/>
        <v>0.18837447894627679</v>
      </c>
      <c r="EX36">
        <v>0</v>
      </c>
      <c r="EY36" s="3">
        <f t="shared" si="58"/>
        <v>0</v>
      </c>
      <c r="EZ36">
        <v>0</v>
      </c>
      <c r="FA36" s="3">
        <f t="shared" si="59"/>
        <v>0</v>
      </c>
      <c r="FB36">
        <v>0</v>
      </c>
      <c r="FC36" s="3">
        <f t="shared" si="60"/>
        <v>0</v>
      </c>
      <c r="FD36">
        <v>184</v>
      </c>
      <c r="FE36" s="3">
        <f t="shared" si="61"/>
        <v>1.8242581119007857</v>
      </c>
      <c r="FF36">
        <v>0</v>
      </c>
      <c r="FG36" s="3">
        <f t="shared" si="62"/>
        <v>0</v>
      </c>
      <c r="FH36">
        <v>12</v>
      </c>
      <c r="FI36" s="3">
        <f t="shared" si="63"/>
        <v>0.11897335512396429</v>
      </c>
      <c r="FJ36">
        <v>1168</v>
      </c>
      <c r="FK36" s="3">
        <f t="shared" si="64"/>
        <v>11.580073232065859</v>
      </c>
      <c r="FL36">
        <v>265</v>
      </c>
      <c r="FM36" s="3">
        <f t="shared" si="65"/>
        <v>2.6273282589875446</v>
      </c>
      <c r="FN36">
        <v>187</v>
      </c>
      <c r="FO36" s="3">
        <f t="shared" si="66"/>
        <v>1.8540014506817766</v>
      </c>
      <c r="FP36">
        <v>131</v>
      </c>
      <c r="FQ36" s="3">
        <f t="shared" si="67"/>
        <v>1.298792460103277</v>
      </c>
      <c r="FR36">
        <v>0</v>
      </c>
      <c r="FS36" s="3">
        <f t="shared" si="68"/>
        <v>0</v>
      </c>
      <c r="FT36">
        <v>1</v>
      </c>
      <c r="FU36" s="3">
        <f t="shared" si="69"/>
        <v>9.9144462603303566E-3</v>
      </c>
      <c r="FV36">
        <v>969</v>
      </c>
      <c r="FW36" s="3">
        <f t="shared" si="70"/>
        <v>9.6070984262601158</v>
      </c>
      <c r="FX36">
        <v>0</v>
      </c>
      <c r="FY36" s="3">
        <f t="shared" si="71"/>
        <v>0</v>
      </c>
      <c r="FZ36">
        <v>0</v>
      </c>
      <c r="GA36" s="3">
        <f t="shared" si="72"/>
        <v>0</v>
      </c>
      <c r="GB36">
        <v>7</v>
      </c>
      <c r="GC36" s="3">
        <f t="shared" si="73"/>
        <v>6.9401123822312505E-2</v>
      </c>
      <c r="GD36">
        <v>10</v>
      </c>
      <c r="GE36" s="3">
        <f t="shared" si="74"/>
        <v>9.9144462603303576E-2</v>
      </c>
      <c r="GF36">
        <v>0</v>
      </c>
      <c r="GG36" s="3">
        <f t="shared" si="75"/>
        <v>0</v>
      </c>
      <c r="GH36">
        <v>0</v>
      </c>
      <c r="GI36" s="3">
        <f t="shared" si="89"/>
        <v>0</v>
      </c>
      <c r="GJ36">
        <v>25</v>
      </c>
      <c r="GK36" s="3">
        <f t="shared" si="89"/>
        <v>0.24786115650825893</v>
      </c>
      <c r="GL36">
        <v>110</v>
      </c>
      <c r="GM36" s="3">
        <f t="shared" si="90"/>
        <v>1.0905890886363394</v>
      </c>
      <c r="GN36">
        <v>954</v>
      </c>
      <c r="GO36" s="3">
        <f t="shared" si="91"/>
        <v>9.4583817323551607</v>
      </c>
      <c r="GP36">
        <v>4</v>
      </c>
      <c r="GQ36" s="3">
        <f t="shared" si="92"/>
        <v>3.9657785041321426E-2</v>
      </c>
      <c r="GR36">
        <v>181</v>
      </c>
      <c r="GS36" s="3">
        <f t="shared" si="93"/>
        <v>1.7945147731197946</v>
      </c>
      <c r="GT36">
        <v>16</v>
      </c>
      <c r="GU36" s="3">
        <f t="shared" si="94"/>
        <v>0.15863114016528571</v>
      </c>
    </row>
    <row r="37" spans="1:203" x14ac:dyDescent="0.3">
      <c r="A37" s="16" t="str">
        <f t="shared" si="76"/>
        <v>Murder per 100,000</v>
      </c>
      <c r="B37">
        <v>19</v>
      </c>
      <c r="C37" t="s">
        <v>0</v>
      </c>
      <c r="D37" s="10">
        <f t="shared" si="0"/>
        <v>1.8580983645064211</v>
      </c>
      <c r="E37" s="3" cm="1">
        <f t="array" ref="E37">((D37-_xlfn.PERCENTILE.INC($D$2:$D$37,0.975))/(AVERAGE(SMALL($D$2:$D$37,{1,2,3,4,5}))-_xlfn.PERCENTILE.INC($D$2:$D$37,0.975)))*100</f>
        <v>68.650225711824703</v>
      </c>
      <c r="F37" s="3">
        <f t="shared" si="77"/>
        <v>100</v>
      </c>
      <c r="G37" s="8" t="str" cm="1">
        <f t="array" ref="G37">_xlfn.IFS(F37=100,"green",F37&gt;50,"yellow",F37&gt;0,"orange",F37=0,"red")</f>
        <v>green</v>
      </c>
      <c r="H37" t="s">
        <v>193</v>
      </c>
      <c r="I37" s="4">
        <v>91276115</v>
      </c>
      <c r="J37" s="4">
        <v>44539752</v>
      </c>
      <c r="K37" s="4">
        <v>46736363</v>
      </c>
      <c r="L37">
        <v>1696</v>
      </c>
      <c r="M37" s="3">
        <f t="shared" si="78"/>
        <v>1.8580983645064211</v>
      </c>
      <c r="N37">
        <v>234</v>
      </c>
      <c r="O37" s="3">
        <f t="shared" si="79"/>
        <v>0.2563649866123246</v>
      </c>
      <c r="P37">
        <v>4831</v>
      </c>
      <c r="Q37" s="3">
        <f t="shared" si="80"/>
        <v>5.2927318389920517</v>
      </c>
      <c r="R37">
        <v>4714</v>
      </c>
      <c r="S37" s="3">
        <f t="shared" si="80"/>
        <v>5.1645493456858897</v>
      </c>
      <c r="T37">
        <v>727</v>
      </c>
      <c r="U37" s="3">
        <f t="shared" si="81"/>
        <v>0.79648438148358969</v>
      </c>
      <c r="V37">
        <v>12279</v>
      </c>
      <c r="W37" s="3">
        <f t="shared" si="81"/>
        <v>13.452588335951853</v>
      </c>
      <c r="X37">
        <v>2891</v>
      </c>
      <c r="Y37" s="3">
        <f t="shared" si="82"/>
        <v>3.1673127192146597</v>
      </c>
      <c r="Z37">
        <v>2</v>
      </c>
      <c r="AA37" s="3">
        <f t="shared" si="83"/>
        <v>2.19115373172927E-3</v>
      </c>
      <c r="AB37">
        <v>20</v>
      </c>
      <c r="AC37" s="3">
        <f t="shared" si="84"/>
        <v>2.1911537317292701E-2</v>
      </c>
      <c r="AD37">
        <v>23813</v>
      </c>
      <c r="AE37" s="3">
        <f t="shared" si="85"/>
        <v>26.088971906834555</v>
      </c>
      <c r="AF37">
        <v>17679</v>
      </c>
      <c r="AG37" s="3">
        <f t="shared" si="86"/>
        <v>19.368703411620881</v>
      </c>
      <c r="AH37">
        <v>5947</v>
      </c>
      <c r="AI37" s="3">
        <f t="shared" si="1"/>
        <v>19.368703411620881</v>
      </c>
      <c r="AJ37">
        <v>134</v>
      </c>
      <c r="AK37" s="3">
        <f t="shared" si="87"/>
        <v>6.5153956212969844</v>
      </c>
      <c r="AL37">
        <v>17</v>
      </c>
      <c r="AM37" s="3">
        <f t="shared" si="88"/>
        <v>0.14680730002586109</v>
      </c>
      <c r="AN37">
        <v>34</v>
      </c>
      <c r="AO37"/>
      <c r="AP37">
        <v>6265</v>
      </c>
      <c r="AQ37" s="3">
        <f t="shared" si="2"/>
        <v>6.8637890646419386</v>
      </c>
      <c r="AR37">
        <v>4222</v>
      </c>
      <c r="AS37" s="3">
        <f t="shared" si="3"/>
        <v>4.6255255276804892</v>
      </c>
      <c r="AT37">
        <v>1935</v>
      </c>
      <c r="AU37" s="3">
        <f t="shared" si="4"/>
        <v>2.1199412354480689</v>
      </c>
      <c r="AV37">
        <v>86</v>
      </c>
      <c r="AW37" s="3">
        <f t="shared" si="5"/>
        <v>9.4219610464358616E-2</v>
      </c>
      <c r="AX37">
        <v>6</v>
      </c>
      <c r="AY37" s="3">
        <f t="shared" si="6"/>
        <v>6.5734611951878096E-3</v>
      </c>
      <c r="AZ37">
        <v>16</v>
      </c>
      <c r="BA37" s="3">
        <f t="shared" si="7"/>
        <v>1.752922985383416E-2</v>
      </c>
      <c r="BB37">
        <v>17548</v>
      </c>
      <c r="BC37" s="3">
        <f t="shared" si="8"/>
        <v>19.225182842192616</v>
      </c>
      <c r="BD37">
        <v>13457</v>
      </c>
      <c r="BE37" s="3">
        <f t="shared" si="9"/>
        <v>14.743177883940394</v>
      </c>
      <c r="BF37">
        <v>4012</v>
      </c>
      <c r="BG37" s="3">
        <f t="shared" si="10"/>
        <v>4.3954543858489155</v>
      </c>
      <c r="BH37">
        <v>48</v>
      </c>
      <c r="BI37" s="3">
        <f t="shared" si="11"/>
        <v>5.2587689561502476E-2</v>
      </c>
      <c r="BJ37">
        <v>11</v>
      </c>
      <c r="BK37" s="3">
        <f t="shared" si="12"/>
        <v>1.2051345524510985E-2</v>
      </c>
      <c r="BL37">
        <v>1</v>
      </c>
      <c r="BM37" s="3">
        <f t="shared" si="13"/>
        <v>1.095576865864635E-3</v>
      </c>
      <c r="BN37">
        <v>1</v>
      </c>
      <c r="BO37" s="3">
        <f t="shared" si="14"/>
        <v>1.095576865864635E-3</v>
      </c>
      <c r="BP37">
        <v>18</v>
      </c>
      <c r="BQ37" s="3">
        <f t="shared" si="15"/>
        <v>1.9720383585563432E-2</v>
      </c>
      <c r="BR37">
        <v>1339</v>
      </c>
      <c r="BS37" s="3">
        <f t="shared" si="16"/>
        <v>1.4669774233927462</v>
      </c>
      <c r="BT37">
        <v>2477</v>
      </c>
      <c r="BU37" s="3">
        <f t="shared" si="17"/>
        <v>2.7137438967467009</v>
      </c>
      <c r="BV37">
        <v>1194</v>
      </c>
      <c r="BW37" s="3">
        <f t="shared" si="18"/>
        <v>1.3081187778423742</v>
      </c>
      <c r="BX37">
        <v>326</v>
      </c>
      <c r="BY37" s="3">
        <f t="shared" si="19"/>
        <v>0.35715805827187103</v>
      </c>
      <c r="BZ37">
        <v>1</v>
      </c>
      <c r="CA37" s="3">
        <f t="shared" si="20"/>
        <v>1.095576865864635E-3</v>
      </c>
      <c r="CB37">
        <v>1</v>
      </c>
      <c r="CC37" s="3">
        <f t="shared" si="21"/>
        <v>1.095576865864635E-3</v>
      </c>
      <c r="CD37">
        <v>0</v>
      </c>
      <c r="CE37" s="3">
        <f t="shared" si="22"/>
        <v>0</v>
      </c>
      <c r="CF37">
        <v>539</v>
      </c>
      <c r="CG37" s="3">
        <f t="shared" si="23"/>
        <v>0.59051593070103825</v>
      </c>
      <c r="CH37">
        <v>140</v>
      </c>
      <c r="CI37" s="3">
        <f t="shared" si="24"/>
        <v>0.15338076122104891</v>
      </c>
      <c r="CJ37">
        <v>278</v>
      </c>
      <c r="CK37" s="3">
        <f t="shared" si="25"/>
        <v>0.30457036871036852</v>
      </c>
      <c r="CL37">
        <v>8088</v>
      </c>
      <c r="CM37" s="3">
        <f t="shared" si="26"/>
        <v>8.8610256911131682</v>
      </c>
      <c r="CN37">
        <v>1633</v>
      </c>
      <c r="CO37" s="3">
        <f t="shared" si="27"/>
        <v>1.789077021956949</v>
      </c>
      <c r="CP37">
        <v>3357</v>
      </c>
      <c r="CQ37" s="3">
        <f t="shared" si="28"/>
        <v>3.6778515387075794</v>
      </c>
      <c r="CR37">
        <v>1</v>
      </c>
      <c r="CS37" s="3">
        <f t="shared" si="29"/>
        <v>1.095576865864635E-3</v>
      </c>
      <c r="CT37">
        <v>21</v>
      </c>
      <c r="CU37" s="3">
        <f t="shared" si="30"/>
        <v>2.3007114183157335E-2</v>
      </c>
      <c r="CV37">
        <v>87</v>
      </c>
      <c r="CW37" s="3">
        <f t="shared" si="31"/>
        <v>9.5315187330223247E-2</v>
      </c>
      <c r="CX37">
        <v>485</v>
      </c>
      <c r="CY37" s="3">
        <f t="shared" si="32"/>
        <v>0.53135477994434799</v>
      </c>
      <c r="CZ37">
        <v>26</v>
      </c>
      <c r="DA37" s="3">
        <f t="shared" si="33"/>
        <v>2.8484998512480514E-2</v>
      </c>
      <c r="DB37">
        <v>1</v>
      </c>
      <c r="DC37" s="3">
        <f t="shared" si="34"/>
        <v>1.095576865864635E-3</v>
      </c>
      <c r="DD37">
        <v>35</v>
      </c>
      <c r="DE37" s="3">
        <f t="shared" si="35"/>
        <v>3.8345190305262226E-2</v>
      </c>
      <c r="DF37">
        <v>2</v>
      </c>
      <c r="DG37" s="3">
        <f t="shared" si="36"/>
        <v>2.19115373172927E-3</v>
      </c>
      <c r="DH37">
        <v>2</v>
      </c>
      <c r="DI37" s="3">
        <f t="shared" si="37"/>
        <v>2.19115373172927E-3</v>
      </c>
      <c r="DJ37">
        <v>0</v>
      </c>
      <c r="DK37" s="3">
        <f t="shared" si="38"/>
        <v>0</v>
      </c>
      <c r="DL37">
        <v>1111</v>
      </c>
      <c r="DM37" s="3">
        <f t="shared" si="39"/>
        <v>1.2171858979756094</v>
      </c>
      <c r="DN37">
        <v>826</v>
      </c>
      <c r="DO37" s="3">
        <f t="shared" si="40"/>
        <v>0.90494649120418857</v>
      </c>
      <c r="DP37">
        <v>4</v>
      </c>
      <c r="DQ37" s="3">
        <f t="shared" si="41"/>
        <v>4.38230746345854E-3</v>
      </c>
      <c r="DR37">
        <v>7</v>
      </c>
      <c r="DS37" s="3">
        <f t="shared" si="42"/>
        <v>7.6690380610524456E-3</v>
      </c>
      <c r="DT37">
        <v>275</v>
      </c>
      <c r="DU37" s="3">
        <f t="shared" si="43"/>
        <v>0.30128363811277464</v>
      </c>
      <c r="DV37">
        <v>493</v>
      </c>
      <c r="DW37" s="3">
        <f t="shared" si="44"/>
        <v>0.54011939487126504</v>
      </c>
      <c r="DX37">
        <v>43</v>
      </c>
      <c r="DY37" s="3">
        <f t="shared" si="45"/>
        <v>4.7109805232179308E-2</v>
      </c>
      <c r="DZ37">
        <v>1</v>
      </c>
      <c r="EA37" s="3">
        <f t="shared" si="46"/>
        <v>1.095576865864635E-3</v>
      </c>
      <c r="EB37">
        <v>0</v>
      </c>
      <c r="EC37" s="3">
        <f t="shared" si="47"/>
        <v>0</v>
      </c>
      <c r="ED37">
        <v>9260</v>
      </c>
      <c r="EE37" s="3">
        <f t="shared" si="48"/>
        <v>10.145041777906521</v>
      </c>
      <c r="EF37">
        <v>2257</v>
      </c>
      <c r="EG37" s="3">
        <f t="shared" si="49"/>
        <v>2.4727169862564811</v>
      </c>
      <c r="EH37">
        <v>7003</v>
      </c>
      <c r="EI37" s="3">
        <f t="shared" si="50"/>
        <v>7.6723247916500386</v>
      </c>
      <c r="EJ37">
        <v>82</v>
      </c>
      <c r="EK37" s="3">
        <f t="shared" si="51"/>
        <v>8.9837303000900079E-2</v>
      </c>
      <c r="EL37">
        <v>5</v>
      </c>
      <c r="EM37" s="3">
        <f t="shared" si="52"/>
        <v>5.4778843293231752E-3</v>
      </c>
      <c r="EN37">
        <v>77</v>
      </c>
      <c r="EO37" s="3">
        <f t="shared" si="53"/>
        <v>8.4359418671576897E-2</v>
      </c>
      <c r="EP37">
        <v>521</v>
      </c>
      <c r="EQ37" s="3">
        <f t="shared" si="54"/>
        <v>0.57079554711547476</v>
      </c>
      <c r="ER37">
        <v>284</v>
      </c>
      <c r="ES37" s="3">
        <f t="shared" si="55"/>
        <v>0.31114382990555634</v>
      </c>
      <c r="ET37">
        <v>1</v>
      </c>
      <c r="EU37" s="3">
        <f t="shared" si="56"/>
        <v>1.095576865864635E-3</v>
      </c>
      <c r="EV37">
        <v>53</v>
      </c>
      <c r="EW37" s="3">
        <f t="shared" si="57"/>
        <v>5.8065573890825659E-2</v>
      </c>
      <c r="EX37">
        <v>2</v>
      </c>
      <c r="EY37" s="3">
        <f t="shared" si="58"/>
        <v>2.19115373172927E-3</v>
      </c>
      <c r="EZ37">
        <v>2728</v>
      </c>
      <c r="FA37" s="3">
        <f t="shared" si="59"/>
        <v>2.9887336900787242</v>
      </c>
      <c r="FB37">
        <v>2</v>
      </c>
      <c r="FC37" s="3">
        <f t="shared" si="60"/>
        <v>2.19115373172927E-3</v>
      </c>
      <c r="FD37">
        <v>2216</v>
      </c>
      <c r="FE37" s="3">
        <f t="shared" si="61"/>
        <v>2.4277983347560315</v>
      </c>
      <c r="FF37">
        <v>903</v>
      </c>
      <c r="FG37" s="3">
        <f t="shared" si="62"/>
        <v>0.9893059098757655</v>
      </c>
      <c r="FH37">
        <v>79</v>
      </c>
      <c r="FI37" s="3">
        <f t="shared" si="63"/>
        <v>8.6550572403306159E-2</v>
      </c>
      <c r="FJ37">
        <v>176</v>
      </c>
      <c r="FK37" s="3">
        <f t="shared" si="64"/>
        <v>0.19282152839217576</v>
      </c>
      <c r="FL37">
        <v>7862</v>
      </c>
      <c r="FM37" s="3">
        <f t="shared" si="65"/>
        <v>8.6134253194277601</v>
      </c>
      <c r="FN37">
        <v>1231</v>
      </c>
      <c r="FO37" s="3">
        <f t="shared" si="66"/>
        <v>1.3486551218793656</v>
      </c>
      <c r="FP37">
        <v>1178</v>
      </c>
      <c r="FQ37" s="3">
        <f t="shared" si="67"/>
        <v>1.2905895479885401</v>
      </c>
      <c r="FR37">
        <v>0</v>
      </c>
      <c r="FS37" s="3">
        <f t="shared" si="68"/>
        <v>0</v>
      </c>
      <c r="FT37">
        <v>9</v>
      </c>
      <c r="FU37" s="3">
        <f t="shared" si="69"/>
        <v>9.8601917927817161E-3</v>
      </c>
      <c r="FV37">
        <v>5921</v>
      </c>
      <c r="FW37" s="3">
        <f t="shared" si="70"/>
        <v>6.486910622784503</v>
      </c>
      <c r="FX37">
        <v>37</v>
      </c>
      <c r="FY37" s="3">
        <f t="shared" si="71"/>
        <v>4.0536344036991495E-2</v>
      </c>
      <c r="FZ37">
        <v>0</v>
      </c>
      <c r="GA37" s="3">
        <f t="shared" si="72"/>
        <v>0</v>
      </c>
      <c r="GB37">
        <v>0</v>
      </c>
      <c r="GC37" s="3">
        <f t="shared" si="73"/>
        <v>0</v>
      </c>
      <c r="GD37">
        <v>8</v>
      </c>
      <c r="GE37" s="3">
        <f t="shared" si="74"/>
        <v>8.76461492691708E-3</v>
      </c>
      <c r="GF37">
        <v>7</v>
      </c>
      <c r="GG37" s="3">
        <f t="shared" si="75"/>
        <v>7.6690380610524456E-3</v>
      </c>
      <c r="GH37">
        <v>6</v>
      </c>
      <c r="GI37" s="3">
        <f t="shared" si="89"/>
        <v>6.5734611951878096E-3</v>
      </c>
      <c r="GJ37">
        <v>329</v>
      </c>
      <c r="GK37" s="3">
        <f t="shared" si="89"/>
        <v>0.3604447888694649</v>
      </c>
      <c r="GL37">
        <v>899</v>
      </c>
      <c r="GM37" s="3">
        <f t="shared" si="90"/>
        <v>0.98492360241230692</v>
      </c>
      <c r="GN37">
        <v>19650</v>
      </c>
      <c r="GO37" s="3">
        <f t="shared" si="91"/>
        <v>21.528085414240078</v>
      </c>
      <c r="GP37">
        <v>21</v>
      </c>
      <c r="GQ37" s="3">
        <f t="shared" si="92"/>
        <v>2.3007114183157335E-2</v>
      </c>
      <c r="GR37">
        <v>1492</v>
      </c>
      <c r="GS37" s="3">
        <f t="shared" si="93"/>
        <v>1.6346006838700353</v>
      </c>
      <c r="GT37">
        <v>400</v>
      </c>
      <c r="GU37" s="3">
        <f t="shared" si="94"/>
        <v>0.43823074634585407</v>
      </c>
    </row>
  </sheetData>
  <conditionalFormatting sqref="G2:G37">
    <cfRule type="cellIs" dxfId="14" priority="1" operator="equal">
      <formula>"grey"</formula>
    </cfRule>
    <cfRule type="cellIs" dxfId="13" priority="2" operator="equal">
      <formula>"green"</formula>
    </cfRule>
    <cfRule type="cellIs" dxfId="12" priority="3" operator="equal">
      <formula>"yellow"</formula>
    </cfRule>
    <cfRule type="cellIs" dxfId="11" priority="4" operator="equal">
      <formula>"orange"</formula>
    </cfRule>
    <cfRule type="cellIs" dxfId="10" priority="5" operator="equal">
      <formula>"red"</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D0F5A-7C6F-4FB1-ABEE-0B569AD98A55}">
  <dimension ref="A1:DI37"/>
  <sheetViews>
    <sheetView zoomScaleNormal="100" workbookViewId="0">
      <selection activeCell="A16" sqref="A16"/>
    </sheetView>
  </sheetViews>
  <sheetFormatPr defaultColWidth="16.77734375" defaultRowHeight="14.4" x14ac:dyDescent="0.3"/>
  <cols>
    <col min="1" max="1" width="44.6640625" bestFit="1" customWidth="1"/>
    <col min="2" max="2" width="5.33203125" style="1" bestFit="1" customWidth="1"/>
    <col min="3" max="3" width="37" style="1" customWidth="1"/>
    <col min="4" max="4" width="44.6640625" style="1" bestFit="1" customWidth="1"/>
    <col min="5" max="5" width="7.21875" style="1" bestFit="1" customWidth="1"/>
    <col min="6" max="6" width="6.5546875" style="1" bestFit="1" customWidth="1"/>
    <col min="7" max="7" width="8" style="1" customWidth="1"/>
    <col min="8" max="8" width="31.77734375" style="1" customWidth="1"/>
    <col min="9" max="9" width="10.21875" style="1" bestFit="1" customWidth="1"/>
    <col min="10" max="10" width="9" style="1" bestFit="1" customWidth="1"/>
    <col min="11" max="11" width="10" style="1" bestFit="1" customWidth="1"/>
    <col min="12" max="12" width="11.5546875" bestFit="1" customWidth="1"/>
    <col min="13" max="13" width="14.88671875" bestFit="1" customWidth="1"/>
    <col min="14" max="15" width="16.5546875" bestFit="1" customWidth="1"/>
    <col min="16" max="16" width="13.88671875" bestFit="1" customWidth="1"/>
    <col min="17" max="17" width="17.5546875" bestFit="1" customWidth="1"/>
    <col min="18" max="18" width="14.5546875" bestFit="1" customWidth="1"/>
    <col min="19" max="19" width="17.21875" bestFit="1" customWidth="1"/>
    <col min="20" max="20" width="17.88671875" bestFit="1" customWidth="1"/>
    <col min="21" max="21" width="22" bestFit="1" customWidth="1"/>
    <col min="22" max="22" width="13.33203125" bestFit="1" customWidth="1"/>
    <col min="23" max="23" width="16.5546875" bestFit="1" customWidth="1"/>
    <col min="24" max="24" width="15.33203125" bestFit="1" customWidth="1"/>
    <col min="25" max="25" width="20.77734375" bestFit="1" customWidth="1"/>
    <col min="26" max="26" width="11.5546875" bestFit="1" customWidth="1"/>
    <col min="27" max="27" width="14.88671875" bestFit="1" customWidth="1"/>
    <col min="28" max="28" width="9.21875" bestFit="1" customWidth="1"/>
    <col min="29" max="29" width="13.88671875" bestFit="1" customWidth="1"/>
    <col min="30" max="31" width="16.5546875" bestFit="1" customWidth="1"/>
    <col min="32" max="33" width="16.44140625" bestFit="1" customWidth="1"/>
    <col min="34" max="35" width="14" bestFit="1" customWidth="1"/>
    <col min="36" max="36" width="8.88671875" bestFit="1" customWidth="1"/>
    <col min="37" max="37" width="13.88671875" bestFit="1" customWidth="1"/>
    <col min="38" max="38" width="15.109375" bestFit="1" customWidth="1"/>
    <col min="39" max="39" width="21" bestFit="1" customWidth="1"/>
    <col min="40" max="41" width="15.6640625" bestFit="1" customWidth="1"/>
    <col min="42" max="42" width="10.77734375" bestFit="1" customWidth="1"/>
    <col min="43" max="43" width="13.88671875" bestFit="1" customWidth="1"/>
    <col min="44" max="44" width="10.77734375" bestFit="1" customWidth="1"/>
    <col min="45" max="45" width="18.88671875" bestFit="1" customWidth="1"/>
    <col min="46" max="46" width="14.88671875" bestFit="1" customWidth="1"/>
    <col min="47" max="47" width="17.21875" bestFit="1" customWidth="1"/>
    <col min="48" max="48" width="8.6640625" bestFit="1" customWidth="1"/>
    <col min="49" max="49" width="13.88671875" bestFit="1" customWidth="1"/>
    <col min="50" max="51" width="15.44140625" bestFit="1" customWidth="1"/>
    <col min="52" max="53" width="16.33203125" bestFit="1" customWidth="1"/>
    <col min="54" max="54" width="9" bestFit="1" customWidth="1"/>
    <col min="55" max="55" width="13.88671875" bestFit="1" customWidth="1"/>
    <col min="56" max="56" width="12.77734375" bestFit="1" customWidth="1"/>
    <col min="57" max="57" width="16.109375" bestFit="1" customWidth="1"/>
    <col min="58" max="59" width="14.5546875" bestFit="1" customWidth="1"/>
    <col min="60" max="60" width="10.109375" bestFit="1" customWidth="1"/>
    <col min="61" max="61" width="13.88671875" bestFit="1" customWidth="1"/>
    <col min="62" max="62" width="19.33203125" bestFit="1" customWidth="1"/>
    <col min="63" max="63" width="26.5546875" bestFit="1" customWidth="1"/>
    <col min="64" max="64" width="33.33203125" bestFit="1" customWidth="1"/>
    <col min="65" max="65" width="37.109375" bestFit="1" customWidth="1"/>
    <col min="66" max="66" width="12.21875" bestFit="1" customWidth="1"/>
    <col min="67" max="67" width="16.109375" bestFit="1" customWidth="1"/>
    <col min="68" max="68" width="18.21875" bestFit="1" customWidth="1"/>
    <col min="69" max="69" width="22" bestFit="1" customWidth="1"/>
    <col min="70" max="70" width="9.33203125" bestFit="1" customWidth="1"/>
    <col min="71" max="71" width="13.88671875" bestFit="1" customWidth="1"/>
    <col min="72" max="72" width="10.109375" bestFit="1" customWidth="1"/>
    <col min="73" max="73" width="13.88671875" bestFit="1" customWidth="1"/>
    <col min="74" max="74" width="10" bestFit="1" customWidth="1"/>
    <col min="75" max="75" width="13.88671875" bestFit="1" customWidth="1"/>
    <col min="76" max="76" width="15.21875" bestFit="1" customWidth="1"/>
    <col min="77" max="77" width="16.88671875" bestFit="1" customWidth="1"/>
    <col min="78" max="78" width="15.33203125" bestFit="1" customWidth="1"/>
    <col min="79" max="79" width="18.21875" bestFit="1" customWidth="1"/>
    <col min="80" max="80" width="15.33203125" bestFit="1" customWidth="1"/>
    <col min="81" max="81" width="17.21875" bestFit="1" customWidth="1"/>
    <col min="82" max="82" width="12.21875" bestFit="1" customWidth="1"/>
    <col min="83" max="83" width="18.21875" bestFit="1" customWidth="1"/>
    <col min="84" max="84" width="15.33203125" bestFit="1" customWidth="1"/>
    <col min="85" max="85" width="18.44140625" bestFit="1" customWidth="1"/>
    <col min="86" max="86" width="16.21875" bestFit="1" customWidth="1"/>
    <col min="87" max="87" width="19" bestFit="1" customWidth="1"/>
    <col min="88" max="88" width="15.6640625" bestFit="1" customWidth="1"/>
    <col min="89" max="89" width="19" bestFit="1" customWidth="1"/>
    <col min="90" max="90" width="9" bestFit="1" customWidth="1"/>
    <col min="91" max="91" width="19.44140625" bestFit="1" customWidth="1"/>
    <col min="92" max="92" width="16.33203125" bestFit="1" customWidth="1"/>
    <col min="93" max="93" width="20.109375" bestFit="1" customWidth="1"/>
    <col min="94" max="94" width="14.6640625" bestFit="1" customWidth="1"/>
    <col min="95" max="95" width="18.88671875" bestFit="1" customWidth="1"/>
    <col min="96" max="96" width="14" bestFit="1" customWidth="1"/>
    <col min="97" max="97" width="18" bestFit="1" customWidth="1"/>
    <col min="98" max="98" width="14" bestFit="1" customWidth="1"/>
    <col min="99" max="99" width="17.88671875" bestFit="1" customWidth="1"/>
    <col min="100" max="100" width="14" bestFit="1" customWidth="1"/>
    <col min="101" max="101" width="18.33203125" bestFit="1" customWidth="1"/>
    <col min="102" max="102" width="11.109375" bestFit="1" customWidth="1"/>
    <col min="103" max="103" width="17.44140625" bestFit="1" customWidth="1"/>
    <col min="104" max="104" width="14.21875" bestFit="1" customWidth="1"/>
    <col min="105" max="105" width="17.33203125" bestFit="1" customWidth="1"/>
    <col min="106" max="106" width="16.5546875" bestFit="1" customWidth="1"/>
    <col min="107" max="107" width="22.5546875" bestFit="1" customWidth="1"/>
    <col min="108" max="108" width="12.33203125" bestFit="1" customWidth="1"/>
    <col min="109" max="109" width="17.21875" bestFit="1" customWidth="1"/>
    <col min="110" max="110" width="15.33203125" bestFit="1" customWidth="1"/>
    <col min="111" max="111" width="16.21875" bestFit="1" customWidth="1"/>
    <col min="112" max="112" width="10.88671875" bestFit="1" customWidth="1"/>
    <col min="113" max="113" width="18.44140625" bestFit="1" customWidth="1"/>
  </cols>
  <sheetData>
    <row r="1" spans="1:113" s="2" customFormat="1" ht="43.2" x14ac:dyDescent="0.3">
      <c r="B1" s="5" t="s">
        <v>39</v>
      </c>
      <c r="C1" s="5" t="s">
        <v>38</v>
      </c>
      <c r="D1" s="10" t="str">
        <f>DE1</f>
        <v>Crime against Transgender Rights per 100,000</v>
      </c>
      <c r="E1" s="5"/>
      <c r="F1" s="5"/>
      <c r="G1" s="5"/>
      <c r="H1" s="5"/>
      <c r="I1" s="5" t="s">
        <v>37</v>
      </c>
      <c r="J1" s="5" t="s">
        <v>36</v>
      </c>
      <c r="K1" s="5" t="s">
        <v>35</v>
      </c>
      <c r="L1" s="5" t="s">
        <v>137</v>
      </c>
      <c r="M1" s="5" t="str">
        <f>_xlfn.CONCAT( L1," per 100,000")</f>
        <v>Dowry Cases per 100,000</v>
      </c>
      <c r="N1" s="5" t="s">
        <v>138</v>
      </c>
      <c r="O1" s="5" t="str">
        <f>_xlfn.CONCAT( N1," per 100,000")</f>
        <v>Domestic Violence (W) per 100,000</v>
      </c>
      <c r="P1" s="5" t="s">
        <v>139</v>
      </c>
      <c r="Q1" s="5" t="str">
        <f>_xlfn.CONCAT( P1," per 100,000")</f>
        <v xml:space="preserve"> Indecent Representation (W) per 100,000</v>
      </c>
      <c r="R1" s="5" t="s">
        <v>140</v>
      </c>
      <c r="S1" s="5" t="str">
        <f>_xlfn.CONCAT( R1," per 100,000")</f>
        <v>Sexual Offenses against Children per 100,000</v>
      </c>
      <c r="T1" s="5" t="s">
        <v>141</v>
      </c>
      <c r="U1" s="5" t="str">
        <f>_xlfn.CONCAT( T1," per 100,000")</f>
        <v>Juvenile Justice Care and Protection of Children Act per 100,000</v>
      </c>
      <c r="V1" s="5" t="s">
        <v>142</v>
      </c>
      <c r="W1" s="5" t="str">
        <f>_xlfn.CONCAT( V1," per 100,000")</f>
        <v>Child Marriage per 100,000</v>
      </c>
      <c r="X1" s="5" t="s">
        <v>143</v>
      </c>
      <c r="Y1" s="5" t="str">
        <f>_xlfn.CONCAT( X1," per 100,000")</f>
        <v>Child Selection through Prenatal Diagnostics per 100,000</v>
      </c>
      <c r="Z1" s="5" t="s">
        <v>144</v>
      </c>
      <c r="AA1" s="5" t="str">
        <f>_xlfn.CONCAT( Z1," per 100,000")</f>
        <v>Child Labour per 100,000</v>
      </c>
      <c r="AB1" s="5" t="s">
        <v>145</v>
      </c>
      <c r="AC1" s="5" t="str">
        <f>_xlfn.CONCAT( AB1," per 100,000")</f>
        <v>Unlawful Abortions per 100,000</v>
      </c>
      <c r="AD1" s="5" t="s">
        <v>146</v>
      </c>
      <c r="AE1" s="5" t="str">
        <f>_xlfn.CONCAT( AD1," per 100,000")</f>
        <v>Crimes against SCs per 100,000</v>
      </c>
      <c r="AF1" s="5" t="s">
        <v>147</v>
      </c>
      <c r="AG1" s="5" t="str">
        <f>_xlfn.CONCAT( AF1," per 100,000")</f>
        <v>Crimes against STs per 100,000</v>
      </c>
      <c r="AH1" s="5" t="s">
        <v>148</v>
      </c>
      <c r="AI1" s="5" t="str">
        <f>_xlfn.CONCAT( AH1," per 100,000")</f>
        <v>Public Property Damage per 100,000</v>
      </c>
      <c r="AJ1" s="5" t="s">
        <v>149</v>
      </c>
      <c r="AK1" s="5" t="str">
        <f>_xlfn.CONCAT( AJ1," per 100,000")</f>
        <v>Unlawful Atrocities per 100,000</v>
      </c>
      <c r="AL1" s="5" t="s">
        <v>150</v>
      </c>
      <c r="AM1" s="5" t="str">
        <f>_xlfn.CONCAT( AL1," per 100,000")</f>
        <v>Unlwaful Dissemination of Secrets per 100,000</v>
      </c>
      <c r="AN1" s="5" t="s">
        <v>151</v>
      </c>
      <c r="AO1" s="5" t="str">
        <f>_xlfn.CONCAT( AN1," per 100,000")</f>
        <v>Crime using Arms per 100,000</v>
      </c>
      <c r="AP1" s="5" t="s">
        <v>152</v>
      </c>
      <c r="AQ1" s="5" t="str">
        <f>_xlfn.CONCAT( AP1," per 100,000")</f>
        <v>Crime using Explosives per 100,000</v>
      </c>
      <c r="AR1" s="5" t="s">
        <v>153</v>
      </c>
      <c r="AS1" s="5" t="str">
        <f>_xlfn.CONCAT( AR1," per 100,000")</f>
        <v>Crime using Explosive Substances per 100,000</v>
      </c>
      <c r="AT1" s="5" t="s">
        <v>154</v>
      </c>
      <c r="AU1" s="5" t="str">
        <f>_xlfn.CONCAT( AT1," per 100,000")</f>
        <v>Crime using Explosives/Arms per 100,000</v>
      </c>
      <c r="AV1" s="5" t="s">
        <v>155</v>
      </c>
      <c r="AW1" s="5" t="str">
        <f>_xlfn.CONCAT( AV1," per 100,000")</f>
        <v>IT Crimes per 100,000</v>
      </c>
      <c r="AX1" s="5" t="s">
        <v>156</v>
      </c>
      <c r="AY1" s="5" t="str">
        <f>_xlfn.CONCAT( AX1," per 100,000")</f>
        <v>Copyright Crimes per 100,000</v>
      </c>
      <c r="AZ1" s="5" t="s">
        <v>157</v>
      </c>
      <c r="BA1" s="5" t="str">
        <f>_xlfn.CONCAT( AZ1," per 100,000")</f>
        <v>Trademark Crimes per 100,000</v>
      </c>
      <c r="BB1" s="5" t="s">
        <v>158</v>
      </c>
      <c r="BC1" s="5" t="str">
        <f>_xlfn.CONCAT( BB1," per 100,000")</f>
        <v>Gambling per 100,000</v>
      </c>
      <c r="BD1" s="5" t="s">
        <v>159</v>
      </c>
      <c r="BE1" s="5" t="str">
        <f>_xlfn.CONCAT( BD1," per 100,000")</f>
        <v>Chit Gambling per 100,000</v>
      </c>
      <c r="BF1" s="5" t="s">
        <v>160</v>
      </c>
      <c r="BG1" s="5" t="str">
        <f>_xlfn.CONCAT( BF1," per 100,000")</f>
        <v>Illegal Mining of Resources per 100,000</v>
      </c>
      <c r="BH1" s="5" t="s">
        <v>161</v>
      </c>
      <c r="BI1" s="5" t="str">
        <f>_xlfn.CONCAT( BH1," per 100,000")</f>
        <v>Economic Corruption per 100,000</v>
      </c>
      <c r="BJ1" s="5" t="s">
        <v>162</v>
      </c>
      <c r="BK1" s="5" t="str">
        <f>_xlfn.CONCAT( BJ1," per 100,000")</f>
        <v>Crime due to sale, consumption, and production of alcohol per 100,000</v>
      </c>
      <c r="BL1" s="5" t="s">
        <v>163</v>
      </c>
      <c r="BM1" s="5" t="str">
        <f>_xlfn.CONCAT( BL1," per 100,000")</f>
        <v>Crime due to production, distribution, and sale of alcohol, tobacco products, and petroleum products. per 100,000</v>
      </c>
      <c r="BN1" s="5" t="s">
        <v>164</v>
      </c>
      <c r="BO1" s="5" t="str">
        <f>_xlfn.CONCAT( BN1," per 100,000")</f>
        <v>Possession of Drugs per 100,000</v>
      </c>
      <c r="BP1" s="5" t="s">
        <v>165</v>
      </c>
      <c r="BQ1" s="5" t="str">
        <f>_xlfn.CONCAT( BP1," per 100,000")</f>
        <v>Foreigner Registration and Regulation Violation per 100,000</v>
      </c>
      <c r="BR1" s="5" t="s">
        <v>166</v>
      </c>
      <c r="BS1" s="5" t="str">
        <f>_xlfn.CONCAT( BR1," per 100,000")</f>
        <v>Passport Violations per 100,000</v>
      </c>
      <c r="BT1" s="5" t="s">
        <v>167</v>
      </c>
      <c r="BU1" s="5" t="str">
        <f>_xlfn.CONCAT( BT1," per 100,000")</f>
        <v>Emigration Violations per 100,000</v>
      </c>
      <c r="BV1" s="5" t="s">
        <v>168</v>
      </c>
      <c r="BW1" s="5" t="str">
        <f>_xlfn.CONCAT( BV1," per 100,000")</f>
        <v>Citizenship Violations per 100,000</v>
      </c>
      <c r="BX1" s="5" t="s">
        <v>169</v>
      </c>
      <c r="BY1" s="5" t="str">
        <f>_xlfn.CONCAT( BX1," per 100,000")</f>
        <v>Crimes regarding Indian Raiways per 100,000</v>
      </c>
      <c r="BZ1" s="5" t="s">
        <v>170</v>
      </c>
      <c r="CA1" s="5" t="str">
        <f>_xlfn.CONCAT( BZ1," per 100,000")</f>
        <v>Unlawful Possession of Railway Property per 100,000</v>
      </c>
      <c r="CB1" s="5" t="s">
        <v>171</v>
      </c>
      <c r="CC1" s="5" t="str">
        <f>_xlfn.CONCAT( CB1," per 100,000")</f>
        <v>Crimes related to Indian Telegraph per 100,000</v>
      </c>
      <c r="CD1" s="5" t="s">
        <v>172</v>
      </c>
      <c r="CE1" s="5" t="str">
        <f>_xlfn.CONCAT( CD1," per 100,000")</f>
        <v>Unlawful Possession of Telegraph per 100,000</v>
      </c>
      <c r="CF1" s="5" t="s">
        <v>173</v>
      </c>
      <c r="CG1" s="5" t="str">
        <f>_xlfn.CONCAT( CF1," per 100,000")</f>
        <v>Crimes related to Cinematography per 100,000</v>
      </c>
      <c r="CH1" s="5" t="s">
        <v>174</v>
      </c>
      <c r="CI1" s="5" t="str">
        <f>_xlfn.CONCAT( CH1," per 100,000")</f>
        <v>Crimes related to Unlawful usage of TV per 100,000</v>
      </c>
      <c r="CJ1" s="5" t="s">
        <v>175</v>
      </c>
      <c r="CK1" s="5" t="str">
        <f>_xlfn.CONCAT( CJ1," per 100,000")</f>
        <v>Organised Crimes per 100,000</v>
      </c>
      <c r="CL1" s="5" t="s">
        <v>158</v>
      </c>
      <c r="CM1" s="5" t="str">
        <f>_xlfn.CONCAT( CL1," per 100,000")</f>
        <v>Gambling per 100,000</v>
      </c>
      <c r="CN1" s="5" t="s">
        <v>176</v>
      </c>
      <c r="CO1" s="5" t="str">
        <f>_xlfn.CONCAT( CN1," per 100,000")</f>
        <v>Unlawful Possessionn and Usage of Antiques per 100,000</v>
      </c>
      <c r="CP1" s="5" t="s">
        <v>177</v>
      </c>
      <c r="CQ1" s="5" t="str">
        <f>_xlfn.CONCAT( CP1," per 100,000")</f>
        <v>Manipulation of Elections per 100,000</v>
      </c>
      <c r="CR1" s="5" t="s">
        <v>178</v>
      </c>
      <c r="CS1" s="5" t="str">
        <f>_xlfn.CONCAT( CR1," per 100,000")</f>
        <v>Bonded Labour (SC) per 100,000</v>
      </c>
      <c r="CT1" s="5" t="s">
        <v>179</v>
      </c>
      <c r="CU1" s="5" t="str">
        <f>_xlfn.CONCAT( CT1," per 100,000")</f>
        <v>Bonded Labour (ST) per 100,000</v>
      </c>
      <c r="CV1" s="5" t="s">
        <v>180</v>
      </c>
      <c r="CW1" s="5" t="str">
        <f>_xlfn.CONCAT( CV1," per 100,000")</f>
        <v>Bonded Labour (Others) per 100,000</v>
      </c>
      <c r="CX1" s="5" t="s">
        <v>181</v>
      </c>
      <c r="CY1" s="5" t="str">
        <f>_xlfn.CONCAT( CX1," per 100,000")</f>
        <v>Insult to the Nation per 100,000</v>
      </c>
      <c r="CZ1" s="5" t="s">
        <v>182</v>
      </c>
      <c r="DA1" s="5" t="str">
        <f>_xlfn.CONCAT( CZ1," per 100,000")</f>
        <v>Deface-ment of Public Property per 100,000</v>
      </c>
      <c r="DB1" s="5" t="s">
        <v>183</v>
      </c>
      <c r="DC1" s="5" t="str">
        <f>_xlfn.CONCAT( DB1," per 100,000")</f>
        <v>Unlawful Transplantation of Human Organs  per 100,000</v>
      </c>
      <c r="DD1" s="5" t="s">
        <v>184</v>
      </c>
      <c r="DE1" s="5" t="str">
        <f>_xlfn.CONCAT( DD1," per 100,000")</f>
        <v>Crime against Transgender Rights per 100,000</v>
      </c>
      <c r="DF1" s="5" t="s">
        <v>185</v>
      </c>
      <c r="DG1" s="5" t="str">
        <f>_xlfn.CONCAT( DF1," per 100,000")</f>
        <v>Crimes related to Mental Health per 100,000</v>
      </c>
      <c r="DH1" s="5" t="s">
        <v>186</v>
      </c>
      <c r="DI1" s="5" t="str">
        <f>_xlfn.CONCAT( DH1," per 100,000")</f>
        <v>Licensing of Vehicles per 100,000</v>
      </c>
    </row>
    <row r="2" spans="1:113" x14ac:dyDescent="0.3">
      <c r="A2" t="str">
        <f t="shared" ref="A2:A37" si="0">$D$1</f>
        <v>Crime against Transgender Rights per 100,000</v>
      </c>
      <c r="B2">
        <v>35</v>
      </c>
      <c r="C2" t="s">
        <v>34</v>
      </c>
      <c r="D2" s="10">
        <f t="shared" ref="D2:D37" si="1">DE2</f>
        <v>0</v>
      </c>
      <c r="E2" s="3" cm="1">
        <f t="array" ref="E2">((D2-_xlfn.PERCENTILE.INC($D$2:$D$37,0.975))/(AVERAGE(SMALL($D$2:$D$37,{1,2,3,4,5}))-_xlfn.PERCENTILE.INC($D$2:$D$37,0.975)))*100</f>
        <v>100</v>
      </c>
      <c r="F2" s="3">
        <f>IF(E2&gt;100,100,IF(E2&lt;0,0,E2))</f>
        <v>100</v>
      </c>
      <c r="G2" s="8" t="str" cm="1">
        <f t="array" ref="G2">_xlfn.IFS(F2=100,"green",F2&gt;50,"yellow",F2&gt;0,"orange",F2=0,"red")</f>
        <v>green</v>
      </c>
      <c r="H2" t="s">
        <v>250</v>
      </c>
      <c r="I2" s="4">
        <v>380581</v>
      </c>
      <c r="J2" s="4">
        <v>177712</v>
      </c>
      <c r="K2" s="4">
        <v>202869</v>
      </c>
      <c r="L2">
        <v>0</v>
      </c>
      <c r="M2" s="3">
        <f>L2/$I2*100000</f>
        <v>0</v>
      </c>
      <c r="N2">
        <v>0</v>
      </c>
      <c r="O2" s="3">
        <f>N2/$I2*100000</f>
        <v>0</v>
      </c>
      <c r="P2">
        <v>0</v>
      </c>
      <c r="Q2" s="3">
        <f>P2/$I2*100000</f>
        <v>0</v>
      </c>
      <c r="R2">
        <v>109</v>
      </c>
      <c r="S2" s="3">
        <f t="shared" ref="S2:S37" si="2">R2/$I2*100000</f>
        <v>28.640420830256897</v>
      </c>
      <c r="T2">
        <v>1</v>
      </c>
      <c r="U2" s="3">
        <f t="shared" ref="U2:U37" si="3">T2/$I2*100000</f>
        <v>0.26275615440602657</v>
      </c>
      <c r="V2">
        <v>0</v>
      </c>
      <c r="W2" s="3">
        <f t="shared" ref="W2:W37" si="4">V2/$I2*100000</f>
        <v>0</v>
      </c>
      <c r="X2">
        <v>0</v>
      </c>
      <c r="Y2" s="3">
        <f t="shared" ref="Y2:Y37" si="5">X2/$I2*100000</f>
        <v>0</v>
      </c>
      <c r="Z2">
        <v>0</v>
      </c>
      <c r="AA2" s="3">
        <f t="shared" ref="AA2:AA37" si="6">Z2/$I2*100000</f>
        <v>0</v>
      </c>
      <c r="AB2">
        <v>0</v>
      </c>
      <c r="AC2" s="3">
        <f t="shared" ref="AC2:AC37" si="7">AB2/$I2*100000</f>
        <v>0</v>
      </c>
      <c r="AD2">
        <v>0</v>
      </c>
      <c r="AE2" s="3">
        <f t="shared" ref="AE2:AE37" si="8">AD2/$I2*100000</f>
        <v>0</v>
      </c>
      <c r="AF2">
        <v>0</v>
      </c>
      <c r="AG2" s="3">
        <f t="shared" ref="AG2:AG37" si="9">AF2/$I2*100000</f>
        <v>0</v>
      </c>
      <c r="AH2">
        <v>2</v>
      </c>
      <c r="AI2" s="3">
        <f t="shared" ref="AI2:AI37" si="10">AH2/$I2*100000</f>
        <v>0.52551230881205313</v>
      </c>
      <c r="AJ2">
        <v>0</v>
      </c>
      <c r="AK2" s="3">
        <f t="shared" ref="AK2:AK37" si="11">AJ2/$I2*100000</f>
        <v>0</v>
      </c>
      <c r="AL2">
        <v>0</v>
      </c>
      <c r="AM2" s="3">
        <f t="shared" ref="AM2:AM37" si="12">AL2/$I2*100000</f>
        <v>0</v>
      </c>
      <c r="AN2">
        <v>1</v>
      </c>
      <c r="AO2" s="3">
        <f t="shared" ref="AO2:AO37" si="13">AN2/$I2*100000</f>
        <v>0.26275615440602657</v>
      </c>
      <c r="AP2">
        <v>2</v>
      </c>
      <c r="AQ2" s="3">
        <f t="shared" ref="AQ2:AQ37" si="14">AP2/$I2*100000</f>
        <v>0.52551230881205313</v>
      </c>
      <c r="AR2">
        <v>0</v>
      </c>
      <c r="AS2" s="3">
        <f t="shared" ref="AS2:AS37" si="15">AR2/$I2*100000</f>
        <v>0</v>
      </c>
      <c r="AT2">
        <v>3</v>
      </c>
      <c r="AU2" s="3">
        <f t="shared" ref="AU2:AU37" si="16">AT2/$I2*100000</f>
        <v>0.78826846321807964</v>
      </c>
      <c r="AV2">
        <v>8</v>
      </c>
      <c r="AW2" s="3">
        <f t="shared" ref="AW2:AW37" si="17">AV2/$I2*100000</f>
        <v>2.1020492352482125</v>
      </c>
      <c r="AX2">
        <v>0</v>
      </c>
      <c r="AY2" s="3">
        <f t="shared" ref="AY2:AY37" si="18">AX2/$I2*100000</f>
        <v>0</v>
      </c>
      <c r="AZ2">
        <v>0</v>
      </c>
      <c r="BA2" s="3">
        <f t="shared" ref="BA2:BA37" si="19">AZ2/$I2*100000</f>
        <v>0</v>
      </c>
      <c r="BB2">
        <v>0</v>
      </c>
      <c r="BC2" s="3">
        <f t="shared" ref="BC2:BC37" si="20">BB2/$I2*100000</f>
        <v>0</v>
      </c>
      <c r="BD2">
        <v>0</v>
      </c>
      <c r="BE2" s="3">
        <f t="shared" ref="BE2:BE37" si="21">BD2/$I2*100000</f>
        <v>0</v>
      </c>
      <c r="BF2">
        <v>0</v>
      </c>
      <c r="BG2" s="3">
        <f t="shared" ref="BG2:BG37" si="22">BF2/$I2*100000</f>
        <v>0</v>
      </c>
      <c r="BH2">
        <v>0</v>
      </c>
      <c r="BI2" s="3">
        <f t="shared" ref="BI2:BI37" si="23">BH2/$I2*100000</f>
        <v>0</v>
      </c>
      <c r="BJ2">
        <v>9</v>
      </c>
      <c r="BK2" s="3">
        <f t="shared" ref="BK2:BK37" si="24">BJ2/$I2*100000</f>
        <v>2.3648053896542391</v>
      </c>
      <c r="BL2">
        <v>933</v>
      </c>
      <c r="BM2" s="3">
        <f t="shared" ref="BM2:BM37" si="25">BL2/$I2*100000</f>
        <v>245.15149206082279</v>
      </c>
      <c r="BN2">
        <v>52</v>
      </c>
      <c r="BO2" s="3">
        <f t="shared" ref="BO2:BO37" si="26">BN2/$I2*100000</f>
        <v>13.663320029113383</v>
      </c>
      <c r="BP2">
        <v>5</v>
      </c>
      <c r="BQ2" s="3">
        <f t="shared" ref="BQ2:BQ37" si="27">BP2/$I2*100000</f>
        <v>1.3137807720301329</v>
      </c>
      <c r="BR2">
        <v>0</v>
      </c>
      <c r="BS2" s="3">
        <f t="shared" ref="BS2:BS37" si="28">BR2/$I2*100000</f>
        <v>0</v>
      </c>
      <c r="BT2">
        <v>0</v>
      </c>
      <c r="BU2" s="3">
        <f t="shared" ref="BU2:BU37" si="29">BT2/$I2*100000</f>
        <v>0</v>
      </c>
      <c r="BV2">
        <v>0</v>
      </c>
      <c r="BW2" s="3">
        <f t="shared" ref="BW2:BW37" si="30">BV2/$I2*100000</f>
        <v>0</v>
      </c>
      <c r="BX2">
        <v>0</v>
      </c>
      <c r="BY2" s="3">
        <f t="shared" ref="BY2:BY37" si="31">BX2/$I2*100000</f>
        <v>0</v>
      </c>
      <c r="BZ2">
        <v>0</v>
      </c>
      <c r="CA2" s="3">
        <f t="shared" ref="CA2:CA37" si="32">BZ2/$I2*100000</f>
        <v>0</v>
      </c>
      <c r="CB2">
        <v>0</v>
      </c>
      <c r="CC2" s="3">
        <f t="shared" ref="CC2:CC37" si="33">CB2/$I2*100000</f>
        <v>0</v>
      </c>
      <c r="CD2">
        <v>0</v>
      </c>
      <c r="CE2" s="3">
        <f t="shared" ref="CE2:CE37" si="34">CD2/$I2*100000</f>
        <v>0</v>
      </c>
      <c r="CF2">
        <v>0</v>
      </c>
      <c r="CG2" s="3">
        <f t="shared" ref="CG2:CG37" si="35">CF2/$I2*100000</f>
        <v>0</v>
      </c>
      <c r="CH2">
        <v>0</v>
      </c>
      <c r="CI2" s="3">
        <f t="shared" ref="CI2:CI37" si="36">CH2/$I2*100000</f>
        <v>0</v>
      </c>
      <c r="CJ2">
        <v>0</v>
      </c>
      <c r="CK2" s="3">
        <f t="shared" ref="CK2:CK37" si="37">CJ2/$I2*100000</f>
        <v>0</v>
      </c>
      <c r="CL2">
        <v>0</v>
      </c>
      <c r="CM2" s="3">
        <f t="shared" ref="CM2:CM37" si="38">CL2/$I2*100000</f>
        <v>0</v>
      </c>
      <c r="CN2">
        <v>0</v>
      </c>
      <c r="CO2" s="3">
        <f t="shared" ref="CO2:CO37" si="39">CN2/$I2*100000</f>
        <v>0</v>
      </c>
      <c r="CP2">
        <v>0</v>
      </c>
      <c r="CQ2" s="3">
        <f t="shared" ref="CQ2:CQ37" si="40">CP2/$I2*100000</f>
        <v>0</v>
      </c>
      <c r="CR2">
        <v>0</v>
      </c>
      <c r="CS2" s="3">
        <f t="shared" ref="CS2:CS37" si="41">CR2/$I2*100000</f>
        <v>0</v>
      </c>
      <c r="CT2">
        <v>0</v>
      </c>
      <c r="CU2" s="3">
        <f t="shared" ref="CU2:CU37" si="42">CT2/$I2*100000</f>
        <v>0</v>
      </c>
      <c r="CV2">
        <v>0</v>
      </c>
      <c r="CW2" s="3">
        <f t="shared" ref="CW2:CW37" si="43">CV2/$I2*100000</f>
        <v>0</v>
      </c>
      <c r="CX2">
        <v>0</v>
      </c>
      <c r="CY2" s="3">
        <f t="shared" ref="CY2:CY37" si="44">CX2/$I2*100000</f>
        <v>0</v>
      </c>
      <c r="CZ2">
        <v>0</v>
      </c>
      <c r="DA2" s="3">
        <f t="shared" ref="DA2:DA37" si="45">CZ2/$I2*100000</f>
        <v>0</v>
      </c>
      <c r="DB2">
        <v>0</v>
      </c>
      <c r="DC2" s="3">
        <f t="shared" ref="DC2:DC37" si="46">DB2/$I2*100000</f>
        <v>0</v>
      </c>
      <c r="DD2">
        <v>0</v>
      </c>
      <c r="DE2" s="3">
        <f t="shared" ref="DE2:DE37" si="47">DD2/$I2*100000</f>
        <v>0</v>
      </c>
      <c r="DF2">
        <v>0</v>
      </c>
      <c r="DG2" s="3">
        <f t="shared" ref="DG2:DG37" si="48">DF2/$I2*100000</f>
        <v>0</v>
      </c>
      <c r="DH2">
        <v>0</v>
      </c>
      <c r="DI2" s="3">
        <f t="shared" ref="DI2:DI37" si="49">DH2/$I2*100000</f>
        <v>0</v>
      </c>
    </row>
    <row r="3" spans="1:113" x14ac:dyDescent="0.3">
      <c r="A3" s="3" t="str">
        <f>$D$1</f>
        <v>Crime against Transgender Rights per 100,000</v>
      </c>
      <c r="B3">
        <v>37</v>
      </c>
      <c r="C3" t="s">
        <v>33</v>
      </c>
      <c r="D3" s="10">
        <f t="shared" si="1"/>
        <v>0</v>
      </c>
      <c r="E3" s="3" cm="1">
        <f t="array" ref="E3">((D3-_xlfn.PERCENTILE.INC($D$2:$D$37,0.975))/(AVERAGE(SMALL($D$2:$D$37,{1,2,3,4,5}))-_xlfn.PERCENTILE.INC($D$2:$D$37,0.975)))*100</f>
        <v>100</v>
      </c>
      <c r="F3" s="3">
        <f t="shared" ref="F3:F37" si="50">IF(E3&gt;100,100,IF(E3&lt;0,0,E3))</f>
        <v>100</v>
      </c>
      <c r="G3" s="8" t="str" cm="1">
        <f t="array" ref="G3">_xlfn.IFS(F3=100,"green",F3&gt;50,"yellow",F3&gt;0,"orange",F3=0,"red")</f>
        <v>green</v>
      </c>
      <c r="H3" t="s">
        <v>250</v>
      </c>
      <c r="I3" s="4">
        <v>49577103</v>
      </c>
      <c r="J3" s="4">
        <v>24701486</v>
      </c>
      <c r="K3" s="4">
        <v>24875617</v>
      </c>
      <c r="L3">
        <v>298</v>
      </c>
      <c r="M3" s="3">
        <f t="shared" ref="M3:O37" si="51">L3/$I3*100000</f>
        <v>0.60108393183038555</v>
      </c>
      <c r="N3">
        <v>0</v>
      </c>
      <c r="O3" s="3">
        <f t="shared" si="51"/>
        <v>0</v>
      </c>
      <c r="P3">
        <v>1</v>
      </c>
      <c r="Q3" s="3">
        <f t="shared" ref="Q3:Q37" si="52">P3/$I3*100000</f>
        <v>2.0170601739274681E-3</v>
      </c>
      <c r="R3">
        <v>2136</v>
      </c>
      <c r="S3" s="3">
        <f t="shared" si="2"/>
        <v>4.3084405315090715</v>
      </c>
      <c r="T3">
        <v>20</v>
      </c>
      <c r="U3" s="3">
        <f t="shared" si="3"/>
        <v>4.0341203478549366E-2</v>
      </c>
      <c r="V3">
        <v>26</v>
      </c>
      <c r="W3" s="3">
        <f t="shared" si="4"/>
        <v>5.2443564522114169E-2</v>
      </c>
      <c r="X3">
        <v>0</v>
      </c>
      <c r="Y3" s="3">
        <f t="shared" si="5"/>
        <v>0</v>
      </c>
      <c r="Z3">
        <v>15</v>
      </c>
      <c r="AA3" s="3">
        <f t="shared" si="6"/>
        <v>3.0255902608912019E-2</v>
      </c>
      <c r="AB3">
        <v>0</v>
      </c>
      <c r="AC3" s="3">
        <f t="shared" si="7"/>
        <v>0</v>
      </c>
      <c r="AD3">
        <v>125</v>
      </c>
      <c r="AE3" s="3">
        <f t="shared" si="8"/>
        <v>0.25213252174093354</v>
      </c>
      <c r="AF3">
        <v>17</v>
      </c>
      <c r="AG3" s="3">
        <f t="shared" si="9"/>
        <v>3.4290022956766961E-2</v>
      </c>
      <c r="AH3">
        <v>106</v>
      </c>
      <c r="AI3" s="3">
        <f t="shared" si="10"/>
        <v>0.21380837843631162</v>
      </c>
      <c r="AJ3">
        <v>13</v>
      </c>
      <c r="AK3" s="3">
        <f t="shared" si="11"/>
        <v>2.6221782261057085E-2</v>
      </c>
      <c r="AL3">
        <v>1</v>
      </c>
      <c r="AM3" s="3">
        <f t="shared" si="12"/>
        <v>2.0170601739274681E-3</v>
      </c>
      <c r="AN3">
        <v>47</v>
      </c>
      <c r="AO3" s="3">
        <f t="shared" si="13"/>
        <v>9.4801828174590999E-2</v>
      </c>
      <c r="AP3">
        <v>61</v>
      </c>
      <c r="AQ3" s="3">
        <f t="shared" si="14"/>
        <v>0.12304067060957555</v>
      </c>
      <c r="AR3">
        <v>5</v>
      </c>
      <c r="AS3" s="3">
        <f t="shared" si="15"/>
        <v>1.0085300869637341E-2</v>
      </c>
      <c r="AT3">
        <v>113</v>
      </c>
      <c r="AU3" s="3">
        <f t="shared" si="16"/>
        <v>0.22792779965380389</v>
      </c>
      <c r="AV3">
        <v>418</v>
      </c>
      <c r="AW3" s="3">
        <f t="shared" si="17"/>
        <v>0.84313115270168171</v>
      </c>
      <c r="AX3">
        <v>10</v>
      </c>
      <c r="AY3" s="3">
        <f t="shared" si="18"/>
        <v>2.0170601739274683E-2</v>
      </c>
      <c r="AZ3">
        <v>10</v>
      </c>
      <c r="BA3" s="3">
        <f t="shared" si="19"/>
        <v>2.0170601739274683E-2</v>
      </c>
      <c r="BB3">
        <v>134</v>
      </c>
      <c r="BC3" s="3">
        <f t="shared" si="20"/>
        <v>0.27028606330628074</v>
      </c>
      <c r="BD3">
        <v>1</v>
      </c>
      <c r="BE3" s="3">
        <f t="shared" si="21"/>
        <v>2.0170601739274681E-3</v>
      </c>
      <c r="BF3">
        <v>381</v>
      </c>
      <c r="BG3" s="3">
        <f t="shared" si="22"/>
        <v>0.76849992626636543</v>
      </c>
      <c r="BH3">
        <v>0</v>
      </c>
      <c r="BI3" s="3">
        <f t="shared" si="23"/>
        <v>0</v>
      </c>
      <c r="BJ3">
        <v>9065</v>
      </c>
      <c r="BK3" s="3">
        <f t="shared" si="24"/>
        <v>18.284650476652498</v>
      </c>
      <c r="BL3">
        <v>5480</v>
      </c>
      <c r="BM3" s="3">
        <f t="shared" si="25"/>
        <v>11.053489753122525</v>
      </c>
      <c r="BN3">
        <v>1391</v>
      </c>
      <c r="BO3" s="3">
        <f t="shared" si="26"/>
        <v>2.8057307019331081</v>
      </c>
      <c r="BP3">
        <v>1</v>
      </c>
      <c r="BQ3" s="3">
        <f t="shared" si="27"/>
        <v>2.0170601739274681E-3</v>
      </c>
      <c r="BR3">
        <v>1</v>
      </c>
      <c r="BS3" s="3">
        <f t="shared" si="28"/>
        <v>2.0170601739274681E-3</v>
      </c>
      <c r="BT3">
        <v>0</v>
      </c>
      <c r="BU3" s="3">
        <f t="shared" si="29"/>
        <v>0</v>
      </c>
      <c r="BV3">
        <v>0</v>
      </c>
      <c r="BW3" s="3">
        <f t="shared" si="30"/>
        <v>0</v>
      </c>
      <c r="BX3">
        <v>2</v>
      </c>
      <c r="BY3" s="3">
        <f t="shared" si="31"/>
        <v>4.0341203478549362E-3</v>
      </c>
      <c r="BZ3">
        <v>0</v>
      </c>
      <c r="CA3" s="3">
        <f t="shared" si="32"/>
        <v>0</v>
      </c>
      <c r="CB3">
        <v>0</v>
      </c>
      <c r="CC3" s="3">
        <f t="shared" si="33"/>
        <v>0</v>
      </c>
      <c r="CD3">
        <v>0</v>
      </c>
      <c r="CE3" s="3">
        <f t="shared" si="34"/>
        <v>0</v>
      </c>
      <c r="CF3">
        <v>5</v>
      </c>
      <c r="CG3" s="3">
        <f t="shared" si="35"/>
        <v>1.0085300869637341E-2</v>
      </c>
      <c r="CH3">
        <v>1</v>
      </c>
      <c r="CI3" s="3">
        <f t="shared" si="36"/>
        <v>2.0170601739274681E-3</v>
      </c>
      <c r="CJ3">
        <v>0</v>
      </c>
      <c r="CK3" s="3">
        <f t="shared" si="37"/>
        <v>0</v>
      </c>
      <c r="CL3">
        <v>12151</v>
      </c>
      <c r="CM3" s="3">
        <f t="shared" si="38"/>
        <v>24.509298173392665</v>
      </c>
      <c r="CN3">
        <v>0</v>
      </c>
      <c r="CO3" s="3">
        <f t="shared" si="39"/>
        <v>0</v>
      </c>
      <c r="CP3">
        <v>1</v>
      </c>
      <c r="CQ3" s="3">
        <f t="shared" si="40"/>
        <v>2.0170601739274681E-3</v>
      </c>
      <c r="CR3">
        <v>17</v>
      </c>
      <c r="CS3" s="3">
        <f t="shared" si="41"/>
        <v>3.4290022956766961E-2</v>
      </c>
      <c r="CT3">
        <v>6</v>
      </c>
      <c r="CU3" s="3">
        <f t="shared" si="42"/>
        <v>1.2102361043564807E-2</v>
      </c>
      <c r="CV3">
        <v>3</v>
      </c>
      <c r="CW3" s="3">
        <f t="shared" si="43"/>
        <v>6.0511805217824035E-3</v>
      </c>
      <c r="CX3">
        <v>2</v>
      </c>
      <c r="CY3" s="3">
        <f t="shared" si="44"/>
        <v>4.0341203478549362E-3</v>
      </c>
      <c r="CZ3">
        <v>0</v>
      </c>
      <c r="DA3" s="3">
        <f t="shared" si="45"/>
        <v>0</v>
      </c>
      <c r="DB3">
        <v>0</v>
      </c>
      <c r="DC3" s="3">
        <f t="shared" si="46"/>
        <v>0</v>
      </c>
      <c r="DD3">
        <v>0</v>
      </c>
      <c r="DE3" s="3">
        <f t="shared" si="47"/>
        <v>0</v>
      </c>
      <c r="DF3">
        <v>43</v>
      </c>
      <c r="DG3" s="3">
        <f t="shared" si="48"/>
        <v>8.673358747888113E-2</v>
      </c>
      <c r="DH3">
        <v>256</v>
      </c>
      <c r="DI3" s="3">
        <f t="shared" si="49"/>
        <v>0.51636740452543184</v>
      </c>
    </row>
    <row r="4" spans="1:113" x14ac:dyDescent="0.3">
      <c r="A4" t="str">
        <f t="shared" si="0"/>
        <v>Crime against Transgender Rights per 100,000</v>
      </c>
      <c r="B4">
        <v>12</v>
      </c>
      <c r="C4" t="s">
        <v>32</v>
      </c>
      <c r="D4" s="10">
        <f t="shared" si="1"/>
        <v>0</v>
      </c>
      <c r="E4" s="3" cm="1">
        <f t="array" ref="E4">((D4-_xlfn.PERCENTILE.INC($D$2:$D$37,0.975))/(AVERAGE(SMALL($D$2:$D$37,{1,2,3,4,5}))-_xlfn.PERCENTILE.INC($D$2:$D$37,0.975)))*100</f>
        <v>100</v>
      </c>
      <c r="F4" s="3">
        <f t="shared" si="50"/>
        <v>100</v>
      </c>
      <c r="G4" s="8" t="str" cm="1">
        <f t="array" ref="G4">_xlfn.IFS(F4=100,"green",F4&gt;50,"yellow",F4&gt;0,"orange",F4=0,"red")</f>
        <v>green</v>
      </c>
      <c r="H4" t="s">
        <v>250</v>
      </c>
      <c r="I4" s="4">
        <v>1383727</v>
      </c>
      <c r="J4" s="4">
        <v>669729</v>
      </c>
      <c r="K4" s="4">
        <v>713998</v>
      </c>
      <c r="L4">
        <v>0</v>
      </c>
      <c r="M4" s="3">
        <f t="shared" si="51"/>
        <v>0</v>
      </c>
      <c r="N4">
        <v>1</v>
      </c>
      <c r="O4" s="3">
        <f t="shared" si="51"/>
        <v>7.2268590552905312E-2</v>
      </c>
      <c r="P4">
        <v>0</v>
      </c>
      <c r="Q4" s="3">
        <f t="shared" si="52"/>
        <v>0</v>
      </c>
      <c r="R4">
        <v>47</v>
      </c>
      <c r="S4" s="3">
        <f t="shared" si="2"/>
        <v>3.3966237559865498</v>
      </c>
      <c r="T4">
        <v>0</v>
      </c>
      <c r="U4" s="3">
        <f t="shared" si="3"/>
        <v>0</v>
      </c>
      <c r="V4">
        <v>0</v>
      </c>
      <c r="W4" s="3">
        <f t="shared" si="4"/>
        <v>0</v>
      </c>
      <c r="X4">
        <v>0</v>
      </c>
      <c r="Y4" s="3">
        <f t="shared" si="5"/>
        <v>0</v>
      </c>
      <c r="Z4">
        <v>3</v>
      </c>
      <c r="AA4" s="3">
        <f t="shared" si="6"/>
        <v>0.2168057716587159</v>
      </c>
      <c r="AB4">
        <v>0</v>
      </c>
      <c r="AC4" s="3">
        <f t="shared" si="7"/>
        <v>0</v>
      </c>
      <c r="AD4">
        <v>0</v>
      </c>
      <c r="AE4" s="3">
        <f t="shared" si="8"/>
        <v>0</v>
      </c>
      <c r="AF4">
        <v>0</v>
      </c>
      <c r="AG4" s="3">
        <f t="shared" si="9"/>
        <v>0</v>
      </c>
      <c r="AH4">
        <v>14</v>
      </c>
      <c r="AI4" s="3">
        <f t="shared" si="10"/>
        <v>1.0117602677406743</v>
      </c>
      <c r="AJ4">
        <v>15</v>
      </c>
      <c r="AK4" s="3">
        <f t="shared" si="11"/>
        <v>1.0840288582935798</v>
      </c>
      <c r="AL4">
        <v>1</v>
      </c>
      <c r="AM4" s="3">
        <f t="shared" si="12"/>
        <v>7.2268590552905312E-2</v>
      </c>
      <c r="AN4">
        <v>11</v>
      </c>
      <c r="AO4" s="3">
        <f t="shared" si="13"/>
        <v>0.79495449608195834</v>
      </c>
      <c r="AP4">
        <v>0</v>
      </c>
      <c r="AQ4" s="3">
        <f t="shared" si="14"/>
        <v>0</v>
      </c>
      <c r="AR4">
        <v>0</v>
      </c>
      <c r="AS4" s="3">
        <f t="shared" si="15"/>
        <v>0</v>
      </c>
      <c r="AT4">
        <v>11</v>
      </c>
      <c r="AU4" s="3">
        <f t="shared" si="16"/>
        <v>0.79495449608195834</v>
      </c>
      <c r="AV4">
        <v>9</v>
      </c>
      <c r="AW4" s="3">
        <f t="shared" si="17"/>
        <v>0.65041731497614774</v>
      </c>
      <c r="AX4">
        <v>4</v>
      </c>
      <c r="AY4" s="3">
        <f t="shared" si="18"/>
        <v>0.28907436221162125</v>
      </c>
      <c r="AZ4">
        <v>0</v>
      </c>
      <c r="BA4" s="3">
        <f t="shared" si="19"/>
        <v>0</v>
      </c>
      <c r="BB4">
        <v>0</v>
      </c>
      <c r="BC4" s="3">
        <f t="shared" si="20"/>
        <v>0</v>
      </c>
      <c r="BD4">
        <v>0</v>
      </c>
      <c r="BE4" s="3">
        <f t="shared" si="21"/>
        <v>0</v>
      </c>
      <c r="BF4">
        <v>0</v>
      </c>
      <c r="BG4" s="3">
        <f t="shared" si="22"/>
        <v>0</v>
      </c>
      <c r="BH4">
        <v>0</v>
      </c>
      <c r="BI4" s="3">
        <f t="shared" si="23"/>
        <v>0</v>
      </c>
      <c r="BJ4">
        <v>0</v>
      </c>
      <c r="BK4" s="3">
        <f t="shared" si="24"/>
        <v>0</v>
      </c>
      <c r="BL4">
        <v>1</v>
      </c>
      <c r="BM4" s="3">
        <f t="shared" si="25"/>
        <v>7.2268590552905312E-2</v>
      </c>
      <c r="BN4">
        <v>306</v>
      </c>
      <c r="BO4" s="3">
        <f t="shared" si="26"/>
        <v>22.114188709189023</v>
      </c>
      <c r="BP4">
        <v>1</v>
      </c>
      <c r="BQ4" s="3">
        <f t="shared" si="27"/>
        <v>7.2268590552905312E-2</v>
      </c>
      <c r="BR4">
        <v>0</v>
      </c>
      <c r="BS4" s="3">
        <f t="shared" si="28"/>
        <v>0</v>
      </c>
      <c r="BT4">
        <v>0</v>
      </c>
      <c r="BU4" s="3">
        <f t="shared" si="29"/>
        <v>0</v>
      </c>
      <c r="BV4">
        <v>0</v>
      </c>
      <c r="BW4" s="3">
        <f t="shared" si="30"/>
        <v>0</v>
      </c>
      <c r="BX4">
        <v>0</v>
      </c>
      <c r="BY4" s="3">
        <f t="shared" si="31"/>
        <v>0</v>
      </c>
      <c r="BZ4">
        <v>0</v>
      </c>
      <c r="CA4" s="3">
        <f t="shared" si="32"/>
        <v>0</v>
      </c>
      <c r="CB4">
        <v>0</v>
      </c>
      <c r="CC4" s="3">
        <f t="shared" si="33"/>
        <v>0</v>
      </c>
      <c r="CD4">
        <v>0</v>
      </c>
      <c r="CE4" s="3">
        <f t="shared" si="34"/>
        <v>0</v>
      </c>
      <c r="CF4">
        <v>0</v>
      </c>
      <c r="CG4" s="3">
        <f t="shared" si="35"/>
        <v>0</v>
      </c>
      <c r="CH4">
        <v>0</v>
      </c>
      <c r="CI4" s="3">
        <f t="shared" si="36"/>
        <v>0</v>
      </c>
      <c r="CJ4">
        <v>0</v>
      </c>
      <c r="CK4" s="3">
        <f t="shared" si="37"/>
        <v>0</v>
      </c>
      <c r="CL4">
        <v>27</v>
      </c>
      <c r="CM4" s="3">
        <f t="shared" si="38"/>
        <v>1.9512519449284433</v>
      </c>
      <c r="CN4">
        <v>0</v>
      </c>
      <c r="CO4" s="3">
        <f t="shared" si="39"/>
        <v>0</v>
      </c>
      <c r="CP4">
        <v>0</v>
      </c>
      <c r="CQ4" s="3">
        <f t="shared" si="40"/>
        <v>0</v>
      </c>
      <c r="CR4">
        <v>0</v>
      </c>
      <c r="CS4" s="3">
        <f t="shared" si="41"/>
        <v>0</v>
      </c>
      <c r="CT4">
        <v>0</v>
      </c>
      <c r="CU4" s="3">
        <f t="shared" si="42"/>
        <v>0</v>
      </c>
      <c r="CV4">
        <v>0</v>
      </c>
      <c r="CW4" s="3">
        <f t="shared" si="43"/>
        <v>0</v>
      </c>
      <c r="CX4">
        <v>0</v>
      </c>
      <c r="CY4" s="3">
        <f t="shared" si="44"/>
        <v>0</v>
      </c>
      <c r="CZ4">
        <v>0</v>
      </c>
      <c r="DA4" s="3">
        <f t="shared" si="45"/>
        <v>0</v>
      </c>
      <c r="DB4">
        <v>0</v>
      </c>
      <c r="DC4" s="3">
        <f t="shared" si="46"/>
        <v>0</v>
      </c>
      <c r="DD4">
        <v>0</v>
      </c>
      <c r="DE4" s="3">
        <f t="shared" si="47"/>
        <v>0</v>
      </c>
      <c r="DF4">
        <v>0</v>
      </c>
      <c r="DG4" s="3">
        <f t="shared" si="48"/>
        <v>0</v>
      </c>
      <c r="DH4">
        <v>0</v>
      </c>
      <c r="DI4" s="3">
        <f t="shared" si="49"/>
        <v>0</v>
      </c>
    </row>
    <row r="5" spans="1:113" x14ac:dyDescent="0.3">
      <c r="A5" t="str">
        <f t="shared" si="0"/>
        <v>Crime against Transgender Rights per 100,000</v>
      </c>
      <c r="B5">
        <v>18</v>
      </c>
      <c r="C5" t="s">
        <v>31</v>
      </c>
      <c r="D5" s="10">
        <f t="shared" si="1"/>
        <v>0</v>
      </c>
      <c r="E5" s="3" cm="1">
        <f t="array" ref="E5">((D5-_xlfn.PERCENTILE.INC($D$2:$D$37,0.975))/(AVERAGE(SMALL($D$2:$D$37,{1,2,3,4,5}))-_xlfn.PERCENTILE.INC($D$2:$D$37,0.975)))*100</f>
        <v>100</v>
      </c>
      <c r="F5" s="3">
        <f t="shared" si="50"/>
        <v>100</v>
      </c>
      <c r="G5" s="8" t="str" cm="1">
        <f t="array" ref="G5">_xlfn.IFS(F5=100,"green",F5&gt;50,"yellow",F5&gt;0,"orange",F5=0,"red")</f>
        <v>green</v>
      </c>
      <c r="H5" t="s">
        <v>250</v>
      </c>
      <c r="I5" s="4">
        <v>31205576</v>
      </c>
      <c r="J5" s="4">
        <v>15268101</v>
      </c>
      <c r="K5" s="4">
        <v>15937475</v>
      </c>
      <c r="L5">
        <v>272</v>
      </c>
      <c r="M5" s="3">
        <f t="shared" si="51"/>
        <v>0.87163909424392616</v>
      </c>
      <c r="N5">
        <v>0</v>
      </c>
      <c r="O5" s="3">
        <f t="shared" si="51"/>
        <v>0</v>
      </c>
      <c r="P5">
        <v>0</v>
      </c>
      <c r="Q5" s="3">
        <f t="shared" si="52"/>
        <v>0</v>
      </c>
      <c r="R5">
        <v>1703</v>
      </c>
      <c r="S5" s="3">
        <f t="shared" si="2"/>
        <v>5.4573580055051698</v>
      </c>
      <c r="T5">
        <v>55</v>
      </c>
      <c r="U5" s="3">
        <f t="shared" si="3"/>
        <v>0.17625055214491153</v>
      </c>
      <c r="V5">
        <v>163</v>
      </c>
      <c r="W5" s="3">
        <f t="shared" si="4"/>
        <v>0.52234254544764691</v>
      </c>
      <c r="X5">
        <v>0</v>
      </c>
      <c r="Y5" s="3">
        <f t="shared" si="5"/>
        <v>0</v>
      </c>
      <c r="Z5">
        <v>86</v>
      </c>
      <c r="AA5" s="3">
        <f t="shared" si="6"/>
        <v>0.27559177244477079</v>
      </c>
      <c r="AB5">
        <v>0</v>
      </c>
      <c r="AC5" s="3">
        <f t="shared" si="7"/>
        <v>0</v>
      </c>
      <c r="AD5">
        <v>10</v>
      </c>
      <c r="AE5" s="3">
        <f t="shared" si="8"/>
        <v>3.204555493543846E-2</v>
      </c>
      <c r="AF5">
        <v>4</v>
      </c>
      <c r="AG5" s="3">
        <f t="shared" si="9"/>
        <v>1.2818221974175386E-2</v>
      </c>
      <c r="AH5">
        <v>156</v>
      </c>
      <c r="AI5" s="3">
        <f t="shared" si="10"/>
        <v>0.49991065699284004</v>
      </c>
      <c r="AJ5">
        <v>133</v>
      </c>
      <c r="AK5" s="3">
        <f t="shared" si="11"/>
        <v>0.42620588064133158</v>
      </c>
      <c r="AL5">
        <v>4</v>
      </c>
      <c r="AM5" s="3">
        <f t="shared" si="12"/>
        <v>1.2818221974175386E-2</v>
      </c>
      <c r="AN5">
        <v>171</v>
      </c>
      <c r="AO5" s="3">
        <f t="shared" si="13"/>
        <v>0.54797898939599776</v>
      </c>
      <c r="AP5">
        <v>0</v>
      </c>
      <c r="AQ5" s="3">
        <f t="shared" si="14"/>
        <v>0</v>
      </c>
      <c r="AR5">
        <v>21</v>
      </c>
      <c r="AS5" s="3">
        <f t="shared" si="15"/>
        <v>6.7295665364420762E-2</v>
      </c>
      <c r="AT5">
        <v>192</v>
      </c>
      <c r="AU5" s="3">
        <f t="shared" si="16"/>
        <v>0.61527465476041843</v>
      </c>
      <c r="AV5">
        <v>1417</v>
      </c>
      <c r="AW5" s="3">
        <f t="shared" si="17"/>
        <v>4.5408551343516299</v>
      </c>
      <c r="AX5">
        <v>25</v>
      </c>
      <c r="AY5" s="3">
        <f t="shared" si="18"/>
        <v>8.0113887338596146E-2</v>
      </c>
      <c r="AZ5">
        <v>5</v>
      </c>
      <c r="BA5" s="3">
        <f t="shared" si="19"/>
        <v>1.602277746771923E-2</v>
      </c>
      <c r="BB5">
        <v>0</v>
      </c>
      <c r="BC5" s="3">
        <f t="shared" si="20"/>
        <v>0</v>
      </c>
      <c r="BD5">
        <v>0</v>
      </c>
      <c r="BE5" s="3">
        <f t="shared" si="21"/>
        <v>0</v>
      </c>
      <c r="BF5">
        <v>7</v>
      </c>
      <c r="BG5" s="3">
        <f t="shared" si="22"/>
        <v>2.2431888454806925E-2</v>
      </c>
      <c r="BH5">
        <v>24</v>
      </c>
      <c r="BI5" s="3">
        <f t="shared" si="23"/>
        <v>7.6909331845052303E-2</v>
      </c>
      <c r="BJ5">
        <v>52</v>
      </c>
      <c r="BK5" s="3">
        <f t="shared" si="24"/>
        <v>0.16663688566427998</v>
      </c>
      <c r="BL5">
        <v>119</v>
      </c>
      <c r="BM5" s="3">
        <f t="shared" si="25"/>
        <v>0.38134210373171767</v>
      </c>
      <c r="BN5">
        <v>2902</v>
      </c>
      <c r="BO5" s="3">
        <f t="shared" si="26"/>
        <v>9.2996200422642428</v>
      </c>
      <c r="BP5">
        <v>14</v>
      </c>
      <c r="BQ5" s="3">
        <f t="shared" si="27"/>
        <v>4.4863776909613851E-2</v>
      </c>
      <c r="BR5">
        <v>11</v>
      </c>
      <c r="BS5" s="3">
        <f t="shared" si="28"/>
        <v>3.5250110428982309E-2</v>
      </c>
      <c r="BT5">
        <v>0</v>
      </c>
      <c r="BU5" s="3">
        <f t="shared" si="29"/>
        <v>0</v>
      </c>
      <c r="BV5">
        <v>1</v>
      </c>
      <c r="BW5" s="3">
        <f t="shared" si="30"/>
        <v>3.2045554935438464E-3</v>
      </c>
      <c r="BX5">
        <v>1</v>
      </c>
      <c r="BY5" s="3">
        <f t="shared" si="31"/>
        <v>3.2045554935438464E-3</v>
      </c>
      <c r="BZ5">
        <v>0</v>
      </c>
      <c r="CA5" s="3">
        <f t="shared" si="32"/>
        <v>0</v>
      </c>
      <c r="CB5">
        <v>0</v>
      </c>
      <c r="CC5" s="3">
        <f t="shared" si="33"/>
        <v>0</v>
      </c>
      <c r="CD5">
        <v>0</v>
      </c>
      <c r="CE5" s="3">
        <f t="shared" si="34"/>
        <v>0</v>
      </c>
      <c r="CF5">
        <v>0</v>
      </c>
      <c r="CG5" s="3">
        <f t="shared" si="35"/>
        <v>0</v>
      </c>
      <c r="CH5">
        <v>0</v>
      </c>
      <c r="CI5" s="3">
        <f t="shared" si="36"/>
        <v>0</v>
      </c>
      <c r="CJ5">
        <v>0</v>
      </c>
      <c r="CK5" s="3">
        <f t="shared" si="37"/>
        <v>0</v>
      </c>
      <c r="CL5">
        <v>672</v>
      </c>
      <c r="CM5" s="3">
        <f t="shared" si="38"/>
        <v>2.1534612916614644</v>
      </c>
      <c r="CN5">
        <v>0</v>
      </c>
      <c r="CO5" s="3">
        <f t="shared" si="39"/>
        <v>0</v>
      </c>
      <c r="CP5">
        <v>0</v>
      </c>
      <c r="CQ5" s="3">
        <f t="shared" si="40"/>
        <v>0</v>
      </c>
      <c r="CR5">
        <v>4</v>
      </c>
      <c r="CS5" s="3">
        <f t="shared" si="41"/>
        <v>1.2818221974175386E-2</v>
      </c>
      <c r="CT5">
        <v>2</v>
      </c>
      <c r="CU5" s="3">
        <f t="shared" si="42"/>
        <v>6.4091109870876928E-3</v>
      </c>
      <c r="CV5">
        <v>2</v>
      </c>
      <c r="CW5" s="3">
        <f t="shared" si="43"/>
        <v>6.4091109870876928E-3</v>
      </c>
      <c r="CX5">
        <v>0</v>
      </c>
      <c r="CY5" s="3">
        <f t="shared" si="44"/>
        <v>0</v>
      </c>
      <c r="CZ5">
        <v>0</v>
      </c>
      <c r="DA5" s="3">
        <f t="shared" si="45"/>
        <v>0</v>
      </c>
      <c r="DB5">
        <v>1</v>
      </c>
      <c r="DC5" s="3">
        <f t="shared" si="46"/>
        <v>3.2045554935438464E-3</v>
      </c>
      <c r="DD5">
        <v>0</v>
      </c>
      <c r="DE5" s="3">
        <f t="shared" si="47"/>
        <v>0</v>
      </c>
      <c r="DF5">
        <v>0</v>
      </c>
      <c r="DG5" s="3">
        <f t="shared" si="48"/>
        <v>0</v>
      </c>
      <c r="DH5">
        <v>11</v>
      </c>
      <c r="DI5" s="3">
        <f t="shared" si="49"/>
        <v>3.5250110428982309E-2</v>
      </c>
    </row>
    <row r="6" spans="1:113" x14ac:dyDescent="0.3">
      <c r="A6" t="str">
        <f t="shared" si="0"/>
        <v>Crime against Transgender Rights per 100,000</v>
      </c>
      <c r="B6">
        <v>10</v>
      </c>
      <c r="C6" t="s">
        <v>30</v>
      </c>
      <c r="D6" s="10">
        <f t="shared" si="1"/>
        <v>0</v>
      </c>
      <c r="E6" s="3" cm="1">
        <f t="array" ref="E6">((D6-_xlfn.PERCENTILE.INC($D$2:$D$37,0.975))/(AVERAGE(SMALL($D$2:$D$37,{1,2,3,4,5}))-_xlfn.PERCENTILE.INC($D$2:$D$37,0.975)))*100</f>
        <v>100</v>
      </c>
      <c r="F6" s="3">
        <f t="shared" si="50"/>
        <v>100</v>
      </c>
      <c r="G6" s="8" t="str" cm="1">
        <f t="array" ref="G6">_xlfn.IFS(F6=100,"green",F6&gt;50,"yellow",F6&gt;0,"orange",F6=0,"red")</f>
        <v>green</v>
      </c>
      <c r="H6" t="s">
        <v>250</v>
      </c>
      <c r="I6" s="4">
        <v>104099452</v>
      </c>
      <c r="J6" s="4">
        <v>49824450</v>
      </c>
      <c r="K6" s="4">
        <v>54275002</v>
      </c>
      <c r="L6">
        <v>3580</v>
      </c>
      <c r="M6" s="3">
        <f t="shared" si="51"/>
        <v>3.4390190641925762</v>
      </c>
      <c r="N6">
        <v>0</v>
      </c>
      <c r="O6" s="3">
        <f t="shared" si="51"/>
        <v>0</v>
      </c>
      <c r="P6">
        <v>10</v>
      </c>
      <c r="Q6" s="3">
        <f t="shared" si="52"/>
        <v>9.6061985033312185E-3</v>
      </c>
      <c r="R6">
        <v>2137</v>
      </c>
      <c r="S6" s="3">
        <f t="shared" si="2"/>
        <v>2.0528446201618813</v>
      </c>
      <c r="T6">
        <v>1</v>
      </c>
      <c r="U6" s="3">
        <f t="shared" si="3"/>
        <v>9.6061985033312185E-4</v>
      </c>
      <c r="V6">
        <v>13</v>
      </c>
      <c r="W6" s="3">
        <f t="shared" si="4"/>
        <v>1.2488058054330583E-2</v>
      </c>
      <c r="X6">
        <v>0</v>
      </c>
      <c r="Y6" s="3">
        <f t="shared" si="5"/>
        <v>0</v>
      </c>
      <c r="Z6">
        <v>98</v>
      </c>
      <c r="AA6" s="3">
        <f t="shared" si="6"/>
        <v>9.4140745332645936E-2</v>
      </c>
      <c r="AB6">
        <v>0</v>
      </c>
      <c r="AC6" s="3">
        <f t="shared" si="7"/>
        <v>0</v>
      </c>
      <c r="AD6">
        <v>0</v>
      </c>
      <c r="AE6" s="3">
        <f t="shared" si="8"/>
        <v>0</v>
      </c>
      <c r="AF6">
        <v>0</v>
      </c>
      <c r="AG6" s="3">
        <f t="shared" si="9"/>
        <v>0</v>
      </c>
      <c r="AH6">
        <v>6</v>
      </c>
      <c r="AI6" s="3">
        <f t="shared" si="10"/>
        <v>5.7637191019987311E-3</v>
      </c>
      <c r="AJ6">
        <v>28</v>
      </c>
      <c r="AK6" s="3">
        <f t="shared" si="11"/>
        <v>2.6897355809327408E-2</v>
      </c>
      <c r="AL6">
        <v>0</v>
      </c>
      <c r="AM6" s="3">
        <f t="shared" si="12"/>
        <v>0</v>
      </c>
      <c r="AN6">
        <v>3549</v>
      </c>
      <c r="AO6" s="3">
        <f t="shared" si="13"/>
        <v>3.4092398488322497</v>
      </c>
      <c r="AP6">
        <v>29</v>
      </c>
      <c r="AQ6" s="3">
        <f t="shared" si="14"/>
        <v>2.7857975659660535E-2</v>
      </c>
      <c r="AR6">
        <v>69</v>
      </c>
      <c r="AS6" s="3">
        <f t="shared" si="15"/>
        <v>6.6282769672985409E-2</v>
      </c>
      <c r="AT6">
        <v>3647</v>
      </c>
      <c r="AU6" s="3">
        <f t="shared" si="16"/>
        <v>3.503380594164895</v>
      </c>
      <c r="AV6">
        <v>53</v>
      </c>
      <c r="AW6" s="3">
        <f t="shared" si="17"/>
        <v>5.0912852067655459E-2</v>
      </c>
      <c r="AX6">
        <v>20</v>
      </c>
      <c r="AY6" s="3">
        <f t="shared" si="18"/>
        <v>1.9212397006662437E-2</v>
      </c>
      <c r="AZ6">
        <v>15</v>
      </c>
      <c r="BA6" s="3">
        <f t="shared" si="19"/>
        <v>1.4409297754996827E-2</v>
      </c>
      <c r="BB6">
        <v>24</v>
      </c>
      <c r="BC6" s="3">
        <f t="shared" si="20"/>
        <v>2.3054876407994924E-2</v>
      </c>
      <c r="BD6">
        <v>19</v>
      </c>
      <c r="BE6" s="3">
        <f t="shared" si="21"/>
        <v>1.8251777156329314E-2</v>
      </c>
      <c r="BF6">
        <v>1523</v>
      </c>
      <c r="BG6" s="3">
        <f t="shared" si="22"/>
        <v>1.4630240320573447</v>
      </c>
      <c r="BH6">
        <v>1</v>
      </c>
      <c r="BI6" s="3">
        <f t="shared" si="23"/>
        <v>9.6061985033312185E-4</v>
      </c>
      <c r="BJ6">
        <v>92138</v>
      </c>
      <c r="BK6" s="3">
        <f t="shared" si="24"/>
        <v>88.509591769993179</v>
      </c>
      <c r="BL6">
        <v>0</v>
      </c>
      <c r="BM6" s="3">
        <f t="shared" si="25"/>
        <v>0</v>
      </c>
      <c r="BN6">
        <v>1823</v>
      </c>
      <c r="BO6" s="3">
        <f t="shared" si="26"/>
        <v>1.7512099871572813</v>
      </c>
      <c r="BP6">
        <v>3</v>
      </c>
      <c r="BQ6" s="3">
        <f t="shared" si="27"/>
        <v>2.8818595509993656E-3</v>
      </c>
      <c r="BR6">
        <v>0</v>
      </c>
      <c r="BS6" s="3">
        <f t="shared" si="28"/>
        <v>0</v>
      </c>
      <c r="BT6">
        <v>0</v>
      </c>
      <c r="BU6" s="3">
        <f t="shared" si="29"/>
        <v>0</v>
      </c>
      <c r="BV6">
        <v>0</v>
      </c>
      <c r="BW6" s="3">
        <f t="shared" si="30"/>
        <v>0</v>
      </c>
      <c r="BX6">
        <v>0</v>
      </c>
      <c r="BY6" s="3">
        <f t="shared" si="31"/>
        <v>0</v>
      </c>
      <c r="BZ6">
        <v>0</v>
      </c>
      <c r="CA6" s="3">
        <f t="shared" si="32"/>
        <v>0</v>
      </c>
      <c r="CB6">
        <v>0</v>
      </c>
      <c r="CC6" s="3">
        <f t="shared" si="33"/>
        <v>0</v>
      </c>
      <c r="CD6">
        <v>0</v>
      </c>
      <c r="CE6" s="3">
        <f t="shared" si="34"/>
        <v>0</v>
      </c>
      <c r="CF6">
        <v>0</v>
      </c>
      <c r="CG6" s="3">
        <f t="shared" si="35"/>
        <v>0</v>
      </c>
      <c r="CH6">
        <v>0</v>
      </c>
      <c r="CI6" s="3">
        <f t="shared" si="36"/>
        <v>0</v>
      </c>
      <c r="CJ6">
        <v>0</v>
      </c>
      <c r="CK6" s="3">
        <f t="shared" si="37"/>
        <v>0</v>
      </c>
      <c r="CL6">
        <v>280</v>
      </c>
      <c r="CM6" s="3">
        <f t="shared" si="38"/>
        <v>0.26897355809327411</v>
      </c>
      <c r="CN6">
        <v>0</v>
      </c>
      <c r="CO6" s="3">
        <f t="shared" si="39"/>
        <v>0</v>
      </c>
      <c r="CP6">
        <v>1</v>
      </c>
      <c r="CQ6" s="3">
        <f t="shared" si="40"/>
        <v>9.6061985033312185E-4</v>
      </c>
      <c r="CR6">
        <v>1</v>
      </c>
      <c r="CS6" s="3">
        <f t="shared" si="41"/>
        <v>9.6061985033312185E-4</v>
      </c>
      <c r="CT6">
        <v>0</v>
      </c>
      <c r="CU6" s="3">
        <f t="shared" si="42"/>
        <v>0</v>
      </c>
      <c r="CV6">
        <v>0</v>
      </c>
      <c r="CW6" s="3">
        <f t="shared" si="43"/>
        <v>0</v>
      </c>
      <c r="CX6">
        <v>0</v>
      </c>
      <c r="CY6" s="3">
        <f t="shared" si="44"/>
        <v>0</v>
      </c>
      <c r="CZ6">
        <v>33</v>
      </c>
      <c r="DA6" s="3">
        <f t="shared" si="45"/>
        <v>3.1700455060993019E-2</v>
      </c>
      <c r="DB6">
        <v>0</v>
      </c>
      <c r="DC6" s="3">
        <f t="shared" si="46"/>
        <v>0</v>
      </c>
      <c r="DD6">
        <v>0</v>
      </c>
      <c r="DE6" s="3">
        <f t="shared" si="47"/>
        <v>0</v>
      </c>
      <c r="DF6">
        <v>0</v>
      </c>
      <c r="DG6" s="3">
        <f t="shared" si="48"/>
        <v>0</v>
      </c>
      <c r="DH6">
        <v>0</v>
      </c>
      <c r="DI6" s="3">
        <f t="shared" si="49"/>
        <v>0</v>
      </c>
    </row>
    <row r="7" spans="1:113" x14ac:dyDescent="0.3">
      <c r="A7" t="str">
        <f t="shared" si="0"/>
        <v>Crime against Transgender Rights per 100,000</v>
      </c>
      <c r="B7">
        <v>4</v>
      </c>
      <c r="C7" t="s">
        <v>29</v>
      </c>
      <c r="D7" s="10">
        <f t="shared" si="1"/>
        <v>0</v>
      </c>
      <c r="E7" s="3" cm="1">
        <f t="array" ref="E7">((D7-_xlfn.PERCENTILE.INC($D$2:$D$37,0.975))/(AVERAGE(SMALL($D$2:$D$37,{1,2,3,4,5}))-_xlfn.PERCENTILE.INC($D$2:$D$37,0.975)))*100</f>
        <v>100</v>
      </c>
      <c r="F7" s="3">
        <f t="shared" si="50"/>
        <v>100</v>
      </c>
      <c r="G7" s="8" t="str" cm="1">
        <f t="array" ref="G7">_xlfn.IFS(F7=100,"green",F7&gt;50,"yellow",F7&gt;0,"orange",F7=0,"red")</f>
        <v>green</v>
      </c>
      <c r="H7" t="s">
        <v>250</v>
      </c>
      <c r="I7" s="4">
        <v>1055450</v>
      </c>
      <c r="J7" s="4">
        <v>474894</v>
      </c>
      <c r="K7" s="4">
        <v>580556</v>
      </c>
      <c r="L7">
        <v>0</v>
      </c>
      <c r="M7" s="3">
        <f t="shared" si="51"/>
        <v>0</v>
      </c>
      <c r="N7">
        <v>0</v>
      </c>
      <c r="O7" s="3">
        <f t="shared" si="51"/>
        <v>0</v>
      </c>
      <c r="P7">
        <v>0</v>
      </c>
      <c r="Q7" s="3">
        <f t="shared" si="52"/>
        <v>0</v>
      </c>
      <c r="R7">
        <v>1</v>
      </c>
      <c r="S7" s="3">
        <f t="shared" si="2"/>
        <v>9.4746316736936856E-2</v>
      </c>
      <c r="T7">
        <v>1</v>
      </c>
      <c r="U7" s="3">
        <f t="shared" si="3"/>
        <v>9.4746316736936856E-2</v>
      </c>
      <c r="V7">
        <v>0</v>
      </c>
      <c r="W7" s="3">
        <f t="shared" si="4"/>
        <v>0</v>
      </c>
      <c r="X7">
        <v>0</v>
      </c>
      <c r="Y7" s="3">
        <f t="shared" si="5"/>
        <v>0</v>
      </c>
      <c r="Z7">
        <v>2</v>
      </c>
      <c r="AA7" s="3">
        <f t="shared" si="6"/>
        <v>0.18949263347387371</v>
      </c>
      <c r="AB7">
        <v>0</v>
      </c>
      <c r="AC7" s="3">
        <f t="shared" si="7"/>
        <v>0</v>
      </c>
      <c r="AD7">
        <v>2</v>
      </c>
      <c r="AE7" s="3">
        <f t="shared" si="8"/>
        <v>0.18949263347387371</v>
      </c>
      <c r="AF7">
        <v>0</v>
      </c>
      <c r="AG7" s="3">
        <f t="shared" si="9"/>
        <v>0</v>
      </c>
      <c r="AH7">
        <v>1</v>
      </c>
      <c r="AI7" s="3">
        <f t="shared" si="10"/>
        <v>9.4746316736936856E-2</v>
      </c>
      <c r="AJ7">
        <v>1</v>
      </c>
      <c r="AK7" s="3">
        <f t="shared" si="11"/>
        <v>9.4746316736936856E-2</v>
      </c>
      <c r="AL7">
        <v>1</v>
      </c>
      <c r="AM7" s="3">
        <f t="shared" si="12"/>
        <v>9.4746316736936856E-2</v>
      </c>
      <c r="AN7">
        <v>66</v>
      </c>
      <c r="AO7" s="3">
        <f t="shared" si="13"/>
        <v>6.2532569046378326</v>
      </c>
      <c r="AP7">
        <v>0</v>
      </c>
      <c r="AQ7" s="3">
        <f t="shared" si="14"/>
        <v>0</v>
      </c>
      <c r="AR7">
        <v>1</v>
      </c>
      <c r="AS7" s="3">
        <f t="shared" si="15"/>
        <v>9.4746316736936856E-2</v>
      </c>
      <c r="AT7">
        <v>67</v>
      </c>
      <c r="AU7" s="3">
        <f t="shared" si="16"/>
        <v>6.3480032213747695</v>
      </c>
      <c r="AV7">
        <v>16</v>
      </c>
      <c r="AW7" s="3">
        <f t="shared" si="17"/>
        <v>1.5159410677909897</v>
      </c>
      <c r="AX7">
        <v>0</v>
      </c>
      <c r="AY7" s="3">
        <f t="shared" si="18"/>
        <v>0</v>
      </c>
      <c r="AZ7">
        <v>0</v>
      </c>
      <c r="BA7" s="3">
        <f t="shared" si="19"/>
        <v>0</v>
      </c>
      <c r="BB7">
        <v>0</v>
      </c>
      <c r="BC7" s="3">
        <f t="shared" si="20"/>
        <v>0</v>
      </c>
      <c r="BD7">
        <v>2</v>
      </c>
      <c r="BE7" s="3">
        <f t="shared" si="21"/>
        <v>0.18949263347387371</v>
      </c>
      <c r="BF7">
        <v>0</v>
      </c>
      <c r="BG7" s="3">
        <f t="shared" si="22"/>
        <v>0</v>
      </c>
      <c r="BH7">
        <v>1</v>
      </c>
      <c r="BI7" s="3">
        <f t="shared" si="23"/>
        <v>9.4746316736936856E-2</v>
      </c>
      <c r="BJ7">
        <v>0</v>
      </c>
      <c r="BK7" s="3">
        <f t="shared" si="24"/>
        <v>0</v>
      </c>
      <c r="BL7">
        <v>155</v>
      </c>
      <c r="BM7" s="3">
        <f t="shared" si="25"/>
        <v>14.685679094225213</v>
      </c>
      <c r="BN7">
        <v>182</v>
      </c>
      <c r="BO7" s="3">
        <f t="shared" si="26"/>
        <v>17.243829646122506</v>
      </c>
      <c r="BP7">
        <v>1</v>
      </c>
      <c r="BQ7" s="3">
        <f t="shared" si="27"/>
        <v>9.4746316736936856E-2</v>
      </c>
      <c r="BR7">
        <v>1</v>
      </c>
      <c r="BS7" s="3">
        <f t="shared" si="28"/>
        <v>9.4746316736936856E-2</v>
      </c>
      <c r="BT7">
        <v>0</v>
      </c>
      <c r="BU7" s="3">
        <f t="shared" si="29"/>
        <v>0</v>
      </c>
      <c r="BV7">
        <v>0</v>
      </c>
      <c r="BW7" s="3">
        <f t="shared" si="30"/>
        <v>0</v>
      </c>
      <c r="BX7">
        <v>0</v>
      </c>
      <c r="BY7" s="3">
        <f t="shared" si="31"/>
        <v>0</v>
      </c>
      <c r="BZ7">
        <v>0</v>
      </c>
      <c r="CA7" s="3">
        <f t="shared" si="32"/>
        <v>0</v>
      </c>
      <c r="CB7">
        <v>0</v>
      </c>
      <c r="CC7" s="3">
        <f t="shared" si="33"/>
        <v>0</v>
      </c>
      <c r="CD7">
        <v>0</v>
      </c>
      <c r="CE7" s="3">
        <f t="shared" si="34"/>
        <v>0</v>
      </c>
      <c r="CF7">
        <v>0</v>
      </c>
      <c r="CG7" s="3">
        <f t="shared" si="35"/>
        <v>0</v>
      </c>
      <c r="CH7">
        <v>0</v>
      </c>
      <c r="CI7" s="3">
        <f t="shared" si="36"/>
        <v>0</v>
      </c>
      <c r="CJ7">
        <v>0</v>
      </c>
      <c r="CK7" s="3">
        <f t="shared" si="37"/>
        <v>0</v>
      </c>
      <c r="CL7">
        <v>127</v>
      </c>
      <c r="CM7" s="3">
        <f t="shared" si="38"/>
        <v>12.03278222559098</v>
      </c>
      <c r="CN7">
        <v>0</v>
      </c>
      <c r="CO7" s="3">
        <f t="shared" si="39"/>
        <v>0</v>
      </c>
      <c r="CP7">
        <v>0</v>
      </c>
      <c r="CQ7" s="3">
        <f t="shared" si="40"/>
        <v>0</v>
      </c>
      <c r="CR7">
        <v>0</v>
      </c>
      <c r="CS7" s="3">
        <f t="shared" si="41"/>
        <v>0</v>
      </c>
      <c r="CT7">
        <v>0</v>
      </c>
      <c r="CU7" s="3">
        <f t="shared" si="42"/>
        <v>0</v>
      </c>
      <c r="CV7">
        <v>0</v>
      </c>
      <c r="CW7" s="3">
        <f t="shared" si="43"/>
        <v>0</v>
      </c>
      <c r="CX7">
        <v>0</v>
      </c>
      <c r="CY7" s="3">
        <f t="shared" si="44"/>
        <v>0</v>
      </c>
      <c r="CZ7">
        <v>2</v>
      </c>
      <c r="DA7" s="3">
        <f t="shared" si="45"/>
        <v>0.18949263347387371</v>
      </c>
      <c r="DB7">
        <v>0</v>
      </c>
      <c r="DC7" s="3">
        <f t="shared" si="46"/>
        <v>0</v>
      </c>
      <c r="DD7">
        <v>0</v>
      </c>
      <c r="DE7" s="3">
        <f t="shared" si="47"/>
        <v>0</v>
      </c>
      <c r="DF7">
        <v>0</v>
      </c>
      <c r="DG7" s="3">
        <f t="shared" si="48"/>
        <v>0</v>
      </c>
      <c r="DH7">
        <v>0</v>
      </c>
      <c r="DI7" s="3">
        <f t="shared" si="49"/>
        <v>0</v>
      </c>
    </row>
    <row r="8" spans="1:113" x14ac:dyDescent="0.3">
      <c r="A8" t="str">
        <f t="shared" si="0"/>
        <v>Crime against Transgender Rights per 100,000</v>
      </c>
      <c r="B8">
        <v>22</v>
      </c>
      <c r="C8" t="s">
        <v>28</v>
      </c>
      <c r="D8" s="10">
        <f t="shared" si="1"/>
        <v>0</v>
      </c>
      <c r="E8" s="3" cm="1">
        <f t="array" ref="E8">((D8-_xlfn.PERCENTILE.INC($D$2:$D$37,0.975))/(AVERAGE(SMALL($D$2:$D$37,{1,2,3,4,5}))-_xlfn.PERCENTILE.INC($D$2:$D$37,0.975)))*100</f>
        <v>100</v>
      </c>
      <c r="F8" s="3">
        <f t="shared" si="50"/>
        <v>100</v>
      </c>
      <c r="G8" s="8" t="str" cm="1">
        <f t="array" ref="G8">_xlfn.IFS(F8=100,"green",F8&gt;50,"yellow",F8&gt;0,"orange",F8=0,"red")</f>
        <v>green</v>
      </c>
      <c r="H8" t="s">
        <v>250</v>
      </c>
      <c r="I8" s="4">
        <v>25545198</v>
      </c>
      <c r="J8" s="4">
        <v>12714862</v>
      </c>
      <c r="K8" s="4">
        <v>12830336</v>
      </c>
      <c r="L8">
        <v>9</v>
      </c>
      <c r="M8" s="3">
        <f t="shared" si="51"/>
        <v>3.5231670547239441E-2</v>
      </c>
      <c r="N8">
        <v>0</v>
      </c>
      <c r="O8" s="3">
        <f t="shared" si="51"/>
        <v>0</v>
      </c>
      <c r="P8">
        <v>0</v>
      </c>
      <c r="Q8" s="3">
        <f t="shared" si="52"/>
        <v>0</v>
      </c>
      <c r="R8">
        <v>2366</v>
      </c>
      <c r="S8" s="3">
        <f t="shared" si="2"/>
        <v>9.2620147238631709</v>
      </c>
      <c r="T8">
        <v>1</v>
      </c>
      <c r="U8" s="3">
        <f t="shared" si="3"/>
        <v>3.9146300608043829E-3</v>
      </c>
      <c r="V8">
        <v>0</v>
      </c>
      <c r="W8" s="3">
        <f t="shared" si="4"/>
        <v>0</v>
      </c>
      <c r="X8">
        <v>0</v>
      </c>
      <c r="Y8" s="3">
        <f t="shared" si="5"/>
        <v>0</v>
      </c>
      <c r="Z8">
        <v>0</v>
      </c>
      <c r="AA8" s="3">
        <f t="shared" si="6"/>
        <v>0</v>
      </c>
      <c r="AB8">
        <v>0</v>
      </c>
      <c r="AC8" s="3">
        <f t="shared" si="7"/>
        <v>0</v>
      </c>
      <c r="AD8">
        <v>2</v>
      </c>
      <c r="AE8" s="3">
        <f t="shared" si="8"/>
        <v>7.8292601216087658E-3</v>
      </c>
      <c r="AF8">
        <v>6</v>
      </c>
      <c r="AG8" s="3">
        <f t="shared" si="9"/>
        <v>2.3487780364826297E-2</v>
      </c>
      <c r="AH8">
        <v>6</v>
      </c>
      <c r="AI8" s="3">
        <f t="shared" si="10"/>
        <v>2.3487780364826297E-2</v>
      </c>
      <c r="AJ8">
        <v>3</v>
      </c>
      <c r="AK8" s="3">
        <f t="shared" si="11"/>
        <v>1.1743890182413149E-2</v>
      </c>
      <c r="AL8">
        <v>0</v>
      </c>
      <c r="AM8" s="3">
        <f t="shared" si="12"/>
        <v>0</v>
      </c>
      <c r="AN8">
        <v>1450</v>
      </c>
      <c r="AO8" s="3">
        <f t="shared" si="13"/>
        <v>5.6762135881663554</v>
      </c>
      <c r="AP8">
        <v>83</v>
      </c>
      <c r="AQ8" s="3">
        <f t="shared" si="14"/>
        <v>0.32491429504676378</v>
      </c>
      <c r="AR8">
        <v>53</v>
      </c>
      <c r="AS8" s="3">
        <f t="shared" si="15"/>
        <v>0.20747539322263228</v>
      </c>
      <c r="AT8">
        <v>1586</v>
      </c>
      <c r="AU8" s="3">
        <f t="shared" si="16"/>
        <v>6.2086032764357517</v>
      </c>
      <c r="AV8">
        <v>324</v>
      </c>
      <c r="AW8" s="3">
        <f t="shared" si="17"/>
        <v>1.26834013970062</v>
      </c>
      <c r="AX8">
        <v>12</v>
      </c>
      <c r="AY8" s="3">
        <f t="shared" si="18"/>
        <v>4.6975560729652595E-2</v>
      </c>
      <c r="AZ8">
        <v>1</v>
      </c>
      <c r="BA8" s="3">
        <f t="shared" si="19"/>
        <v>3.9146300608043829E-3</v>
      </c>
      <c r="BB8">
        <v>0</v>
      </c>
      <c r="BC8" s="3">
        <f t="shared" si="20"/>
        <v>0</v>
      </c>
      <c r="BD8">
        <v>11</v>
      </c>
      <c r="BE8" s="3">
        <f t="shared" si="21"/>
        <v>4.306093066884821E-2</v>
      </c>
      <c r="BF8">
        <v>0</v>
      </c>
      <c r="BG8" s="3">
        <f t="shared" si="22"/>
        <v>0</v>
      </c>
      <c r="BH8">
        <v>1</v>
      </c>
      <c r="BI8" s="3">
        <f t="shared" si="23"/>
        <v>3.9146300608043829E-3</v>
      </c>
      <c r="BJ8">
        <v>0</v>
      </c>
      <c r="BK8" s="3">
        <f t="shared" si="24"/>
        <v>0</v>
      </c>
      <c r="BL8">
        <v>31084</v>
      </c>
      <c r="BM8" s="3">
        <f t="shared" si="25"/>
        <v>121.68236081004343</v>
      </c>
      <c r="BN8">
        <v>1155</v>
      </c>
      <c r="BO8" s="3">
        <f t="shared" si="26"/>
        <v>4.5213977202290616</v>
      </c>
      <c r="BP8">
        <v>0</v>
      </c>
      <c r="BQ8" s="3">
        <f t="shared" si="27"/>
        <v>0</v>
      </c>
      <c r="BR8">
        <v>0</v>
      </c>
      <c r="BS8" s="3">
        <f t="shared" si="28"/>
        <v>0</v>
      </c>
      <c r="BT8">
        <v>0</v>
      </c>
      <c r="BU8" s="3">
        <f t="shared" si="29"/>
        <v>0</v>
      </c>
      <c r="BV8">
        <v>0</v>
      </c>
      <c r="BW8" s="3">
        <f t="shared" si="30"/>
        <v>0</v>
      </c>
      <c r="BX8">
        <v>2</v>
      </c>
      <c r="BY8" s="3">
        <f t="shared" si="31"/>
        <v>7.8292601216087658E-3</v>
      </c>
      <c r="BZ8">
        <v>0</v>
      </c>
      <c r="CA8" s="3">
        <f t="shared" si="32"/>
        <v>0</v>
      </c>
      <c r="CB8">
        <v>11</v>
      </c>
      <c r="CC8" s="3">
        <f t="shared" si="33"/>
        <v>4.306093066884821E-2</v>
      </c>
      <c r="CD8">
        <v>0</v>
      </c>
      <c r="CE8" s="3">
        <f t="shared" si="34"/>
        <v>0</v>
      </c>
      <c r="CF8">
        <v>0</v>
      </c>
      <c r="CG8" s="3">
        <f t="shared" si="35"/>
        <v>0</v>
      </c>
      <c r="CH8">
        <v>0</v>
      </c>
      <c r="CI8" s="3">
        <f t="shared" si="36"/>
        <v>0</v>
      </c>
      <c r="CJ8">
        <v>0</v>
      </c>
      <c r="CK8" s="3">
        <f t="shared" si="37"/>
        <v>0</v>
      </c>
      <c r="CL8">
        <v>10125</v>
      </c>
      <c r="CM8" s="3">
        <f t="shared" si="38"/>
        <v>39.635629365644377</v>
      </c>
      <c r="CN8">
        <v>0</v>
      </c>
      <c r="CO8" s="3">
        <f t="shared" si="39"/>
        <v>0</v>
      </c>
      <c r="CP8">
        <v>0</v>
      </c>
      <c r="CQ8" s="3">
        <f t="shared" si="40"/>
        <v>0</v>
      </c>
      <c r="CR8">
        <v>0</v>
      </c>
      <c r="CS8" s="3">
        <f t="shared" si="41"/>
        <v>0</v>
      </c>
      <c r="CT8">
        <v>0</v>
      </c>
      <c r="CU8" s="3">
        <f t="shared" si="42"/>
        <v>0</v>
      </c>
      <c r="CV8">
        <v>0</v>
      </c>
      <c r="CW8" s="3">
        <f t="shared" si="43"/>
        <v>0</v>
      </c>
      <c r="CX8">
        <v>2</v>
      </c>
      <c r="CY8" s="3">
        <f t="shared" si="44"/>
        <v>7.8292601216087658E-3</v>
      </c>
      <c r="CZ8">
        <v>4</v>
      </c>
      <c r="DA8" s="3">
        <f t="shared" si="45"/>
        <v>1.5658520243217532E-2</v>
      </c>
      <c r="DB8">
        <v>0</v>
      </c>
      <c r="DC8" s="3">
        <f t="shared" si="46"/>
        <v>0</v>
      </c>
      <c r="DD8">
        <v>0</v>
      </c>
      <c r="DE8" s="3">
        <f t="shared" si="47"/>
        <v>0</v>
      </c>
      <c r="DF8">
        <v>0</v>
      </c>
      <c r="DG8" s="3">
        <f t="shared" si="48"/>
        <v>0</v>
      </c>
      <c r="DH8">
        <v>0</v>
      </c>
      <c r="DI8" s="3">
        <f t="shared" si="49"/>
        <v>0</v>
      </c>
    </row>
    <row r="9" spans="1:113" x14ac:dyDescent="0.3">
      <c r="A9" t="str">
        <f t="shared" si="0"/>
        <v>Crime against Transgender Rights per 100,000</v>
      </c>
      <c r="B9">
        <v>25</v>
      </c>
      <c r="C9" t="s">
        <v>244</v>
      </c>
      <c r="D9" s="10">
        <f t="shared" si="1"/>
        <v>0</v>
      </c>
      <c r="E9" s="3" cm="1">
        <f t="array" ref="E9">((D9-_xlfn.PERCENTILE.INC($D$2:$D$37,0.975))/(AVERAGE(SMALL($D$2:$D$37,{1,2,3,4,5}))-_xlfn.PERCENTILE.INC($D$2:$D$37,0.975)))*100</f>
        <v>100</v>
      </c>
      <c r="F9" s="3">
        <f t="shared" si="50"/>
        <v>100</v>
      </c>
      <c r="G9" s="8" t="str" cm="1">
        <f t="array" ref="G9">_xlfn.IFS(F9=100,"green",F9&gt;50,"yellow",F9&gt;0,"orange",F9=0,"red")</f>
        <v>green</v>
      </c>
      <c r="H9" t="s">
        <v>250</v>
      </c>
      <c r="I9" s="4">
        <v>585764</v>
      </c>
      <c r="J9" s="4">
        <v>243412</v>
      </c>
      <c r="K9" s="4">
        <v>342352</v>
      </c>
      <c r="L9">
        <v>0</v>
      </c>
      <c r="M9" s="3">
        <f t="shared" si="51"/>
        <v>0</v>
      </c>
      <c r="N9">
        <v>0</v>
      </c>
      <c r="O9" s="3">
        <f t="shared" si="51"/>
        <v>0</v>
      </c>
      <c r="P9">
        <v>0</v>
      </c>
      <c r="Q9" s="3">
        <f t="shared" si="52"/>
        <v>0</v>
      </c>
      <c r="R9">
        <v>55</v>
      </c>
      <c r="S9" s="3">
        <f t="shared" si="2"/>
        <v>9.3894469445032467</v>
      </c>
      <c r="T9">
        <v>0</v>
      </c>
      <c r="U9" s="3">
        <f t="shared" si="3"/>
        <v>0</v>
      </c>
      <c r="V9">
        <v>0</v>
      </c>
      <c r="W9" s="3">
        <f t="shared" si="4"/>
        <v>0</v>
      </c>
      <c r="X9">
        <v>0</v>
      </c>
      <c r="Y9" s="3">
        <f t="shared" si="5"/>
        <v>0</v>
      </c>
      <c r="Z9">
        <v>0</v>
      </c>
      <c r="AA9" s="3">
        <f t="shared" si="6"/>
        <v>0</v>
      </c>
      <c r="AB9">
        <v>0</v>
      </c>
      <c r="AC9" s="3">
        <f t="shared" si="7"/>
        <v>0</v>
      </c>
      <c r="AD9">
        <v>0</v>
      </c>
      <c r="AE9" s="3">
        <f t="shared" si="8"/>
        <v>0</v>
      </c>
      <c r="AF9">
        <v>5</v>
      </c>
      <c r="AG9" s="3">
        <f t="shared" si="9"/>
        <v>0.85358608586393159</v>
      </c>
      <c r="AH9">
        <v>2</v>
      </c>
      <c r="AI9" s="3">
        <f t="shared" si="10"/>
        <v>0.34143443434557263</v>
      </c>
      <c r="AJ9">
        <v>0</v>
      </c>
      <c r="AK9" s="3">
        <f t="shared" si="11"/>
        <v>0</v>
      </c>
      <c r="AL9">
        <v>0</v>
      </c>
      <c r="AM9" s="3">
        <f t="shared" si="12"/>
        <v>0</v>
      </c>
      <c r="AN9">
        <v>0</v>
      </c>
      <c r="AO9" s="3">
        <f t="shared" si="13"/>
        <v>0</v>
      </c>
      <c r="AP9">
        <v>0</v>
      </c>
      <c r="AQ9" s="3">
        <f t="shared" si="14"/>
        <v>0</v>
      </c>
      <c r="AR9">
        <v>0</v>
      </c>
      <c r="AS9" s="3">
        <f t="shared" si="15"/>
        <v>0</v>
      </c>
      <c r="AT9">
        <v>0</v>
      </c>
      <c r="AU9" s="3">
        <f t="shared" si="16"/>
        <v>0</v>
      </c>
      <c r="AV9">
        <v>5</v>
      </c>
      <c r="AW9" s="3">
        <f t="shared" si="17"/>
        <v>0.85358608586393159</v>
      </c>
      <c r="AX9">
        <v>0</v>
      </c>
      <c r="AY9" s="3">
        <f t="shared" si="18"/>
        <v>0</v>
      </c>
      <c r="AZ9">
        <v>0</v>
      </c>
      <c r="BA9" s="3">
        <f t="shared" si="19"/>
        <v>0</v>
      </c>
      <c r="BB9">
        <v>0</v>
      </c>
      <c r="BC9" s="3">
        <f t="shared" si="20"/>
        <v>0</v>
      </c>
      <c r="BD9">
        <v>0</v>
      </c>
      <c r="BE9" s="3">
        <f t="shared" si="21"/>
        <v>0</v>
      </c>
      <c r="BF9">
        <v>0</v>
      </c>
      <c r="BG9" s="3">
        <f t="shared" si="22"/>
        <v>0</v>
      </c>
      <c r="BH9">
        <v>0</v>
      </c>
      <c r="BI9" s="3">
        <f t="shared" si="23"/>
        <v>0</v>
      </c>
      <c r="BJ9">
        <v>0</v>
      </c>
      <c r="BK9" s="3">
        <f t="shared" si="24"/>
        <v>0</v>
      </c>
      <c r="BL9">
        <v>0</v>
      </c>
      <c r="BM9" s="3">
        <f t="shared" si="25"/>
        <v>0</v>
      </c>
      <c r="BN9">
        <v>11</v>
      </c>
      <c r="BO9" s="3">
        <f t="shared" si="26"/>
        <v>1.8778893889006494</v>
      </c>
      <c r="BP9">
        <v>0</v>
      </c>
      <c r="BQ9" s="3">
        <f t="shared" si="27"/>
        <v>0</v>
      </c>
      <c r="BR9">
        <v>0</v>
      </c>
      <c r="BS9" s="3">
        <f t="shared" si="28"/>
        <v>0</v>
      </c>
      <c r="BT9">
        <v>0</v>
      </c>
      <c r="BU9" s="3">
        <f t="shared" si="29"/>
        <v>0</v>
      </c>
      <c r="BV9">
        <v>0</v>
      </c>
      <c r="BW9" s="3">
        <f t="shared" si="30"/>
        <v>0</v>
      </c>
      <c r="BX9">
        <v>0</v>
      </c>
      <c r="BY9" s="3">
        <f t="shared" si="31"/>
        <v>0</v>
      </c>
      <c r="BZ9">
        <v>0</v>
      </c>
      <c r="CA9" s="3">
        <f t="shared" si="32"/>
        <v>0</v>
      </c>
      <c r="CB9">
        <v>0</v>
      </c>
      <c r="CC9" s="3">
        <f t="shared" si="33"/>
        <v>0</v>
      </c>
      <c r="CD9">
        <v>0</v>
      </c>
      <c r="CE9" s="3">
        <f t="shared" si="34"/>
        <v>0</v>
      </c>
      <c r="CF9">
        <v>0</v>
      </c>
      <c r="CG9" s="3">
        <f t="shared" si="35"/>
        <v>0</v>
      </c>
      <c r="CH9">
        <v>0</v>
      </c>
      <c r="CI9" s="3">
        <f t="shared" si="36"/>
        <v>0</v>
      </c>
      <c r="CJ9">
        <v>0</v>
      </c>
      <c r="CK9" s="3">
        <f t="shared" si="37"/>
        <v>0</v>
      </c>
      <c r="CL9">
        <v>10</v>
      </c>
      <c r="CM9" s="3">
        <f t="shared" si="38"/>
        <v>1.7071721717278632</v>
      </c>
      <c r="CN9">
        <v>0</v>
      </c>
      <c r="CO9" s="3">
        <f t="shared" si="39"/>
        <v>0</v>
      </c>
      <c r="CP9">
        <v>0</v>
      </c>
      <c r="CQ9" s="3">
        <f t="shared" si="40"/>
        <v>0</v>
      </c>
      <c r="CR9">
        <v>0</v>
      </c>
      <c r="CS9" s="3">
        <f t="shared" si="41"/>
        <v>0</v>
      </c>
      <c r="CT9">
        <v>0</v>
      </c>
      <c r="CU9" s="3">
        <f t="shared" si="42"/>
        <v>0</v>
      </c>
      <c r="CV9">
        <v>0</v>
      </c>
      <c r="CW9" s="3">
        <f t="shared" si="43"/>
        <v>0</v>
      </c>
      <c r="CX9">
        <v>0</v>
      </c>
      <c r="CY9" s="3">
        <f t="shared" si="44"/>
        <v>0</v>
      </c>
      <c r="CZ9">
        <v>0</v>
      </c>
      <c r="DA9" s="3">
        <f t="shared" si="45"/>
        <v>0</v>
      </c>
      <c r="DB9">
        <v>0</v>
      </c>
      <c r="DC9" s="3">
        <f t="shared" si="46"/>
        <v>0</v>
      </c>
      <c r="DD9">
        <v>0</v>
      </c>
      <c r="DE9" s="3">
        <f t="shared" si="47"/>
        <v>0</v>
      </c>
      <c r="DF9">
        <v>0</v>
      </c>
      <c r="DG9" s="3">
        <f t="shared" si="48"/>
        <v>0</v>
      </c>
      <c r="DH9">
        <v>0</v>
      </c>
      <c r="DI9" s="3">
        <f t="shared" si="49"/>
        <v>0</v>
      </c>
    </row>
    <row r="10" spans="1:113" x14ac:dyDescent="0.3">
      <c r="A10" t="str">
        <f t="shared" si="0"/>
        <v>Crime against Transgender Rights per 100,000</v>
      </c>
      <c r="B10">
        <v>7</v>
      </c>
      <c r="C10" t="s">
        <v>27</v>
      </c>
      <c r="D10" s="10">
        <f t="shared" si="1"/>
        <v>0</v>
      </c>
      <c r="E10" s="3" cm="1">
        <f t="array" ref="E10">((D10-_xlfn.PERCENTILE.INC($D$2:$D$37,0.975))/(AVERAGE(SMALL($D$2:$D$37,{1,2,3,4,5}))-_xlfn.PERCENTILE.INC($D$2:$D$37,0.975)))*100</f>
        <v>100</v>
      </c>
      <c r="F10" s="3">
        <f t="shared" si="50"/>
        <v>100</v>
      </c>
      <c r="G10" s="8" t="str" cm="1">
        <f t="array" ref="G10">_xlfn.IFS(F10=100,"green",F10&gt;50,"yellow",F10&gt;0,"orange",F10=0,"red")</f>
        <v>green</v>
      </c>
      <c r="H10" t="s">
        <v>250</v>
      </c>
      <c r="I10" s="4">
        <v>16787941</v>
      </c>
      <c r="J10" s="4">
        <v>7800820</v>
      </c>
      <c r="K10" s="4">
        <v>8987121</v>
      </c>
      <c r="L10">
        <v>18</v>
      </c>
      <c r="M10" s="3">
        <f t="shared" si="51"/>
        <v>0.10721981927384663</v>
      </c>
      <c r="N10">
        <v>3</v>
      </c>
      <c r="O10" s="3">
        <f t="shared" si="51"/>
        <v>1.7869969878974438E-2</v>
      </c>
      <c r="P10">
        <v>0</v>
      </c>
      <c r="Q10" s="3">
        <f t="shared" si="52"/>
        <v>0</v>
      </c>
      <c r="R10">
        <v>1512</v>
      </c>
      <c r="S10" s="3">
        <f t="shared" si="2"/>
        <v>9.0064648190031154</v>
      </c>
      <c r="T10">
        <v>57</v>
      </c>
      <c r="U10" s="3">
        <f t="shared" si="3"/>
        <v>0.33952942770051431</v>
      </c>
      <c r="V10">
        <v>1</v>
      </c>
      <c r="W10" s="3">
        <f t="shared" si="4"/>
        <v>5.9566566263248126E-3</v>
      </c>
      <c r="X10">
        <v>2</v>
      </c>
      <c r="Y10" s="3">
        <f t="shared" si="5"/>
        <v>1.1913313252649625E-2</v>
      </c>
      <c r="Z10">
        <v>36</v>
      </c>
      <c r="AA10" s="3">
        <f t="shared" si="6"/>
        <v>0.21443963854769327</v>
      </c>
      <c r="AB10">
        <v>0</v>
      </c>
      <c r="AC10" s="3">
        <f t="shared" si="7"/>
        <v>0</v>
      </c>
      <c r="AD10">
        <v>83</v>
      </c>
      <c r="AE10" s="3">
        <f t="shared" si="8"/>
        <v>0.49440249998495944</v>
      </c>
      <c r="AF10">
        <v>0</v>
      </c>
      <c r="AG10" s="3">
        <f t="shared" si="9"/>
        <v>0</v>
      </c>
      <c r="AH10">
        <v>5</v>
      </c>
      <c r="AI10" s="3">
        <f t="shared" si="10"/>
        <v>2.978328313162406E-2</v>
      </c>
      <c r="AJ10">
        <v>12</v>
      </c>
      <c r="AK10" s="3">
        <f t="shared" si="11"/>
        <v>7.1479879515897751E-2</v>
      </c>
      <c r="AL10">
        <v>4</v>
      </c>
      <c r="AM10" s="3">
        <f t="shared" si="12"/>
        <v>2.382662650529925E-2</v>
      </c>
      <c r="AN10">
        <v>3693</v>
      </c>
      <c r="AO10" s="3">
        <f t="shared" si="13"/>
        <v>21.997932921017533</v>
      </c>
      <c r="AP10">
        <v>68</v>
      </c>
      <c r="AQ10" s="3">
        <f t="shared" si="14"/>
        <v>0.40505265059008722</v>
      </c>
      <c r="AR10">
        <v>2</v>
      </c>
      <c r="AS10" s="3">
        <f t="shared" si="15"/>
        <v>1.1913313252649625E-2</v>
      </c>
      <c r="AT10">
        <v>3763</v>
      </c>
      <c r="AU10" s="3">
        <f t="shared" si="16"/>
        <v>22.414898884860268</v>
      </c>
      <c r="AV10">
        <v>249</v>
      </c>
      <c r="AW10" s="3">
        <f t="shared" si="17"/>
        <v>1.4832074999548783</v>
      </c>
      <c r="AX10">
        <v>226</v>
      </c>
      <c r="AY10" s="3">
        <f t="shared" si="18"/>
        <v>1.3462043975494076</v>
      </c>
      <c r="AZ10">
        <v>110</v>
      </c>
      <c r="BA10" s="3">
        <f t="shared" si="19"/>
        <v>0.65523222889572941</v>
      </c>
      <c r="BB10">
        <v>0</v>
      </c>
      <c r="BC10" s="3">
        <f t="shared" si="20"/>
        <v>0</v>
      </c>
      <c r="BD10">
        <v>1</v>
      </c>
      <c r="BE10" s="3">
        <f t="shared" si="21"/>
        <v>5.9566566263248126E-3</v>
      </c>
      <c r="BF10">
        <v>0</v>
      </c>
      <c r="BG10" s="3">
        <f t="shared" si="22"/>
        <v>0</v>
      </c>
      <c r="BH10">
        <v>7</v>
      </c>
      <c r="BI10" s="3">
        <f t="shared" si="23"/>
        <v>4.1696596384273685E-2</v>
      </c>
      <c r="BJ10">
        <v>0</v>
      </c>
      <c r="BK10" s="3">
        <f t="shared" si="24"/>
        <v>0</v>
      </c>
      <c r="BL10">
        <v>6043</v>
      </c>
      <c r="BM10" s="3">
        <f t="shared" si="25"/>
        <v>35.99607599288084</v>
      </c>
      <c r="BN10">
        <v>1179</v>
      </c>
      <c r="BO10" s="3">
        <f t="shared" si="26"/>
        <v>7.0228981624369533</v>
      </c>
      <c r="BP10">
        <v>89</v>
      </c>
      <c r="BQ10" s="3">
        <f t="shared" si="27"/>
        <v>0.53014243974290831</v>
      </c>
      <c r="BR10">
        <v>44</v>
      </c>
      <c r="BS10" s="3">
        <f t="shared" si="28"/>
        <v>0.26209289155829174</v>
      </c>
      <c r="BT10">
        <v>0</v>
      </c>
      <c r="BU10" s="3">
        <f t="shared" si="29"/>
        <v>0</v>
      </c>
      <c r="BV10">
        <v>0</v>
      </c>
      <c r="BW10" s="3">
        <f t="shared" si="30"/>
        <v>0</v>
      </c>
      <c r="BX10">
        <v>0</v>
      </c>
      <c r="BY10" s="3">
        <f t="shared" si="31"/>
        <v>0</v>
      </c>
      <c r="BZ10">
        <v>0</v>
      </c>
      <c r="CA10" s="3">
        <f t="shared" si="32"/>
        <v>0</v>
      </c>
      <c r="CB10">
        <v>0</v>
      </c>
      <c r="CC10" s="3">
        <f t="shared" si="33"/>
        <v>0</v>
      </c>
      <c r="CD10">
        <v>0</v>
      </c>
      <c r="CE10" s="3">
        <f t="shared" si="34"/>
        <v>0</v>
      </c>
      <c r="CF10">
        <v>0</v>
      </c>
      <c r="CG10" s="3">
        <f t="shared" si="35"/>
        <v>0</v>
      </c>
      <c r="CH10">
        <v>0</v>
      </c>
      <c r="CI10" s="3">
        <f t="shared" si="36"/>
        <v>0</v>
      </c>
      <c r="CJ10">
        <v>1</v>
      </c>
      <c r="CK10" s="3">
        <f t="shared" si="37"/>
        <v>5.9566566263248126E-3</v>
      </c>
      <c r="CL10">
        <v>3493</v>
      </c>
      <c r="CM10" s="3">
        <f t="shared" si="38"/>
        <v>20.806601595752571</v>
      </c>
      <c r="CN10">
        <v>0</v>
      </c>
      <c r="CO10" s="3">
        <f t="shared" si="39"/>
        <v>0</v>
      </c>
      <c r="CP10">
        <v>0</v>
      </c>
      <c r="CQ10" s="3">
        <f t="shared" si="40"/>
        <v>0</v>
      </c>
      <c r="CR10">
        <v>0</v>
      </c>
      <c r="CS10" s="3">
        <f t="shared" si="41"/>
        <v>0</v>
      </c>
      <c r="CT10">
        <v>0</v>
      </c>
      <c r="CU10" s="3">
        <f t="shared" si="42"/>
        <v>0</v>
      </c>
      <c r="CV10">
        <v>0</v>
      </c>
      <c r="CW10" s="3">
        <f t="shared" si="43"/>
        <v>0</v>
      </c>
      <c r="CX10">
        <v>0</v>
      </c>
      <c r="CY10" s="3">
        <f t="shared" si="44"/>
        <v>0</v>
      </c>
      <c r="CZ10">
        <v>798</v>
      </c>
      <c r="DA10" s="3">
        <f t="shared" si="45"/>
        <v>4.7534119878072003</v>
      </c>
      <c r="DB10">
        <v>0</v>
      </c>
      <c r="DC10" s="3">
        <f t="shared" si="46"/>
        <v>0</v>
      </c>
      <c r="DD10">
        <v>0</v>
      </c>
      <c r="DE10" s="3">
        <f t="shared" si="47"/>
        <v>0</v>
      </c>
      <c r="DF10">
        <v>3</v>
      </c>
      <c r="DG10" s="3">
        <f t="shared" si="48"/>
        <v>1.7869969878974438E-2</v>
      </c>
      <c r="DH10">
        <v>0</v>
      </c>
      <c r="DI10" s="3">
        <f t="shared" si="49"/>
        <v>0</v>
      </c>
    </row>
    <row r="11" spans="1:113" x14ac:dyDescent="0.3">
      <c r="A11" t="str">
        <f t="shared" si="0"/>
        <v>Crime against Transgender Rights per 100,000</v>
      </c>
      <c r="B11">
        <v>30</v>
      </c>
      <c r="C11" t="s">
        <v>26</v>
      </c>
      <c r="D11" s="10">
        <f t="shared" si="1"/>
        <v>0</v>
      </c>
      <c r="E11" s="3" cm="1">
        <f t="array" ref="E11">((D11-_xlfn.PERCENTILE.INC($D$2:$D$37,0.975))/(AVERAGE(SMALL($D$2:$D$37,{1,2,3,4,5}))-_xlfn.PERCENTILE.INC($D$2:$D$37,0.975)))*100</f>
        <v>100</v>
      </c>
      <c r="F11" s="3">
        <f t="shared" si="50"/>
        <v>100</v>
      </c>
      <c r="G11" s="8" t="str" cm="1">
        <f t="array" ref="G11">_xlfn.IFS(F11=100,"green",F11&gt;50,"yellow",F11&gt;0,"orange",F11=0,"red")</f>
        <v>green</v>
      </c>
      <c r="H11" t="s">
        <v>250</v>
      </c>
      <c r="I11" s="4">
        <v>1458545</v>
      </c>
      <c r="J11" s="4">
        <v>719292</v>
      </c>
      <c r="K11" s="4">
        <v>739253</v>
      </c>
      <c r="L11">
        <v>0</v>
      </c>
      <c r="M11" s="3">
        <f t="shared" si="51"/>
        <v>0</v>
      </c>
      <c r="N11">
        <v>0</v>
      </c>
      <c r="O11" s="3">
        <f t="shared" si="51"/>
        <v>0</v>
      </c>
      <c r="P11">
        <v>0</v>
      </c>
      <c r="Q11" s="3">
        <f t="shared" si="52"/>
        <v>0</v>
      </c>
      <c r="R11">
        <v>4</v>
      </c>
      <c r="S11" s="3">
        <f t="shared" si="2"/>
        <v>0.27424590945085686</v>
      </c>
      <c r="T11">
        <v>0</v>
      </c>
      <c r="U11" s="3">
        <f t="shared" si="3"/>
        <v>0</v>
      </c>
      <c r="V11">
        <v>0</v>
      </c>
      <c r="W11" s="3">
        <f t="shared" si="4"/>
        <v>0</v>
      </c>
      <c r="X11">
        <v>0</v>
      </c>
      <c r="Y11" s="3">
        <f t="shared" si="5"/>
        <v>0</v>
      </c>
      <c r="Z11">
        <v>0</v>
      </c>
      <c r="AA11" s="3">
        <f t="shared" si="6"/>
        <v>0</v>
      </c>
      <c r="AB11">
        <v>0</v>
      </c>
      <c r="AC11" s="3">
        <f t="shared" si="7"/>
        <v>0</v>
      </c>
      <c r="AD11">
        <v>4</v>
      </c>
      <c r="AE11" s="3">
        <f t="shared" si="8"/>
        <v>0.27424590945085686</v>
      </c>
      <c r="AF11">
        <v>0</v>
      </c>
      <c r="AG11" s="3">
        <f t="shared" si="9"/>
        <v>0</v>
      </c>
      <c r="AH11">
        <v>10</v>
      </c>
      <c r="AI11" s="3">
        <f t="shared" si="10"/>
        <v>0.68561477362714218</v>
      </c>
      <c r="AJ11">
        <v>1</v>
      </c>
      <c r="AK11" s="3">
        <f t="shared" si="11"/>
        <v>6.8561477362714215E-2</v>
      </c>
      <c r="AL11">
        <v>0</v>
      </c>
      <c r="AM11" s="3">
        <f t="shared" si="12"/>
        <v>0</v>
      </c>
      <c r="AN11">
        <v>2</v>
      </c>
      <c r="AO11" s="3">
        <f t="shared" si="13"/>
        <v>0.13712295472542843</v>
      </c>
      <c r="AP11">
        <v>0</v>
      </c>
      <c r="AQ11" s="3">
        <f t="shared" si="14"/>
        <v>0</v>
      </c>
      <c r="AR11">
        <v>0</v>
      </c>
      <c r="AS11" s="3">
        <f t="shared" si="15"/>
        <v>0</v>
      </c>
      <c r="AT11">
        <v>2</v>
      </c>
      <c r="AU11" s="3">
        <f t="shared" si="16"/>
        <v>0.13712295472542843</v>
      </c>
      <c r="AV11">
        <v>19</v>
      </c>
      <c r="AW11" s="3">
        <f t="shared" si="17"/>
        <v>1.30266806989157</v>
      </c>
      <c r="AX11">
        <v>5</v>
      </c>
      <c r="AY11" s="3">
        <f t="shared" si="18"/>
        <v>0.34280738681357109</v>
      </c>
      <c r="AZ11">
        <v>1</v>
      </c>
      <c r="BA11" s="3">
        <f t="shared" si="19"/>
        <v>6.8561477362714215E-2</v>
      </c>
      <c r="BB11">
        <v>0</v>
      </c>
      <c r="BC11" s="3">
        <f t="shared" si="20"/>
        <v>0</v>
      </c>
      <c r="BD11">
        <v>0</v>
      </c>
      <c r="BE11" s="3">
        <f t="shared" si="21"/>
        <v>0</v>
      </c>
      <c r="BF11">
        <v>0</v>
      </c>
      <c r="BG11" s="3">
        <f t="shared" si="22"/>
        <v>0</v>
      </c>
      <c r="BH11">
        <v>0</v>
      </c>
      <c r="BI11" s="3">
        <f t="shared" si="23"/>
        <v>0</v>
      </c>
      <c r="BJ11">
        <v>0</v>
      </c>
      <c r="BK11" s="3">
        <f t="shared" si="24"/>
        <v>0</v>
      </c>
      <c r="BL11">
        <v>0</v>
      </c>
      <c r="BM11" s="3">
        <f t="shared" si="25"/>
        <v>0</v>
      </c>
      <c r="BN11">
        <v>153</v>
      </c>
      <c r="BO11" s="3">
        <f t="shared" si="26"/>
        <v>10.489906036495274</v>
      </c>
      <c r="BP11">
        <v>35</v>
      </c>
      <c r="BQ11" s="3">
        <f t="shared" si="27"/>
        <v>2.3996517076949977</v>
      </c>
      <c r="BR11">
        <v>1</v>
      </c>
      <c r="BS11" s="3">
        <f t="shared" si="28"/>
        <v>6.8561477362714215E-2</v>
      </c>
      <c r="BT11">
        <v>0</v>
      </c>
      <c r="BU11" s="3">
        <f t="shared" si="29"/>
        <v>0</v>
      </c>
      <c r="BV11">
        <v>0</v>
      </c>
      <c r="BW11" s="3">
        <f t="shared" si="30"/>
        <v>0</v>
      </c>
      <c r="BX11">
        <v>0</v>
      </c>
      <c r="BY11" s="3">
        <f t="shared" si="31"/>
        <v>0</v>
      </c>
      <c r="BZ11">
        <v>0</v>
      </c>
      <c r="CA11" s="3">
        <f t="shared" si="32"/>
        <v>0</v>
      </c>
      <c r="CB11">
        <v>3</v>
      </c>
      <c r="CC11" s="3">
        <f t="shared" si="33"/>
        <v>0.20568443208814266</v>
      </c>
      <c r="CD11">
        <v>0</v>
      </c>
      <c r="CE11" s="3">
        <f t="shared" si="34"/>
        <v>0</v>
      </c>
      <c r="CF11">
        <v>0</v>
      </c>
      <c r="CG11" s="3">
        <f t="shared" si="35"/>
        <v>0</v>
      </c>
      <c r="CH11">
        <v>0</v>
      </c>
      <c r="CI11" s="3">
        <f t="shared" si="36"/>
        <v>0</v>
      </c>
      <c r="CJ11">
        <v>0</v>
      </c>
      <c r="CK11" s="3">
        <f t="shared" si="37"/>
        <v>0</v>
      </c>
      <c r="CL11">
        <v>662</v>
      </c>
      <c r="CM11" s="3">
        <f t="shared" si="38"/>
        <v>45.387698014116808</v>
      </c>
      <c r="CN11">
        <v>0</v>
      </c>
      <c r="CO11" s="3">
        <f t="shared" si="39"/>
        <v>0</v>
      </c>
      <c r="CP11">
        <v>8</v>
      </c>
      <c r="CQ11" s="3">
        <f t="shared" si="40"/>
        <v>0.54849181890171372</v>
      </c>
      <c r="CR11">
        <v>0</v>
      </c>
      <c r="CS11" s="3">
        <f t="shared" si="41"/>
        <v>0</v>
      </c>
      <c r="CT11">
        <v>0</v>
      </c>
      <c r="CU11" s="3">
        <f t="shared" si="42"/>
        <v>0</v>
      </c>
      <c r="CV11">
        <v>0</v>
      </c>
      <c r="CW11" s="3">
        <f t="shared" si="43"/>
        <v>0</v>
      </c>
      <c r="CX11">
        <v>2</v>
      </c>
      <c r="CY11" s="3">
        <f t="shared" si="44"/>
        <v>0.13712295472542843</v>
      </c>
      <c r="CZ11">
        <v>7</v>
      </c>
      <c r="DA11" s="3">
        <f t="shared" si="45"/>
        <v>0.47993034153899944</v>
      </c>
      <c r="DB11">
        <v>0</v>
      </c>
      <c r="DC11" s="3">
        <f t="shared" si="46"/>
        <v>0</v>
      </c>
      <c r="DD11">
        <v>0</v>
      </c>
      <c r="DE11" s="3">
        <f t="shared" si="47"/>
        <v>0</v>
      </c>
      <c r="DF11">
        <v>0</v>
      </c>
      <c r="DG11" s="3">
        <f t="shared" si="48"/>
        <v>0</v>
      </c>
      <c r="DH11">
        <v>0</v>
      </c>
      <c r="DI11" s="3">
        <f t="shared" si="49"/>
        <v>0</v>
      </c>
    </row>
    <row r="12" spans="1:113" x14ac:dyDescent="0.3">
      <c r="A12" t="str">
        <f t="shared" si="0"/>
        <v>Crime against Transgender Rights per 100,000</v>
      </c>
      <c r="B12">
        <v>24</v>
      </c>
      <c r="C12" t="s">
        <v>25</v>
      </c>
      <c r="D12" s="10">
        <f t="shared" si="1"/>
        <v>0</v>
      </c>
      <c r="E12" s="3" cm="1">
        <f t="array" ref="E12">((D12-_xlfn.PERCENTILE.INC($D$2:$D$37,0.975))/(AVERAGE(SMALL($D$2:$D$37,{1,2,3,4,5}))-_xlfn.PERCENTILE.INC($D$2:$D$37,0.975)))*100</f>
        <v>100</v>
      </c>
      <c r="F12" s="3">
        <f t="shared" si="50"/>
        <v>100</v>
      </c>
      <c r="G12" s="8" t="str" cm="1">
        <f t="array" ref="G12">_xlfn.IFS(F12=100,"green",F12&gt;50,"yellow",F12&gt;0,"orange",F12=0,"red")</f>
        <v>green</v>
      </c>
      <c r="H12" t="s">
        <v>250</v>
      </c>
      <c r="I12" s="4">
        <v>60439692</v>
      </c>
      <c r="J12" s="4">
        <v>28944281</v>
      </c>
      <c r="K12" s="4">
        <v>31495411</v>
      </c>
      <c r="L12">
        <v>1</v>
      </c>
      <c r="M12" s="3">
        <f t="shared" si="51"/>
        <v>1.6545418530590789E-3</v>
      </c>
      <c r="N12">
        <v>1</v>
      </c>
      <c r="O12" s="3">
        <f t="shared" si="51"/>
        <v>1.6545418530590789E-3</v>
      </c>
      <c r="P12">
        <v>0</v>
      </c>
      <c r="Q12" s="3">
        <f t="shared" si="52"/>
        <v>0</v>
      </c>
      <c r="R12">
        <v>2499</v>
      </c>
      <c r="S12" s="3">
        <f t="shared" si="2"/>
        <v>4.134700090794639</v>
      </c>
      <c r="T12">
        <v>80</v>
      </c>
      <c r="U12" s="3">
        <f t="shared" si="3"/>
        <v>0.13236334824472634</v>
      </c>
      <c r="V12">
        <v>9</v>
      </c>
      <c r="W12" s="3">
        <f t="shared" si="4"/>
        <v>1.4890876677531712E-2</v>
      </c>
      <c r="X12">
        <v>1</v>
      </c>
      <c r="Y12" s="3">
        <f t="shared" si="5"/>
        <v>1.6545418530590789E-3</v>
      </c>
      <c r="Z12">
        <v>42</v>
      </c>
      <c r="AA12" s="3">
        <f t="shared" si="6"/>
        <v>6.9490757828481325E-2</v>
      </c>
      <c r="AB12">
        <v>0</v>
      </c>
      <c r="AC12" s="3">
        <f t="shared" si="7"/>
        <v>0</v>
      </c>
      <c r="AD12">
        <v>65</v>
      </c>
      <c r="AE12" s="3">
        <f t="shared" si="8"/>
        <v>0.10754522044884014</v>
      </c>
      <c r="AF12">
        <v>8</v>
      </c>
      <c r="AG12" s="3">
        <f t="shared" si="9"/>
        <v>1.3236334824472631E-2</v>
      </c>
      <c r="AH12">
        <v>35</v>
      </c>
      <c r="AI12" s="3">
        <f t="shared" si="10"/>
        <v>5.7908964857067764E-2</v>
      </c>
      <c r="AJ12">
        <v>0</v>
      </c>
      <c r="AK12" s="3">
        <f t="shared" si="11"/>
        <v>0</v>
      </c>
      <c r="AL12">
        <v>0</v>
      </c>
      <c r="AM12" s="3">
        <f t="shared" si="12"/>
        <v>0</v>
      </c>
      <c r="AN12">
        <v>645</v>
      </c>
      <c r="AO12" s="3">
        <f t="shared" si="13"/>
        <v>1.067179495223106</v>
      </c>
      <c r="AP12">
        <v>35</v>
      </c>
      <c r="AQ12" s="3">
        <f t="shared" si="14"/>
        <v>5.7908964857067764E-2</v>
      </c>
      <c r="AR12">
        <v>12</v>
      </c>
      <c r="AS12" s="3">
        <f t="shared" si="15"/>
        <v>1.9854502236708951E-2</v>
      </c>
      <c r="AT12">
        <v>692</v>
      </c>
      <c r="AU12" s="3">
        <f t="shared" si="16"/>
        <v>1.1449429623168828</v>
      </c>
      <c r="AV12">
        <v>437</v>
      </c>
      <c r="AW12" s="3">
        <f t="shared" si="17"/>
        <v>0.72303478978681757</v>
      </c>
      <c r="AX12">
        <v>154</v>
      </c>
      <c r="AY12" s="3">
        <f t="shared" si="18"/>
        <v>0.25479944537109817</v>
      </c>
      <c r="AZ12">
        <v>2</v>
      </c>
      <c r="BA12" s="3">
        <f t="shared" si="19"/>
        <v>3.3090837061181579E-3</v>
      </c>
      <c r="BB12">
        <v>1</v>
      </c>
      <c r="BC12" s="3">
        <f t="shared" si="20"/>
        <v>1.6545418530590789E-3</v>
      </c>
      <c r="BD12">
        <v>0</v>
      </c>
      <c r="BE12" s="3">
        <f t="shared" si="21"/>
        <v>0</v>
      </c>
      <c r="BF12">
        <v>122</v>
      </c>
      <c r="BG12" s="3">
        <f t="shared" si="22"/>
        <v>0.20185410607320767</v>
      </c>
      <c r="BH12">
        <v>1</v>
      </c>
      <c r="BI12" s="3">
        <f t="shared" si="23"/>
        <v>1.6545418530590789E-3</v>
      </c>
      <c r="BJ12">
        <v>310801</v>
      </c>
      <c r="BK12" s="3">
        <f t="shared" si="24"/>
        <v>514.23326247261491</v>
      </c>
      <c r="BL12">
        <v>0</v>
      </c>
      <c r="BM12" s="3">
        <f t="shared" si="25"/>
        <v>0</v>
      </c>
      <c r="BN12">
        <v>508</v>
      </c>
      <c r="BO12" s="3">
        <f t="shared" si="26"/>
        <v>0.8405072613540121</v>
      </c>
      <c r="BP12">
        <v>11</v>
      </c>
      <c r="BQ12" s="3">
        <f t="shared" si="27"/>
        <v>1.819996038364987E-2</v>
      </c>
      <c r="BR12">
        <v>1</v>
      </c>
      <c r="BS12" s="3">
        <f t="shared" si="28"/>
        <v>1.6545418530590789E-3</v>
      </c>
      <c r="BT12">
        <v>1</v>
      </c>
      <c r="BU12" s="3">
        <f t="shared" si="29"/>
        <v>1.6545418530590789E-3</v>
      </c>
      <c r="BV12">
        <v>0</v>
      </c>
      <c r="BW12" s="3">
        <f t="shared" si="30"/>
        <v>0</v>
      </c>
      <c r="BX12">
        <v>4</v>
      </c>
      <c r="BY12" s="3">
        <f t="shared" si="31"/>
        <v>6.6181674122363157E-3</v>
      </c>
      <c r="BZ12">
        <v>0</v>
      </c>
      <c r="CA12" s="3">
        <f t="shared" si="32"/>
        <v>0</v>
      </c>
      <c r="CB12">
        <v>0</v>
      </c>
      <c r="CC12" s="3">
        <f t="shared" si="33"/>
        <v>0</v>
      </c>
      <c r="CD12">
        <v>0</v>
      </c>
      <c r="CE12" s="3">
        <f t="shared" si="34"/>
        <v>0</v>
      </c>
      <c r="CF12">
        <v>0</v>
      </c>
      <c r="CG12" s="3">
        <f t="shared" si="35"/>
        <v>0</v>
      </c>
      <c r="CH12">
        <v>0</v>
      </c>
      <c r="CI12" s="3">
        <f t="shared" si="36"/>
        <v>0</v>
      </c>
      <c r="CJ12">
        <v>0</v>
      </c>
      <c r="CK12" s="3">
        <f t="shared" si="37"/>
        <v>0</v>
      </c>
      <c r="CL12">
        <v>16794</v>
      </c>
      <c r="CM12" s="3">
        <f t="shared" si="38"/>
        <v>27.786375880274178</v>
      </c>
      <c r="CN12">
        <v>0</v>
      </c>
      <c r="CO12" s="3">
        <f t="shared" si="39"/>
        <v>0</v>
      </c>
      <c r="CP12">
        <v>3</v>
      </c>
      <c r="CQ12" s="3">
        <f t="shared" si="40"/>
        <v>4.9636255591772377E-3</v>
      </c>
      <c r="CR12">
        <v>26</v>
      </c>
      <c r="CS12" s="3">
        <f t="shared" si="41"/>
        <v>4.3018088179536056E-2</v>
      </c>
      <c r="CT12">
        <v>9</v>
      </c>
      <c r="CU12" s="3">
        <f t="shared" si="42"/>
        <v>1.4890876677531712E-2</v>
      </c>
      <c r="CV12">
        <v>1</v>
      </c>
      <c r="CW12" s="3">
        <f t="shared" si="43"/>
        <v>1.6545418530590789E-3</v>
      </c>
      <c r="CX12">
        <v>1</v>
      </c>
      <c r="CY12" s="3">
        <f t="shared" si="44"/>
        <v>1.6545418530590789E-3</v>
      </c>
      <c r="CZ12">
        <v>0</v>
      </c>
      <c r="DA12" s="3">
        <f t="shared" si="45"/>
        <v>0</v>
      </c>
      <c r="DB12">
        <v>0</v>
      </c>
      <c r="DC12" s="3">
        <f t="shared" si="46"/>
        <v>0</v>
      </c>
      <c r="DD12">
        <v>0</v>
      </c>
      <c r="DE12" s="3">
        <f t="shared" si="47"/>
        <v>0</v>
      </c>
      <c r="DF12">
        <v>0</v>
      </c>
      <c r="DG12" s="3">
        <f t="shared" si="48"/>
        <v>0</v>
      </c>
      <c r="DH12">
        <v>18390</v>
      </c>
      <c r="DI12" s="3">
        <f t="shared" si="49"/>
        <v>30.427024677756467</v>
      </c>
    </row>
    <row r="13" spans="1:113" x14ac:dyDescent="0.3">
      <c r="A13" t="str">
        <f t="shared" si="0"/>
        <v>Crime against Transgender Rights per 100,000</v>
      </c>
      <c r="B13">
        <v>6</v>
      </c>
      <c r="C13" t="s">
        <v>24</v>
      </c>
      <c r="D13" s="10">
        <f t="shared" si="1"/>
        <v>0</v>
      </c>
      <c r="E13" s="3" cm="1">
        <f t="array" ref="E13">((D13-_xlfn.PERCENTILE.INC($D$2:$D$37,0.975))/(AVERAGE(SMALL($D$2:$D$37,{1,2,3,4,5}))-_xlfn.PERCENTILE.INC($D$2:$D$37,0.975)))*100</f>
        <v>100</v>
      </c>
      <c r="F13" s="3">
        <f t="shared" si="50"/>
        <v>100</v>
      </c>
      <c r="G13" s="8" t="str" cm="1">
        <f t="array" ref="G13">_xlfn.IFS(F13=100,"green",F13&gt;50,"yellow",F13&gt;0,"orange",F13=0,"red")</f>
        <v>green</v>
      </c>
      <c r="H13" t="s">
        <v>250</v>
      </c>
      <c r="I13" s="4">
        <v>25351462</v>
      </c>
      <c r="J13" s="4">
        <v>11859465</v>
      </c>
      <c r="K13" s="4">
        <v>13491997</v>
      </c>
      <c r="L13">
        <v>17</v>
      </c>
      <c r="M13" s="3">
        <f t="shared" si="51"/>
        <v>6.7057276617813993E-2</v>
      </c>
      <c r="N13">
        <v>1</v>
      </c>
      <c r="O13" s="3">
        <f t="shared" si="51"/>
        <v>3.9445456834008236E-3</v>
      </c>
      <c r="P13">
        <v>0</v>
      </c>
      <c r="Q13" s="3">
        <f t="shared" si="52"/>
        <v>0</v>
      </c>
      <c r="R13">
        <v>2209</v>
      </c>
      <c r="S13" s="3">
        <f t="shared" si="2"/>
        <v>8.7135014146324181</v>
      </c>
      <c r="T13">
        <v>77</v>
      </c>
      <c r="U13" s="3">
        <f t="shared" si="3"/>
        <v>0.30373001762186341</v>
      </c>
      <c r="V13">
        <v>37</v>
      </c>
      <c r="W13" s="3">
        <f t="shared" si="4"/>
        <v>0.14594819028583045</v>
      </c>
      <c r="X13">
        <v>37</v>
      </c>
      <c r="Y13" s="3">
        <f t="shared" si="5"/>
        <v>0.14594819028583045</v>
      </c>
      <c r="Z13">
        <v>4</v>
      </c>
      <c r="AA13" s="3">
        <f t="shared" si="6"/>
        <v>1.5778182733603294E-2</v>
      </c>
      <c r="AB13">
        <v>28</v>
      </c>
      <c r="AC13" s="3">
        <f t="shared" si="7"/>
        <v>0.11044727913522305</v>
      </c>
      <c r="AD13">
        <v>98</v>
      </c>
      <c r="AE13" s="3">
        <f t="shared" si="8"/>
        <v>0.3865654769732807</v>
      </c>
      <c r="AF13">
        <v>0</v>
      </c>
      <c r="AG13" s="3">
        <f t="shared" si="9"/>
        <v>0</v>
      </c>
      <c r="AH13">
        <v>144</v>
      </c>
      <c r="AI13" s="3">
        <f t="shared" si="10"/>
        <v>0.56801457840971847</v>
      </c>
      <c r="AJ13">
        <v>11</v>
      </c>
      <c r="AK13" s="3">
        <f t="shared" si="11"/>
        <v>4.3390002517409057E-2</v>
      </c>
      <c r="AL13">
        <v>0</v>
      </c>
      <c r="AM13" s="3">
        <f t="shared" si="12"/>
        <v>0</v>
      </c>
      <c r="AN13">
        <v>3059</v>
      </c>
      <c r="AO13" s="3">
        <f t="shared" si="13"/>
        <v>12.066365245523118</v>
      </c>
      <c r="AP13">
        <v>99</v>
      </c>
      <c r="AQ13" s="3">
        <f t="shared" si="14"/>
        <v>0.3905100226566815</v>
      </c>
      <c r="AR13">
        <v>34</v>
      </c>
      <c r="AS13" s="3">
        <f t="shared" si="15"/>
        <v>0.13411455323562799</v>
      </c>
      <c r="AT13">
        <v>3192</v>
      </c>
      <c r="AU13" s="3">
        <f t="shared" si="16"/>
        <v>12.590989821415429</v>
      </c>
      <c r="AV13">
        <v>429</v>
      </c>
      <c r="AW13" s="3">
        <f t="shared" si="17"/>
        <v>1.6922100981789532</v>
      </c>
      <c r="AX13">
        <v>118</v>
      </c>
      <c r="AY13" s="3">
        <f t="shared" si="18"/>
        <v>0.46545639064129712</v>
      </c>
      <c r="AZ13">
        <v>7</v>
      </c>
      <c r="BA13" s="3">
        <f t="shared" si="19"/>
        <v>2.7611819783805763E-2</v>
      </c>
      <c r="BB13">
        <v>0</v>
      </c>
      <c r="BC13" s="3">
        <f t="shared" si="20"/>
        <v>0</v>
      </c>
      <c r="BD13">
        <v>6</v>
      </c>
      <c r="BE13" s="3">
        <f t="shared" si="21"/>
        <v>2.366727410040494E-2</v>
      </c>
      <c r="BF13">
        <v>393</v>
      </c>
      <c r="BG13" s="3">
        <f t="shared" si="22"/>
        <v>1.5502064535765236</v>
      </c>
      <c r="BH13">
        <v>43</v>
      </c>
      <c r="BI13" s="3">
        <f t="shared" si="23"/>
        <v>0.1696154643862354</v>
      </c>
      <c r="BJ13">
        <v>0</v>
      </c>
      <c r="BK13" s="3">
        <f t="shared" si="24"/>
        <v>0</v>
      </c>
      <c r="BL13">
        <v>13449</v>
      </c>
      <c r="BM13" s="3">
        <f t="shared" si="25"/>
        <v>53.050194896057675</v>
      </c>
      <c r="BN13">
        <v>3815</v>
      </c>
      <c r="BO13" s="3">
        <f t="shared" si="26"/>
        <v>15.048441782174141</v>
      </c>
      <c r="BP13">
        <v>13</v>
      </c>
      <c r="BQ13" s="3">
        <f t="shared" si="27"/>
        <v>5.1279093884210696E-2</v>
      </c>
      <c r="BR13">
        <v>10</v>
      </c>
      <c r="BS13" s="3">
        <f t="shared" si="28"/>
        <v>3.9445456834008234E-2</v>
      </c>
      <c r="BT13">
        <v>2</v>
      </c>
      <c r="BU13" s="3">
        <f t="shared" si="29"/>
        <v>7.8890913668016472E-3</v>
      </c>
      <c r="BV13">
        <v>0</v>
      </c>
      <c r="BW13" s="3">
        <f t="shared" si="30"/>
        <v>0</v>
      </c>
      <c r="BX13">
        <v>14</v>
      </c>
      <c r="BY13" s="3">
        <f t="shared" si="31"/>
        <v>5.5223639567611525E-2</v>
      </c>
      <c r="BZ13">
        <v>0</v>
      </c>
      <c r="CA13" s="3">
        <f t="shared" si="32"/>
        <v>0</v>
      </c>
      <c r="CB13">
        <v>6</v>
      </c>
      <c r="CC13" s="3">
        <f t="shared" si="33"/>
        <v>2.366727410040494E-2</v>
      </c>
      <c r="CD13">
        <v>0</v>
      </c>
      <c r="CE13" s="3">
        <f t="shared" si="34"/>
        <v>0</v>
      </c>
      <c r="CF13">
        <v>0</v>
      </c>
      <c r="CG13" s="3">
        <f t="shared" si="35"/>
        <v>0</v>
      </c>
      <c r="CH13">
        <v>0</v>
      </c>
      <c r="CI13" s="3">
        <f t="shared" si="36"/>
        <v>0</v>
      </c>
      <c r="CJ13">
        <v>0</v>
      </c>
      <c r="CK13" s="3">
        <f t="shared" si="37"/>
        <v>0</v>
      </c>
      <c r="CL13">
        <v>6964</v>
      </c>
      <c r="CM13" s="3">
        <f t="shared" si="38"/>
        <v>27.469816139203335</v>
      </c>
      <c r="CN13">
        <v>0</v>
      </c>
      <c r="CO13" s="3">
        <f t="shared" si="39"/>
        <v>0</v>
      </c>
      <c r="CP13">
        <v>24</v>
      </c>
      <c r="CQ13" s="3">
        <f t="shared" si="40"/>
        <v>9.4669096401619759E-2</v>
      </c>
      <c r="CR13">
        <v>22</v>
      </c>
      <c r="CS13" s="3">
        <f t="shared" si="41"/>
        <v>8.6780005034818114E-2</v>
      </c>
      <c r="CT13">
        <v>0</v>
      </c>
      <c r="CU13" s="3">
        <f t="shared" si="42"/>
        <v>0</v>
      </c>
      <c r="CV13">
        <v>4</v>
      </c>
      <c r="CW13" s="3">
        <f t="shared" si="43"/>
        <v>1.5778182733603294E-2</v>
      </c>
      <c r="CX13">
        <v>5</v>
      </c>
      <c r="CY13" s="3">
        <f t="shared" si="44"/>
        <v>1.9722728417004117E-2</v>
      </c>
      <c r="CZ13">
        <v>0</v>
      </c>
      <c r="DA13" s="3">
        <f t="shared" si="45"/>
        <v>0</v>
      </c>
      <c r="DB13">
        <v>1</v>
      </c>
      <c r="DC13" s="3">
        <f t="shared" si="46"/>
        <v>3.9445456834008236E-3</v>
      </c>
      <c r="DD13">
        <v>0</v>
      </c>
      <c r="DE13" s="3">
        <f t="shared" si="47"/>
        <v>0</v>
      </c>
      <c r="DF13">
        <v>1</v>
      </c>
      <c r="DG13" s="3">
        <f t="shared" si="48"/>
        <v>3.9445456834008236E-3</v>
      </c>
      <c r="DH13">
        <v>2</v>
      </c>
      <c r="DI13" s="3">
        <f t="shared" si="49"/>
        <v>7.8890913668016472E-3</v>
      </c>
    </row>
    <row r="14" spans="1:113" x14ac:dyDescent="0.3">
      <c r="A14" t="str">
        <f t="shared" si="0"/>
        <v>Crime against Transgender Rights per 100,000</v>
      </c>
      <c r="B14">
        <v>2</v>
      </c>
      <c r="C14" t="s">
        <v>23</v>
      </c>
      <c r="D14" s="10">
        <f t="shared" si="1"/>
        <v>0</v>
      </c>
      <c r="E14" s="3" cm="1">
        <f t="array" ref="E14">((D14-_xlfn.PERCENTILE.INC($D$2:$D$37,0.975))/(AVERAGE(SMALL($D$2:$D$37,{1,2,3,4,5}))-_xlfn.PERCENTILE.INC($D$2:$D$37,0.975)))*100</f>
        <v>100</v>
      </c>
      <c r="F14" s="3">
        <f t="shared" si="50"/>
        <v>100</v>
      </c>
      <c r="G14" s="8" t="str" cm="1">
        <f t="array" ref="G14">_xlfn.IFS(F14=100,"green",F14&gt;50,"yellow",F14&gt;0,"orange",F14=0,"red")</f>
        <v>green</v>
      </c>
      <c r="H14" t="s">
        <v>250</v>
      </c>
      <c r="I14" s="4">
        <v>6864602</v>
      </c>
      <c r="J14" s="4">
        <v>3383566</v>
      </c>
      <c r="K14" s="4">
        <v>3481036</v>
      </c>
      <c r="L14">
        <v>1</v>
      </c>
      <c r="M14" s="3">
        <f t="shared" si="51"/>
        <v>1.4567486942433081E-2</v>
      </c>
      <c r="N14">
        <v>2</v>
      </c>
      <c r="O14" s="3">
        <f t="shared" si="51"/>
        <v>2.9134973884866161E-2</v>
      </c>
      <c r="P14">
        <v>0</v>
      </c>
      <c r="Q14" s="3">
        <f t="shared" si="52"/>
        <v>0</v>
      </c>
      <c r="R14">
        <v>9</v>
      </c>
      <c r="S14" s="3">
        <f t="shared" si="2"/>
        <v>0.13110738248189771</v>
      </c>
      <c r="T14">
        <v>14</v>
      </c>
      <c r="U14" s="3">
        <f t="shared" si="3"/>
        <v>0.20394481719406313</v>
      </c>
      <c r="V14">
        <v>4</v>
      </c>
      <c r="W14" s="3">
        <f t="shared" si="4"/>
        <v>5.8269947769732322E-2</v>
      </c>
      <c r="X14">
        <v>0</v>
      </c>
      <c r="Y14" s="3">
        <f t="shared" si="5"/>
        <v>0</v>
      </c>
      <c r="Z14">
        <v>0</v>
      </c>
      <c r="AA14" s="3">
        <f t="shared" si="6"/>
        <v>0</v>
      </c>
      <c r="AB14">
        <v>0</v>
      </c>
      <c r="AC14" s="3">
        <f t="shared" si="7"/>
        <v>0</v>
      </c>
      <c r="AD14">
        <v>192</v>
      </c>
      <c r="AE14" s="3">
        <f t="shared" si="8"/>
        <v>2.7969574929471515</v>
      </c>
      <c r="AF14">
        <v>4</v>
      </c>
      <c r="AG14" s="3">
        <f t="shared" si="9"/>
        <v>5.8269947769732322E-2</v>
      </c>
      <c r="AH14">
        <v>69</v>
      </c>
      <c r="AI14" s="3">
        <f t="shared" si="10"/>
        <v>1.0051565990278823</v>
      </c>
      <c r="AJ14">
        <v>0</v>
      </c>
      <c r="AK14" s="3">
        <f t="shared" si="11"/>
        <v>0</v>
      </c>
      <c r="AL14">
        <v>0</v>
      </c>
      <c r="AM14" s="3">
        <f t="shared" si="12"/>
        <v>0</v>
      </c>
      <c r="AN14">
        <v>29</v>
      </c>
      <c r="AO14" s="3">
        <f t="shared" si="13"/>
        <v>0.42245712133055935</v>
      </c>
      <c r="AP14">
        <v>3</v>
      </c>
      <c r="AQ14" s="3">
        <f t="shared" si="14"/>
        <v>4.3702460827299242E-2</v>
      </c>
      <c r="AR14">
        <v>2</v>
      </c>
      <c r="AS14" s="3">
        <f t="shared" si="15"/>
        <v>2.9134973884866161E-2</v>
      </c>
      <c r="AT14">
        <v>34</v>
      </c>
      <c r="AU14" s="3">
        <f t="shared" si="16"/>
        <v>0.49529455604272465</v>
      </c>
      <c r="AV14">
        <v>56</v>
      </c>
      <c r="AW14" s="3">
        <f t="shared" si="17"/>
        <v>0.81577926877625251</v>
      </c>
      <c r="AX14">
        <v>12</v>
      </c>
      <c r="AY14" s="3">
        <f t="shared" si="18"/>
        <v>0.17480984330919697</v>
      </c>
      <c r="AZ14">
        <v>2</v>
      </c>
      <c r="BA14" s="3">
        <f t="shared" si="19"/>
        <v>2.9134973884866161E-2</v>
      </c>
      <c r="BB14">
        <v>0</v>
      </c>
      <c r="BC14" s="3">
        <f t="shared" si="20"/>
        <v>0</v>
      </c>
      <c r="BD14">
        <v>0</v>
      </c>
      <c r="BE14" s="3">
        <f t="shared" si="21"/>
        <v>0</v>
      </c>
      <c r="BF14">
        <v>39</v>
      </c>
      <c r="BG14" s="3">
        <f t="shared" si="22"/>
        <v>0.56813199075489007</v>
      </c>
      <c r="BH14">
        <v>2</v>
      </c>
      <c r="BI14" s="3">
        <f t="shared" si="23"/>
        <v>2.9134973884866161E-2</v>
      </c>
      <c r="BJ14">
        <v>0</v>
      </c>
      <c r="BK14" s="3">
        <f t="shared" si="24"/>
        <v>0</v>
      </c>
      <c r="BL14">
        <v>3119</v>
      </c>
      <c r="BM14" s="3">
        <f t="shared" si="25"/>
        <v>45.435991773448777</v>
      </c>
      <c r="BN14">
        <v>1516</v>
      </c>
      <c r="BO14" s="3">
        <f t="shared" si="26"/>
        <v>22.084310204728546</v>
      </c>
      <c r="BP14">
        <v>3</v>
      </c>
      <c r="BQ14" s="3">
        <f t="shared" si="27"/>
        <v>4.3702460827299242E-2</v>
      </c>
      <c r="BR14">
        <v>0</v>
      </c>
      <c r="BS14" s="3">
        <f t="shared" si="28"/>
        <v>0</v>
      </c>
      <c r="BT14">
        <v>0</v>
      </c>
      <c r="BU14" s="3">
        <f t="shared" si="29"/>
        <v>0</v>
      </c>
      <c r="BV14">
        <v>0</v>
      </c>
      <c r="BW14" s="3">
        <f t="shared" si="30"/>
        <v>0</v>
      </c>
      <c r="BX14">
        <v>1</v>
      </c>
      <c r="BY14" s="3">
        <f t="shared" si="31"/>
        <v>1.4567486942433081E-2</v>
      </c>
      <c r="BZ14">
        <v>0</v>
      </c>
      <c r="CA14" s="3">
        <f t="shared" si="32"/>
        <v>0</v>
      </c>
      <c r="CB14">
        <v>1</v>
      </c>
      <c r="CC14" s="3">
        <f t="shared" si="33"/>
        <v>1.4567486942433081E-2</v>
      </c>
      <c r="CD14">
        <v>0</v>
      </c>
      <c r="CE14" s="3">
        <f t="shared" si="34"/>
        <v>0</v>
      </c>
      <c r="CF14">
        <v>0</v>
      </c>
      <c r="CG14" s="3">
        <f t="shared" si="35"/>
        <v>0</v>
      </c>
      <c r="CH14">
        <v>0</v>
      </c>
      <c r="CI14" s="3">
        <f t="shared" si="36"/>
        <v>0</v>
      </c>
      <c r="CJ14">
        <v>0</v>
      </c>
      <c r="CK14" s="3">
        <f t="shared" si="37"/>
        <v>0</v>
      </c>
      <c r="CL14">
        <v>550</v>
      </c>
      <c r="CM14" s="3">
        <f t="shared" si="38"/>
        <v>8.0121178183381936</v>
      </c>
      <c r="CN14">
        <v>0</v>
      </c>
      <c r="CO14" s="3">
        <f t="shared" si="39"/>
        <v>0</v>
      </c>
      <c r="CP14">
        <v>0</v>
      </c>
      <c r="CQ14" s="3">
        <f t="shared" si="40"/>
        <v>0</v>
      </c>
      <c r="CR14">
        <v>0</v>
      </c>
      <c r="CS14" s="3">
        <f t="shared" si="41"/>
        <v>0</v>
      </c>
      <c r="CT14">
        <v>0</v>
      </c>
      <c r="CU14" s="3">
        <f t="shared" si="42"/>
        <v>0</v>
      </c>
      <c r="CV14">
        <v>0</v>
      </c>
      <c r="CW14" s="3">
        <f t="shared" si="43"/>
        <v>0</v>
      </c>
      <c r="CX14">
        <v>0</v>
      </c>
      <c r="CY14" s="3">
        <f t="shared" si="44"/>
        <v>0</v>
      </c>
      <c r="CZ14">
        <v>5</v>
      </c>
      <c r="DA14" s="3">
        <f t="shared" si="45"/>
        <v>7.2837434712165389E-2</v>
      </c>
      <c r="DB14">
        <v>0</v>
      </c>
      <c r="DC14" s="3">
        <f t="shared" si="46"/>
        <v>0</v>
      </c>
      <c r="DD14">
        <v>0</v>
      </c>
      <c r="DE14" s="3">
        <f t="shared" si="47"/>
        <v>0</v>
      </c>
      <c r="DF14">
        <v>0</v>
      </c>
      <c r="DG14" s="3">
        <f t="shared" si="48"/>
        <v>0</v>
      </c>
      <c r="DH14">
        <v>0</v>
      </c>
      <c r="DI14" s="3">
        <f t="shared" si="49"/>
        <v>0</v>
      </c>
    </row>
    <row r="15" spans="1:113" x14ac:dyDescent="0.3">
      <c r="A15" t="str">
        <f t="shared" si="0"/>
        <v>Crime against Transgender Rights per 100,000</v>
      </c>
      <c r="B15">
        <v>1</v>
      </c>
      <c r="C15" t="s">
        <v>22</v>
      </c>
      <c r="D15" s="10">
        <f t="shared" si="1"/>
        <v>0</v>
      </c>
      <c r="E15" s="3" cm="1">
        <f t="array" ref="E15">((D15-_xlfn.PERCENTILE.INC($D$2:$D$37,0.975))/(AVERAGE(SMALL($D$2:$D$37,{1,2,3,4,5}))-_xlfn.PERCENTILE.INC($D$2:$D$37,0.975)))*100</f>
        <v>100</v>
      </c>
      <c r="F15" s="3">
        <f t="shared" si="50"/>
        <v>100</v>
      </c>
      <c r="G15" s="8" t="str" cm="1">
        <f t="array" ref="G15">_xlfn.IFS(F15=100,"green",F15&gt;50,"yellow",F15&gt;0,"orange",F15=0,"red")</f>
        <v>green</v>
      </c>
      <c r="H15" t="s">
        <v>250</v>
      </c>
      <c r="I15" s="4">
        <v>12267032</v>
      </c>
      <c r="J15" s="4">
        <v>5776538</v>
      </c>
      <c r="K15" s="4">
        <v>6490494</v>
      </c>
      <c r="L15">
        <v>17</v>
      </c>
      <c r="M15" s="3">
        <f t="shared" si="51"/>
        <v>0.13858282916356621</v>
      </c>
      <c r="N15">
        <v>0</v>
      </c>
      <c r="O15" s="3">
        <f t="shared" si="51"/>
        <v>0</v>
      </c>
      <c r="P15">
        <v>0</v>
      </c>
      <c r="Q15" s="3">
        <f t="shared" si="52"/>
        <v>0</v>
      </c>
      <c r="R15">
        <v>316</v>
      </c>
      <c r="S15" s="3">
        <f t="shared" si="2"/>
        <v>2.5760102362168777</v>
      </c>
      <c r="T15">
        <v>6</v>
      </c>
      <c r="U15" s="3">
        <f t="shared" si="3"/>
        <v>4.8911586763611611E-2</v>
      </c>
      <c r="V15">
        <v>2</v>
      </c>
      <c r="W15" s="3">
        <f t="shared" si="4"/>
        <v>1.6303862254537203E-2</v>
      </c>
      <c r="X15">
        <v>0</v>
      </c>
      <c r="Y15" s="3">
        <f t="shared" si="5"/>
        <v>0</v>
      </c>
      <c r="Z15">
        <v>0</v>
      </c>
      <c r="AA15" s="3">
        <f t="shared" si="6"/>
        <v>0</v>
      </c>
      <c r="AB15">
        <v>0</v>
      </c>
      <c r="AC15" s="3">
        <f t="shared" si="7"/>
        <v>0</v>
      </c>
      <c r="AD15">
        <v>6</v>
      </c>
      <c r="AE15" s="3">
        <f t="shared" si="8"/>
        <v>4.8911586763611611E-2</v>
      </c>
      <c r="AF15">
        <v>0</v>
      </c>
      <c r="AG15" s="3">
        <f t="shared" si="9"/>
        <v>0</v>
      </c>
      <c r="AH15">
        <v>41</v>
      </c>
      <c r="AI15" s="3">
        <f t="shared" si="10"/>
        <v>0.33422917621801262</v>
      </c>
      <c r="AJ15">
        <v>371</v>
      </c>
      <c r="AK15" s="3">
        <f t="shared" si="11"/>
        <v>3.024366448216651</v>
      </c>
      <c r="AL15">
        <v>0</v>
      </c>
      <c r="AM15" s="3">
        <f t="shared" si="12"/>
        <v>0</v>
      </c>
      <c r="AN15">
        <v>237</v>
      </c>
      <c r="AO15" s="3">
        <f t="shared" si="13"/>
        <v>1.9320076771626584</v>
      </c>
      <c r="AP15">
        <v>10</v>
      </c>
      <c r="AQ15" s="3">
        <f t="shared" si="14"/>
        <v>8.151931127268601E-2</v>
      </c>
      <c r="AR15">
        <v>42</v>
      </c>
      <c r="AS15" s="3">
        <f t="shared" si="15"/>
        <v>0.34238110734528121</v>
      </c>
      <c r="AT15">
        <v>289</v>
      </c>
      <c r="AU15" s="3">
        <f t="shared" si="16"/>
        <v>2.3559080957806255</v>
      </c>
      <c r="AV15">
        <v>151</v>
      </c>
      <c r="AW15" s="3">
        <f t="shared" si="17"/>
        <v>1.2309416002175586</v>
      </c>
      <c r="AX15">
        <v>10</v>
      </c>
      <c r="AY15" s="3">
        <f t="shared" si="18"/>
        <v>8.151931127268601E-2</v>
      </c>
      <c r="AZ15">
        <v>0</v>
      </c>
      <c r="BA15" s="3">
        <f t="shared" si="19"/>
        <v>0</v>
      </c>
      <c r="BB15">
        <v>0</v>
      </c>
      <c r="BC15" s="3">
        <f t="shared" si="20"/>
        <v>0</v>
      </c>
      <c r="BD15">
        <v>0</v>
      </c>
      <c r="BE15" s="3">
        <f t="shared" si="21"/>
        <v>0</v>
      </c>
      <c r="BF15">
        <v>10</v>
      </c>
      <c r="BG15" s="3">
        <f t="shared" si="22"/>
        <v>8.151931127268601E-2</v>
      </c>
      <c r="BH15">
        <v>38</v>
      </c>
      <c r="BI15" s="3">
        <f t="shared" si="23"/>
        <v>0.30977338283620681</v>
      </c>
      <c r="BJ15">
        <v>0</v>
      </c>
      <c r="BK15" s="3">
        <f t="shared" si="24"/>
        <v>0</v>
      </c>
      <c r="BL15">
        <v>613</v>
      </c>
      <c r="BM15" s="3">
        <f t="shared" si="25"/>
        <v>4.997133781015652</v>
      </c>
      <c r="BN15">
        <v>1837</v>
      </c>
      <c r="BO15" s="3">
        <f t="shared" si="26"/>
        <v>14.975097480792419</v>
      </c>
      <c r="BP15">
        <v>8</v>
      </c>
      <c r="BQ15" s="3">
        <f t="shared" si="27"/>
        <v>6.5215449018148811E-2</v>
      </c>
      <c r="BR15">
        <v>1</v>
      </c>
      <c r="BS15" s="3">
        <f t="shared" si="28"/>
        <v>8.1519311272686013E-3</v>
      </c>
      <c r="BT15">
        <v>0</v>
      </c>
      <c r="BU15" s="3">
        <f t="shared" si="29"/>
        <v>0</v>
      </c>
      <c r="BV15">
        <v>0</v>
      </c>
      <c r="BW15" s="3">
        <f t="shared" si="30"/>
        <v>0</v>
      </c>
      <c r="BX15">
        <v>1</v>
      </c>
      <c r="BY15" s="3">
        <f t="shared" si="31"/>
        <v>8.1519311272686013E-3</v>
      </c>
      <c r="BZ15">
        <v>0</v>
      </c>
      <c r="CA15" s="3">
        <f t="shared" si="32"/>
        <v>0</v>
      </c>
      <c r="CB15">
        <v>0</v>
      </c>
      <c r="CC15" s="3">
        <f t="shared" si="33"/>
        <v>0</v>
      </c>
      <c r="CD15">
        <v>0</v>
      </c>
      <c r="CE15" s="3">
        <f t="shared" si="34"/>
        <v>0</v>
      </c>
      <c r="CF15">
        <v>0</v>
      </c>
      <c r="CG15" s="3">
        <f t="shared" si="35"/>
        <v>0</v>
      </c>
      <c r="CH15">
        <v>0</v>
      </c>
      <c r="CI15" s="3">
        <f t="shared" si="36"/>
        <v>0</v>
      </c>
      <c r="CJ15">
        <v>0</v>
      </c>
      <c r="CK15" s="3">
        <f t="shared" si="37"/>
        <v>0</v>
      </c>
      <c r="CL15">
        <v>205</v>
      </c>
      <c r="CM15" s="3">
        <f t="shared" si="38"/>
        <v>1.6711458810900632</v>
      </c>
      <c r="CN15">
        <v>0</v>
      </c>
      <c r="CO15" s="3">
        <f t="shared" si="39"/>
        <v>0</v>
      </c>
      <c r="CP15">
        <v>0</v>
      </c>
      <c r="CQ15" s="3">
        <f t="shared" si="40"/>
        <v>0</v>
      </c>
      <c r="CR15">
        <v>1</v>
      </c>
      <c r="CS15" s="3">
        <f t="shared" si="41"/>
        <v>8.1519311272686013E-3</v>
      </c>
      <c r="CT15">
        <v>0</v>
      </c>
      <c r="CU15" s="3">
        <f t="shared" si="42"/>
        <v>0</v>
      </c>
      <c r="CV15">
        <v>0</v>
      </c>
      <c r="CW15" s="3">
        <f t="shared" si="43"/>
        <v>0</v>
      </c>
      <c r="CX15">
        <v>3</v>
      </c>
      <c r="CY15" s="3">
        <f t="shared" si="44"/>
        <v>2.4455793381805806E-2</v>
      </c>
      <c r="CZ15">
        <v>0</v>
      </c>
      <c r="DA15" s="3">
        <f t="shared" si="45"/>
        <v>0</v>
      </c>
      <c r="DB15">
        <v>0</v>
      </c>
      <c r="DC15" s="3">
        <f t="shared" si="46"/>
        <v>0</v>
      </c>
      <c r="DD15">
        <v>0</v>
      </c>
      <c r="DE15" s="3">
        <f t="shared" si="47"/>
        <v>0</v>
      </c>
      <c r="DF15">
        <v>0</v>
      </c>
      <c r="DG15" s="3">
        <f t="shared" si="48"/>
        <v>0</v>
      </c>
      <c r="DH15">
        <v>0</v>
      </c>
      <c r="DI15" s="3">
        <f t="shared" si="49"/>
        <v>0</v>
      </c>
    </row>
    <row r="16" spans="1:113" x14ac:dyDescent="0.3">
      <c r="A16" t="str">
        <f t="shared" si="0"/>
        <v>Crime against Transgender Rights per 100,000</v>
      </c>
      <c r="B16">
        <v>20</v>
      </c>
      <c r="C16" t="s">
        <v>21</v>
      </c>
      <c r="D16" s="10">
        <f t="shared" si="1"/>
        <v>0</v>
      </c>
      <c r="E16" s="3" cm="1">
        <f t="array" ref="E16">((D16-_xlfn.PERCENTILE.INC($D$2:$D$37,0.975))/(AVERAGE(SMALL($D$2:$D$37,{1,2,3,4,5}))-_xlfn.PERCENTILE.INC($D$2:$D$37,0.975)))*100</f>
        <v>100</v>
      </c>
      <c r="F16" s="3">
        <f t="shared" si="50"/>
        <v>100</v>
      </c>
      <c r="G16" s="8" t="str" cm="1">
        <f t="array" ref="G16">_xlfn.IFS(F16=100,"green",F16&gt;50,"yellow",F16&gt;0,"orange",F16=0,"red")</f>
        <v>green</v>
      </c>
      <c r="H16" t="s">
        <v>250</v>
      </c>
      <c r="I16" s="4">
        <v>32988134</v>
      </c>
      <c r="J16" s="4"/>
      <c r="K16" s="4">
        <v>16934361</v>
      </c>
      <c r="L16">
        <v>1796</v>
      </c>
      <c r="M16" s="3">
        <f t="shared" si="51"/>
        <v>5.4443819101741244</v>
      </c>
      <c r="N16">
        <v>67</v>
      </c>
      <c r="O16" s="3">
        <f t="shared" si="51"/>
        <v>0.20310333406551578</v>
      </c>
      <c r="P16">
        <v>8</v>
      </c>
      <c r="Q16" s="3">
        <f t="shared" si="52"/>
        <v>2.4251144366031735E-2</v>
      </c>
      <c r="R16">
        <v>884</v>
      </c>
      <c r="S16" s="3">
        <f t="shared" si="2"/>
        <v>2.6797514524465069</v>
      </c>
      <c r="T16">
        <v>11</v>
      </c>
      <c r="U16" s="3">
        <f t="shared" si="3"/>
        <v>3.3345323503293639E-2</v>
      </c>
      <c r="V16">
        <v>5</v>
      </c>
      <c r="W16" s="3">
        <f t="shared" si="4"/>
        <v>1.5156965228769834E-2</v>
      </c>
      <c r="X16">
        <v>0</v>
      </c>
      <c r="Y16" s="3">
        <f t="shared" si="5"/>
        <v>0</v>
      </c>
      <c r="Z16">
        <v>6</v>
      </c>
      <c r="AA16" s="3">
        <f t="shared" si="6"/>
        <v>1.8188358274523801E-2</v>
      </c>
      <c r="AB16">
        <v>0</v>
      </c>
      <c r="AC16" s="3">
        <f t="shared" si="7"/>
        <v>0</v>
      </c>
      <c r="AD16">
        <v>231</v>
      </c>
      <c r="AE16" s="3">
        <f t="shared" si="8"/>
        <v>0.70025179356916645</v>
      </c>
      <c r="AF16">
        <v>152</v>
      </c>
      <c r="AG16" s="3">
        <f t="shared" si="9"/>
        <v>0.46077174295460299</v>
      </c>
      <c r="AH16">
        <v>13</v>
      </c>
      <c r="AI16" s="3">
        <f t="shared" si="10"/>
        <v>3.9408109594801573E-2</v>
      </c>
      <c r="AJ16">
        <v>71</v>
      </c>
      <c r="AK16" s="3">
        <f t="shared" si="11"/>
        <v>0.21522890624853169</v>
      </c>
      <c r="AL16">
        <v>0</v>
      </c>
      <c r="AM16" s="3">
        <f t="shared" si="12"/>
        <v>0</v>
      </c>
      <c r="AN16">
        <v>640</v>
      </c>
      <c r="AO16" s="3">
        <f t="shared" si="13"/>
        <v>1.9400915492825388</v>
      </c>
      <c r="AP16">
        <v>30</v>
      </c>
      <c r="AQ16" s="3">
        <f t="shared" si="14"/>
        <v>9.0941791372619013E-2</v>
      </c>
      <c r="AR16">
        <v>31</v>
      </c>
      <c r="AS16" s="3">
        <f t="shared" si="15"/>
        <v>9.3973184418372976E-2</v>
      </c>
      <c r="AT16">
        <v>701</v>
      </c>
      <c r="AU16" s="3">
        <f t="shared" si="16"/>
        <v>2.1250065250735313</v>
      </c>
      <c r="AV16">
        <v>811</v>
      </c>
      <c r="AW16" s="3">
        <f t="shared" si="17"/>
        <v>2.4584597601064675</v>
      </c>
      <c r="AX16">
        <v>22</v>
      </c>
      <c r="AY16" s="3">
        <f t="shared" si="18"/>
        <v>6.6690647006587278E-2</v>
      </c>
      <c r="AZ16">
        <v>1</v>
      </c>
      <c r="BA16" s="3">
        <f t="shared" si="19"/>
        <v>3.0313930457539669E-3</v>
      </c>
      <c r="BB16">
        <v>71</v>
      </c>
      <c r="BC16" s="3">
        <f t="shared" si="20"/>
        <v>0.21522890624853169</v>
      </c>
      <c r="BD16">
        <v>0</v>
      </c>
      <c r="BE16" s="3">
        <f t="shared" si="21"/>
        <v>0</v>
      </c>
      <c r="BF16">
        <v>1855</v>
      </c>
      <c r="BG16" s="3">
        <f t="shared" si="22"/>
        <v>5.623234099873609</v>
      </c>
      <c r="BH16">
        <v>0</v>
      </c>
      <c r="BI16" s="3">
        <f t="shared" si="23"/>
        <v>0</v>
      </c>
      <c r="BJ16">
        <v>0</v>
      </c>
      <c r="BK16" s="3">
        <f t="shared" si="24"/>
        <v>0</v>
      </c>
      <c r="BL16">
        <v>614</v>
      </c>
      <c r="BM16" s="3">
        <f t="shared" si="25"/>
        <v>1.8612753300929359</v>
      </c>
      <c r="BN16">
        <v>464</v>
      </c>
      <c r="BO16" s="3">
        <f t="shared" si="26"/>
        <v>1.4065663732298408</v>
      </c>
      <c r="BP16">
        <v>0</v>
      </c>
      <c r="BQ16" s="3">
        <f t="shared" si="27"/>
        <v>0</v>
      </c>
      <c r="BR16">
        <v>0</v>
      </c>
      <c r="BS16" s="3">
        <f t="shared" si="28"/>
        <v>0</v>
      </c>
      <c r="BT16">
        <v>1</v>
      </c>
      <c r="BU16" s="3">
        <f t="shared" si="29"/>
        <v>3.0313930457539669E-3</v>
      </c>
      <c r="BV16">
        <v>0</v>
      </c>
      <c r="BW16" s="3">
        <f t="shared" si="30"/>
        <v>0</v>
      </c>
      <c r="BX16">
        <v>0</v>
      </c>
      <c r="BY16" s="3">
        <f t="shared" si="31"/>
        <v>0</v>
      </c>
      <c r="BZ16">
        <v>0</v>
      </c>
      <c r="CA16" s="3">
        <f t="shared" si="32"/>
        <v>0</v>
      </c>
      <c r="CB16">
        <v>0</v>
      </c>
      <c r="CC16" s="3">
        <f t="shared" si="33"/>
        <v>0</v>
      </c>
      <c r="CD16">
        <v>0</v>
      </c>
      <c r="CE16" s="3">
        <f t="shared" si="34"/>
        <v>0</v>
      </c>
      <c r="CF16">
        <v>0</v>
      </c>
      <c r="CG16" s="3">
        <f t="shared" si="35"/>
        <v>0</v>
      </c>
      <c r="CH16">
        <v>0</v>
      </c>
      <c r="CI16" s="3">
        <f t="shared" si="36"/>
        <v>0</v>
      </c>
      <c r="CJ16">
        <v>0</v>
      </c>
      <c r="CK16" s="3">
        <f t="shared" si="37"/>
        <v>0</v>
      </c>
      <c r="CL16">
        <v>173</v>
      </c>
      <c r="CM16" s="3">
        <f t="shared" si="38"/>
        <v>0.52443099691543638</v>
      </c>
      <c r="CN16">
        <v>0</v>
      </c>
      <c r="CO16" s="3">
        <f t="shared" si="39"/>
        <v>0</v>
      </c>
      <c r="CP16">
        <v>40</v>
      </c>
      <c r="CQ16" s="3">
        <f t="shared" si="40"/>
        <v>0.12125572183015867</v>
      </c>
      <c r="CR16">
        <v>15</v>
      </c>
      <c r="CS16" s="3">
        <f t="shared" si="41"/>
        <v>4.5470895686309507E-2</v>
      </c>
      <c r="CT16">
        <v>11</v>
      </c>
      <c r="CU16" s="3">
        <f t="shared" si="42"/>
        <v>3.3345323503293639E-2</v>
      </c>
      <c r="CV16">
        <v>0</v>
      </c>
      <c r="CW16" s="3">
        <f t="shared" si="43"/>
        <v>0</v>
      </c>
      <c r="CX16">
        <v>0</v>
      </c>
      <c r="CY16" s="3">
        <f t="shared" si="44"/>
        <v>0</v>
      </c>
      <c r="CZ16">
        <v>0</v>
      </c>
      <c r="DA16" s="3">
        <f t="shared" si="45"/>
        <v>0</v>
      </c>
      <c r="DB16">
        <v>0</v>
      </c>
      <c r="DC16" s="3">
        <f t="shared" si="46"/>
        <v>0</v>
      </c>
      <c r="DD16">
        <v>0</v>
      </c>
      <c r="DE16" s="3">
        <f t="shared" si="47"/>
        <v>0</v>
      </c>
      <c r="DF16">
        <v>0</v>
      </c>
      <c r="DG16" s="3">
        <f t="shared" si="48"/>
        <v>0</v>
      </c>
      <c r="DH16">
        <v>0</v>
      </c>
      <c r="DI16" s="3">
        <f t="shared" si="49"/>
        <v>0</v>
      </c>
    </row>
    <row r="17" spans="1:113" x14ac:dyDescent="0.3">
      <c r="A17" t="str">
        <f t="shared" si="0"/>
        <v>Crime against Transgender Rights per 100,000</v>
      </c>
      <c r="B17">
        <v>29</v>
      </c>
      <c r="C17" t="s">
        <v>20</v>
      </c>
      <c r="D17" s="10">
        <f t="shared" si="1"/>
        <v>0</v>
      </c>
      <c r="E17" s="3" cm="1">
        <f t="array" ref="E17">((D17-_xlfn.PERCENTILE.INC($D$2:$D$37,0.975))/(AVERAGE(SMALL($D$2:$D$37,{1,2,3,4,5}))-_xlfn.PERCENTILE.INC($D$2:$D$37,0.975)))*100</f>
        <v>100</v>
      </c>
      <c r="F17" s="3">
        <f t="shared" si="50"/>
        <v>100</v>
      </c>
      <c r="G17" s="8" t="str" cm="1">
        <f t="array" ref="G17">_xlfn.IFS(F17=100,"green",F17&gt;50,"yellow",F17&gt;0,"orange",F17=0,"red")</f>
        <v>green</v>
      </c>
      <c r="H17" t="s">
        <v>250</v>
      </c>
      <c r="I17" s="4">
        <v>61095297</v>
      </c>
      <c r="J17" s="4">
        <v>30129611</v>
      </c>
      <c r="K17" s="4">
        <v>30965686</v>
      </c>
      <c r="L17">
        <v>2224</v>
      </c>
      <c r="M17" s="3">
        <f t="shared" si="51"/>
        <v>3.6402147288031022</v>
      </c>
      <c r="N17">
        <v>0</v>
      </c>
      <c r="O17" s="3">
        <f t="shared" si="51"/>
        <v>0</v>
      </c>
      <c r="P17">
        <v>2</v>
      </c>
      <c r="Q17" s="3">
        <f t="shared" si="52"/>
        <v>3.2735743964056674E-3</v>
      </c>
      <c r="R17">
        <v>3155</v>
      </c>
      <c r="S17" s="3">
        <f t="shared" si="2"/>
        <v>5.1640636103299409</v>
      </c>
      <c r="T17">
        <v>77</v>
      </c>
      <c r="U17" s="3">
        <f t="shared" si="3"/>
        <v>0.12603261426161821</v>
      </c>
      <c r="V17">
        <v>215</v>
      </c>
      <c r="W17" s="3">
        <f t="shared" si="4"/>
        <v>0.35190924761360931</v>
      </c>
      <c r="X17">
        <v>0</v>
      </c>
      <c r="Y17" s="3">
        <f t="shared" si="5"/>
        <v>0</v>
      </c>
      <c r="Z17">
        <v>62</v>
      </c>
      <c r="AA17" s="3">
        <f t="shared" si="6"/>
        <v>0.1014808062885757</v>
      </c>
      <c r="AB17">
        <v>0</v>
      </c>
      <c r="AC17" s="3">
        <f t="shared" si="7"/>
        <v>0</v>
      </c>
      <c r="AD17">
        <v>47</v>
      </c>
      <c r="AE17" s="3">
        <f t="shared" si="8"/>
        <v>7.6928998315533195E-2</v>
      </c>
      <c r="AF17">
        <v>4</v>
      </c>
      <c r="AG17" s="3">
        <f t="shared" si="9"/>
        <v>6.5471487928113348E-3</v>
      </c>
      <c r="AH17">
        <v>153</v>
      </c>
      <c r="AI17" s="3">
        <f t="shared" si="10"/>
        <v>0.25042844132503361</v>
      </c>
      <c r="AJ17">
        <v>4</v>
      </c>
      <c r="AK17" s="3">
        <f t="shared" si="11"/>
        <v>6.5471487928113348E-3</v>
      </c>
      <c r="AL17">
        <v>0</v>
      </c>
      <c r="AM17" s="3">
        <f t="shared" si="12"/>
        <v>0</v>
      </c>
      <c r="AN17">
        <v>272</v>
      </c>
      <c r="AO17" s="3">
        <f t="shared" si="13"/>
        <v>0.44520611791117082</v>
      </c>
      <c r="AP17">
        <v>32</v>
      </c>
      <c r="AQ17" s="3">
        <f t="shared" si="14"/>
        <v>5.2377190342490679E-2</v>
      </c>
      <c r="AR17">
        <v>29</v>
      </c>
      <c r="AS17" s="3">
        <f t="shared" si="15"/>
        <v>4.7466828747882182E-2</v>
      </c>
      <c r="AT17">
        <v>333</v>
      </c>
      <c r="AU17" s="3">
        <f t="shared" si="16"/>
        <v>0.5450501370015437</v>
      </c>
      <c r="AV17">
        <v>12549</v>
      </c>
      <c r="AW17" s="3">
        <f t="shared" si="17"/>
        <v>20.54004255024736</v>
      </c>
      <c r="AX17">
        <v>220</v>
      </c>
      <c r="AY17" s="3">
        <f t="shared" si="18"/>
        <v>0.36009318360462345</v>
      </c>
      <c r="AZ17">
        <v>3</v>
      </c>
      <c r="BA17" s="3">
        <f t="shared" si="19"/>
        <v>4.9103615946085016E-3</v>
      </c>
      <c r="BB17">
        <v>59</v>
      </c>
      <c r="BC17" s="3">
        <f t="shared" si="20"/>
        <v>9.6570444693967208E-2</v>
      </c>
      <c r="BD17">
        <v>1</v>
      </c>
      <c r="BE17" s="3">
        <f t="shared" si="21"/>
        <v>1.6367871982028337E-3</v>
      </c>
      <c r="BF17">
        <v>171</v>
      </c>
      <c r="BG17" s="3">
        <f t="shared" si="22"/>
        <v>0.27989061089268458</v>
      </c>
      <c r="BH17">
        <v>0</v>
      </c>
      <c r="BI17" s="3">
        <f t="shared" si="23"/>
        <v>0</v>
      </c>
      <c r="BJ17">
        <v>0</v>
      </c>
      <c r="BK17" s="3">
        <f t="shared" si="24"/>
        <v>0</v>
      </c>
      <c r="BL17">
        <v>8858</v>
      </c>
      <c r="BM17" s="3">
        <f t="shared" si="25"/>
        <v>14.498661001680704</v>
      </c>
      <c r="BN17">
        <v>6399</v>
      </c>
      <c r="BO17" s="3">
        <f t="shared" si="26"/>
        <v>10.473801281299933</v>
      </c>
      <c r="BP17">
        <v>45</v>
      </c>
      <c r="BQ17" s="3">
        <f t="shared" si="27"/>
        <v>7.3655423919127522E-2</v>
      </c>
      <c r="BR17">
        <v>22</v>
      </c>
      <c r="BS17" s="3">
        <f t="shared" si="28"/>
        <v>3.6009318360462346E-2</v>
      </c>
      <c r="BT17">
        <v>0</v>
      </c>
      <c r="BU17" s="3">
        <f t="shared" si="29"/>
        <v>0</v>
      </c>
      <c r="BV17">
        <v>0</v>
      </c>
      <c r="BW17" s="3">
        <f t="shared" si="30"/>
        <v>0</v>
      </c>
      <c r="BX17">
        <v>0</v>
      </c>
      <c r="BY17" s="3">
        <f t="shared" si="31"/>
        <v>0</v>
      </c>
      <c r="BZ17">
        <v>8</v>
      </c>
      <c r="CA17" s="3">
        <f t="shared" si="32"/>
        <v>1.309429758562267E-2</v>
      </c>
      <c r="CB17">
        <v>0</v>
      </c>
      <c r="CC17" s="3">
        <f t="shared" si="33"/>
        <v>0</v>
      </c>
      <c r="CD17">
        <v>4</v>
      </c>
      <c r="CE17" s="3">
        <f t="shared" si="34"/>
        <v>6.5471487928113348E-3</v>
      </c>
      <c r="CF17">
        <v>1</v>
      </c>
      <c r="CG17" s="3">
        <f t="shared" si="35"/>
        <v>1.6367871982028337E-3</v>
      </c>
      <c r="CH17">
        <v>0</v>
      </c>
      <c r="CI17" s="3">
        <f t="shared" si="36"/>
        <v>0</v>
      </c>
      <c r="CJ17">
        <v>0</v>
      </c>
      <c r="CK17" s="3">
        <f t="shared" si="37"/>
        <v>0</v>
      </c>
      <c r="CL17">
        <v>13064</v>
      </c>
      <c r="CM17" s="3">
        <f t="shared" si="38"/>
        <v>21.38298795732182</v>
      </c>
      <c r="CN17">
        <v>7</v>
      </c>
      <c r="CO17" s="3">
        <f t="shared" si="39"/>
        <v>1.1457510387419838E-2</v>
      </c>
      <c r="CP17">
        <v>6</v>
      </c>
      <c r="CQ17" s="3">
        <f t="shared" si="40"/>
        <v>9.8207231892170031E-3</v>
      </c>
      <c r="CR17">
        <v>0</v>
      </c>
      <c r="CS17" s="3">
        <f t="shared" si="41"/>
        <v>0</v>
      </c>
      <c r="CT17">
        <v>1</v>
      </c>
      <c r="CU17" s="3">
        <f t="shared" si="42"/>
        <v>1.6367871982028337E-3</v>
      </c>
      <c r="CV17">
        <v>10</v>
      </c>
      <c r="CW17" s="3">
        <f t="shared" si="43"/>
        <v>1.636787198202834E-2</v>
      </c>
      <c r="CX17">
        <v>5</v>
      </c>
      <c r="CY17" s="3">
        <f t="shared" si="44"/>
        <v>8.1839359910141699E-3</v>
      </c>
      <c r="CZ17">
        <v>73</v>
      </c>
      <c r="DA17" s="3">
        <f t="shared" si="45"/>
        <v>0.11948546546880687</v>
      </c>
      <c r="DB17">
        <v>0</v>
      </c>
      <c r="DC17" s="3">
        <f t="shared" si="46"/>
        <v>0</v>
      </c>
      <c r="DD17">
        <v>0</v>
      </c>
      <c r="DE17" s="3">
        <f t="shared" si="47"/>
        <v>0</v>
      </c>
      <c r="DF17">
        <v>0</v>
      </c>
      <c r="DG17" s="3">
        <f t="shared" si="48"/>
        <v>0</v>
      </c>
      <c r="DH17">
        <v>8</v>
      </c>
      <c r="DI17" s="3">
        <f t="shared" si="49"/>
        <v>1.309429758562267E-2</v>
      </c>
    </row>
    <row r="18" spans="1:113" x14ac:dyDescent="0.3">
      <c r="A18" t="str">
        <f t="shared" si="0"/>
        <v>Crime against Transgender Rights per 100,000</v>
      </c>
      <c r="B18">
        <v>32</v>
      </c>
      <c r="C18" t="s">
        <v>19</v>
      </c>
      <c r="D18" s="10">
        <f t="shared" si="1"/>
        <v>0</v>
      </c>
      <c r="E18" s="3" cm="1">
        <f t="array" ref="E18">((D18-_xlfn.PERCENTILE.INC($D$2:$D$37,0.975))/(AVERAGE(SMALL($D$2:$D$37,{1,2,3,4,5}))-_xlfn.PERCENTILE.INC($D$2:$D$37,0.975)))*100</f>
        <v>100</v>
      </c>
      <c r="F18" s="3">
        <f t="shared" si="50"/>
        <v>100</v>
      </c>
      <c r="G18" s="8" t="str" cm="1">
        <f t="array" ref="G18">_xlfn.IFS(F18=100,"green",F18&gt;50,"yellow",F18&gt;0,"orange",F18=0,"red")</f>
        <v>green</v>
      </c>
      <c r="H18" t="s">
        <v>250</v>
      </c>
      <c r="I18" s="4">
        <v>33406061</v>
      </c>
      <c r="J18" s="4">
        <v>17376281</v>
      </c>
      <c r="K18" s="4">
        <v>16029780</v>
      </c>
      <c r="L18">
        <v>28</v>
      </c>
      <c r="M18" s="3">
        <f t="shared" si="51"/>
        <v>8.3817125281546959E-2</v>
      </c>
      <c r="N18">
        <v>371</v>
      </c>
      <c r="O18" s="3">
        <f t="shared" si="51"/>
        <v>1.1105769099804972</v>
      </c>
      <c r="P18">
        <v>0</v>
      </c>
      <c r="Q18" s="3">
        <f t="shared" si="52"/>
        <v>0</v>
      </c>
      <c r="R18">
        <v>3334</v>
      </c>
      <c r="S18" s="3">
        <f t="shared" si="2"/>
        <v>9.9802248460241998</v>
      </c>
      <c r="T18">
        <v>293</v>
      </c>
      <c r="U18" s="3">
        <f t="shared" si="3"/>
        <v>0.8770863466961879</v>
      </c>
      <c r="V18">
        <v>6</v>
      </c>
      <c r="W18" s="3">
        <f t="shared" si="4"/>
        <v>1.7960812560331493E-2</v>
      </c>
      <c r="X18">
        <v>0</v>
      </c>
      <c r="Y18" s="3">
        <f t="shared" si="5"/>
        <v>0</v>
      </c>
      <c r="Z18">
        <v>0</v>
      </c>
      <c r="AA18" s="3">
        <f t="shared" si="6"/>
        <v>0</v>
      </c>
      <c r="AB18">
        <v>0</v>
      </c>
      <c r="AC18" s="3">
        <f t="shared" si="7"/>
        <v>0</v>
      </c>
      <c r="AD18">
        <v>29</v>
      </c>
      <c r="AE18" s="3">
        <f t="shared" si="8"/>
        <v>8.6810594041602213E-2</v>
      </c>
      <c r="AF18">
        <v>5</v>
      </c>
      <c r="AG18" s="3">
        <f t="shared" si="9"/>
        <v>1.4967343800276244E-2</v>
      </c>
      <c r="AH18">
        <v>273</v>
      </c>
      <c r="AI18" s="3">
        <f t="shared" si="10"/>
        <v>0.81721697149508288</v>
      </c>
      <c r="AJ18">
        <v>23</v>
      </c>
      <c r="AK18" s="3">
        <f t="shared" si="11"/>
        <v>6.8849781481270717E-2</v>
      </c>
      <c r="AL18">
        <v>1</v>
      </c>
      <c r="AM18" s="3">
        <f t="shared" si="12"/>
        <v>2.9934687600552488E-3</v>
      </c>
      <c r="AN18">
        <v>122</v>
      </c>
      <c r="AO18" s="3">
        <f t="shared" si="13"/>
        <v>0.36520318872674035</v>
      </c>
      <c r="AP18">
        <v>130</v>
      </c>
      <c r="AQ18" s="3">
        <f t="shared" si="14"/>
        <v>0.38915093880718232</v>
      </c>
      <c r="AR18">
        <v>165</v>
      </c>
      <c r="AS18" s="3">
        <f t="shared" si="15"/>
        <v>0.493922345409116</v>
      </c>
      <c r="AT18">
        <v>417</v>
      </c>
      <c r="AU18" s="3">
        <f t="shared" si="16"/>
        <v>1.2482764729430387</v>
      </c>
      <c r="AV18">
        <v>375</v>
      </c>
      <c r="AW18" s="3">
        <f t="shared" si="17"/>
        <v>1.1225507850207184</v>
      </c>
      <c r="AX18">
        <v>12</v>
      </c>
      <c r="AY18" s="3">
        <f t="shared" si="18"/>
        <v>3.5921625120662985E-2</v>
      </c>
      <c r="AZ18">
        <v>2</v>
      </c>
      <c r="BA18" s="3">
        <f t="shared" si="19"/>
        <v>5.9869375201104975E-3</v>
      </c>
      <c r="BB18">
        <v>538</v>
      </c>
      <c r="BC18" s="3">
        <f t="shared" si="20"/>
        <v>1.6104861929097238</v>
      </c>
      <c r="BD18">
        <v>1</v>
      </c>
      <c r="BE18" s="3">
        <f t="shared" si="21"/>
        <v>2.9934687600552488E-3</v>
      </c>
      <c r="BF18">
        <v>273</v>
      </c>
      <c r="BG18" s="3">
        <f t="shared" si="22"/>
        <v>0.81721697149508288</v>
      </c>
      <c r="BH18">
        <v>0</v>
      </c>
      <c r="BI18" s="3">
        <f t="shared" si="23"/>
        <v>0</v>
      </c>
      <c r="BJ18">
        <v>40396</v>
      </c>
      <c r="BK18" s="3">
        <f t="shared" si="24"/>
        <v>120.92416403119184</v>
      </c>
      <c r="BL18">
        <v>0</v>
      </c>
      <c r="BM18" s="3">
        <f t="shared" si="25"/>
        <v>0</v>
      </c>
      <c r="BN18">
        <v>26619</v>
      </c>
      <c r="BO18" s="3">
        <f t="shared" si="26"/>
        <v>79.68314492391066</v>
      </c>
      <c r="BP18">
        <v>9</v>
      </c>
      <c r="BQ18" s="3">
        <f t="shared" si="27"/>
        <v>2.6941218840497241E-2</v>
      </c>
      <c r="BR18">
        <v>25</v>
      </c>
      <c r="BS18" s="3">
        <f t="shared" si="28"/>
        <v>7.4836719001381211E-2</v>
      </c>
      <c r="BT18">
        <v>9</v>
      </c>
      <c r="BU18" s="3">
        <f t="shared" si="29"/>
        <v>2.6941218840497241E-2</v>
      </c>
      <c r="BV18">
        <v>0</v>
      </c>
      <c r="BW18" s="3">
        <f t="shared" si="30"/>
        <v>0</v>
      </c>
      <c r="BX18">
        <v>8</v>
      </c>
      <c r="BY18" s="3">
        <f t="shared" si="31"/>
        <v>2.394775008044199E-2</v>
      </c>
      <c r="BZ18">
        <v>0</v>
      </c>
      <c r="CA18" s="3">
        <f t="shared" si="32"/>
        <v>0</v>
      </c>
      <c r="CB18">
        <v>6</v>
      </c>
      <c r="CC18" s="3">
        <f t="shared" si="33"/>
        <v>1.7960812560331493E-2</v>
      </c>
      <c r="CD18">
        <v>0</v>
      </c>
      <c r="CE18" s="3">
        <f t="shared" si="34"/>
        <v>0</v>
      </c>
      <c r="CF18">
        <v>0</v>
      </c>
      <c r="CG18" s="3">
        <f t="shared" si="35"/>
        <v>0</v>
      </c>
      <c r="CH18">
        <v>0</v>
      </c>
      <c r="CI18" s="3">
        <f t="shared" si="36"/>
        <v>0</v>
      </c>
      <c r="CJ18">
        <v>0</v>
      </c>
      <c r="CK18" s="3">
        <f t="shared" si="37"/>
        <v>0</v>
      </c>
      <c r="CL18">
        <v>2387</v>
      </c>
      <c r="CM18" s="3">
        <f t="shared" si="38"/>
        <v>7.145409930251879</v>
      </c>
      <c r="CN18">
        <v>0</v>
      </c>
      <c r="CO18" s="3">
        <f t="shared" si="39"/>
        <v>0</v>
      </c>
      <c r="CP18">
        <v>5</v>
      </c>
      <c r="CQ18" s="3">
        <f t="shared" si="40"/>
        <v>1.4967343800276244E-2</v>
      </c>
      <c r="CR18">
        <v>0</v>
      </c>
      <c r="CS18" s="3">
        <f t="shared" si="41"/>
        <v>0</v>
      </c>
      <c r="CT18">
        <v>0</v>
      </c>
      <c r="CU18" s="3">
        <f t="shared" si="42"/>
        <v>0</v>
      </c>
      <c r="CV18">
        <v>0</v>
      </c>
      <c r="CW18" s="3">
        <f t="shared" si="43"/>
        <v>0</v>
      </c>
      <c r="CX18">
        <v>22</v>
      </c>
      <c r="CY18" s="3">
        <f t="shared" si="44"/>
        <v>6.5856312721215476E-2</v>
      </c>
      <c r="CZ18">
        <v>0</v>
      </c>
      <c r="DA18" s="3">
        <f t="shared" si="45"/>
        <v>0</v>
      </c>
      <c r="DB18">
        <v>0</v>
      </c>
      <c r="DC18" s="3">
        <f t="shared" si="46"/>
        <v>0</v>
      </c>
      <c r="DD18">
        <v>0</v>
      </c>
      <c r="DE18" s="3">
        <f t="shared" si="47"/>
        <v>0</v>
      </c>
      <c r="DF18">
        <v>5</v>
      </c>
      <c r="DG18" s="3">
        <f t="shared" si="48"/>
        <v>1.4967343800276244E-2</v>
      </c>
      <c r="DH18">
        <v>68788</v>
      </c>
      <c r="DI18" s="3">
        <f t="shared" si="49"/>
        <v>205.91472906668042</v>
      </c>
    </row>
    <row r="19" spans="1:113" x14ac:dyDescent="0.3">
      <c r="A19" t="str">
        <f t="shared" si="0"/>
        <v>Crime against Transgender Rights per 100,000</v>
      </c>
      <c r="B19">
        <v>35</v>
      </c>
      <c r="C19" t="s">
        <v>18</v>
      </c>
      <c r="D19" s="10">
        <f t="shared" si="1"/>
        <v>0</v>
      </c>
      <c r="E19" s="3" cm="1">
        <f t="array" ref="E19">((D19-_xlfn.PERCENTILE.INC($D$2:$D$37,0.975))/(AVERAGE(SMALL($D$2:$D$37,{1,2,3,4,5}))-_xlfn.PERCENTILE.INC($D$2:$D$37,0.975)))*100</f>
        <v>100</v>
      </c>
      <c r="F19" s="3">
        <f t="shared" si="50"/>
        <v>100</v>
      </c>
      <c r="G19" s="8" t="str" cm="1">
        <f t="array" ref="G19">_xlfn.IFS(F19=100,"green",F19&gt;50,"yellow",F19&gt;0,"orange",F19=0,"red")</f>
        <v>green</v>
      </c>
      <c r="H19" t="s">
        <v>250</v>
      </c>
      <c r="I19" s="4">
        <v>274000</v>
      </c>
      <c r="J19" s="4">
        <v>126131</v>
      </c>
      <c r="K19" s="4">
        <v>147869</v>
      </c>
      <c r="L19">
        <v>0</v>
      </c>
      <c r="M19" s="3">
        <f t="shared" si="51"/>
        <v>0</v>
      </c>
      <c r="N19">
        <v>0</v>
      </c>
      <c r="O19" s="3">
        <f t="shared" si="51"/>
        <v>0</v>
      </c>
      <c r="P19">
        <v>0</v>
      </c>
      <c r="Q19" s="3">
        <f t="shared" si="52"/>
        <v>0</v>
      </c>
      <c r="R19">
        <v>2</v>
      </c>
      <c r="S19" s="3">
        <f t="shared" si="2"/>
        <v>0.72992700729927007</v>
      </c>
      <c r="T19">
        <v>0</v>
      </c>
      <c r="U19" s="3">
        <f t="shared" si="3"/>
        <v>0</v>
      </c>
      <c r="V19">
        <v>0</v>
      </c>
      <c r="W19" s="3">
        <f t="shared" si="4"/>
        <v>0</v>
      </c>
      <c r="X19">
        <v>0</v>
      </c>
      <c r="Y19" s="3">
        <f t="shared" si="5"/>
        <v>0</v>
      </c>
      <c r="Z19">
        <v>0</v>
      </c>
      <c r="AA19" s="3">
        <f t="shared" si="6"/>
        <v>0</v>
      </c>
      <c r="AB19">
        <v>0</v>
      </c>
      <c r="AC19" s="3">
        <f t="shared" si="7"/>
        <v>0</v>
      </c>
      <c r="AD19">
        <v>0</v>
      </c>
      <c r="AE19" s="3">
        <f t="shared" si="8"/>
        <v>0</v>
      </c>
      <c r="AF19">
        <v>0</v>
      </c>
      <c r="AG19" s="3">
        <f t="shared" si="9"/>
        <v>0</v>
      </c>
      <c r="AH19">
        <v>0</v>
      </c>
      <c r="AI19" s="3">
        <f t="shared" si="10"/>
        <v>0</v>
      </c>
      <c r="AJ19">
        <v>0</v>
      </c>
      <c r="AK19" s="3">
        <f t="shared" si="11"/>
        <v>0</v>
      </c>
      <c r="AL19">
        <v>0</v>
      </c>
      <c r="AM19" s="3">
        <f t="shared" si="12"/>
        <v>0</v>
      </c>
      <c r="AN19">
        <v>0</v>
      </c>
      <c r="AO19" s="3">
        <f t="shared" si="13"/>
        <v>0</v>
      </c>
      <c r="AP19">
        <v>0</v>
      </c>
      <c r="AQ19" s="3">
        <f t="shared" si="14"/>
        <v>0</v>
      </c>
      <c r="AR19">
        <v>0</v>
      </c>
      <c r="AS19" s="3">
        <f t="shared" si="15"/>
        <v>0</v>
      </c>
      <c r="AT19">
        <v>0</v>
      </c>
      <c r="AU19" s="3">
        <f t="shared" si="16"/>
        <v>0</v>
      </c>
      <c r="AV19">
        <v>3</v>
      </c>
      <c r="AW19" s="3">
        <f t="shared" si="17"/>
        <v>1.0948905109489051</v>
      </c>
      <c r="AX19">
        <v>0</v>
      </c>
      <c r="AY19" s="3">
        <f t="shared" si="18"/>
        <v>0</v>
      </c>
      <c r="AZ19">
        <v>0</v>
      </c>
      <c r="BA19" s="3">
        <f t="shared" si="19"/>
        <v>0</v>
      </c>
      <c r="BB19">
        <v>0</v>
      </c>
      <c r="BC19" s="3">
        <f t="shared" si="20"/>
        <v>0</v>
      </c>
      <c r="BD19">
        <v>0</v>
      </c>
      <c r="BE19" s="3">
        <f t="shared" si="21"/>
        <v>0</v>
      </c>
      <c r="BF19">
        <v>0</v>
      </c>
      <c r="BG19" s="3">
        <f t="shared" si="22"/>
        <v>0</v>
      </c>
      <c r="BH19">
        <v>0</v>
      </c>
      <c r="BI19" s="3">
        <f t="shared" si="23"/>
        <v>0</v>
      </c>
      <c r="BJ19">
        <v>0</v>
      </c>
      <c r="BK19" s="3">
        <f t="shared" si="24"/>
        <v>0</v>
      </c>
      <c r="BL19">
        <v>20</v>
      </c>
      <c r="BM19" s="3">
        <f t="shared" si="25"/>
        <v>7.2992700729927016</v>
      </c>
      <c r="BN19">
        <v>8</v>
      </c>
      <c r="BO19" s="3">
        <f t="shared" si="26"/>
        <v>2.9197080291970803</v>
      </c>
      <c r="BP19">
        <v>0</v>
      </c>
      <c r="BQ19" s="3">
        <f t="shared" si="27"/>
        <v>0</v>
      </c>
      <c r="BR19">
        <v>0</v>
      </c>
      <c r="BS19" s="3">
        <f t="shared" si="28"/>
        <v>0</v>
      </c>
      <c r="BT19">
        <v>0</v>
      </c>
      <c r="BU19" s="3">
        <f t="shared" si="29"/>
        <v>0</v>
      </c>
      <c r="BV19">
        <v>0</v>
      </c>
      <c r="BW19" s="3">
        <f t="shared" si="30"/>
        <v>0</v>
      </c>
      <c r="BX19">
        <v>0</v>
      </c>
      <c r="BY19" s="3">
        <f t="shared" si="31"/>
        <v>0</v>
      </c>
      <c r="BZ19">
        <v>0</v>
      </c>
      <c r="CA19" s="3">
        <f t="shared" si="32"/>
        <v>0</v>
      </c>
      <c r="CB19">
        <v>0</v>
      </c>
      <c r="CC19" s="3">
        <f t="shared" si="33"/>
        <v>0</v>
      </c>
      <c r="CD19">
        <v>0</v>
      </c>
      <c r="CE19" s="3">
        <f t="shared" si="34"/>
        <v>0</v>
      </c>
      <c r="CF19">
        <v>0</v>
      </c>
      <c r="CG19" s="3">
        <f t="shared" si="35"/>
        <v>0</v>
      </c>
      <c r="CH19">
        <v>0</v>
      </c>
      <c r="CI19" s="3">
        <f t="shared" si="36"/>
        <v>0</v>
      </c>
      <c r="CJ19">
        <v>0</v>
      </c>
      <c r="CK19" s="3">
        <f t="shared" si="37"/>
        <v>0</v>
      </c>
      <c r="CL19">
        <v>3</v>
      </c>
      <c r="CM19" s="3">
        <f t="shared" si="38"/>
        <v>1.0948905109489051</v>
      </c>
      <c r="CN19">
        <v>0</v>
      </c>
      <c r="CO19" s="3">
        <f t="shared" si="39"/>
        <v>0</v>
      </c>
      <c r="CP19">
        <v>0</v>
      </c>
      <c r="CQ19" s="3">
        <f t="shared" si="40"/>
        <v>0</v>
      </c>
      <c r="CR19">
        <v>0</v>
      </c>
      <c r="CS19" s="3">
        <f t="shared" si="41"/>
        <v>0</v>
      </c>
      <c r="CT19">
        <v>0</v>
      </c>
      <c r="CU19" s="3">
        <f t="shared" si="42"/>
        <v>0</v>
      </c>
      <c r="CV19">
        <v>0</v>
      </c>
      <c r="CW19" s="3">
        <f t="shared" si="43"/>
        <v>0</v>
      </c>
      <c r="CX19">
        <v>0</v>
      </c>
      <c r="CY19" s="3">
        <f t="shared" si="44"/>
        <v>0</v>
      </c>
      <c r="CZ19">
        <v>0</v>
      </c>
      <c r="DA19" s="3">
        <f t="shared" si="45"/>
        <v>0</v>
      </c>
      <c r="DB19">
        <v>0</v>
      </c>
      <c r="DC19" s="3">
        <f t="shared" si="46"/>
        <v>0</v>
      </c>
      <c r="DD19">
        <v>0</v>
      </c>
      <c r="DE19" s="3">
        <f t="shared" si="47"/>
        <v>0</v>
      </c>
      <c r="DF19">
        <v>0</v>
      </c>
      <c r="DG19" s="3">
        <f t="shared" si="48"/>
        <v>0</v>
      </c>
      <c r="DH19">
        <v>0</v>
      </c>
      <c r="DI19" s="3">
        <f t="shared" si="49"/>
        <v>0</v>
      </c>
    </row>
    <row r="20" spans="1:113" x14ac:dyDescent="0.3">
      <c r="A20" t="str">
        <f t="shared" si="0"/>
        <v>Crime against Transgender Rights per 100,000</v>
      </c>
      <c r="B20">
        <v>31</v>
      </c>
      <c r="C20" t="s">
        <v>17</v>
      </c>
      <c r="D20" s="10">
        <f t="shared" si="1"/>
        <v>0</v>
      </c>
      <c r="E20" s="3" cm="1">
        <f t="array" ref="E20">((D20-_xlfn.PERCENTILE.INC($D$2:$D$37,0.975))/(AVERAGE(SMALL($D$2:$D$37,{1,2,3,4,5}))-_xlfn.PERCENTILE.INC($D$2:$D$37,0.975)))*100</f>
        <v>100</v>
      </c>
      <c r="F20" s="3">
        <f t="shared" si="50"/>
        <v>100</v>
      </c>
      <c r="G20" s="8" t="str" cm="1">
        <f t="array" ref="G20">_xlfn.IFS(F20=100,"green",F20&gt;50,"yellow",F20&gt;0,"orange",F20=0,"red")</f>
        <v>green</v>
      </c>
      <c r="H20" t="s">
        <v>250</v>
      </c>
      <c r="I20" s="4">
        <v>64473</v>
      </c>
      <c r="J20" s="4">
        <v>31341</v>
      </c>
      <c r="K20" s="4">
        <v>33132</v>
      </c>
      <c r="L20">
        <v>0</v>
      </c>
      <c r="M20" s="3">
        <f t="shared" si="51"/>
        <v>0</v>
      </c>
      <c r="N20">
        <v>0</v>
      </c>
      <c r="O20" s="3">
        <f t="shared" si="51"/>
        <v>0</v>
      </c>
      <c r="P20">
        <v>0</v>
      </c>
      <c r="Q20" s="3">
        <f t="shared" si="52"/>
        <v>0</v>
      </c>
      <c r="R20">
        <v>11</v>
      </c>
      <c r="S20" s="3">
        <f t="shared" si="2"/>
        <v>17.061405549609916</v>
      </c>
      <c r="T20">
        <v>0</v>
      </c>
      <c r="U20" s="3">
        <f t="shared" si="3"/>
        <v>0</v>
      </c>
      <c r="V20">
        <v>0</v>
      </c>
      <c r="W20" s="3">
        <f t="shared" si="4"/>
        <v>0</v>
      </c>
      <c r="X20">
        <v>0</v>
      </c>
      <c r="Y20" s="3">
        <f t="shared" si="5"/>
        <v>0</v>
      </c>
      <c r="Z20">
        <v>0</v>
      </c>
      <c r="AA20" s="3">
        <f t="shared" si="6"/>
        <v>0</v>
      </c>
      <c r="AB20">
        <v>0</v>
      </c>
      <c r="AC20" s="3">
        <f t="shared" si="7"/>
        <v>0</v>
      </c>
      <c r="AD20">
        <v>0</v>
      </c>
      <c r="AE20" s="3">
        <f t="shared" si="8"/>
        <v>0</v>
      </c>
      <c r="AF20">
        <v>0</v>
      </c>
      <c r="AG20" s="3">
        <f t="shared" si="9"/>
        <v>0</v>
      </c>
      <c r="AH20">
        <v>4</v>
      </c>
      <c r="AI20" s="3">
        <f t="shared" si="10"/>
        <v>6.2041474725854231</v>
      </c>
      <c r="AJ20">
        <v>0</v>
      </c>
      <c r="AK20" s="3">
        <f t="shared" si="11"/>
        <v>0</v>
      </c>
      <c r="AL20">
        <v>0</v>
      </c>
      <c r="AM20" s="3">
        <f t="shared" si="12"/>
        <v>0</v>
      </c>
      <c r="AN20">
        <v>0</v>
      </c>
      <c r="AO20" s="3">
        <f t="shared" si="13"/>
        <v>0</v>
      </c>
      <c r="AP20">
        <v>0</v>
      </c>
      <c r="AQ20" s="3">
        <f t="shared" si="14"/>
        <v>0</v>
      </c>
      <c r="AR20">
        <v>0</v>
      </c>
      <c r="AS20" s="3">
        <f t="shared" si="15"/>
        <v>0</v>
      </c>
      <c r="AT20">
        <v>0</v>
      </c>
      <c r="AU20" s="3">
        <f t="shared" si="16"/>
        <v>0</v>
      </c>
      <c r="AV20">
        <v>1</v>
      </c>
      <c r="AW20" s="3">
        <f t="shared" si="17"/>
        <v>1.5510368681463558</v>
      </c>
      <c r="AX20">
        <v>0</v>
      </c>
      <c r="AY20" s="3">
        <f t="shared" si="18"/>
        <v>0</v>
      </c>
      <c r="AZ20">
        <v>0</v>
      </c>
      <c r="BA20" s="3">
        <f t="shared" si="19"/>
        <v>0</v>
      </c>
      <c r="BB20">
        <v>0</v>
      </c>
      <c r="BC20" s="3">
        <f t="shared" si="20"/>
        <v>0</v>
      </c>
      <c r="BD20">
        <v>0</v>
      </c>
      <c r="BE20" s="3">
        <f t="shared" si="21"/>
        <v>0</v>
      </c>
      <c r="BF20">
        <v>0</v>
      </c>
      <c r="BG20" s="3">
        <f t="shared" si="22"/>
        <v>0</v>
      </c>
      <c r="BH20">
        <v>2</v>
      </c>
      <c r="BI20" s="3">
        <f t="shared" si="23"/>
        <v>3.1020737362927115</v>
      </c>
      <c r="BJ20">
        <v>9</v>
      </c>
      <c r="BK20" s="3">
        <f t="shared" si="24"/>
        <v>13.959331813317201</v>
      </c>
      <c r="BL20">
        <v>0</v>
      </c>
      <c r="BM20" s="3">
        <f t="shared" si="25"/>
        <v>0</v>
      </c>
      <c r="BN20">
        <v>3</v>
      </c>
      <c r="BO20" s="3">
        <f t="shared" si="26"/>
        <v>4.6531106044390675</v>
      </c>
      <c r="BP20">
        <v>0</v>
      </c>
      <c r="BQ20" s="3">
        <f t="shared" si="27"/>
        <v>0</v>
      </c>
      <c r="BR20">
        <v>0</v>
      </c>
      <c r="BS20" s="3">
        <f t="shared" si="28"/>
        <v>0</v>
      </c>
      <c r="BT20">
        <v>0</v>
      </c>
      <c r="BU20" s="3">
        <f t="shared" si="29"/>
        <v>0</v>
      </c>
      <c r="BV20">
        <v>0</v>
      </c>
      <c r="BW20" s="3">
        <f t="shared" si="30"/>
        <v>0</v>
      </c>
      <c r="BX20">
        <v>0</v>
      </c>
      <c r="BY20" s="3">
        <f t="shared" si="31"/>
        <v>0</v>
      </c>
      <c r="BZ20">
        <v>0</v>
      </c>
      <c r="CA20" s="3">
        <f t="shared" si="32"/>
        <v>0</v>
      </c>
      <c r="CB20">
        <v>0</v>
      </c>
      <c r="CC20" s="3">
        <f t="shared" si="33"/>
        <v>0</v>
      </c>
      <c r="CD20">
        <v>0</v>
      </c>
      <c r="CE20" s="3">
        <f t="shared" si="34"/>
        <v>0</v>
      </c>
      <c r="CF20">
        <v>0</v>
      </c>
      <c r="CG20" s="3">
        <f t="shared" si="35"/>
        <v>0</v>
      </c>
      <c r="CH20">
        <v>0</v>
      </c>
      <c r="CI20" s="3">
        <f t="shared" si="36"/>
        <v>0</v>
      </c>
      <c r="CJ20">
        <v>0</v>
      </c>
      <c r="CK20" s="3">
        <f t="shared" si="37"/>
        <v>0</v>
      </c>
      <c r="CL20">
        <v>0</v>
      </c>
      <c r="CM20" s="3">
        <f t="shared" si="38"/>
        <v>0</v>
      </c>
      <c r="CN20">
        <v>0</v>
      </c>
      <c r="CO20" s="3">
        <f t="shared" si="39"/>
        <v>0</v>
      </c>
      <c r="CP20">
        <v>0</v>
      </c>
      <c r="CQ20" s="3">
        <f t="shared" si="40"/>
        <v>0</v>
      </c>
      <c r="CR20">
        <v>0</v>
      </c>
      <c r="CS20" s="3">
        <f t="shared" si="41"/>
        <v>0</v>
      </c>
      <c r="CT20">
        <v>0</v>
      </c>
      <c r="CU20" s="3">
        <f t="shared" si="42"/>
        <v>0</v>
      </c>
      <c r="CV20">
        <v>0</v>
      </c>
      <c r="CW20" s="3">
        <f t="shared" si="43"/>
        <v>0</v>
      </c>
      <c r="CX20">
        <v>1</v>
      </c>
      <c r="CY20" s="3">
        <f t="shared" si="44"/>
        <v>1.5510368681463558</v>
      </c>
      <c r="CZ20">
        <v>0</v>
      </c>
      <c r="DA20" s="3">
        <f t="shared" si="45"/>
        <v>0</v>
      </c>
      <c r="DB20">
        <v>0</v>
      </c>
      <c r="DC20" s="3">
        <f t="shared" si="46"/>
        <v>0</v>
      </c>
      <c r="DD20">
        <v>0</v>
      </c>
      <c r="DE20" s="3">
        <f t="shared" si="47"/>
        <v>0</v>
      </c>
      <c r="DF20">
        <v>0</v>
      </c>
      <c r="DG20" s="3">
        <f t="shared" si="48"/>
        <v>0</v>
      </c>
      <c r="DH20">
        <v>1</v>
      </c>
      <c r="DI20" s="3">
        <f t="shared" si="49"/>
        <v>1.5510368681463558</v>
      </c>
    </row>
    <row r="21" spans="1:113" x14ac:dyDescent="0.3">
      <c r="A21" t="str">
        <f t="shared" si="0"/>
        <v>Crime against Transgender Rights per 100,000</v>
      </c>
      <c r="B21">
        <v>23</v>
      </c>
      <c r="C21" t="s">
        <v>16</v>
      </c>
      <c r="D21" s="10">
        <f t="shared" si="1"/>
        <v>0</v>
      </c>
      <c r="E21" s="3" cm="1">
        <f t="array" ref="E21">((D21-_xlfn.PERCENTILE.INC($D$2:$D$37,0.975))/(AVERAGE(SMALL($D$2:$D$37,{1,2,3,4,5}))-_xlfn.PERCENTILE.INC($D$2:$D$37,0.975)))*100</f>
        <v>100</v>
      </c>
      <c r="F21" s="3">
        <f t="shared" si="50"/>
        <v>100</v>
      </c>
      <c r="G21" s="8" t="str" cm="1">
        <f t="array" ref="G21">_xlfn.IFS(F21=100,"green",F21&gt;50,"yellow",F21&gt;0,"orange",F21=0,"red")</f>
        <v>green</v>
      </c>
      <c r="H21" t="s">
        <v>250</v>
      </c>
      <c r="I21" s="4">
        <v>72626809</v>
      </c>
      <c r="J21" s="4">
        <v>35015825</v>
      </c>
      <c r="K21" s="4">
        <v>37610984</v>
      </c>
      <c r="L21">
        <v>63</v>
      </c>
      <c r="M21" s="3">
        <f t="shared" si="51"/>
        <v>8.6744827244165448E-2</v>
      </c>
      <c r="N21">
        <v>10</v>
      </c>
      <c r="O21" s="3">
        <f t="shared" si="51"/>
        <v>1.3769020197486579E-2</v>
      </c>
      <c r="P21">
        <v>0</v>
      </c>
      <c r="Q21" s="3">
        <f t="shared" si="52"/>
        <v>0</v>
      </c>
      <c r="R21">
        <v>5996</v>
      </c>
      <c r="S21" s="3">
        <f t="shared" si="2"/>
        <v>8.255904510412952</v>
      </c>
      <c r="T21">
        <v>7</v>
      </c>
      <c r="U21" s="3">
        <f t="shared" si="3"/>
        <v>9.638314138240605E-3</v>
      </c>
      <c r="V21">
        <v>7</v>
      </c>
      <c r="W21" s="3">
        <f t="shared" si="4"/>
        <v>9.638314138240605E-3</v>
      </c>
      <c r="X21">
        <v>0</v>
      </c>
      <c r="Y21" s="3">
        <f t="shared" si="5"/>
        <v>0</v>
      </c>
      <c r="Z21">
        <v>0</v>
      </c>
      <c r="AA21" s="3">
        <f t="shared" si="6"/>
        <v>0</v>
      </c>
      <c r="AB21">
        <v>0</v>
      </c>
      <c r="AC21" s="3">
        <f t="shared" si="7"/>
        <v>0</v>
      </c>
      <c r="AD21">
        <v>1</v>
      </c>
      <c r="AE21" s="3">
        <f t="shared" si="8"/>
        <v>1.3769020197486577E-3</v>
      </c>
      <c r="AF21">
        <v>0</v>
      </c>
      <c r="AG21" s="3">
        <f t="shared" si="9"/>
        <v>0</v>
      </c>
      <c r="AH21">
        <v>7</v>
      </c>
      <c r="AI21" s="3">
        <f t="shared" si="10"/>
        <v>9.638314138240605E-3</v>
      </c>
      <c r="AJ21">
        <v>2</v>
      </c>
      <c r="AK21" s="3">
        <f t="shared" si="11"/>
        <v>2.7538040394973155E-3</v>
      </c>
      <c r="AL21">
        <v>0</v>
      </c>
      <c r="AM21" s="3">
        <f t="shared" si="12"/>
        <v>0</v>
      </c>
      <c r="AN21">
        <v>12707</v>
      </c>
      <c r="AO21" s="3">
        <f t="shared" si="13"/>
        <v>17.496293964946194</v>
      </c>
      <c r="AP21">
        <v>313</v>
      </c>
      <c r="AQ21" s="3">
        <f t="shared" si="14"/>
        <v>0.43097033218132991</v>
      </c>
      <c r="AR21">
        <v>22</v>
      </c>
      <c r="AS21" s="3">
        <f t="shared" si="15"/>
        <v>3.0291844434470468E-2</v>
      </c>
      <c r="AT21">
        <v>13042</v>
      </c>
      <c r="AU21" s="3">
        <f t="shared" si="16"/>
        <v>17.957556141561994</v>
      </c>
      <c r="AV21">
        <v>407</v>
      </c>
      <c r="AW21" s="3">
        <f t="shared" si="17"/>
        <v>0.5603991220377037</v>
      </c>
      <c r="AX21">
        <v>66</v>
      </c>
      <c r="AY21" s="3">
        <f t="shared" si="18"/>
        <v>9.0875533303411415E-2</v>
      </c>
      <c r="AZ21">
        <v>10</v>
      </c>
      <c r="BA21" s="3">
        <f t="shared" si="19"/>
        <v>1.3769020197486579E-2</v>
      </c>
      <c r="BB21">
        <v>9</v>
      </c>
      <c r="BC21" s="3">
        <f t="shared" si="20"/>
        <v>1.2392118177737922E-2</v>
      </c>
      <c r="BD21">
        <v>2</v>
      </c>
      <c r="BE21" s="3">
        <f t="shared" si="21"/>
        <v>2.7538040394973155E-3</v>
      </c>
      <c r="BF21">
        <v>50</v>
      </c>
      <c r="BG21" s="3">
        <f t="shared" si="22"/>
        <v>6.8845100987432892E-2</v>
      </c>
      <c r="BH21">
        <v>2</v>
      </c>
      <c r="BI21" s="3">
        <f t="shared" si="23"/>
        <v>2.7538040394973155E-3</v>
      </c>
      <c r="BJ21">
        <v>5</v>
      </c>
      <c r="BK21" s="3">
        <f t="shared" si="24"/>
        <v>6.8845100987432895E-3</v>
      </c>
      <c r="BL21">
        <v>132649</v>
      </c>
      <c r="BM21" s="3">
        <f t="shared" si="25"/>
        <v>182.64467601763971</v>
      </c>
      <c r="BN21">
        <v>4811</v>
      </c>
      <c r="BO21" s="3">
        <f t="shared" si="26"/>
        <v>6.6242756170107926</v>
      </c>
      <c r="BP21">
        <v>0</v>
      </c>
      <c r="BQ21" s="3">
        <f t="shared" si="27"/>
        <v>0</v>
      </c>
      <c r="BR21">
        <v>0</v>
      </c>
      <c r="BS21" s="3">
        <f t="shared" si="28"/>
        <v>0</v>
      </c>
      <c r="BT21">
        <v>0</v>
      </c>
      <c r="BU21" s="3">
        <f t="shared" si="29"/>
        <v>0</v>
      </c>
      <c r="BV21">
        <v>0</v>
      </c>
      <c r="BW21" s="3">
        <f t="shared" si="30"/>
        <v>0</v>
      </c>
      <c r="BX21">
        <v>4</v>
      </c>
      <c r="BY21" s="3">
        <f t="shared" si="31"/>
        <v>5.5076080789946309E-3</v>
      </c>
      <c r="BZ21">
        <v>1</v>
      </c>
      <c r="CA21" s="3">
        <f t="shared" si="32"/>
        <v>1.3769020197486577E-3</v>
      </c>
      <c r="CB21">
        <v>0</v>
      </c>
      <c r="CC21" s="3">
        <f t="shared" si="33"/>
        <v>0</v>
      </c>
      <c r="CD21">
        <v>0</v>
      </c>
      <c r="CE21" s="3">
        <f t="shared" si="34"/>
        <v>0</v>
      </c>
      <c r="CF21">
        <v>0</v>
      </c>
      <c r="CG21" s="3">
        <f t="shared" si="35"/>
        <v>0</v>
      </c>
      <c r="CH21">
        <v>1</v>
      </c>
      <c r="CI21" s="3">
        <f t="shared" si="36"/>
        <v>1.3769020197486577E-3</v>
      </c>
      <c r="CJ21">
        <v>0</v>
      </c>
      <c r="CK21" s="3">
        <f t="shared" si="37"/>
        <v>0</v>
      </c>
      <c r="CL21">
        <v>29716</v>
      </c>
      <c r="CM21" s="3">
        <f t="shared" si="38"/>
        <v>40.916020418851112</v>
      </c>
      <c r="CN21">
        <v>0</v>
      </c>
      <c r="CO21" s="3">
        <f t="shared" si="39"/>
        <v>0</v>
      </c>
      <c r="CP21">
        <v>0</v>
      </c>
      <c r="CQ21" s="3">
        <f t="shared" si="40"/>
        <v>0</v>
      </c>
      <c r="CR21">
        <v>0</v>
      </c>
      <c r="CS21" s="3">
        <f t="shared" si="41"/>
        <v>0</v>
      </c>
      <c r="CT21">
        <v>0</v>
      </c>
      <c r="CU21" s="3">
        <f t="shared" si="42"/>
        <v>0</v>
      </c>
      <c r="CV21">
        <v>0</v>
      </c>
      <c r="CW21" s="3">
        <f t="shared" si="43"/>
        <v>0</v>
      </c>
      <c r="CX21">
        <v>5</v>
      </c>
      <c r="CY21" s="3">
        <f t="shared" si="44"/>
        <v>6.8845100987432895E-3</v>
      </c>
      <c r="CZ21">
        <v>236</v>
      </c>
      <c r="DA21" s="3">
        <f t="shared" si="45"/>
        <v>0.32494887666068323</v>
      </c>
      <c r="DB21">
        <v>0</v>
      </c>
      <c r="DC21" s="3">
        <f t="shared" si="46"/>
        <v>0</v>
      </c>
      <c r="DD21">
        <v>0</v>
      </c>
      <c r="DE21" s="3">
        <f t="shared" si="47"/>
        <v>0</v>
      </c>
      <c r="DF21">
        <v>0</v>
      </c>
      <c r="DG21" s="3">
        <f t="shared" si="48"/>
        <v>0</v>
      </c>
      <c r="DH21">
        <v>0</v>
      </c>
      <c r="DI21" s="3">
        <f t="shared" si="49"/>
        <v>0</v>
      </c>
    </row>
    <row r="22" spans="1:113" x14ac:dyDescent="0.3">
      <c r="A22" t="str">
        <f t="shared" si="0"/>
        <v>Crime against Transgender Rights per 100,000</v>
      </c>
      <c r="B22">
        <v>27</v>
      </c>
      <c r="C22" t="s">
        <v>15</v>
      </c>
      <c r="D22" s="10">
        <f t="shared" si="1"/>
        <v>0</v>
      </c>
      <c r="E22" s="3" cm="1">
        <f t="array" ref="E22">((D22-_xlfn.PERCENTILE.INC($D$2:$D$37,0.975))/(AVERAGE(SMALL($D$2:$D$37,{1,2,3,4,5}))-_xlfn.PERCENTILE.INC($D$2:$D$37,0.975)))*100</f>
        <v>100</v>
      </c>
      <c r="F22" s="3">
        <f t="shared" si="50"/>
        <v>100</v>
      </c>
      <c r="G22" s="8" t="str" cm="1">
        <f t="array" ref="G22">_xlfn.IFS(F22=100,"green",F22&gt;50,"yellow",F22&gt;0,"orange",F22=0,"red")</f>
        <v>green</v>
      </c>
      <c r="H22" t="s">
        <v>250</v>
      </c>
      <c r="I22" s="4">
        <v>112374333</v>
      </c>
      <c r="J22" s="4">
        <v>54119105</v>
      </c>
      <c r="K22" s="4">
        <v>58255228</v>
      </c>
      <c r="L22">
        <v>28</v>
      </c>
      <c r="M22" s="3">
        <f t="shared" si="51"/>
        <v>2.4916721863879717E-2</v>
      </c>
      <c r="N22">
        <v>1</v>
      </c>
      <c r="O22" s="3">
        <f t="shared" si="51"/>
        <v>8.8988292370998983E-4</v>
      </c>
      <c r="P22">
        <v>0</v>
      </c>
      <c r="Q22" s="3">
        <f t="shared" si="52"/>
        <v>0</v>
      </c>
      <c r="R22">
        <v>7572</v>
      </c>
      <c r="S22" s="3">
        <f t="shared" si="2"/>
        <v>6.7381934983320431</v>
      </c>
      <c r="T22">
        <v>58</v>
      </c>
      <c r="U22" s="3">
        <f t="shared" si="3"/>
        <v>5.1613209575179411E-2</v>
      </c>
      <c r="V22">
        <v>99</v>
      </c>
      <c r="W22" s="3">
        <f t="shared" si="4"/>
        <v>8.8098409447289E-2</v>
      </c>
      <c r="X22">
        <v>0</v>
      </c>
      <c r="Y22" s="3">
        <f t="shared" si="5"/>
        <v>0</v>
      </c>
      <c r="Z22">
        <v>87</v>
      </c>
      <c r="AA22" s="3">
        <f t="shared" si="6"/>
        <v>7.7419814362769124E-2</v>
      </c>
      <c r="AB22">
        <v>2</v>
      </c>
      <c r="AC22" s="3">
        <f t="shared" si="7"/>
        <v>1.7797658474199797E-3</v>
      </c>
      <c r="AD22">
        <v>367</v>
      </c>
      <c r="AE22" s="3">
        <f t="shared" si="8"/>
        <v>0.32658703300156627</v>
      </c>
      <c r="AF22">
        <v>54</v>
      </c>
      <c r="AG22" s="3">
        <f t="shared" si="9"/>
        <v>4.8053677880339457E-2</v>
      </c>
      <c r="AH22">
        <v>152</v>
      </c>
      <c r="AI22" s="3">
        <f t="shared" si="10"/>
        <v>0.13526220440391848</v>
      </c>
      <c r="AJ22">
        <v>4</v>
      </c>
      <c r="AK22" s="3">
        <f t="shared" si="11"/>
        <v>3.5595316948399593E-3</v>
      </c>
      <c r="AL22">
        <v>11</v>
      </c>
      <c r="AM22" s="3">
        <f t="shared" si="12"/>
        <v>9.7887121608098895E-3</v>
      </c>
      <c r="AN22">
        <v>3498</v>
      </c>
      <c r="AO22" s="3">
        <f t="shared" si="13"/>
        <v>3.1128104671375447</v>
      </c>
      <c r="AP22">
        <v>19</v>
      </c>
      <c r="AQ22" s="3">
        <f t="shared" si="14"/>
        <v>1.690777555048981E-2</v>
      </c>
      <c r="AR22">
        <v>16</v>
      </c>
      <c r="AS22" s="3">
        <f t="shared" si="15"/>
        <v>1.4238126779359837E-2</v>
      </c>
      <c r="AT22">
        <v>3533</v>
      </c>
      <c r="AU22" s="3">
        <f t="shared" si="16"/>
        <v>3.1439563694673942</v>
      </c>
      <c r="AV22">
        <v>746</v>
      </c>
      <c r="AW22" s="3">
        <f t="shared" si="17"/>
        <v>0.66385266108765251</v>
      </c>
      <c r="AX22">
        <v>275</v>
      </c>
      <c r="AY22" s="3">
        <f t="shared" si="18"/>
        <v>0.24471780402024723</v>
      </c>
      <c r="AZ22">
        <v>1</v>
      </c>
      <c r="BA22" s="3">
        <f t="shared" si="19"/>
        <v>8.8988292370998983E-4</v>
      </c>
      <c r="BB22">
        <v>27</v>
      </c>
      <c r="BC22" s="3">
        <f t="shared" si="20"/>
        <v>2.4026838940169729E-2</v>
      </c>
      <c r="BD22">
        <v>0</v>
      </c>
      <c r="BE22" s="3">
        <f t="shared" si="21"/>
        <v>0</v>
      </c>
      <c r="BF22">
        <v>1</v>
      </c>
      <c r="BG22" s="3">
        <f t="shared" si="22"/>
        <v>8.8988292370998983E-4</v>
      </c>
      <c r="BH22">
        <v>688</v>
      </c>
      <c r="BI22" s="3">
        <f t="shared" si="23"/>
        <v>0.61223945151247305</v>
      </c>
      <c r="BJ22">
        <v>94289</v>
      </c>
      <c r="BK22" s="3">
        <f t="shared" si="24"/>
        <v>83.906170993691248</v>
      </c>
      <c r="BL22">
        <v>0</v>
      </c>
      <c r="BM22" s="3">
        <f t="shared" si="25"/>
        <v>0</v>
      </c>
      <c r="BN22">
        <v>13830</v>
      </c>
      <c r="BO22" s="3">
        <f t="shared" si="26"/>
        <v>12.30708083490916</v>
      </c>
      <c r="BP22">
        <v>31</v>
      </c>
      <c r="BQ22" s="3">
        <f t="shared" si="27"/>
        <v>2.7586370635009686E-2</v>
      </c>
      <c r="BR22">
        <v>74</v>
      </c>
      <c r="BS22" s="3">
        <f t="shared" si="28"/>
        <v>6.5851336354539255E-2</v>
      </c>
      <c r="BT22">
        <v>0</v>
      </c>
      <c r="BU22" s="3">
        <f t="shared" si="29"/>
        <v>0</v>
      </c>
      <c r="BV22">
        <v>0</v>
      </c>
      <c r="BW22" s="3">
        <f t="shared" si="30"/>
        <v>0</v>
      </c>
      <c r="BX22">
        <v>17</v>
      </c>
      <c r="BY22" s="3">
        <f t="shared" si="31"/>
        <v>1.5128009703069828E-2</v>
      </c>
      <c r="BZ22">
        <v>0</v>
      </c>
      <c r="CA22" s="3">
        <f t="shared" si="32"/>
        <v>0</v>
      </c>
      <c r="CB22">
        <v>0</v>
      </c>
      <c r="CC22" s="3">
        <f t="shared" si="33"/>
        <v>0</v>
      </c>
      <c r="CD22">
        <v>0</v>
      </c>
      <c r="CE22" s="3">
        <f t="shared" si="34"/>
        <v>0</v>
      </c>
      <c r="CF22">
        <v>0</v>
      </c>
      <c r="CG22" s="3">
        <f t="shared" si="35"/>
        <v>0</v>
      </c>
      <c r="CH22">
        <v>0</v>
      </c>
      <c r="CI22" s="3">
        <f t="shared" si="36"/>
        <v>0</v>
      </c>
      <c r="CJ22">
        <v>0</v>
      </c>
      <c r="CK22" s="3">
        <f t="shared" si="37"/>
        <v>0</v>
      </c>
      <c r="CL22">
        <v>30085</v>
      </c>
      <c r="CM22" s="3">
        <f t="shared" si="38"/>
        <v>26.772127759815046</v>
      </c>
      <c r="CN22">
        <v>0</v>
      </c>
      <c r="CO22" s="3">
        <f t="shared" si="39"/>
        <v>0</v>
      </c>
      <c r="CP22">
        <v>12</v>
      </c>
      <c r="CQ22" s="3">
        <f t="shared" si="40"/>
        <v>1.0678595084519878E-2</v>
      </c>
      <c r="CR22">
        <v>2</v>
      </c>
      <c r="CS22" s="3">
        <f t="shared" si="41"/>
        <v>1.7797658474199797E-3</v>
      </c>
      <c r="CT22">
        <v>2</v>
      </c>
      <c r="CU22" s="3">
        <f t="shared" si="42"/>
        <v>1.7797658474199797E-3</v>
      </c>
      <c r="CV22">
        <v>0</v>
      </c>
      <c r="CW22" s="3">
        <f t="shared" si="43"/>
        <v>0</v>
      </c>
      <c r="CX22">
        <v>8</v>
      </c>
      <c r="CY22" s="3">
        <f t="shared" si="44"/>
        <v>7.1190633896799187E-3</v>
      </c>
      <c r="CZ22">
        <v>336</v>
      </c>
      <c r="DA22" s="3">
        <f t="shared" si="45"/>
        <v>0.29900066236655659</v>
      </c>
      <c r="DB22">
        <v>0</v>
      </c>
      <c r="DC22" s="3">
        <f t="shared" si="46"/>
        <v>0</v>
      </c>
      <c r="DD22">
        <v>0</v>
      </c>
      <c r="DE22" s="3">
        <f t="shared" si="47"/>
        <v>0</v>
      </c>
      <c r="DF22">
        <v>0</v>
      </c>
      <c r="DG22" s="3">
        <f t="shared" si="48"/>
        <v>0</v>
      </c>
      <c r="DH22">
        <v>6796</v>
      </c>
      <c r="DI22" s="3">
        <f t="shared" si="49"/>
        <v>6.0476443495330914</v>
      </c>
    </row>
    <row r="23" spans="1:113" x14ac:dyDescent="0.3">
      <c r="A23" t="str">
        <f t="shared" si="0"/>
        <v>Crime against Transgender Rights per 100,000</v>
      </c>
      <c r="B23">
        <v>14</v>
      </c>
      <c r="C23" t="s">
        <v>14</v>
      </c>
      <c r="D23" s="10">
        <f t="shared" si="1"/>
        <v>0</v>
      </c>
      <c r="E23" s="3" cm="1">
        <f t="array" ref="E23">((D23-_xlfn.PERCENTILE.INC($D$2:$D$37,0.975))/(AVERAGE(SMALL($D$2:$D$37,{1,2,3,4,5}))-_xlfn.PERCENTILE.INC($D$2:$D$37,0.975)))*100</f>
        <v>100</v>
      </c>
      <c r="F23" s="3">
        <f t="shared" si="50"/>
        <v>100</v>
      </c>
      <c r="G23" s="8" t="str" cm="1">
        <f t="array" ref="G23">_xlfn.IFS(F23=100,"green",F23&gt;50,"yellow",F23&gt;0,"orange",F23=0,"red")</f>
        <v>green</v>
      </c>
      <c r="H23" t="s">
        <v>250</v>
      </c>
      <c r="I23" s="4">
        <v>2570390</v>
      </c>
      <c r="J23" s="4">
        <v>1280033</v>
      </c>
      <c r="K23" s="4">
        <v>1290357</v>
      </c>
      <c r="L23">
        <v>0</v>
      </c>
      <c r="M23" s="3">
        <f t="shared" si="51"/>
        <v>0</v>
      </c>
      <c r="N23">
        <v>0</v>
      </c>
      <c r="O23" s="3">
        <f t="shared" si="51"/>
        <v>0</v>
      </c>
      <c r="P23">
        <v>0</v>
      </c>
      <c r="Q23" s="3">
        <f t="shared" si="52"/>
        <v>0</v>
      </c>
      <c r="R23">
        <v>55</v>
      </c>
      <c r="S23" s="3">
        <f t="shared" si="2"/>
        <v>2.1397531113955472</v>
      </c>
      <c r="T23">
        <v>4</v>
      </c>
      <c r="U23" s="3">
        <f t="shared" si="3"/>
        <v>0.15561840810149433</v>
      </c>
      <c r="V23">
        <v>1</v>
      </c>
      <c r="W23" s="3">
        <f t="shared" si="4"/>
        <v>3.8904602025373582E-2</v>
      </c>
      <c r="X23">
        <v>0</v>
      </c>
      <c r="Y23" s="3">
        <f t="shared" si="5"/>
        <v>0</v>
      </c>
      <c r="Z23">
        <v>0</v>
      </c>
      <c r="AA23" s="3">
        <f t="shared" si="6"/>
        <v>0</v>
      </c>
      <c r="AB23">
        <v>0</v>
      </c>
      <c r="AC23" s="3">
        <f t="shared" si="7"/>
        <v>0</v>
      </c>
      <c r="AD23">
        <v>0</v>
      </c>
      <c r="AE23" s="3">
        <f t="shared" si="8"/>
        <v>0</v>
      </c>
      <c r="AF23">
        <v>0</v>
      </c>
      <c r="AG23" s="3">
        <f t="shared" si="9"/>
        <v>0</v>
      </c>
      <c r="AH23">
        <v>3</v>
      </c>
      <c r="AI23" s="3">
        <f t="shared" si="10"/>
        <v>0.11671380607612074</v>
      </c>
      <c r="AJ23">
        <v>167</v>
      </c>
      <c r="AK23" s="3">
        <f t="shared" si="11"/>
        <v>6.4970685382373885</v>
      </c>
      <c r="AL23">
        <v>0</v>
      </c>
      <c r="AM23" s="3">
        <f t="shared" si="12"/>
        <v>0</v>
      </c>
      <c r="AN23">
        <v>34</v>
      </c>
      <c r="AO23" s="3">
        <f t="shared" si="13"/>
        <v>1.3227564688627016</v>
      </c>
      <c r="AP23">
        <v>1</v>
      </c>
      <c r="AQ23" s="3">
        <f t="shared" si="14"/>
        <v>3.8904602025373582E-2</v>
      </c>
      <c r="AR23">
        <v>29</v>
      </c>
      <c r="AS23" s="3">
        <f t="shared" si="15"/>
        <v>1.1282334587358338</v>
      </c>
      <c r="AT23">
        <v>64</v>
      </c>
      <c r="AU23" s="3">
        <f t="shared" si="16"/>
        <v>2.4898945296239092</v>
      </c>
      <c r="AV23">
        <v>1</v>
      </c>
      <c r="AW23" s="3">
        <f t="shared" si="17"/>
        <v>3.8904602025373582E-2</v>
      </c>
      <c r="AX23">
        <v>0</v>
      </c>
      <c r="AY23" s="3">
        <f t="shared" si="18"/>
        <v>0</v>
      </c>
      <c r="AZ23">
        <v>0</v>
      </c>
      <c r="BA23" s="3">
        <f t="shared" si="19"/>
        <v>0</v>
      </c>
      <c r="BB23">
        <v>0</v>
      </c>
      <c r="BC23" s="3">
        <f t="shared" si="20"/>
        <v>0</v>
      </c>
      <c r="BD23">
        <v>0</v>
      </c>
      <c r="BE23" s="3">
        <f t="shared" si="21"/>
        <v>0</v>
      </c>
      <c r="BF23">
        <v>0</v>
      </c>
      <c r="BG23" s="3">
        <f t="shared" si="22"/>
        <v>0</v>
      </c>
      <c r="BH23">
        <v>0</v>
      </c>
      <c r="BI23" s="3">
        <f t="shared" si="23"/>
        <v>0</v>
      </c>
      <c r="BJ23">
        <v>0</v>
      </c>
      <c r="BK23" s="3">
        <f t="shared" si="24"/>
        <v>0</v>
      </c>
      <c r="BL23">
        <v>0</v>
      </c>
      <c r="BM23" s="3">
        <f t="shared" si="25"/>
        <v>0</v>
      </c>
      <c r="BN23">
        <v>518</v>
      </c>
      <c r="BO23" s="3">
        <f t="shared" si="26"/>
        <v>20.152583849143515</v>
      </c>
      <c r="BP23">
        <v>6</v>
      </c>
      <c r="BQ23" s="3">
        <f t="shared" si="27"/>
        <v>0.23342761215224148</v>
      </c>
      <c r="BR23">
        <v>0</v>
      </c>
      <c r="BS23" s="3">
        <f t="shared" si="28"/>
        <v>0</v>
      </c>
      <c r="BT23">
        <v>0</v>
      </c>
      <c r="BU23" s="3">
        <f t="shared" si="29"/>
        <v>0</v>
      </c>
      <c r="BV23">
        <v>0</v>
      </c>
      <c r="BW23" s="3">
        <f t="shared" si="30"/>
        <v>0</v>
      </c>
      <c r="BX23">
        <v>0</v>
      </c>
      <c r="BY23" s="3">
        <f t="shared" si="31"/>
        <v>0</v>
      </c>
      <c r="BZ23">
        <v>0</v>
      </c>
      <c r="CA23" s="3">
        <f t="shared" si="32"/>
        <v>0</v>
      </c>
      <c r="CB23">
        <v>0</v>
      </c>
      <c r="CC23" s="3">
        <f t="shared" si="33"/>
        <v>0</v>
      </c>
      <c r="CD23">
        <v>0</v>
      </c>
      <c r="CE23" s="3">
        <f t="shared" si="34"/>
        <v>0</v>
      </c>
      <c r="CF23">
        <v>0</v>
      </c>
      <c r="CG23" s="3">
        <f t="shared" si="35"/>
        <v>0</v>
      </c>
      <c r="CH23">
        <v>0</v>
      </c>
      <c r="CI23" s="3">
        <f t="shared" si="36"/>
        <v>0</v>
      </c>
      <c r="CJ23">
        <v>0</v>
      </c>
      <c r="CK23" s="3">
        <f t="shared" si="37"/>
        <v>0</v>
      </c>
      <c r="CL23">
        <v>1</v>
      </c>
      <c r="CM23" s="3">
        <f t="shared" si="38"/>
        <v>3.8904602025373582E-2</v>
      </c>
      <c r="CN23">
        <v>0</v>
      </c>
      <c r="CO23" s="3">
        <f t="shared" si="39"/>
        <v>0</v>
      </c>
      <c r="CP23">
        <v>4</v>
      </c>
      <c r="CQ23" s="3">
        <f t="shared" si="40"/>
        <v>0.15561840810149433</v>
      </c>
      <c r="CR23">
        <v>0</v>
      </c>
      <c r="CS23" s="3">
        <f t="shared" si="41"/>
        <v>0</v>
      </c>
      <c r="CT23">
        <v>0</v>
      </c>
      <c r="CU23" s="3">
        <f t="shared" si="42"/>
        <v>0</v>
      </c>
      <c r="CV23">
        <v>0</v>
      </c>
      <c r="CW23" s="3">
        <f t="shared" si="43"/>
        <v>0</v>
      </c>
      <c r="CX23">
        <v>0</v>
      </c>
      <c r="CY23" s="3">
        <f t="shared" si="44"/>
        <v>0</v>
      </c>
      <c r="CZ23">
        <v>0</v>
      </c>
      <c r="DA23" s="3">
        <f t="shared" si="45"/>
        <v>0</v>
      </c>
      <c r="DB23">
        <v>0</v>
      </c>
      <c r="DC23" s="3">
        <f t="shared" si="46"/>
        <v>0</v>
      </c>
      <c r="DD23">
        <v>0</v>
      </c>
      <c r="DE23" s="3">
        <f t="shared" si="47"/>
        <v>0</v>
      </c>
      <c r="DF23">
        <v>0</v>
      </c>
      <c r="DG23" s="3">
        <f t="shared" si="48"/>
        <v>0</v>
      </c>
      <c r="DH23">
        <v>0</v>
      </c>
      <c r="DI23" s="3">
        <f t="shared" si="49"/>
        <v>0</v>
      </c>
    </row>
    <row r="24" spans="1:113" x14ac:dyDescent="0.3">
      <c r="A24" t="str">
        <f t="shared" si="0"/>
        <v>Crime against Transgender Rights per 100,000</v>
      </c>
      <c r="B24">
        <v>17</v>
      </c>
      <c r="C24" t="s">
        <v>13</v>
      </c>
      <c r="D24" s="10">
        <f t="shared" si="1"/>
        <v>0</v>
      </c>
      <c r="E24" s="3" cm="1">
        <f t="array" ref="E24">((D24-_xlfn.PERCENTILE.INC($D$2:$D$37,0.975))/(AVERAGE(SMALL($D$2:$D$37,{1,2,3,4,5}))-_xlfn.PERCENTILE.INC($D$2:$D$37,0.975)))*100</f>
        <v>100</v>
      </c>
      <c r="F24" s="3">
        <f t="shared" si="50"/>
        <v>100</v>
      </c>
      <c r="G24" s="8" t="str" cm="1">
        <f t="array" ref="G24">_xlfn.IFS(F24=100,"green",F24&gt;50,"yellow",F24&gt;0,"orange",F24=0,"red")</f>
        <v>green</v>
      </c>
      <c r="H24" t="s">
        <v>250</v>
      </c>
      <c r="I24" s="4">
        <v>2966889</v>
      </c>
      <c r="J24" s="4">
        <v>1475240</v>
      </c>
      <c r="K24" s="4">
        <v>1491649</v>
      </c>
      <c r="L24">
        <v>3</v>
      </c>
      <c r="M24" s="3">
        <f t="shared" si="51"/>
        <v>0.10111601748498175</v>
      </c>
      <c r="N24">
        <v>0</v>
      </c>
      <c r="O24" s="3">
        <f t="shared" si="51"/>
        <v>0</v>
      </c>
      <c r="P24">
        <v>0</v>
      </c>
      <c r="Q24" s="3">
        <f t="shared" si="52"/>
        <v>0</v>
      </c>
      <c r="R24">
        <v>371</v>
      </c>
      <c r="S24" s="3">
        <f t="shared" si="2"/>
        <v>12.504680828976074</v>
      </c>
      <c r="T24">
        <v>5</v>
      </c>
      <c r="U24" s="3">
        <f t="shared" si="3"/>
        <v>0.1685266958083029</v>
      </c>
      <c r="V24">
        <v>0</v>
      </c>
      <c r="W24" s="3">
        <f t="shared" si="4"/>
        <v>0</v>
      </c>
      <c r="X24">
        <v>0</v>
      </c>
      <c r="Y24" s="3">
        <f t="shared" si="5"/>
        <v>0</v>
      </c>
      <c r="Z24">
        <v>0</v>
      </c>
      <c r="AA24" s="3">
        <f t="shared" si="6"/>
        <v>0</v>
      </c>
      <c r="AB24">
        <v>0</v>
      </c>
      <c r="AC24" s="3">
        <f t="shared" si="7"/>
        <v>0</v>
      </c>
      <c r="AD24">
        <v>0</v>
      </c>
      <c r="AE24" s="3">
        <f t="shared" si="8"/>
        <v>0</v>
      </c>
      <c r="AF24">
        <v>0</v>
      </c>
      <c r="AG24" s="3">
        <f t="shared" si="9"/>
        <v>0</v>
      </c>
      <c r="AH24">
        <v>4</v>
      </c>
      <c r="AI24" s="3">
        <f t="shared" si="10"/>
        <v>0.13482135664664233</v>
      </c>
      <c r="AJ24">
        <v>4</v>
      </c>
      <c r="AK24" s="3">
        <f t="shared" si="11"/>
        <v>0.13482135664664233</v>
      </c>
      <c r="AL24">
        <v>0</v>
      </c>
      <c r="AM24" s="3">
        <f t="shared" si="12"/>
        <v>0</v>
      </c>
      <c r="AN24">
        <v>15</v>
      </c>
      <c r="AO24" s="3">
        <f t="shared" si="13"/>
        <v>0.50558008742490879</v>
      </c>
      <c r="AP24">
        <v>3</v>
      </c>
      <c r="AQ24" s="3">
        <f t="shared" si="14"/>
        <v>0.10111601748498175</v>
      </c>
      <c r="AR24">
        <v>8</v>
      </c>
      <c r="AS24" s="3">
        <f t="shared" si="15"/>
        <v>0.26964271329328465</v>
      </c>
      <c r="AT24">
        <v>26</v>
      </c>
      <c r="AU24" s="3">
        <f t="shared" si="16"/>
        <v>0.87633881820317516</v>
      </c>
      <c r="AV24">
        <v>70</v>
      </c>
      <c r="AW24" s="3">
        <f t="shared" si="17"/>
        <v>2.3593737413162406</v>
      </c>
      <c r="AX24">
        <v>0</v>
      </c>
      <c r="AY24" s="3">
        <f t="shared" si="18"/>
        <v>0</v>
      </c>
      <c r="AZ24">
        <v>0</v>
      </c>
      <c r="BA24" s="3">
        <f t="shared" si="19"/>
        <v>0</v>
      </c>
      <c r="BB24">
        <v>0</v>
      </c>
      <c r="BC24" s="3">
        <f t="shared" si="20"/>
        <v>0</v>
      </c>
      <c r="BD24">
        <v>0</v>
      </c>
      <c r="BE24" s="3">
        <f t="shared" si="21"/>
        <v>0</v>
      </c>
      <c r="BF24">
        <v>23</v>
      </c>
      <c r="BG24" s="3">
        <f t="shared" si="22"/>
        <v>0.77522280071819327</v>
      </c>
      <c r="BH24">
        <v>7</v>
      </c>
      <c r="BI24" s="3">
        <f t="shared" si="23"/>
        <v>0.23593737413162408</v>
      </c>
      <c r="BJ24">
        <v>0</v>
      </c>
      <c r="BK24" s="3">
        <f t="shared" si="24"/>
        <v>0</v>
      </c>
      <c r="BL24">
        <v>0</v>
      </c>
      <c r="BM24" s="3">
        <f t="shared" si="25"/>
        <v>0</v>
      </c>
      <c r="BN24">
        <v>116</v>
      </c>
      <c r="BO24" s="3">
        <f t="shared" si="26"/>
        <v>3.9098193427526273</v>
      </c>
      <c r="BP24">
        <v>26</v>
      </c>
      <c r="BQ24" s="3">
        <f t="shared" si="27"/>
        <v>0.87633881820317516</v>
      </c>
      <c r="BR24">
        <v>0</v>
      </c>
      <c r="BS24" s="3">
        <f t="shared" si="28"/>
        <v>0</v>
      </c>
      <c r="BT24">
        <v>0</v>
      </c>
      <c r="BU24" s="3">
        <f t="shared" si="29"/>
        <v>0</v>
      </c>
      <c r="BV24">
        <v>0</v>
      </c>
      <c r="BW24" s="3">
        <f t="shared" si="30"/>
        <v>0</v>
      </c>
      <c r="BX24">
        <v>0</v>
      </c>
      <c r="BY24" s="3">
        <f t="shared" si="31"/>
        <v>0</v>
      </c>
      <c r="BZ24">
        <v>0</v>
      </c>
      <c r="CA24" s="3">
        <f t="shared" si="32"/>
        <v>0</v>
      </c>
      <c r="CB24">
        <v>0</v>
      </c>
      <c r="CC24" s="3">
        <f t="shared" si="33"/>
        <v>0</v>
      </c>
      <c r="CD24">
        <v>0</v>
      </c>
      <c r="CE24" s="3">
        <f t="shared" si="34"/>
        <v>0</v>
      </c>
      <c r="CF24">
        <v>0</v>
      </c>
      <c r="CG24" s="3">
        <f t="shared" si="35"/>
        <v>0</v>
      </c>
      <c r="CH24">
        <v>0</v>
      </c>
      <c r="CI24" s="3">
        <f t="shared" si="36"/>
        <v>0</v>
      </c>
      <c r="CJ24">
        <v>0</v>
      </c>
      <c r="CK24" s="3">
        <f t="shared" si="37"/>
        <v>0</v>
      </c>
      <c r="CL24">
        <v>2</v>
      </c>
      <c r="CM24" s="3">
        <f t="shared" si="38"/>
        <v>6.7410678323321163E-2</v>
      </c>
      <c r="CN24">
        <v>0</v>
      </c>
      <c r="CO24" s="3">
        <f t="shared" si="39"/>
        <v>0</v>
      </c>
      <c r="CP24">
        <v>0</v>
      </c>
      <c r="CQ24" s="3">
        <f t="shared" si="40"/>
        <v>0</v>
      </c>
      <c r="CR24">
        <v>0</v>
      </c>
      <c r="CS24" s="3">
        <f t="shared" si="41"/>
        <v>0</v>
      </c>
      <c r="CT24">
        <v>0</v>
      </c>
      <c r="CU24" s="3">
        <f t="shared" si="42"/>
        <v>0</v>
      </c>
      <c r="CV24">
        <v>0</v>
      </c>
      <c r="CW24" s="3">
        <f t="shared" si="43"/>
        <v>0</v>
      </c>
      <c r="CX24">
        <v>0</v>
      </c>
      <c r="CY24" s="3">
        <f t="shared" si="44"/>
        <v>0</v>
      </c>
      <c r="CZ24">
        <v>0</v>
      </c>
      <c r="DA24" s="3">
        <f t="shared" si="45"/>
        <v>0</v>
      </c>
      <c r="DB24">
        <v>0</v>
      </c>
      <c r="DC24" s="3">
        <f t="shared" si="46"/>
        <v>0</v>
      </c>
      <c r="DD24">
        <v>0</v>
      </c>
      <c r="DE24" s="3">
        <f t="shared" si="47"/>
        <v>0</v>
      </c>
      <c r="DF24">
        <v>0</v>
      </c>
      <c r="DG24" s="3">
        <f t="shared" si="48"/>
        <v>0</v>
      </c>
      <c r="DH24">
        <v>0</v>
      </c>
      <c r="DI24" s="3">
        <f t="shared" si="49"/>
        <v>0</v>
      </c>
    </row>
    <row r="25" spans="1:113" x14ac:dyDescent="0.3">
      <c r="A25" t="str">
        <f t="shared" si="0"/>
        <v>Crime against Transgender Rights per 100,000</v>
      </c>
      <c r="B25">
        <v>15</v>
      </c>
      <c r="C25" t="s">
        <v>12</v>
      </c>
      <c r="D25" s="10">
        <f t="shared" si="1"/>
        <v>0</v>
      </c>
      <c r="E25" s="3" cm="1">
        <f t="array" ref="E25">((D25-_xlfn.PERCENTILE.INC($D$2:$D$37,0.975))/(AVERAGE(SMALL($D$2:$D$37,{1,2,3,4,5}))-_xlfn.PERCENTILE.INC($D$2:$D$37,0.975)))*100</f>
        <v>100</v>
      </c>
      <c r="F25" s="3">
        <f t="shared" si="50"/>
        <v>100</v>
      </c>
      <c r="G25" s="8" t="str" cm="1">
        <f t="array" ref="G25">_xlfn.IFS(F25=100,"green",F25&gt;50,"yellow",F25&gt;0,"orange",F25=0,"red")</f>
        <v>green</v>
      </c>
      <c r="H25" t="s">
        <v>250</v>
      </c>
      <c r="I25" s="4">
        <v>1097206</v>
      </c>
      <c r="J25" s="4">
        <v>541939</v>
      </c>
      <c r="K25" s="4">
        <v>555267</v>
      </c>
      <c r="L25">
        <v>0</v>
      </c>
      <c r="M25" s="3">
        <f t="shared" si="51"/>
        <v>0</v>
      </c>
      <c r="N25">
        <v>0</v>
      </c>
      <c r="O25" s="3">
        <f t="shared" si="51"/>
        <v>0</v>
      </c>
      <c r="P25">
        <v>0</v>
      </c>
      <c r="Q25" s="3">
        <f t="shared" si="52"/>
        <v>0</v>
      </c>
      <c r="R25">
        <v>98</v>
      </c>
      <c r="S25" s="3">
        <f t="shared" si="2"/>
        <v>8.9317776242565206</v>
      </c>
      <c r="T25">
        <v>9</v>
      </c>
      <c r="U25" s="3">
        <f t="shared" si="3"/>
        <v>0.82026529202355802</v>
      </c>
      <c r="V25">
        <v>0</v>
      </c>
      <c r="W25" s="3">
        <f t="shared" si="4"/>
        <v>0</v>
      </c>
      <c r="X25">
        <v>0</v>
      </c>
      <c r="Y25" s="3">
        <f t="shared" si="5"/>
        <v>0</v>
      </c>
      <c r="Z25">
        <v>1</v>
      </c>
      <c r="AA25" s="3">
        <f t="shared" si="6"/>
        <v>9.1140588002617554E-2</v>
      </c>
      <c r="AB25">
        <v>0</v>
      </c>
      <c r="AC25" s="3">
        <f t="shared" si="7"/>
        <v>0</v>
      </c>
      <c r="AD25">
        <v>0</v>
      </c>
      <c r="AE25" s="3">
        <f t="shared" si="8"/>
        <v>0</v>
      </c>
      <c r="AF25">
        <v>0</v>
      </c>
      <c r="AG25" s="3">
        <f t="shared" si="9"/>
        <v>0</v>
      </c>
      <c r="AH25">
        <v>0</v>
      </c>
      <c r="AI25" s="3">
        <f t="shared" si="10"/>
        <v>0</v>
      </c>
      <c r="AJ25">
        <v>0</v>
      </c>
      <c r="AK25" s="3">
        <f t="shared" si="11"/>
        <v>0</v>
      </c>
      <c r="AL25">
        <v>0</v>
      </c>
      <c r="AM25" s="3">
        <f t="shared" si="12"/>
        <v>0</v>
      </c>
      <c r="AN25">
        <v>27</v>
      </c>
      <c r="AO25" s="3">
        <f t="shared" si="13"/>
        <v>2.4607958760706743</v>
      </c>
      <c r="AP25">
        <v>1</v>
      </c>
      <c r="AQ25" s="3">
        <f t="shared" si="14"/>
        <v>9.1140588002617554E-2</v>
      </c>
      <c r="AR25">
        <v>13</v>
      </c>
      <c r="AS25" s="3">
        <f t="shared" si="15"/>
        <v>1.1848276440340282</v>
      </c>
      <c r="AT25">
        <v>41</v>
      </c>
      <c r="AU25" s="3">
        <f t="shared" si="16"/>
        <v>3.73676410810732</v>
      </c>
      <c r="AV25">
        <v>1</v>
      </c>
      <c r="AW25" s="3">
        <f t="shared" si="17"/>
        <v>9.1140588002617554E-2</v>
      </c>
      <c r="AX25">
        <v>15</v>
      </c>
      <c r="AY25" s="3">
        <f t="shared" si="18"/>
        <v>1.3671088200392634</v>
      </c>
      <c r="AZ25">
        <v>1</v>
      </c>
      <c r="BA25" s="3">
        <f t="shared" si="19"/>
        <v>9.1140588002617554E-2</v>
      </c>
      <c r="BB25">
        <v>0</v>
      </c>
      <c r="BC25" s="3">
        <f t="shared" si="20"/>
        <v>0</v>
      </c>
      <c r="BD25">
        <v>0</v>
      </c>
      <c r="BE25" s="3">
        <f t="shared" si="21"/>
        <v>0</v>
      </c>
      <c r="BF25">
        <v>0</v>
      </c>
      <c r="BG25" s="3">
        <f t="shared" si="22"/>
        <v>0</v>
      </c>
      <c r="BH25">
        <v>0</v>
      </c>
      <c r="BI25" s="3">
        <f t="shared" si="23"/>
        <v>0</v>
      </c>
      <c r="BJ25">
        <v>117</v>
      </c>
      <c r="BK25" s="3">
        <f t="shared" si="24"/>
        <v>10.663448796306254</v>
      </c>
      <c r="BL25">
        <v>0</v>
      </c>
      <c r="BM25" s="3">
        <f t="shared" si="25"/>
        <v>0</v>
      </c>
      <c r="BN25">
        <v>245</v>
      </c>
      <c r="BO25" s="3">
        <f t="shared" si="26"/>
        <v>22.329444060641304</v>
      </c>
      <c r="BP25">
        <v>4</v>
      </c>
      <c r="BQ25" s="3">
        <f t="shared" si="27"/>
        <v>0.36456235201047021</v>
      </c>
      <c r="BR25">
        <v>0</v>
      </c>
      <c r="BS25" s="3">
        <f t="shared" si="28"/>
        <v>0</v>
      </c>
      <c r="BT25">
        <v>0</v>
      </c>
      <c r="BU25" s="3">
        <f t="shared" si="29"/>
        <v>0</v>
      </c>
      <c r="BV25">
        <v>0</v>
      </c>
      <c r="BW25" s="3">
        <f t="shared" si="30"/>
        <v>0</v>
      </c>
      <c r="BX25">
        <v>0</v>
      </c>
      <c r="BY25" s="3">
        <f t="shared" si="31"/>
        <v>0</v>
      </c>
      <c r="BZ25">
        <v>0</v>
      </c>
      <c r="CA25" s="3">
        <f t="shared" si="32"/>
        <v>0</v>
      </c>
      <c r="CB25">
        <v>0</v>
      </c>
      <c r="CC25" s="3">
        <f t="shared" si="33"/>
        <v>0</v>
      </c>
      <c r="CD25">
        <v>0</v>
      </c>
      <c r="CE25" s="3">
        <f t="shared" si="34"/>
        <v>0</v>
      </c>
      <c r="CF25">
        <v>0</v>
      </c>
      <c r="CG25" s="3">
        <f t="shared" si="35"/>
        <v>0</v>
      </c>
      <c r="CH25">
        <v>0</v>
      </c>
      <c r="CI25" s="3">
        <f t="shared" si="36"/>
        <v>0</v>
      </c>
      <c r="CJ25">
        <v>0</v>
      </c>
      <c r="CK25" s="3">
        <f t="shared" si="37"/>
        <v>0</v>
      </c>
      <c r="CL25">
        <v>0</v>
      </c>
      <c r="CM25" s="3">
        <f t="shared" si="38"/>
        <v>0</v>
      </c>
      <c r="CN25">
        <v>0</v>
      </c>
      <c r="CO25" s="3">
        <f t="shared" si="39"/>
        <v>0</v>
      </c>
      <c r="CP25">
        <v>0</v>
      </c>
      <c r="CQ25" s="3">
        <f t="shared" si="40"/>
        <v>0</v>
      </c>
      <c r="CR25">
        <v>0</v>
      </c>
      <c r="CS25" s="3">
        <f t="shared" si="41"/>
        <v>0</v>
      </c>
      <c r="CT25">
        <v>0</v>
      </c>
      <c r="CU25" s="3">
        <f t="shared" si="42"/>
        <v>0</v>
      </c>
      <c r="CV25">
        <v>0</v>
      </c>
      <c r="CW25" s="3">
        <f t="shared" si="43"/>
        <v>0</v>
      </c>
      <c r="CX25">
        <v>0</v>
      </c>
      <c r="CY25" s="3">
        <f t="shared" si="44"/>
        <v>0</v>
      </c>
      <c r="CZ25">
        <v>0</v>
      </c>
      <c r="DA25" s="3">
        <f t="shared" si="45"/>
        <v>0</v>
      </c>
      <c r="DB25">
        <v>0</v>
      </c>
      <c r="DC25" s="3">
        <f t="shared" si="46"/>
        <v>0</v>
      </c>
      <c r="DD25">
        <v>0</v>
      </c>
      <c r="DE25" s="3">
        <f t="shared" si="47"/>
        <v>0</v>
      </c>
      <c r="DF25">
        <v>0</v>
      </c>
      <c r="DG25" s="3">
        <f t="shared" si="48"/>
        <v>0</v>
      </c>
      <c r="DH25">
        <v>0</v>
      </c>
      <c r="DI25" s="3">
        <f t="shared" si="49"/>
        <v>0</v>
      </c>
    </row>
    <row r="26" spans="1:113" x14ac:dyDescent="0.3">
      <c r="A26" t="str">
        <f t="shared" si="0"/>
        <v>Crime against Transgender Rights per 100,000</v>
      </c>
      <c r="B26">
        <v>13</v>
      </c>
      <c r="C26" t="s">
        <v>11</v>
      </c>
      <c r="D26" s="10">
        <f t="shared" si="1"/>
        <v>0</v>
      </c>
      <c r="E26" s="3" cm="1">
        <f t="array" ref="E26">((D26-_xlfn.PERCENTILE.INC($D$2:$D$37,0.975))/(AVERAGE(SMALL($D$2:$D$37,{1,2,3,4,5}))-_xlfn.PERCENTILE.INC($D$2:$D$37,0.975)))*100</f>
        <v>100</v>
      </c>
      <c r="F26" s="3">
        <f t="shared" si="50"/>
        <v>100</v>
      </c>
      <c r="G26" s="8" t="str" cm="1">
        <f t="array" ref="G26">_xlfn.IFS(F26=100,"green",F26&gt;50,"yellow",F26&gt;0,"orange",F26=0,"red")</f>
        <v>green</v>
      </c>
      <c r="H26" t="s">
        <v>250</v>
      </c>
      <c r="I26" s="4">
        <v>1978502</v>
      </c>
      <c r="J26" s="4">
        <v>953902</v>
      </c>
      <c r="K26" s="4">
        <v>1024600</v>
      </c>
      <c r="L26">
        <v>0</v>
      </c>
      <c r="M26" s="3">
        <f t="shared" si="51"/>
        <v>0</v>
      </c>
      <c r="N26">
        <v>0</v>
      </c>
      <c r="O26" s="3">
        <f t="shared" si="51"/>
        <v>0</v>
      </c>
      <c r="P26">
        <v>0</v>
      </c>
      <c r="Q26" s="3">
        <f t="shared" si="52"/>
        <v>0</v>
      </c>
      <c r="R26">
        <v>26</v>
      </c>
      <c r="S26" s="3">
        <f t="shared" si="2"/>
        <v>1.3141255353797974</v>
      </c>
      <c r="T26">
        <v>0</v>
      </c>
      <c r="U26" s="3">
        <f t="shared" si="3"/>
        <v>0</v>
      </c>
      <c r="V26">
        <v>0</v>
      </c>
      <c r="W26" s="3">
        <f t="shared" si="4"/>
        <v>0</v>
      </c>
      <c r="X26">
        <v>0</v>
      </c>
      <c r="Y26" s="3">
        <f t="shared" si="5"/>
        <v>0</v>
      </c>
      <c r="Z26">
        <v>0</v>
      </c>
      <c r="AA26" s="3">
        <f t="shared" si="6"/>
        <v>0</v>
      </c>
      <c r="AB26">
        <v>0</v>
      </c>
      <c r="AC26" s="3">
        <f t="shared" si="7"/>
        <v>0</v>
      </c>
      <c r="AD26">
        <v>0</v>
      </c>
      <c r="AE26" s="3">
        <f t="shared" si="8"/>
        <v>0</v>
      </c>
      <c r="AF26">
        <v>0</v>
      </c>
      <c r="AG26" s="3">
        <f t="shared" si="9"/>
        <v>0</v>
      </c>
      <c r="AH26">
        <v>0</v>
      </c>
      <c r="AI26" s="3">
        <f t="shared" si="10"/>
        <v>0</v>
      </c>
      <c r="AJ26">
        <v>3</v>
      </c>
      <c r="AK26" s="3">
        <f t="shared" si="11"/>
        <v>0.15162986946689971</v>
      </c>
      <c r="AL26">
        <v>0</v>
      </c>
      <c r="AM26" s="3">
        <f t="shared" si="12"/>
        <v>0</v>
      </c>
      <c r="AN26">
        <v>64</v>
      </c>
      <c r="AO26" s="3">
        <f t="shared" si="13"/>
        <v>3.2347705486271936</v>
      </c>
      <c r="AP26">
        <v>1</v>
      </c>
      <c r="AQ26" s="3">
        <f t="shared" si="14"/>
        <v>5.05432898222999E-2</v>
      </c>
      <c r="AR26">
        <v>2</v>
      </c>
      <c r="AS26" s="3">
        <f t="shared" si="15"/>
        <v>0.1010865796445998</v>
      </c>
      <c r="AT26">
        <v>67</v>
      </c>
      <c r="AU26" s="3">
        <f t="shared" si="16"/>
        <v>3.3864004180940932</v>
      </c>
      <c r="AV26">
        <v>3</v>
      </c>
      <c r="AW26" s="3">
        <f t="shared" si="17"/>
        <v>0.15162986946689971</v>
      </c>
      <c r="AX26">
        <v>2</v>
      </c>
      <c r="AY26" s="3">
        <f t="shared" si="18"/>
        <v>0.1010865796445998</v>
      </c>
      <c r="AZ26">
        <v>0</v>
      </c>
      <c r="BA26" s="3">
        <f t="shared" si="19"/>
        <v>0</v>
      </c>
      <c r="BB26">
        <v>0</v>
      </c>
      <c r="BC26" s="3">
        <f t="shared" si="20"/>
        <v>0</v>
      </c>
      <c r="BD26">
        <v>0</v>
      </c>
      <c r="BE26" s="3">
        <f t="shared" si="21"/>
        <v>0</v>
      </c>
      <c r="BF26">
        <v>0</v>
      </c>
      <c r="BG26" s="3">
        <f t="shared" si="22"/>
        <v>0</v>
      </c>
      <c r="BH26">
        <v>0</v>
      </c>
      <c r="BI26" s="3">
        <f t="shared" si="23"/>
        <v>0</v>
      </c>
      <c r="BJ26">
        <v>230</v>
      </c>
      <c r="BK26" s="3">
        <f t="shared" si="24"/>
        <v>11.624956659128978</v>
      </c>
      <c r="BL26">
        <v>0</v>
      </c>
      <c r="BM26" s="3">
        <f t="shared" si="25"/>
        <v>0</v>
      </c>
      <c r="BN26">
        <v>242</v>
      </c>
      <c r="BO26" s="3">
        <f t="shared" si="26"/>
        <v>12.231476136996577</v>
      </c>
      <c r="BP26">
        <v>3</v>
      </c>
      <c r="BQ26" s="3">
        <f t="shared" si="27"/>
        <v>0.15162986946689971</v>
      </c>
      <c r="BR26">
        <v>0</v>
      </c>
      <c r="BS26" s="3">
        <f t="shared" si="28"/>
        <v>0</v>
      </c>
      <c r="BT26">
        <v>0</v>
      </c>
      <c r="BU26" s="3">
        <f t="shared" si="29"/>
        <v>0</v>
      </c>
      <c r="BV26">
        <v>0</v>
      </c>
      <c r="BW26" s="3">
        <f t="shared" si="30"/>
        <v>0</v>
      </c>
      <c r="BX26">
        <v>0</v>
      </c>
      <c r="BY26" s="3">
        <f t="shared" si="31"/>
        <v>0</v>
      </c>
      <c r="BZ26">
        <v>0</v>
      </c>
      <c r="CA26" s="3">
        <f t="shared" si="32"/>
        <v>0</v>
      </c>
      <c r="CB26">
        <v>0</v>
      </c>
      <c r="CC26" s="3">
        <f t="shared" si="33"/>
        <v>0</v>
      </c>
      <c r="CD26">
        <v>0</v>
      </c>
      <c r="CE26" s="3">
        <f t="shared" si="34"/>
        <v>0</v>
      </c>
      <c r="CF26">
        <v>0</v>
      </c>
      <c r="CG26" s="3">
        <f t="shared" si="35"/>
        <v>0</v>
      </c>
      <c r="CH26">
        <v>0</v>
      </c>
      <c r="CI26" s="3">
        <f t="shared" si="36"/>
        <v>0</v>
      </c>
      <c r="CJ26">
        <v>0</v>
      </c>
      <c r="CK26" s="3">
        <f t="shared" si="37"/>
        <v>0</v>
      </c>
      <c r="CL26">
        <v>1</v>
      </c>
      <c r="CM26" s="3">
        <f t="shared" si="38"/>
        <v>5.05432898222999E-2</v>
      </c>
      <c r="CN26">
        <v>0</v>
      </c>
      <c r="CO26" s="3">
        <f t="shared" si="39"/>
        <v>0</v>
      </c>
      <c r="CP26">
        <v>0</v>
      </c>
      <c r="CQ26" s="3">
        <f t="shared" si="40"/>
        <v>0</v>
      </c>
      <c r="CR26">
        <v>0</v>
      </c>
      <c r="CS26" s="3">
        <f t="shared" si="41"/>
        <v>0</v>
      </c>
      <c r="CT26">
        <v>0</v>
      </c>
      <c r="CU26" s="3">
        <f t="shared" si="42"/>
        <v>0</v>
      </c>
      <c r="CV26">
        <v>0</v>
      </c>
      <c r="CW26" s="3">
        <f t="shared" si="43"/>
        <v>0</v>
      </c>
      <c r="CX26">
        <v>0</v>
      </c>
      <c r="CY26" s="3">
        <f t="shared" si="44"/>
        <v>0</v>
      </c>
      <c r="CZ26">
        <v>0</v>
      </c>
      <c r="DA26" s="3">
        <f t="shared" si="45"/>
        <v>0</v>
      </c>
      <c r="DB26">
        <v>0</v>
      </c>
      <c r="DC26" s="3">
        <f t="shared" si="46"/>
        <v>0</v>
      </c>
      <c r="DD26">
        <v>0</v>
      </c>
      <c r="DE26" s="3">
        <f t="shared" si="47"/>
        <v>0</v>
      </c>
      <c r="DF26">
        <v>0</v>
      </c>
      <c r="DG26" s="3">
        <f t="shared" si="48"/>
        <v>0</v>
      </c>
      <c r="DH26">
        <v>0</v>
      </c>
      <c r="DI26" s="3">
        <f t="shared" si="49"/>
        <v>0</v>
      </c>
    </row>
    <row r="27" spans="1:113" x14ac:dyDescent="0.3">
      <c r="A27" t="str">
        <f t="shared" si="0"/>
        <v>Crime against Transgender Rights per 100,000</v>
      </c>
      <c r="B27">
        <v>21</v>
      </c>
      <c r="C27" t="s">
        <v>10</v>
      </c>
      <c r="D27" s="10">
        <f t="shared" si="1"/>
        <v>0</v>
      </c>
      <c r="E27" s="3" cm="1">
        <f t="array" ref="E27">((D27-_xlfn.PERCENTILE.INC($D$2:$D$37,0.975))/(AVERAGE(SMALL($D$2:$D$37,{1,2,3,4,5}))-_xlfn.PERCENTILE.INC($D$2:$D$37,0.975)))*100</f>
        <v>100</v>
      </c>
      <c r="F27" s="3">
        <f t="shared" si="50"/>
        <v>100</v>
      </c>
      <c r="G27" s="8" t="str" cm="1">
        <f t="array" ref="G27">_xlfn.IFS(F27=100,"green",F27&gt;50,"yellow",F27&gt;0,"orange",F27=0,"red")</f>
        <v>green</v>
      </c>
      <c r="H27" t="s">
        <v>250</v>
      </c>
      <c r="I27" s="4">
        <v>41974219</v>
      </c>
      <c r="J27" s="4">
        <v>20764406</v>
      </c>
      <c r="K27" s="4">
        <v>21209813</v>
      </c>
      <c r="L27">
        <v>34</v>
      </c>
      <c r="M27" s="3">
        <f t="shared" si="51"/>
        <v>8.1002102743114771E-2</v>
      </c>
      <c r="N27">
        <v>0</v>
      </c>
      <c r="O27" s="3">
        <f t="shared" si="51"/>
        <v>0</v>
      </c>
      <c r="P27">
        <v>1</v>
      </c>
      <c r="Q27" s="3">
        <f t="shared" si="52"/>
        <v>2.3824147865621993E-3</v>
      </c>
      <c r="R27">
        <v>2423</v>
      </c>
      <c r="S27" s="3">
        <f t="shared" si="2"/>
        <v>5.7725910278402077</v>
      </c>
      <c r="T27">
        <v>70</v>
      </c>
      <c r="U27" s="3">
        <f t="shared" si="3"/>
        <v>0.16676903505935395</v>
      </c>
      <c r="V27">
        <v>46</v>
      </c>
      <c r="W27" s="3">
        <f t="shared" si="4"/>
        <v>0.10959108018186114</v>
      </c>
      <c r="X27">
        <v>0</v>
      </c>
      <c r="Y27" s="3">
        <f t="shared" si="5"/>
        <v>0</v>
      </c>
      <c r="Z27">
        <v>0</v>
      </c>
      <c r="AA27" s="3">
        <f t="shared" si="6"/>
        <v>0</v>
      </c>
      <c r="AB27">
        <v>0</v>
      </c>
      <c r="AC27" s="3">
        <f t="shared" si="7"/>
        <v>0</v>
      </c>
      <c r="AD27">
        <v>0</v>
      </c>
      <c r="AE27" s="3">
        <f t="shared" si="8"/>
        <v>0</v>
      </c>
      <c r="AF27">
        <v>0</v>
      </c>
      <c r="AG27" s="3">
        <f t="shared" si="9"/>
        <v>0</v>
      </c>
      <c r="AH27">
        <v>1</v>
      </c>
      <c r="AI27" s="3">
        <f t="shared" si="10"/>
        <v>2.3824147865621993E-3</v>
      </c>
      <c r="AJ27">
        <v>0</v>
      </c>
      <c r="AK27" s="3">
        <f t="shared" si="11"/>
        <v>0</v>
      </c>
      <c r="AL27">
        <v>0</v>
      </c>
      <c r="AM27" s="3">
        <f t="shared" si="12"/>
        <v>0</v>
      </c>
      <c r="AN27">
        <v>82</v>
      </c>
      <c r="AO27" s="3">
        <f t="shared" si="13"/>
        <v>0.19535801249810031</v>
      </c>
      <c r="AP27">
        <v>207</v>
      </c>
      <c r="AQ27" s="3">
        <f t="shared" si="14"/>
        <v>0.49315986081837521</v>
      </c>
      <c r="AR27">
        <v>142</v>
      </c>
      <c r="AS27" s="3">
        <f t="shared" si="15"/>
        <v>0.3383028996918323</v>
      </c>
      <c r="AT27">
        <v>431</v>
      </c>
      <c r="AU27" s="3">
        <f t="shared" si="16"/>
        <v>1.0268207730083079</v>
      </c>
      <c r="AV27">
        <v>755</v>
      </c>
      <c r="AW27" s="3">
        <f t="shared" si="17"/>
        <v>1.7987231638544605</v>
      </c>
      <c r="AX27">
        <v>0</v>
      </c>
      <c r="AY27" s="3">
        <f t="shared" si="18"/>
        <v>0</v>
      </c>
      <c r="AZ27">
        <v>0</v>
      </c>
      <c r="BA27" s="3">
        <f t="shared" si="19"/>
        <v>0</v>
      </c>
      <c r="BB27">
        <v>0</v>
      </c>
      <c r="BC27" s="3">
        <f t="shared" si="20"/>
        <v>0</v>
      </c>
      <c r="BD27">
        <v>0</v>
      </c>
      <c r="BE27" s="3">
        <f t="shared" si="21"/>
        <v>0</v>
      </c>
      <c r="BF27">
        <v>577</v>
      </c>
      <c r="BG27" s="3">
        <f t="shared" si="22"/>
        <v>1.3746533318463887</v>
      </c>
      <c r="BH27">
        <v>0</v>
      </c>
      <c r="BI27" s="3">
        <f t="shared" si="23"/>
        <v>0</v>
      </c>
      <c r="BJ27">
        <v>0</v>
      </c>
      <c r="BK27" s="3">
        <f t="shared" si="24"/>
        <v>0</v>
      </c>
      <c r="BL27">
        <v>26862</v>
      </c>
      <c r="BM27" s="3">
        <f t="shared" si="25"/>
        <v>63.996425996633789</v>
      </c>
      <c r="BN27">
        <v>1891</v>
      </c>
      <c r="BO27" s="3">
        <f t="shared" si="26"/>
        <v>4.5051463613891185</v>
      </c>
      <c r="BP27">
        <v>0</v>
      </c>
      <c r="BQ27" s="3">
        <f t="shared" si="27"/>
        <v>0</v>
      </c>
      <c r="BR27">
        <v>0</v>
      </c>
      <c r="BS27" s="3">
        <f t="shared" si="28"/>
        <v>0</v>
      </c>
      <c r="BT27">
        <v>0</v>
      </c>
      <c r="BU27" s="3">
        <f t="shared" si="29"/>
        <v>0</v>
      </c>
      <c r="BV27">
        <v>0</v>
      </c>
      <c r="BW27" s="3">
        <f t="shared" si="30"/>
        <v>0</v>
      </c>
      <c r="BX27">
        <v>0</v>
      </c>
      <c r="BY27" s="3">
        <f t="shared" si="31"/>
        <v>0</v>
      </c>
      <c r="BZ27">
        <v>0</v>
      </c>
      <c r="CA27" s="3">
        <f t="shared" si="32"/>
        <v>0</v>
      </c>
      <c r="CB27">
        <v>0</v>
      </c>
      <c r="CC27" s="3">
        <f t="shared" si="33"/>
        <v>0</v>
      </c>
      <c r="CD27">
        <v>0</v>
      </c>
      <c r="CE27" s="3">
        <f t="shared" si="34"/>
        <v>0</v>
      </c>
      <c r="CF27">
        <v>0</v>
      </c>
      <c r="CG27" s="3">
        <f t="shared" si="35"/>
        <v>0</v>
      </c>
      <c r="CH27">
        <v>0</v>
      </c>
      <c r="CI27" s="3">
        <f t="shared" si="36"/>
        <v>0</v>
      </c>
      <c r="CJ27">
        <v>0</v>
      </c>
      <c r="CK27" s="3">
        <f t="shared" si="37"/>
        <v>0</v>
      </c>
      <c r="CL27">
        <v>1381</v>
      </c>
      <c r="CM27" s="3">
        <f t="shared" si="38"/>
        <v>3.2901148202423967</v>
      </c>
      <c r="CN27">
        <v>0</v>
      </c>
      <c r="CO27" s="3">
        <f t="shared" si="39"/>
        <v>0</v>
      </c>
      <c r="CP27">
        <v>0</v>
      </c>
      <c r="CQ27" s="3">
        <f t="shared" si="40"/>
        <v>0</v>
      </c>
      <c r="CR27">
        <v>0</v>
      </c>
      <c r="CS27" s="3">
        <f t="shared" si="41"/>
        <v>0</v>
      </c>
      <c r="CT27">
        <v>0</v>
      </c>
      <c r="CU27" s="3">
        <f t="shared" si="42"/>
        <v>0</v>
      </c>
      <c r="CV27">
        <v>0</v>
      </c>
      <c r="CW27" s="3">
        <f t="shared" si="43"/>
        <v>0</v>
      </c>
      <c r="CX27">
        <v>0</v>
      </c>
      <c r="CY27" s="3">
        <f t="shared" si="44"/>
        <v>0</v>
      </c>
      <c r="CZ27">
        <v>0</v>
      </c>
      <c r="DA27" s="3">
        <f t="shared" si="45"/>
        <v>0</v>
      </c>
      <c r="DB27">
        <v>0</v>
      </c>
      <c r="DC27" s="3">
        <f t="shared" si="46"/>
        <v>0</v>
      </c>
      <c r="DD27">
        <v>0</v>
      </c>
      <c r="DE27" s="3">
        <f t="shared" si="47"/>
        <v>0</v>
      </c>
      <c r="DF27">
        <v>0</v>
      </c>
      <c r="DG27" s="3">
        <f t="shared" si="48"/>
        <v>0</v>
      </c>
      <c r="DH27">
        <v>0</v>
      </c>
      <c r="DI27" s="3">
        <f t="shared" si="49"/>
        <v>0</v>
      </c>
    </row>
    <row r="28" spans="1:113" x14ac:dyDescent="0.3">
      <c r="A28" t="str">
        <f t="shared" si="0"/>
        <v>Crime against Transgender Rights per 100,000</v>
      </c>
      <c r="B28">
        <v>34</v>
      </c>
      <c r="C28" t="s">
        <v>9</v>
      </c>
      <c r="D28" s="10">
        <f t="shared" si="1"/>
        <v>0</v>
      </c>
      <c r="E28" s="3" cm="1">
        <f t="array" ref="E28">((D28-_xlfn.PERCENTILE.INC($D$2:$D$37,0.975))/(AVERAGE(SMALL($D$2:$D$37,{1,2,3,4,5}))-_xlfn.PERCENTILE.INC($D$2:$D$37,0.975)))*100</f>
        <v>100</v>
      </c>
      <c r="F28" s="3">
        <f t="shared" si="50"/>
        <v>100</v>
      </c>
      <c r="G28" s="8" t="str" cm="1">
        <f t="array" ref="G28">_xlfn.IFS(F28=100,"green",F28&gt;50,"yellow",F28&gt;0,"orange",F28=0,"red")</f>
        <v>green</v>
      </c>
      <c r="H28" t="s">
        <v>250</v>
      </c>
      <c r="I28" s="4">
        <v>1247953</v>
      </c>
      <c r="J28" s="4">
        <v>635310</v>
      </c>
      <c r="K28" s="4">
        <v>612643</v>
      </c>
      <c r="L28">
        <v>7</v>
      </c>
      <c r="M28" s="3">
        <f t="shared" si="51"/>
        <v>0.56091856023423958</v>
      </c>
      <c r="N28">
        <v>0</v>
      </c>
      <c r="O28" s="3">
        <f t="shared" si="51"/>
        <v>0</v>
      </c>
      <c r="P28">
        <v>0</v>
      </c>
      <c r="Q28" s="3">
        <f t="shared" si="52"/>
        <v>0</v>
      </c>
      <c r="R28">
        <v>105</v>
      </c>
      <c r="S28" s="3">
        <f t="shared" si="2"/>
        <v>8.4137784035135947</v>
      </c>
      <c r="T28">
        <v>0</v>
      </c>
      <c r="U28" s="3">
        <f t="shared" si="3"/>
        <v>0</v>
      </c>
      <c r="V28">
        <v>0</v>
      </c>
      <c r="W28" s="3">
        <f t="shared" si="4"/>
        <v>0</v>
      </c>
      <c r="X28">
        <v>0</v>
      </c>
      <c r="Y28" s="3">
        <f t="shared" si="5"/>
        <v>0</v>
      </c>
      <c r="Z28">
        <v>0</v>
      </c>
      <c r="AA28" s="3">
        <f t="shared" si="6"/>
        <v>0</v>
      </c>
      <c r="AB28">
        <v>0</v>
      </c>
      <c r="AC28" s="3">
        <f t="shared" si="7"/>
        <v>0</v>
      </c>
      <c r="AD28">
        <v>1</v>
      </c>
      <c r="AE28" s="3">
        <f t="shared" si="8"/>
        <v>8.0131222890605661E-2</v>
      </c>
      <c r="AF28">
        <v>0</v>
      </c>
      <c r="AG28" s="3">
        <f t="shared" si="9"/>
        <v>0</v>
      </c>
      <c r="AH28">
        <v>5</v>
      </c>
      <c r="AI28" s="3">
        <f t="shared" si="10"/>
        <v>0.40065611445302829</v>
      </c>
      <c r="AJ28">
        <v>0</v>
      </c>
      <c r="AK28" s="3">
        <f t="shared" si="11"/>
        <v>0</v>
      </c>
      <c r="AL28">
        <v>0</v>
      </c>
      <c r="AM28" s="3">
        <f t="shared" si="12"/>
        <v>0</v>
      </c>
      <c r="AN28">
        <v>3</v>
      </c>
      <c r="AO28" s="3">
        <f t="shared" si="13"/>
        <v>0.240393668671817</v>
      </c>
      <c r="AP28">
        <v>0</v>
      </c>
      <c r="AQ28" s="3">
        <f t="shared" si="14"/>
        <v>0</v>
      </c>
      <c r="AR28">
        <v>13</v>
      </c>
      <c r="AS28" s="3">
        <f t="shared" si="15"/>
        <v>1.0417058975778735</v>
      </c>
      <c r="AT28">
        <v>16</v>
      </c>
      <c r="AU28" s="3">
        <f t="shared" si="16"/>
        <v>1.2820995662496906</v>
      </c>
      <c r="AV28">
        <v>64</v>
      </c>
      <c r="AW28" s="3">
        <f t="shared" si="17"/>
        <v>5.1283982649987623</v>
      </c>
      <c r="AX28">
        <v>2</v>
      </c>
      <c r="AY28" s="3">
        <f t="shared" si="18"/>
        <v>0.16026244578121132</v>
      </c>
      <c r="AZ28">
        <v>0</v>
      </c>
      <c r="BA28" s="3">
        <f t="shared" si="19"/>
        <v>0</v>
      </c>
      <c r="BB28">
        <v>48</v>
      </c>
      <c r="BC28" s="3">
        <f t="shared" si="20"/>
        <v>3.8462986987490719</v>
      </c>
      <c r="BD28">
        <v>0</v>
      </c>
      <c r="BE28" s="3">
        <f t="shared" si="21"/>
        <v>0</v>
      </c>
      <c r="BF28">
        <v>0</v>
      </c>
      <c r="BG28" s="3">
        <f t="shared" si="22"/>
        <v>0</v>
      </c>
      <c r="BH28">
        <v>0</v>
      </c>
      <c r="BI28" s="3">
        <f t="shared" si="23"/>
        <v>0</v>
      </c>
      <c r="BJ28">
        <v>0</v>
      </c>
      <c r="BK28" s="3">
        <f t="shared" si="24"/>
        <v>0</v>
      </c>
      <c r="BL28">
        <v>0</v>
      </c>
      <c r="BM28" s="3">
        <f t="shared" si="25"/>
        <v>0</v>
      </c>
      <c r="BN28">
        <v>141</v>
      </c>
      <c r="BO28" s="3">
        <f t="shared" si="26"/>
        <v>11.298502427575398</v>
      </c>
      <c r="BP28">
        <v>0</v>
      </c>
      <c r="BQ28" s="3">
        <f t="shared" si="27"/>
        <v>0</v>
      </c>
      <c r="BR28">
        <v>0</v>
      </c>
      <c r="BS28" s="3">
        <f t="shared" si="28"/>
        <v>0</v>
      </c>
      <c r="BT28">
        <v>0</v>
      </c>
      <c r="BU28" s="3">
        <f t="shared" si="29"/>
        <v>0</v>
      </c>
      <c r="BV28">
        <v>0</v>
      </c>
      <c r="BW28" s="3">
        <f t="shared" si="30"/>
        <v>0</v>
      </c>
      <c r="BX28">
        <v>0</v>
      </c>
      <c r="BY28" s="3">
        <f t="shared" si="31"/>
        <v>0</v>
      </c>
      <c r="BZ28">
        <v>0</v>
      </c>
      <c r="CA28" s="3">
        <f t="shared" si="32"/>
        <v>0</v>
      </c>
      <c r="CB28">
        <v>0</v>
      </c>
      <c r="CC28" s="3">
        <f t="shared" si="33"/>
        <v>0</v>
      </c>
      <c r="CD28">
        <v>0</v>
      </c>
      <c r="CE28" s="3">
        <f t="shared" si="34"/>
        <v>0</v>
      </c>
      <c r="CF28">
        <v>0</v>
      </c>
      <c r="CG28" s="3">
        <f t="shared" si="35"/>
        <v>0</v>
      </c>
      <c r="CH28">
        <v>0</v>
      </c>
      <c r="CI28" s="3">
        <f t="shared" si="36"/>
        <v>0</v>
      </c>
      <c r="CJ28">
        <v>0</v>
      </c>
      <c r="CK28" s="3">
        <f t="shared" si="37"/>
        <v>0</v>
      </c>
      <c r="CL28">
        <v>27</v>
      </c>
      <c r="CM28" s="3">
        <f t="shared" si="38"/>
        <v>2.1635430180463526</v>
      </c>
      <c r="CN28">
        <v>0</v>
      </c>
      <c r="CO28" s="3">
        <f t="shared" si="39"/>
        <v>0</v>
      </c>
      <c r="CP28">
        <v>0</v>
      </c>
      <c r="CQ28" s="3">
        <f t="shared" si="40"/>
        <v>0</v>
      </c>
      <c r="CR28">
        <v>0</v>
      </c>
      <c r="CS28" s="3">
        <f t="shared" si="41"/>
        <v>0</v>
      </c>
      <c r="CT28">
        <v>0</v>
      </c>
      <c r="CU28" s="3">
        <f t="shared" si="42"/>
        <v>0</v>
      </c>
      <c r="CV28">
        <v>0</v>
      </c>
      <c r="CW28" s="3">
        <f t="shared" si="43"/>
        <v>0</v>
      </c>
      <c r="CX28">
        <v>1</v>
      </c>
      <c r="CY28" s="3">
        <f t="shared" si="44"/>
        <v>8.0131222890605661E-2</v>
      </c>
      <c r="CZ28">
        <v>52</v>
      </c>
      <c r="DA28" s="3">
        <f t="shared" si="45"/>
        <v>4.1668235903114939</v>
      </c>
      <c r="DB28">
        <v>0</v>
      </c>
      <c r="DC28" s="3">
        <f t="shared" si="46"/>
        <v>0</v>
      </c>
      <c r="DD28">
        <v>0</v>
      </c>
      <c r="DE28" s="3">
        <f t="shared" si="47"/>
        <v>0</v>
      </c>
      <c r="DF28">
        <v>1</v>
      </c>
      <c r="DG28" s="3">
        <f t="shared" si="48"/>
        <v>8.0131222890605661E-2</v>
      </c>
      <c r="DH28">
        <v>0</v>
      </c>
      <c r="DI28" s="3">
        <f t="shared" si="49"/>
        <v>0</v>
      </c>
    </row>
    <row r="29" spans="1:113" x14ac:dyDescent="0.3">
      <c r="A29" t="str">
        <f t="shared" si="0"/>
        <v>Crime against Transgender Rights per 100,000</v>
      </c>
      <c r="B29">
        <v>3</v>
      </c>
      <c r="C29" t="s">
        <v>8</v>
      </c>
      <c r="D29" s="10">
        <f t="shared" si="1"/>
        <v>0</v>
      </c>
      <c r="E29" s="3" cm="1">
        <f t="array" ref="E29">((D29-_xlfn.PERCENTILE.INC($D$2:$D$37,0.975))/(AVERAGE(SMALL($D$2:$D$37,{1,2,3,4,5}))-_xlfn.PERCENTILE.INC($D$2:$D$37,0.975)))*100</f>
        <v>100</v>
      </c>
      <c r="F29" s="3">
        <f t="shared" si="50"/>
        <v>100</v>
      </c>
      <c r="G29" s="8" t="str" cm="1">
        <f t="array" ref="G29">_xlfn.IFS(F29=100,"green",F29&gt;50,"yellow",F29&gt;0,"orange",F29=0,"red")</f>
        <v>green</v>
      </c>
      <c r="H29" t="s">
        <v>250</v>
      </c>
      <c r="I29" s="4">
        <v>27743338</v>
      </c>
      <c r="J29" s="4">
        <v>13103054</v>
      </c>
      <c r="K29" s="4">
        <v>14640284</v>
      </c>
      <c r="L29">
        <v>4</v>
      </c>
      <c r="M29" s="3">
        <f t="shared" si="51"/>
        <v>1.4417875743719086E-2</v>
      </c>
      <c r="N29">
        <v>0</v>
      </c>
      <c r="O29" s="3">
        <f t="shared" si="51"/>
        <v>0</v>
      </c>
      <c r="P29">
        <v>0</v>
      </c>
      <c r="Q29" s="3">
        <f t="shared" si="52"/>
        <v>0</v>
      </c>
      <c r="R29">
        <v>883</v>
      </c>
      <c r="S29" s="3">
        <f t="shared" si="2"/>
        <v>3.1827460704259884</v>
      </c>
      <c r="T29">
        <v>8</v>
      </c>
      <c r="U29" s="3">
        <f t="shared" si="3"/>
        <v>2.8835751487438173E-2</v>
      </c>
      <c r="V29">
        <v>4</v>
      </c>
      <c r="W29" s="3">
        <f t="shared" si="4"/>
        <v>1.4417875743719086E-2</v>
      </c>
      <c r="X29">
        <v>9</v>
      </c>
      <c r="Y29" s="3">
        <f t="shared" si="5"/>
        <v>3.2440220423367944E-2</v>
      </c>
      <c r="Z29">
        <v>13</v>
      </c>
      <c r="AA29" s="3">
        <f t="shared" si="6"/>
        <v>4.6858096167087034E-2</v>
      </c>
      <c r="AB29">
        <v>1</v>
      </c>
      <c r="AC29" s="3">
        <f t="shared" si="7"/>
        <v>3.6044689359297716E-3</v>
      </c>
      <c r="AD29">
        <v>50</v>
      </c>
      <c r="AE29" s="3">
        <f t="shared" si="8"/>
        <v>0.18022344679648858</v>
      </c>
      <c r="AF29">
        <v>0</v>
      </c>
      <c r="AG29" s="3">
        <f t="shared" si="9"/>
        <v>0</v>
      </c>
      <c r="AH29">
        <v>40</v>
      </c>
      <c r="AI29" s="3">
        <f t="shared" si="10"/>
        <v>0.14417875743719086</v>
      </c>
      <c r="AJ29">
        <v>25</v>
      </c>
      <c r="AK29" s="3">
        <f t="shared" si="11"/>
        <v>9.0111723398244289E-2</v>
      </c>
      <c r="AL29">
        <v>7</v>
      </c>
      <c r="AM29" s="3">
        <f t="shared" si="12"/>
        <v>2.5231282551508402E-2</v>
      </c>
      <c r="AN29">
        <v>591</v>
      </c>
      <c r="AO29" s="3">
        <f t="shared" si="13"/>
        <v>2.130241141134495</v>
      </c>
      <c r="AP29">
        <v>14</v>
      </c>
      <c r="AQ29" s="3">
        <f t="shared" si="14"/>
        <v>5.0462565103016804E-2</v>
      </c>
      <c r="AR29">
        <v>29</v>
      </c>
      <c r="AS29" s="3">
        <f t="shared" si="15"/>
        <v>0.10452959914196339</v>
      </c>
      <c r="AT29">
        <v>634</v>
      </c>
      <c r="AU29" s="3">
        <f t="shared" si="16"/>
        <v>2.2852333053794753</v>
      </c>
      <c r="AV29">
        <v>268</v>
      </c>
      <c r="AW29" s="3">
        <f t="shared" si="17"/>
        <v>0.96599767482917875</v>
      </c>
      <c r="AX29">
        <v>63</v>
      </c>
      <c r="AY29" s="3">
        <f t="shared" si="18"/>
        <v>0.22708154296357561</v>
      </c>
      <c r="AZ29">
        <v>4</v>
      </c>
      <c r="BA29" s="3">
        <f t="shared" si="19"/>
        <v>1.4417875743719086E-2</v>
      </c>
      <c r="BB29">
        <v>0</v>
      </c>
      <c r="BC29" s="3">
        <f t="shared" si="20"/>
        <v>0</v>
      </c>
      <c r="BD29">
        <v>0</v>
      </c>
      <c r="BE29" s="3">
        <f t="shared" si="21"/>
        <v>0</v>
      </c>
      <c r="BF29">
        <v>1060</v>
      </c>
      <c r="BG29" s="3">
        <f t="shared" si="22"/>
        <v>3.8207370720855578</v>
      </c>
      <c r="BH29">
        <v>37</v>
      </c>
      <c r="BI29" s="3">
        <f t="shared" si="23"/>
        <v>0.13336535062940155</v>
      </c>
      <c r="BJ29">
        <v>0</v>
      </c>
      <c r="BK29" s="3">
        <f t="shared" si="24"/>
        <v>0</v>
      </c>
      <c r="BL29">
        <v>9228</v>
      </c>
      <c r="BM29" s="3">
        <f t="shared" si="25"/>
        <v>33.262039340759934</v>
      </c>
      <c r="BN29">
        <v>12442</v>
      </c>
      <c r="BO29" s="3">
        <f t="shared" si="26"/>
        <v>44.846802500838216</v>
      </c>
      <c r="BP29">
        <v>1</v>
      </c>
      <c r="BQ29" s="3">
        <f t="shared" si="27"/>
        <v>3.6044689359297716E-3</v>
      </c>
      <c r="BR29">
        <v>31</v>
      </c>
      <c r="BS29" s="3">
        <f t="shared" si="28"/>
        <v>0.11173853701382291</v>
      </c>
      <c r="BT29">
        <v>74</v>
      </c>
      <c r="BU29" s="3">
        <f t="shared" si="29"/>
        <v>0.2667307012588031</v>
      </c>
      <c r="BV29">
        <v>0</v>
      </c>
      <c r="BW29" s="3">
        <f t="shared" si="30"/>
        <v>0</v>
      </c>
      <c r="BX29">
        <v>6</v>
      </c>
      <c r="BY29" s="3">
        <f t="shared" si="31"/>
        <v>2.1626813615578631E-2</v>
      </c>
      <c r="BZ29">
        <v>0</v>
      </c>
      <c r="CA29" s="3">
        <f t="shared" si="32"/>
        <v>0</v>
      </c>
      <c r="CB29">
        <v>1</v>
      </c>
      <c r="CC29" s="3">
        <f t="shared" si="33"/>
        <v>3.6044689359297716E-3</v>
      </c>
      <c r="CD29">
        <v>0</v>
      </c>
      <c r="CE29" s="3">
        <f t="shared" si="34"/>
        <v>0</v>
      </c>
      <c r="CF29">
        <v>0</v>
      </c>
      <c r="CG29" s="3">
        <f t="shared" si="35"/>
        <v>0</v>
      </c>
      <c r="CH29">
        <v>0</v>
      </c>
      <c r="CI29" s="3">
        <f t="shared" si="36"/>
        <v>0</v>
      </c>
      <c r="CJ29">
        <v>0</v>
      </c>
      <c r="CK29" s="3">
        <f t="shared" si="37"/>
        <v>0</v>
      </c>
      <c r="CL29">
        <v>2047</v>
      </c>
      <c r="CM29" s="3">
        <f t="shared" si="38"/>
        <v>7.3783479118482429</v>
      </c>
      <c r="CN29">
        <v>0</v>
      </c>
      <c r="CO29" s="3">
        <f t="shared" si="39"/>
        <v>0</v>
      </c>
      <c r="CP29">
        <v>15</v>
      </c>
      <c r="CQ29" s="3">
        <f t="shared" si="40"/>
        <v>5.4067034038946582E-2</v>
      </c>
      <c r="CR29">
        <v>2</v>
      </c>
      <c r="CS29" s="3">
        <f t="shared" si="41"/>
        <v>7.2089378718595432E-3</v>
      </c>
      <c r="CT29">
        <v>0</v>
      </c>
      <c r="CU29" s="3">
        <f t="shared" si="42"/>
        <v>0</v>
      </c>
      <c r="CV29">
        <v>1</v>
      </c>
      <c r="CW29" s="3">
        <f t="shared" si="43"/>
        <v>3.6044689359297716E-3</v>
      </c>
      <c r="CX29">
        <v>2</v>
      </c>
      <c r="CY29" s="3">
        <f t="shared" si="44"/>
        <v>7.2089378718595432E-3</v>
      </c>
      <c r="CZ29">
        <v>109</v>
      </c>
      <c r="DA29" s="3">
        <f t="shared" si="45"/>
        <v>0.39288711401634507</v>
      </c>
      <c r="DB29">
        <v>0</v>
      </c>
      <c r="DC29" s="3">
        <f t="shared" si="46"/>
        <v>0</v>
      </c>
      <c r="DD29">
        <v>0</v>
      </c>
      <c r="DE29" s="3">
        <f t="shared" si="47"/>
        <v>0</v>
      </c>
      <c r="DF29">
        <v>0</v>
      </c>
      <c r="DG29" s="3">
        <f t="shared" si="48"/>
        <v>0</v>
      </c>
      <c r="DH29">
        <v>3</v>
      </c>
      <c r="DI29" s="3">
        <f t="shared" si="49"/>
        <v>1.0813406807789316E-2</v>
      </c>
    </row>
    <row r="30" spans="1:113" x14ac:dyDescent="0.3">
      <c r="A30" t="str">
        <f t="shared" si="0"/>
        <v>Crime against Transgender Rights per 100,000</v>
      </c>
      <c r="B30">
        <v>8</v>
      </c>
      <c r="C30" t="s">
        <v>7</v>
      </c>
      <c r="D30" s="10">
        <f t="shared" si="1"/>
        <v>0</v>
      </c>
      <c r="E30" s="3" cm="1">
        <f t="array" ref="E30">((D30-_xlfn.PERCENTILE.INC($D$2:$D$37,0.975))/(AVERAGE(SMALL($D$2:$D$37,{1,2,3,4,5}))-_xlfn.PERCENTILE.INC($D$2:$D$37,0.975)))*100</f>
        <v>100</v>
      </c>
      <c r="F30" s="3">
        <f t="shared" si="50"/>
        <v>100</v>
      </c>
      <c r="G30" s="8" t="str" cm="1">
        <f t="array" ref="G30">_xlfn.IFS(F30=100,"green",F30&gt;50,"yellow",F30&gt;0,"orange",F30=0,"red")</f>
        <v>green</v>
      </c>
      <c r="H30" t="s">
        <v>250</v>
      </c>
      <c r="I30" s="4">
        <v>68548437</v>
      </c>
      <c r="J30" s="4">
        <v>32994268</v>
      </c>
      <c r="K30" s="4">
        <v>35554169</v>
      </c>
      <c r="L30">
        <v>8</v>
      </c>
      <c r="M30" s="3">
        <f t="shared" si="51"/>
        <v>1.1670579739112067E-2</v>
      </c>
      <c r="N30">
        <v>3</v>
      </c>
      <c r="O30" s="3">
        <f t="shared" si="51"/>
        <v>4.3764674021670256E-3</v>
      </c>
      <c r="P30">
        <v>0</v>
      </c>
      <c r="Q30" s="3">
        <f t="shared" si="52"/>
        <v>0</v>
      </c>
      <c r="R30">
        <v>3731</v>
      </c>
      <c r="S30" s="3">
        <f t="shared" si="2"/>
        <v>5.4428666258283904</v>
      </c>
      <c r="T30">
        <v>547</v>
      </c>
      <c r="U30" s="3">
        <f t="shared" si="3"/>
        <v>0.79797588966178756</v>
      </c>
      <c r="V30">
        <v>10</v>
      </c>
      <c r="W30" s="3">
        <f t="shared" si="4"/>
        <v>1.4588224673890085E-2</v>
      </c>
      <c r="X30">
        <v>0</v>
      </c>
      <c r="Y30" s="3">
        <f t="shared" si="5"/>
        <v>0</v>
      </c>
      <c r="Z30">
        <v>28</v>
      </c>
      <c r="AA30" s="3">
        <f t="shared" si="6"/>
        <v>4.0847029086892236E-2</v>
      </c>
      <c r="AB30">
        <v>0</v>
      </c>
      <c r="AC30" s="3">
        <f t="shared" si="7"/>
        <v>0</v>
      </c>
      <c r="AD30">
        <v>101</v>
      </c>
      <c r="AE30" s="3">
        <f t="shared" si="8"/>
        <v>0.14734106920628987</v>
      </c>
      <c r="AF30">
        <v>23</v>
      </c>
      <c r="AG30" s="3">
        <f t="shared" si="9"/>
        <v>3.3552916749947197E-2</v>
      </c>
      <c r="AH30">
        <v>75</v>
      </c>
      <c r="AI30" s="3">
        <f t="shared" si="10"/>
        <v>0.10941168505417563</v>
      </c>
      <c r="AJ30">
        <v>0</v>
      </c>
      <c r="AK30" s="3">
        <f t="shared" si="11"/>
        <v>0</v>
      </c>
      <c r="AL30">
        <v>10</v>
      </c>
      <c r="AM30" s="3">
        <f t="shared" si="12"/>
        <v>1.4588224673890085E-2</v>
      </c>
      <c r="AN30">
        <v>5992</v>
      </c>
      <c r="AO30" s="3">
        <f t="shared" si="13"/>
        <v>8.7412642245949392</v>
      </c>
      <c r="AP30">
        <v>358</v>
      </c>
      <c r="AQ30" s="3">
        <f t="shared" si="14"/>
        <v>0.52225844332526494</v>
      </c>
      <c r="AR30">
        <v>67</v>
      </c>
      <c r="AS30" s="3">
        <f t="shared" si="15"/>
        <v>9.7741105315063567E-2</v>
      </c>
      <c r="AT30">
        <v>6417</v>
      </c>
      <c r="AU30" s="3">
        <f t="shared" si="16"/>
        <v>9.361263773235267</v>
      </c>
      <c r="AV30">
        <v>825</v>
      </c>
      <c r="AW30" s="3">
        <f t="shared" si="17"/>
        <v>1.203528535595932</v>
      </c>
      <c r="AX30">
        <v>107</v>
      </c>
      <c r="AY30" s="3">
        <f t="shared" si="18"/>
        <v>0.1560940040106239</v>
      </c>
      <c r="AZ30">
        <v>17</v>
      </c>
      <c r="BA30" s="3">
        <f t="shared" si="19"/>
        <v>2.4799981945613146E-2</v>
      </c>
      <c r="BB30">
        <v>0</v>
      </c>
      <c r="BC30" s="3">
        <f t="shared" si="20"/>
        <v>0</v>
      </c>
      <c r="BD30">
        <v>0</v>
      </c>
      <c r="BE30" s="3">
        <f t="shared" si="21"/>
        <v>0</v>
      </c>
      <c r="BF30">
        <v>1155</v>
      </c>
      <c r="BG30" s="3">
        <f t="shared" si="22"/>
        <v>1.6849399498343047</v>
      </c>
      <c r="BH30">
        <v>0</v>
      </c>
      <c r="BI30" s="3">
        <f t="shared" si="23"/>
        <v>0</v>
      </c>
      <c r="BJ30">
        <v>0</v>
      </c>
      <c r="BK30" s="3">
        <f t="shared" si="24"/>
        <v>0</v>
      </c>
      <c r="BL30">
        <v>19135</v>
      </c>
      <c r="BM30" s="3">
        <f t="shared" si="25"/>
        <v>27.914567913488675</v>
      </c>
      <c r="BN30">
        <v>3821</v>
      </c>
      <c r="BO30" s="3">
        <f t="shared" si="26"/>
        <v>5.5741606478934012</v>
      </c>
      <c r="BP30">
        <v>6</v>
      </c>
      <c r="BQ30" s="3">
        <f t="shared" si="27"/>
        <v>8.7529348043340512E-3</v>
      </c>
      <c r="BR30">
        <v>10</v>
      </c>
      <c r="BS30" s="3">
        <f t="shared" si="28"/>
        <v>1.4588224673890085E-2</v>
      </c>
      <c r="BT30">
        <v>0</v>
      </c>
      <c r="BU30" s="3">
        <f t="shared" si="29"/>
        <v>0</v>
      </c>
      <c r="BV30">
        <v>0</v>
      </c>
      <c r="BW30" s="3">
        <f t="shared" si="30"/>
        <v>0</v>
      </c>
      <c r="BX30">
        <v>4</v>
      </c>
      <c r="BY30" s="3">
        <f t="shared" si="31"/>
        <v>5.8352898695560335E-3</v>
      </c>
      <c r="BZ30">
        <v>0</v>
      </c>
      <c r="CA30" s="3">
        <f t="shared" si="32"/>
        <v>0</v>
      </c>
      <c r="CB30">
        <v>0</v>
      </c>
      <c r="CC30" s="3">
        <f t="shared" si="33"/>
        <v>0</v>
      </c>
      <c r="CD30">
        <v>0</v>
      </c>
      <c r="CE30" s="3">
        <f t="shared" si="34"/>
        <v>0</v>
      </c>
      <c r="CF30">
        <v>0</v>
      </c>
      <c r="CG30" s="3">
        <f t="shared" si="35"/>
        <v>0</v>
      </c>
      <c r="CH30">
        <v>0</v>
      </c>
      <c r="CI30" s="3">
        <f t="shared" si="36"/>
        <v>0</v>
      </c>
      <c r="CJ30">
        <v>0</v>
      </c>
      <c r="CK30" s="3">
        <f t="shared" si="37"/>
        <v>0</v>
      </c>
      <c r="CL30">
        <v>19199</v>
      </c>
      <c r="CM30" s="3">
        <f t="shared" si="38"/>
        <v>28.007932551401574</v>
      </c>
      <c r="CN30">
        <v>0</v>
      </c>
      <c r="CO30" s="3">
        <f t="shared" si="39"/>
        <v>0</v>
      </c>
      <c r="CP30">
        <v>0</v>
      </c>
      <c r="CQ30" s="3">
        <f t="shared" si="40"/>
        <v>0</v>
      </c>
      <c r="CR30">
        <v>1</v>
      </c>
      <c r="CS30" s="3">
        <f t="shared" si="41"/>
        <v>1.4588224673890084E-3</v>
      </c>
      <c r="CT30">
        <v>1</v>
      </c>
      <c r="CU30" s="3">
        <f t="shared" si="42"/>
        <v>1.4588224673890084E-3</v>
      </c>
      <c r="CV30">
        <v>32</v>
      </c>
      <c r="CW30" s="3">
        <f t="shared" si="43"/>
        <v>4.6682318956448268E-2</v>
      </c>
      <c r="CX30">
        <v>1</v>
      </c>
      <c r="CY30" s="3">
        <f t="shared" si="44"/>
        <v>1.4588224673890084E-3</v>
      </c>
      <c r="CZ30">
        <v>848</v>
      </c>
      <c r="DA30" s="3">
        <f t="shared" si="45"/>
        <v>1.2370814523458791</v>
      </c>
      <c r="DB30">
        <v>0</v>
      </c>
      <c r="DC30" s="3">
        <f t="shared" si="46"/>
        <v>0</v>
      </c>
      <c r="DD30">
        <v>0</v>
      </c>
      <c r="DE30" s="3">
        <f t="shared" si="47"/>
        <v>0</v>
      </c>
      <c r="DF30">
        <v>0</v>
      </c>
      <c r="DG30" s="3">
        <f t="shared" si="48"/>
        <v>0</v>
      </c>
      <c r="DH30">
        <v>0</v>
      </c>
      <c r="DI30" s="3">
        <f t="shared" si="49"/>
        <v>0</v>
      </c>
    </row>
    <row r="31" spans="1:113" x14ac:dyDescent="0.3">
      <c r="A31" t="str">
        <f t="shared" si="0"/>
        <v>Crime against Transgender Rights per 100,000</v>
      </c>
      <c r="B31">
        <v>11</v>
      </c>
      <c r="C31" t="s">
        <v>6</v>
      </c>
      <c r="D31" s="10">
        <f t="shared" si="1"/>
        <v>0</v>
      </c>
      <c r="E31" s="3" cm="1">
        <f t="array" ref="E31">((D31-_xlfn.PERCENTILE.INC($D$2:$D$37,0.975))/(AVERAGE(SMALL($D$2:$D$37,{1,2,3,4,5}))-_xlfn.PERCENTILE.INC($D$2:$D$37,0.975)))*100</f>
        <v>100</v>
      </c>
      <c r="F31" s="3">
        <f t="shared" si="50"/>
        <v>100</v>
      </c>
      <c r="G31" s="8" t="str" cm="1">
        <f t="array" ref="G31">_xlfn.IFS(F31=100,"green",F31&gt;50,"yellow",F31&gt;0,"orange",F31=0,"red")</f>
        <v>green</v>
      </c>
      <c r="H31" t="s">
        <v>250</v>
      </c>
      <c r="I31" s="4">
        <v>610577</v>
      </c>
      <c r="J31" s="4">
        <v>287520</v>
      </c>
      <c r="K31" s="4">
        <v>323057</v>
      </c>
      <c r="L31">
        <v>0</v>
      </c>
      <c r="M31" s="3">
        <f t="shared" si="51"/>
        <v>0</v>
      </c>
      <c r="N31">
        <v>0</v>
      </c>
      <c r="O31" s="3">
        <f t="shared" si="51"/>
        <v>0</v>
      </c>
      <c r="P31">
        <v>0</v>
      </c>
      <c r="Q31" s="3">
        <f t="shared" si="52"/>
        <v>0</v>
      </c>
      <c r="R31">
        <v>103</v>
      </c>
      <c r="S31" s="3">
        <f t="shared" si="2"/>
        <v>16.869289213317895</v>
      </c>
      <c r="T31">
        <v>1</v>
      </c>
      <c r="U31" s="3">
        <f t="shared" si="3"/>
        <v>0.16377950692541646</v>
      </c>
      <c r="V31">
        <v>0</v>
      </c>
      <c r="W31" s="3">
        <f t="shared" si="4"/>
        <v>0</v>
      </c>
      <c r="X31">
        <v>0</v>
      </c>
      <c r="Y31" s="3">
        <f t="shared" si="5"/>
        <v>0</v>
      </c>
      <c r="Z31">
        <v>0</v>
      </c>
      <c r="AA31" s="3">
        <f t="shared" si="6"/>
        <v>0</v>
      </c>
      <c r="AB31">
        <v>0</v>
      </c>
      <c r="AC31" s="3">
        <f t="shared" si="7"/>
        <v>0</v>
      </c>
      <c r="AD31">
        <v>3</v>
      </c>
      <c r="AE31" s="3">
        <f t="shared" si="8"/>
        <v>0.49133852077624934</v>
      </c>
      <c r="AF31">
        <v>3</v>
      </c>
      <c r="AG31" s="3">
        <f t="shared" si="9"/>
        <v>0.49133852077624934</v>
      </c>
      <c r="AH31">
        <v>4</v>
      </c>
      <c r="AI31" s="3">
        <f t="shared" si="10"/>
        <v>0.65511802770166583</v>
      </c>
      <c r="AJ31">
        <v>0</v>
      </c>
      <c r="AK31" s="3">
        <f t="shared" si="11"/>
        <v>0</v>
      </c>
      <c r="AL31">
        <v>0</v>
      </c>
      <c r="AM31" s="3">
        <f t="shared" si="12"/>
        <v>0</v>
      </c>
      <c r="AN31">
        <v>5</v>
      </c>
      <c r="AO31" s="3">
        <f t="shared" si="13"/>
        <v>0.81889753462708215</v>
      </c>
      <c r="AP31">
        <v>0</v>
      </c>
      <c r="AQ31" s="3">
        <f t="shared" si="14"/>
        <v>0</v>
      </c>
      <c r="AR31">
        <v>0</v>
      </c>
      <c r="AS31" s="3">
        <f t="shared" si="15"/>
        <v>0</v>
      </c>
      <c r="AT31">
        <v>5</v>
      </c>
      <c r="AU31" s="3">
        <f t="shared" si="16"/>
        <v>0.81889753462708215</v>
      </c>
      <c r="AV31">
        <v>26</v>
      </c>
      <c r="AW31" s="3">
        <f t="shared" si="17"/>
        <v>4.2582671800608276</v>
      </c>
      <c r="AX31">
        <v>0</v>
      </c>
      <c r="AY31" s="3">
        <f t="shared" si="18"/>
        <v>0</v>
      </c>
      <c r="AZ31">
        <v>0</v>
      </c>
      <c r="BA31" s="3">
        <f t="shared" si="19"/>
        <v>0</v>
      </c>
      <c r="BB31">
        <v>0</v>
      </c>
      <c r="BC31" s="3">
        <f t="shared" si="20"/>
        <v>0</v>
      </c>
      <c r="BD31">
        <v>0</v>
      </c>
      <c r="BE31" s="3">
        <f t="shared" si="21"/>
        <v>0</v>
      </c>
      <c r="BF31">
        <v>0</v>
      </c>
      <c r="BG31" s="3">
        <f t="shared" si="22"/>
        <v>0</v>
      </c>
      <c r="BH31">
        <v>0</v>
      </c>
      <c r="BI31" s="3">
        <f t="shared" si="23"/>
        <v>0</v>
      </c>
      <c r="BJ31">
        <v>8</v>
      </c>
      <c r="BK31" s="3">
        <f t="shared" si="24"/>
        <v>1.3102360554033317</v>
      </c>
      <c r="BL31">
        <v>0</v>
      </c>
      <c r="BM31" s="3">
        <f t="shared" si="25"/>
        <v>0</v>
      </c>
      <c r="BN31">
        <v>41</v>
      </c>
      <c r="BO31" s="3">
        <f t="shared" si="26"/>
        <v>6.7149597839420743</v>
      </c>
      <c r="BP31">
        <v>0</v>
      </c>
      <c r="BQ31" s="3">
        <f t="shared" si="27"/>
        <v>0</v>
      </c>
      <c r="BR31">
        <v>0</v>
      </c>
      <c r="BS31" s="3">
        <f t="shared" si="28"/>
        <v>0</v>
      </c>
      <c r="BT31">
        <v>0</v>
      </c>
      <c r="BU31" s="3">
        <f t="shared" si="29"/>
        <v>0</v>
      </c>
      <c r="BV31">
        <v>0</v>
      </c>
      <c r="BW31" s="3">
        <f t="shared" si="30"/>
        <v>0</v>
      </c>
      <c r="BX31">
        <v>0</v>
      </c>
      <c r="BY31" s="3">
        <f t="shared" si="31"/>
        <v>0</v>
      </c>
      <c r="BZ31">
        <v>0</v>
      </c>
      <c r="CA31" s="3">
        <f t="shared" si="32"/>
        <v>0</v>
      </c>
      <c r="CB31">
        <v>0</v>
      </c>
      <c r="CC31" s="3">
        <f t="shared" si="33"/>
        <v>0</v>
      </c>
      <c r="CD31">
        <v>0</v>
      </c>
      <c r="CE31" s="3">
        <f t="shared" si="34"/>
        <v>0</v>
      </c>
      <c r="CF31">
        <v>0</v>
      </c>
      <c r="CG31" s="3">
        <f t="shared" si="35"/>
        <v>0</v>
      </c>
      <c r="CH31">
        <v>0</v>
      </c>
      <c r="CI31" s="3">
        <f t="shared" si="36"/>
        <v>0</v>
      </c>
      <c r="CJ31">
        <v>0</v>
      </c>
      <c r="CK31" s="3">
        <f t="shared" si="37"/>
        <v>0</v>
      </c>
      <c r="CL31">
        <v>0</v>
      </c>
      <c r="CM31" s="3">
        <f t="shared" si="38"/>
        <v>0</v>
      </c>
      <c r="CN31">
        <v>0</v>
      </c>
      <c r="CO31" s="3">
        <f t="shared" si="39"/>
        <v>0</v>
      </c>
      <c r="CP31">
        <v>0</v>
      </c>
      <c r="CQ31" s="3">
        <f t="shared" si="40"/>
        <v>0</v>
      </c>
      <c r="CR31">
        <v>0</v>
      </c>
      <c r="CS31" s="3">
        <f t="shared" si="41"/>
        <v>0</v>
      </c>
      <c r="CT31">
        <v>0</v>
      </c>
      <c r="CU31" s="3">
        <f t="shared" si="42"/>
        <v>0</v>
      </c>
      <c r="CV31">
        <v>0</v>
      </c>
      <c r="CW31" s="3">
        <f t="shared" si="43"/>
        <v>0</v>
      </c>
      <c r="CX31">
        <v>1</v>
      </c>
      <c r="CY31" s="3">
        <f t="shared" si="44"/>
        <v>0.16377950692541646</v>
      </c>
      <c r="CZ31">
        <v>0</v>
      </c>
      <c r="DA31" s="3">
        <f t="shared" si="45"/>
        <v>0</v>
      </c>
      <c r="DB31">
        <v>0</v>
      </c>
      <c r="DC31" s="3">
        <f t="shared" si="46"/>
        <v>0</v>
      </c>
      <c r="DD31">
        <v>0</v>
      </c>
      <c r="DE31" s="3">
        <f t="shared" si="47"/>
        <v>0</v>
      </c>
      <c r="DF31">
        <v>0</v>
      </c>
      <c r="DG31" s="3">
        <f t="shared" si="48"/>
        <v>0</v>
      </c>
      <c r="DH31">
        <v>0</v>
      </c>
      <c r="DI31" s="3">
        <f t="shared" si="49"/>
        <v>0</v>
      </c>
    </row>
    <row r="32" spans="1:113" x14ac:dyDescent="0.3">
      <c r="A32" t="str">
        <f t="shared" si="0"/>
        <v>Crime against Transgender Rights per 100,000</v>
      </c>
      <c r="B32">
        <v>33</v>
      </c>
      <c r="C32" t="s">
        <v>5</v>
      </c>
      <c r="D32" s="10">
        <f t="shared" si="1"/>
        <v>1.386058442045362E-3</v>
      </c>
      <c r="E32" s="3" cm="1">
        <f t="array" ref="E32">((D32-_xlfn.PERCENTILE.INC($D$2:$D$37,0.975))/(AVERAGE(SMALL($D$2:$D$37,{1,2,3,4,5}))-_xlfn.PERCENTILE.INC($D$2:$D$37,0.975)))*100</f>
        <v>-700.00000000000011</v>
      </c>
      <c r="F32" s="3">
        <f t="shared" si="50"/>
        <v>0</v>
      </c>
      <c r="G32" s="8" t="str" cm="1">
        <f t="array" ref="G32">_xlfn.IFS(F32=100,"green",F32&gt;50,"yellow",F32&gt;0,"orange",F32=0,"red")</f>
        <v>red</v>
      </c>
      <c r="H32" t="s">
        <v>250</v>
      </c>
      <c r="I32" s="4">
        <v>72147030</v>
      </c>
      <c r="J32" s="4">
        <v>36001223</v>
      </c>
      <c r="K32" s="4">
        <v>36145807</v>
      </c>
      <c r="L32">
        <v>220</v>
      </c>
      <c r="M32" s="3">
        <f t="shared" si="51"/>
        <v>0.30493285724997965</v>
      </c>
      <c r="N32">
        <v>5</v>
      </c>
      <c r="O32" s="3">
        <f t="shared" si="51"/>
        <v>6.9302922102268101E-3</v>
      </c>
      <c r="P32">
        <v>0</v>
      </c>
      <c r="Q32" s="3">
        <f t="shared" si="52"/>
        <v>0</v>
      </c>
      <c r="R32">
        <v>4968</v>
      </c>
      <c r="S32" s="3">
        <f t="shared" si="2"/>
        <v>6.885938340081359</v>
      </c>
      <c r="T32">
        <v>53</v>
      </c>
      <c r="U32" s="3">
        <f t="shared" si="3"/>
        <v>7.346109742840419E-2</v>
      </c>
      <c r="V32">
        <v>155</v>
      </c>
      <c r="W32" s="3">
        <f t="shared" si="4"/>
        <v>0.21483905851703114</v>
      </c>
      <c r="X32">
        <v>0</v>
      </c>
      <c r="Y32" s="3">
        <f t="shared" si="5"/>
        <v>0</v>
      </c>
      <c r="Z32">
        <v>29</v>
      </c>
      <c r="AA32" s="3">
        <f t="shared" si="6"/>
        <v>4.0195694819315501E-2</v>
      </c>
      <c r="AB32">
        <v>0</v>
      </c>
      <c r="AC32" s="3">
        <f t="shared" si="7"/>
        <v>0</v>
      </c>
      <c r="AD32">
        <v>77</v>
      </c>
      <c r="AE32" s="3">
        <f t="shared" si="8"/>
        <v>0.10672650003749287</v>
      </c>
      <c r="AF32">
        <v>6</v>
      </c>
      <c r="AG32" s="3">
        <f t="shared" si="9"/>
        <v>8.3163506522721722E-3</v>
      </c>
      <c r="AH32">
        <v>610</v>
      </c>
      <c r="AI32" s="3">
        <f t="shared" si="10"/>
        <v>0.84549564964767099</v>
      </c>
      <c r="AJ32">
        <v>4</v>
      </c>
      <c r="AK32" s="3">
        <f t="shared" si="11"/>
        <v>5.5442337681814481E-3</v>
      </c>
      <c r="AL32">
        <v>4</v>
      </c>
      <c r="AM32" s="3">
        <f t="shared" si="12"/>
        <v>5.5442337681814481E-3</v>
      </c>
      <c r="AN32">
        <v>525</v>
      </c>
      <c r="AO32" s="3">
        <f t="shared" si="13"/>
        <v>0.72768068207381509</v>
      </c>
      <c r="AP32">
        <v>303</v>
      </c>
      <c r="AQ32" s="3">
        <f t="shared" si="14"/>
        <v>0.4199757079397447</v>
      </c>
      <c r="AR32">
        <v>134</v>
      </c>
      <c r="AS32" s="3">
        <f t="shared" si="15"/>
        <v>0.18573183123407852</v>
      </c>
      <c r="AT32">
        <v>962</v>
      </c>
      <c r="AU32" s="3">
        <f t="shared" si="16"/>
        <v>1.3333882212476384</v>
      </c>
      <c r="AV32">
        <v>1484</v>
      </c>
      <c r="AW32" s="3">
        <f t="shared" si="17"/>
        <v>2.0569107279953172</v>
      </c>
      <c r="AX32">
        <v>22</v>
      </c>
      <c r="AY32" s="3">
        <f t="shared" si="18"/>
        <v>3.0493285724997966E-2</v>
      </c>
      <c r="AZ32">
        <v>9</v>
      </c>
      <c r="BA32" s="3">
        <f t="shared" si="19"/>
        <v>1.2474525978408257E-2</v>
      </c>
      <c r="BB32">
        <v>3966</v>
      </c>
      <c r="BC32" s="3">
        <f t="shared" si="20"/>
        <v>5.4971077811519065</v>
      </c>
      <c r="BD32">
        <v>15</v>
      </c>
      <c r="BE32" s="3">
        <f t="shared" si="21"/>
        <v>2.0790876630680431E-2</v>
      </c>
      <c r="BF32">
        <v>5018</v>
      </c>
      <c r="BG32" s="3">
        <f t="shared" si="22"/>
        <v>6.9552412621836259</v>
      </c>
      <c r="BH32">
        <v>0</v>
      </c>
      <c r="BI32" s="3">
        <f t="shared" si="23"/>
        <v>0</v>
      </c>
      <c r="BJ32">
        <v>155560</v>
      </c>
      <c r="BK32" s="3">
        <f t="shared" si="24"/>
        <v>215.61525124457651</v>
      </c>
      <c r="BL32">
        <v>0</v>
      </c>
      <c r="BM32" s="3">
        <f t="shared" si="25"/>
        <v>0</v>
      </c>
      <c r="BN32">
        <v>10385</v>
      </c>
      <c r="BO32" s="3">
        <f t="shared" si="26"/>
        <v>14.394216920641085</v>
      </c>
      <c r="BP32">
        <v>27</v>
      </c>
      <c r="BQ32" s="3">
        <f t="shared" si="27"/>
        <v>3.7423577935224772E-2</v>
      </c>
      <c r="BR32">
        <v>101</v>
      </c>
      <c r="BS32" s="3">
        <f t="shared" si="28"/>
        <v>0.13999190264658157</v>
      </c>
      <c r="BT32">
        <v>2</v>
      </c>
      <c r="BU32" s="3">
        <f t="shared" si="29"/>
        <v>2.7721168840907241E-3</v>
      </c>
      <c r="BV32">
        <v>0</v>
      </c>
      <c r="BW32" s="3">
        <f t="shared" si="30"/>
        <v>0</v>
      </c>
      <c r="BX32">
        <v>13</v>
      </c>
      <c r="BY32" s="3">
        <f t="shared" si="31"/>
        <v>1.8018759746589706E-2</v>
      </c>
      <c r="BZ32">
        <v>0</v>
      </c>
      <c r="CA32" s="3">
        <f t="shared" si="32"/>
        <v>0</v>
      </c>
      <c r="CB32">
        <v>2</v>
      </c>
      <c r="CC32" s="3">
        <f t="shared" si="33"/>
        <v>2.7721168840907241E-3</v>
      </c>
      <c r="CD32">
        <v>0</v>
      </c>
      <c r="CE32" s="3">
        <f t="shared" si="34"/>
        <v>0</v>
      </c>
      <c r="CF32">
        <v>0</v>
      </c>
      <c r="CG32" s="3">
        <f t="shared" si="35"/>
        <v>0</v>
      </c>
      <c r="CH32">
        <v>0</v>
      </c>
      <c r="CI32" s="3">
        <f t="shared" si="36"/>
        <v>0</v>
      </c>
      <c r="CJ32">
        <v>0</v>
      </c>
      <c r="CK32" s="3">
        <f t="shared" si="37"/>
        <v>0</v>
      </c>
      <c r="CL32">
        <v>3455</v>
      </c>
      <c r="CM32" s="3">
        <f t="shared" si="38"/>
        <v>4.7888319172667257</v>
      </c>
      <c r="CN32">
        <v>1</v>
      </c>
      <c r="CO32" s="3">
        <f t="shared" si="39"/>
        <v>1.386058442045362E-3</v>
      </c>
      <c r="CP32">
        <v>14</v>
      </c>
      <c r="CQ32" s="3">
        <f t="shared" si="40"/>
        <v>1.940481818863507E-2</v>
      </c>
      <c r="CR32">
        <v>2</v>
      </c>
      <c r="CS32" s="3">
        <f t="shared" si="41"/>
        <v>2.7721168840907241E-3</v>
      </c>
      <c r="CT32">
        <v>1</v>
      </c>
      <c r="CU32" s="3">
        <f t="shared" si="42"/>
        <v>1.386058442045362E-3</v>
      </c>
      <c r="CV32">
        <v>14</v>
      </c>
      <c r="CW32" s="3">
        <f t="shared" si="43"/>
        <v>1.940481818863507E-2</v>
      </c>
      <c r="CX32">
        <v>5</v>
      </c>
      <c r="CY32" s="3">
        <f t="shared" si="44"/>
        <v>6.9302922102268101E-3</v>
      </c>
      <c r="CZ32">
        <v>909</v>
      </c>
      <c r="DA32" s="3">
        <f t="shared" si="45"/>
        <v>1.2599271238192342</v>
      </c>
      <c r="DB32">
        <v>0</v>
      </c>
      <c r="DC32" s="3">
        <f t="shared" si="46"/>
        <v>0</v>
      </c>
      <c r="DD32">
        <v>1</v>
      </c>
      <c r="DE32" s="3">
        <f t="shared" si="47"/>
        <v>1.386058442045362E-3</v>
      </c>
      <c r="DF32">
        <v>7</v>
      </c>
      <c r="DG32" s="3">
        <f t="shared" si="48"/>
        <v>9.7024090943175351E-3</v>
      </c>
      <c r="DH32">
        <v>186</v>
      </c>
      <c r="DI32" s="3">
        <f t="shared" si="49"/>
        <v>0.25780687022043736</v>
      </c>
    </row>
    <row r="33" spans="1:113" x14ac:dyDescent="0.3">
      <c r="A33" t="str">
        <f t="shared" si="0"/>
        <v>Crime against Transgender Rights per 100,000</v>
      </c>
      <c r="B33">
        <v>36</v>
      </c>
      <c r="C33" t="s">
        <v>4</v>
      </c>
      <c r="D33" s="10">
        <f t="shared" si="1"/>
        <v>0</v>
      </c>
      <c r="E33" s="3" cm="1">
        <f t="array" ref="E33">((D33-_xlfn.PERCENTILE.INC($D$2:$D$37,0.975))/(AVERAGE(SMALL($D$2:$D$37,{1,2,3,4,5}))-_xlfn.PERCENTILE.INC($D$2:$D$37,0.975)))*100</f>
        <v>100</v>
      </c>
      <c r="F33" s="3">
        <f t="shared" si="50"/>
        <v>100</v>
      </c>
      <c r="G33" s="8" t="str" cm="1">
        <f t="array" ref="G33">_xlfn.IFS(F33=100,"green",F33&gt;50,"yellow",F33&gt;0,"orange",F33=0,"red")</f>
        <v>green</v>
      </c>
      <c r="H33" t="s">
        <v>250</v>
      </c>
      <c r="I33" s="4">
        <v>35003674</v>
      </c>
      <c r="J33" s="4">
        <v>17396192</v>
      </c>
      <c r="K33" s="4">
        <v>17607482</v>
      </c>
      <c r="L33">
        <v>6</v>
      </c>
      <c r="M33" s="3">
        <f t="shared" si="51"/>
        <v>1.7141057821530394E-2</v>
      </c>
      <c r="N33">
        <v>0</v>
      </c>
      <c r="O33" s="3">
        <f t="shared" si="51"/>
        <v>0</v>
      </c>
      <c r="P33">
        <v>0</v>
      </c>
      <c r="Q33" s="3">
        <f t="shared" si="52"/>
        <v>0</v>
      </c>
      <c r="R33">
        <v>2726</v>
      </c>
      <c r="S33" s="3">
        <f t="shared" si="2"/>
        <v>7.7877539369153075</v>
      </c>
      <c r="T33">
        <v>333</v>
      </c>
      <c r="U33" s="3">
        <f t="shared" si="3"/>
        <v>0.95132870909493672</v>
      </c>
      <c r="V33">
        <v>53</v>
      </c>
      <c r="W33" s="3">
        <f t="shared" si="4"/>
        <v>0.15141267742351847</v>
      </c>
      <c r="X33">
        <v>0</v>
      </c>
      <c r="Y33" s="3">
        <f t="shared" si="5"/>
        <v>0</v>
      </c>
      <c r="Z33">
        <v>175</v>
      </c>
      <c r="AA33" s="3">
        <f t="shared" si="6"/>
        <v>0.49994751979463642</v>
      </c>
      <c r="AB33">
        <v>1</v>
      </c>
      <c r="AC33" s="3">
        <f t="shared" si="7"/>
        <v>2.8568429702550652E-3</v>
      </c>
      <c r="AD33">
        <v>62</v>
      </c>
      <c r="AE33" s="3">
        <f t="shared" si="8"/>
        <v>0.17712426415581403</v>
      </c>
      <c r="AF33">
        <v>16</v>
      </c>
      <c r="AG33" s="3">
        <f t="shared" si="9"/>
        <v>4.5709487524081042E-2</v>
      </c>
      <c r="AH33">
        <v>96</v>
      </c>
      <c r="AI33" s="3">
        <f t="shared" si="10"/>
        <v>0.2742569251444863</v>
      </c>
      <c r="AJ33">
        <v>0</v>
      </c>
      <c r="AK33" s="3">
        <f t="shared" si="11"/>
        <v>0</v>
      </c>
      <c r="AL33">
        <v>0</v>
      </c>
      <c r="AM33" s="3">
        <f t="shared" si="12"/>
        <v>0</v>
      </c>
      <c r="AN33">
        <v>112</v>
      </c>
      <c r="AO33" s="3">
        <f t="shared" si="13"/>
        <v>0.31996641266856729</v>
      </c>
      <c r="AP33">
        <v>36</v>
      </c>
      <c r="AQ33" s="3">
        <f t="shared" si="14"/>
        <v>0.10284634692918235</v>
      </c>
      <c r="AR33">
        <v>40</v>
      </c>
      <c r="AS33" s="3">
        <f t="shared" si="15"/>
        <v>0.11427371881020261</v>
      </c>
      <c r="AT33">
        <v>188</v>
      </c>
      <c r="AU33" s="3">
        <f t="shared" si="16"/>
        <v>0.53708647840795232</v>
      </c>
      <c r="AV33">
        <v>360</v>
      </c>
      <c r="AW33" s="3">
        <f t="shared" si="17"/>
        <v>1.0284634692918235</v>
      </c>
      <c r="AX33">
        <v>46</v>
      </c>
      <c r="AY33" s="3">
        <f t="shared" si="18"/>
        <v>0.13141477663173301</v>
      </c>
      <c r="AZ33">
        <v>4</v>
      </c>
      <c r="BA33" s="3">
        <f t="shared" si="19"/>
        <v>1.1427371881020261E-2</v>
      </c>
      <c r="BB33">
        <v>0</v>
      </c>
      <c r="BC33" s="3">
        <f t="shared" si="20"/>
        <v>0</v>
      </c>
      <c r="BD33">
        <v>2</v>
      </c>
      <c r="BE33" s="3">
        <f t="shared" si="21"/>
        <v>5.7136859405101303E-3</v>
      </c>
      <c r="BF33">
        <v>3</v>
      </c>
      <c r="BG33" s="3">
        <f t="shared" si="22"/>
        <v>8.5705289107651968E-3</v>
      </c>
      <c r="BH33">
        <v>0</v>
      </c>
      <c r="BI33" s="3">
        <f t="shared" si="23"/>
        <v>0</v>
      </c>
      <c r="BJ33">
        <v>1509</v>
      </c>
      <c r="BK33" s="3">
        <f t="shared" si="24"/>
        <v>4.310976042114893</v>
      </c>
      <c r="BL33">
        <v>1309</v>
      </c>
      <c r="BM33" s="3">
        <f t="shared" si="25"/>
        <v>3.7396074480638806</v>
      </c>
      <c r="BN33">
        <v>1279</v>
      </c>
      <c r="BO33" s="3">
        <f t="shared" si="26"/>
        <v>3.6539021589562282</v>
      </c>
      <c r="BP33">
        <v>12</v>
      </c>
      <c r="BQ33" s="3">
        <f t="shared" si="27"/>
        <v>3.4282115643060787E-2</v>
      </c>
      <c r="BR33">
        <v>10</v>
      </c>
      <c r="BS33" s="3">
        <f t="shared" si="28"/>
        <v>2.8568429702550652E-2</v>
      </c>
      <c r="BT33">
        <v>5</v>
      </c>
      <c r="BU33" s="3">
        <f t="shared" si="29"/>
        <v>1.4284214851275326E-2</v>
      </c>
      <c r="BV33">
        <v>0</v>
      </c>
      <c r="BW33" s="3">
        <f t="shared" si="30"/>
        <v>0</v>
      </c>
      <c r="BX33">
        <v>2</v>
      </c>
      <c r="BY33" s="3">
        <f t="shared" si="31"/>
        <v>5.7136859405101303E-3</v>
      </c>
      <c r="BZ33">
        <v>0</v>
      </c>
      <c r="CA33" s="3">
        <f t="shared" si="32"/>
        <v>0</v>
      </c>
      <c r="CB33">
        <v>0</v>
      </c>
      <c r="CC33" s="3">
        <f t="shared" si="33"/>
        <v>0</v>
      </c>
      <c r="CD33">
        <v>0</v>
      </c>
      <c r="CE33" s="3">
        <f t="shared" si="34"/>
        <v>0</v>
      </c>
      <c r="CF33">
        <v>2</v>
      </c>
      <c r="CG33" s="3">
        <f t="shared" si="35"/>
        <v>5.7136859405101303E-3</v>
      </c>
      <c r="CH33">
        <v>0</v>
      </c>
      <c r="CI33" s="3">
        <f t="shared" si="36"/>
        <v>0</v>
      </c>
      <c r="CJ33">
        <v>0</v>
      </c>
      <c r="CK33" s="3">
        <f t="shared" si="37"/>
        <v>0</v>
      </c>
      <c r="CL33">
        <v>3068</v>
      </c>
      <c r="CM33" s="3">
        <f t="shared" si="38"/>
        <v>8.7647942327425401</v>
      </c>
      <c r="CN33">
        <v>1</v>
      </c>
      <c r="CO33" s="3">
        <f t="shared" si="39"/>
        <v>2.8568429702550652E-3</v>
      </c>
      <c r="CP33">
        <v>1</v>
      </c>
      <c r="CQ33" s="3">
        <f t="shared" si="40"/>
        <v>2.8568429702550652E-3</v>
      </c>
      <c r="CR33">
        <v>2</v>
      </c>
      <c r="CS33" s="3">
        <f t="shared" si="41"/>
        <v>5.7136859405101303E-3</v>
      </c>
      <c r="CT33">
        <v>0</v>
      </c>
      <c r="CU33" s="3">
        <f t="shared" si="42"/>
        <v>0</v>
      </c>
      <c r="CV33">
        <v>2</v>
      </c>
      <c r="CW33" s="3">
        <f t="shared" si="43"/>
        <v>5.7136859405101303E-3</v>
      </c>
      <c r="CX33">
        <v>4</v>
      </c>
      <c r="CY33" s="3">
        <f t="shared" si="44"/>
        <v>1.1427371881020261E-2</v>
      </c>
      <c r="CZ33">
        <v>2</v>
      </c>
      <c r="DA33" s="3">
        <f t="shared" si="45"/>
        <v>5.7136859405101303E-3</v>
      </c>
      <c r="DB33">
        <v>1</v>
      </c>
      <c r="DC33" s="3">
        <f t="shared" si="46"/>
        <v>2.8568429702550652E-3</v>
      </c>
      <c r="DD33">
        <v>0</v>
      </c>
      <c r="DE33" s="3">
        <f t="shared" si="47"/>
        <v>0</v>
      </c>
      <c r="DF33">
        <v>289</v>
      </c>
      <c r="DG33" s="3">
        <f t="shared" si="48"/>
        <v>0.8256276184037139</v>
      </c>
      <c r="DH33">
        <v>0</v>
      </c>
      <c r="DI33" s="3">
        <f t="shared" si="49"/>
        <v>0</v>
      </c>
    </row>
    <row r="34" spans="1:113" x14ac:dyDescent="0.3">
      <c r="A34" t="str">
        <f t="shared" si="0"/>
        <v>Crime against Transgender Rights per 100,000</v>
      </c>
      <c r="B34">
        <v>16</v>
      </c>
      <c r="C34" t="s">
        <v>3</v>
      </c>
      <c r="D34" s="10">
        <f t="shared" si="1"/>
        <v>0</v>
      </c>
      <c r="E34" s="3" cm="1">
        <f t="array" ref="E34">((D34-_xlfn.PERCENTILE.INC($D$2:$D$37,0.975))/(AVERAGE(SMALL($D$2:$D$37,{1,2,3,4,5}))-_xlfn.PERCENTILE.INC($D$2:$D$37,0.975)))*100</f>
        <v>100</v>
      </c>
      <c r="F34" s="3">
        <f t="shared" si="50"/>
        <v>100</v>
      </c>
      <c r="G34" s="8" t="str" cm="1">
        <f t="array" ref="G34">_xlfn.IFS(F34=100,"green",F34&gt;50,"yellow",F34&gt;0,"orange",F34=0,"red")</f>
        <v>green</v>
      </c>
      <c r="H34" t="s">
        <v>250</v>
      </c>
      <c r="I34" s="4">
        <v>3673917</v>
      </c>
      <c r="J34" s="4">
        <v>1799469</v>
      </c>
      <c r="K34" s="4">
        <v>1874448</v>
      </c>
      <c r="L34">
        <v>0</v>
      </c>
      <c r="M34" s="3">
        <f t="shared" si="51"/>
        <v>0</v>
      </c>
      <c r="N34">
        <v>0</v>
      </c>
      <c r="O34" s="3">
        <f t="shared" si="51"/>
        <v>0</v>
      </c>
      <c r="P34">
        <v>0</v>
      </c>
      <c r="Q34" s="3">
        <f t="shared" si="52"/>
        <v>0</v>
      </c>
      <c r="R34">
        <v>120</v>
      </c>
      <c r="S34" s="3">
        <f t="shared" si="2"/>
        <v>3.2662686718290042</v>
      </c>
      <c r="T34">
        <v>0</v>
      </c>
      <c r="U34" s="3">
        <f t="shared" si="3"/>
        <v>0</v>
      </c>
      <c r="V34">
        <v>2</v>
      </c>
      <c r="W34" s="3">
        <f t="shared" si="4"/>
        <v>5.443781119715007E-2</v>
      </c>
      <c r="X34">
        <v>0</v>
      </c>
      <c r="Y34" s="3">
        <f t="shared" si="5"/>
        <v>0</v>
      </c>
      <c r="Z34">
        <v>0</v>
      </c>
      <c r="AA34" s="3">
        <f t="shared" si="6"/>
        <v>0</v>
      </c>
      <c r="AB34">
        <v>0</v>
      </c>
      <c r="AC34" s="3">
        <f t="shared" si="7"/>
        <v>0</v>
      </c>
      <c r="AD34">
        <v>2</v>
      </c>
      <c r="AE34" s="3">
        <f t="shared" si="8"/>
        <v>5.443781119715007E-2</v>
      </c>
      <c r="AF34">
        <v>3</v>
      </c>
      <c r="AG34" s="3">
        <f t="shared" si="9"/>
        <v>8.1656716795725101E-2</v>
      </c>
      <c r="AH34">
        <v>22</v>
      </c>
      <c r="AI34" s="3">
        <f t="shared" si="10"/>
        <v>0.59881592316865084</v>
      </c>
      <c r="AJ34">
        <v>5</v>
      </c>
      <c r="AK34" s="3">
        <f t="shared" si="11"/>
        <v>0.13609452799287516</v>
      </c>
      <c r="AL34">
        <v>0</v>
      </c>
      <c r="AM34" s="3">
        <f t="shared" si="12"/>
        <v>0</v>
      </c>
      <c r="AN34">
        <v>3</v>
      </c>
      <c r="AO34" s="3">
        <f t="shared" si="13"/>
        <v>8.1656716795725101E-2</v>
      </c>
      <c r="AP34">
        <v>0</v>
      </c>
      <c r="AQ34" s="3">
        <f t="shared" si="14"/>
        <v>0</v>
      </c>
      <c r="AR34">
        <v>0</v>
      </c>
      <c r="AS34" s="3">
        <f t="shared" si="15"/>
        <v>0</v>
      </c>
      <c r="AT34">
        <v>3</v>
      </c>
      <c r="AU34" s="3">
        <f t="shared" si="16"/>
        <v>8.1656716795725101E-2</v>
      </c>
      <c r="AV34">
        <v>30</v>
      </c>
      <c r="AW34" s="3">
        <f t="shared" si="17"/>
        <v>0.81656716795725104</v>
      </c>
      <c r="AX34">
        <v>0</v>
      </c>
      <c r="AY34" s="3">
        <f t="shared" si="18"/>
        <v>0</v>
      </c>
      <c r="AZ34">
        <v>1</v>
      </c>
      <c r="BA34" s="3">
        <f t="shared" si="19"/>
        <v>2.7218905598575035E-2</v>
      </c>
      <c r="BB34">
        <v>0</v>
      </c>
      <c r="BC34" s="3">
        <f t="shared" si="20"/>
        <v>0</v>
      </c>
      <c r="BD34">
        <v>0</v>
      </c>
      <c r="BE34" s="3">
        <f t="shared" si="21"/>
        <v>0</v>
      </c>
      <c r="BF34">
        <v>0</v>
      </c>
      <c r="BG34" s="3">
        <f t="shared" si="22"/>
        <v>0</v>
      </c>
      <c r="BH34">
        <v>4</v>
      </c>
      <c r="BI34" s="3">
        <f t="shared" si="23"/>
        <v>0.10887562239430014</v>
      </c>
      <c r="BJ34">
        <v>0</v>
      </c>
      <c r="BK34" s="3">
        <f t="shared" si="24"/>
        <v>0</v>
      </c>
      <c r="BL34">
        <v>0</v>
      </c>
      <c r="BM34" s="3">
        <f t="shared" si="25"/>
        <v>0</v>
      </c>
      <c r="BN34">
        <v>562</v>
      </c>
      <c r="BO34" s="3">
        <f t="shared" si="26"/>
        <v>15.297024946399169</v>
      </c>
      <c r="BP34">
        <v>2</v>
      </c>
      <c r="BQ34" s="3">
        <f t="shared" si="27"/>
        <v>5.443781119715007E-2</v>
      </c>
      <c r="BR34">
        <v>95</v>
      </c>
      <c r="BS34" s="3">
        <f t="shared" si="28"/>
        <v>2.5857960318646285</v>
      </c>
      <c r="BT34">
        <v>0</v>
      </c>
      <c r="BU34" s="3">
        <f t="shared" si="29"/>
        <v>0</v>
      </c>
      <c r="BV34">
        <v>0</v>
      </c>
      <c r="BW34" s="3">
        <f t="shared" si="30"/>
        <v>0</v>
      </c>
      <c r="BX34">
        <v>0</v>
      </c>
      <c r="BY34" s="3">
        <f t="shared" si="31"/>
        <v>0</v>
      </c>
      <c r="BZ34">
        <v>0</v>
      </c>
      <c r="CA34" s="3">
        <f t="shared" si="32"/>
        <v>0</v>
      </c>
      <c r="CB34">
        <v>0</v>
      </c>
      <c r="CC34" s="3">
        <f t="shared" si="33"/>
        <v>0</v>
      </c>
      <c r="CD34">
        <v>0</v>
      </c>
      <c r="CE34" s="3">
        <f t="shared" si="34"/>
        <v>0</v>
      </c>
      <c r="CF34">
        <v>0</v>
      </c>
      <c r="CG34" s="3">
        <f t="shared" si="35"/>
        <v>0</v>
      </c>
      <c r="CH34">
        <v>0</v>
      </c>
      <c r="CI34" s="3">
        <f t="shared" si="36"/>
        <v>0</v>
      </c>
      <c r="CJ34">
        <v>0</v>
      </c>
      <c r="CK34" s="3">
        <f t="shared" si="37"/>
        <v>0</v>
      </c>
      <c r="CL34">
        <v>0</v>
      </c>
      <c r="CM34" s="3">
        <f t="shared" si="38"/>
        <v>0</v>
      </c>
      <c r="CN34">
        <v>0</v>
      </c>
      <c r="CO34" s="3">
        <f t="shared" si="39"/>
        <v>0</v>
      </c>
      <c r="CP34">
        <v>0</v>
      </c>
      <c r="CQ34" s="3">
        <f t="shared" si="40"/>
        <v>0</v>
      </c>
      <c r="CR34">
        <v>0</v>
      </c>
      <c r="CS34" s="3">
        <f t="shared" si="41"/>
        <v>0</v>
      </c>
      <c r="CT34">
        <v>0</v>
      </c>
      <c r="CU34" s="3">
        <f t="shared" si="42"/>
        <v>0</v>
      </c>
      <c r="CV34">
        <v>0</v>
      </c>
      <c r="CW34" s="3">
        <f t="shared" si="43"/>
        <v>0</v>
      </c>
      <c r="CX34">
        <v>0</v>
      </c>
      <c r="CY34" s="3">
        <f t="shared" si="44"/>
        <v>0</v>
      </c>
      <c r="CZ34">
        <v>1</v>
      </c>
      <c r="DA34" s="3">
        <f t="shared" si="45"/>
        <v>2.7218905598575035E-2</v>
      </c>
      <c r="DB34">
        <v>0</v>
      </c>
      <c r="DC34" s="3">
        <f t="shared" si="46"/>
        <v>0</v>
      </c>
      <c r="DD34">
        <v>0</v>
      </c>
      <c r="DE34" s="3">
        <f t="shared" si="47"/>
        <v>0</v>
      </c>
      <c r="DF34">
        <v>0</v>
      </c>
      <c r="DG34" s="3">
        <f t="shared" si="48"/>
        <v>0</v>
      </c>
      <c r="DH34">
        <v>0</v>
      </c>
      <c r="DI34" s="3">
        <f t="shared" si="49"/>
        <v>0</v>
      </c>
    </row>
    <row r="35" spans="1:113" x14ac:dyDescent="0.3">
      <c r="A35" t="str">
        <f t="shared" si="0"/>
        <v>Crime against Transgender Rights per 100,000</v>
      </c>
      <c r="B35">
        <v>9</v>
      </c>
      <c r="C35" t="s">
        <v>2</v>
      </c>
      <c r="D35" s="10">
        <f t="shared" si="1"/>
        <v>0</v>
      </c>
      <c r="E35" s="3" cm="1">
        <f t="array" ref="E35">((D35-_xlfn.PERCENTILE.INC($D$2:$D$37,0.975))/(AVERAGE(SMALL($D$2:$D$37,{1,2,3,4,5}))-_xlfn.PERCENTILE.INC($D$2:$D$37,0.975)))*100</f>
        <v>100</v>
      </c>
      <c r="F35" s="3">
        <f t="shared" si="50"/>
        <v>100</v>
      </c>
      <c r="G35" s="8" t="str" cm="1">
        <f t="array" ref="G35">_xlfn.IFS(F35=100,"green",F35&gt;50,"yellow",F35&gt;0,"orange",F35=0,"red")</f>
        <v>green</v>
      </c>
      <c r="H35" t="s">
        <v>250</v>
      </c>
      <c r="I35" s="4">
        <v>199812341</v>
      </c>
      <c r="J35" s="4">
        <v>95307978</v>
      </c>
      <c r="K35" s="4">
        <v>104504363</v>
      </c>
      <c r="L35">
        <v>4807</v>
      </c>
      <c r="M35" s="3">
        <f t="shared" si="51"/>
        <v>2.4057573100552383</v>
      </c>
      <c r="N35">
        <v>3</v>
      </c>
      <c r="O35" s="3">
        <f t="shared" si="51"/>
        <v>1.501408764336533E-3</v>
      </c>
      <c r="P35">
        <v>3</v>
      </c>
      <c r="Q35" s="3">
        <f t="shared" si="52"/>
        <v>1.501408764336533E-3</v>
      </c>
      <c r="R35">
        <v>8136</v>
      </c>
      <c r="S35" s="3">
        <f t="shared" si="2"/>
        <v>4.0718205688806774</v>
      </c>
      <c r="T35">
        <v>0</v>
      </c>
      <c r="U35" s="3">
        <f t="shared" si="3"/>
        <v>0</v>
      </c>
      <c r="V35">
        <v>17</v>
      </c>
      <c r="W35" s="3">
        <f t="shared" si="4"/>
        <v>8.5079829979070216E-3</v>
      </c>
      <c r="X35">
        <v>8</v>
      </c>
      <c r="Y35" s="3">
        <f t="shared" si="5"/>
        <v>4.0037567048974215E-3</v>
      </c>
      <c r="Z35">
        <v>10</v>
      </c>
      <c r="AA35" s="3">
        <f t="shared" si="6"/>
        <v>5.0046958811217771E-3</v>
      </c>
      <c r="AB35">
        <v>0</v>
      </c>
      <c r="AC35" s="3">
        <f t="shared" si="7"/>
        <v>0</v>
      </c>
      <c r="AD35">
        <v>3081</v>
      </c>
      <c r="AE35" s="3">
        <f t="shared" si="8"/>
        <v>1.5419468009736197</v>
      </c>
      <c r="AF35">
        <v>0</v>
      </c>
      <c r="AG35" s="3">
        <f t="shared" si="9"/>
        <v>0</v>
      </c>
      <c r="AH35">
        <v>2098</v>
      </c>
      <c r="AI35" s="3">
        <f t="shared" si="10"/>
        <v>1.0499851958593489</v>
      </c>
      <c r="AJ35">
        <v>101</v>
      </c>
      <c r="AK35" s="3">
        <f t="shared" si="11"/>
        <v>5.0547428399329949E-2</v>
      </c>
      <c r="AL35">
        <v>8</v>
      </c>
      <c r="AM35" s="3">
        <f t="shared" si="12"/>
        <v>4.0037567048974215E-3</v>
      </c>
      <c r="AN35">
        <v>38094</v>
      </c>
      <c r="AO35" s="3">
        <f t="shared" si="13"/>
        <v>19.064888489545297</v>
      </c>
      <c r="AP35">
        <v>401</v>
      </c>
      <c r="AQ35" s="3">
        <f t="shared" si="14"/>
        <v>0.20068830483298328</v>
      </c>
      <c r="AR35">
        <v>635</v>
      </c>
      <c r="AS35" s="3">
        <f t="shared" si="15"/>
        <v>0.31779818845123287</v>
      </c>
      <c r="AT35">
        <v>39130</v>
      </c>
      <c r="AU35" s="3">
        <f t="shared" si="16"/>
        <v>19.583374982829515</v>
      </c>
      <c r="AV35">
        <v>8952</v>
      </c>
      <c r="AW35" s="3">
        <f t="shared" si="17"/>
        <v>4.4802037527802154</v>
      </c>
      <c r="AX35">
        <v>185</v>
      </c>
      <c r="AY35" s="3">
        <f t="shared" si="18"/>
        <v>9.2586873800752881E-2</v>
      </c>
      <c r="AZ35">
        <v>0</v>
      </c>
      <c r="BA35" s="3">
        <f t="shared" si="19"/>
        <v>0</v>
      </c>
      <c r="BB35">
        <v>0</v>
      </c>
      <c r="BC35" s="3">
        <f t="shared" si="20"/>
        <v>0</v>
      </c>
      <c r="BD35">
        <v>0</v>
      </c>
      <c r="BE35" s="3">
        <f t="shared" si="21"/>
        <v>0</v>
      </c>
      <c r="BF35">
        <v>479</v>
      </c>
      <c r="BG35" s="3">
        <f t="shared" si="22"/>
        <v>0.23972493270573314</v>
      </c>
      <c r="BH35">
        <v>202</v>
      </c>
      <c r="BI35" s="3">
        <f t="shared" si="23"/>
        <v>0.1010948567986599</v>
      </c>
      <c r="BJ35">
        <v>93</v>
      </c>
      <c r="BK35" s="3">
        <f t="shared" si="24"/>
        <v>4.6543671694432527E-2</v>
      </c>
      <c r="BL35">
        <v>90634</v>
      </c>
      <c r="BM35" s="3">
        <f t="shared" si="25"/>
        <v>45.359560648959111</v>
      </c>
      <c r="BN35">
        <v>11541</v>
      </c>
      <c r="BO35" s="3">
        <f t="shared" si="26"/>
        <v>5.7759195164026433</v>
      </c>
      <c r="BP35">
        <v>6</v>
      </c>
      <c r="BQ35" s="3">
        <f t="shared" si="27"/>
        <v>3.0028175286730659E-3</v>
      </c>
      <c r="BR35">
        <v>11</v>
      </c>
      <c r="BS35" s="3">
        <f t="shared" si="28"/>
        <v>5.5051654692339549E-3</v>
      </c>
      <c r="BT35">
        <v>0</v>
      </c>
      <c r="BU35" s="3">
        <f t="shared" si="29"/>
        <v>0</v>
      </c>
      <c r="BV35">
        <v>0</v>
      </c>
      <c r="BW35" s="3">
        <f t="shared" si="30"/>
        <v>0</v>
      </c>
      <c r="BX35">
        <v>92</v>
      </c>
      <c r="BY35" s="3">
        <f t="shared" si="31"/>
        <v>4.6043202106320354E-2</v>
      </c>
      <c r="BZ35">
        <v>0</v>
      </c>
      <c r="CA35" s="3">
        <f t="shared" si="32"/>
        <v>0</v>
      </c>
      <c r="CB35">
        <v>8</v>
      </c>
      <c r="CC35" s="3">
        <f t="shared" si="33"/>
        <v>4.0037567048974215E-3</v>
      </c>
      <c r="CD35">
        <v>0</v>
      </c>
      <c r="CE35" s="3">
        <f t="shared" si="34"/>
        <v>0</v>
      </c>
      <c r="CF35">
        <v>0</v>
      </c>
      <c r="CG35" s="3">
        <f t="shared" si="35"/>
        <v>0</v>
      </c>
      <c r="CH35">
        <v>0</v>
      </c>
      <c r="CI35" s="3">
        <f t="shared" si="36"/>
        <v>0</v>
      </c>
      <c r="CJ35">
        <v>21</v>
      </c>
      <c r="CK35" s="3">
        <f t="shared" si="37"/>
        <v>1.0509861350355733E-2</v>
      </c>
      <c r="CL35">
        <v>11119</v>
      </c>
      <c r="CM35" s="3">
        <f t="shared" si="38"/>
        <v>5.5647213502193038</v>
      </c>
      <c r="CN35">
        <v>0</v>
      </c>
      <c r="CO35" s="3">
        <f t="shared" si="39"/>
        <v>0</v>
      </c>
      <c r="CP35">
        <v>30</v>
      </c>
      <c r="CQ35" s="3">
        <f t="shared" si="40"/>
        <v>1.501408764336533E-2</v>
      </c>
      <c r="CR35">
        <v>1217</v>
      </c>
      <c r="CS35" s="3">
        <f t="shared" si="41"/>
        <v>0.60907148873252026</v>
      </c>
      <c r="CT35">
        <v>0</v>
      </c>
      <c r="CU35" s="3">
        <f t="shared" si="42"/>
        <v>0</v>
      </c>
      <c r="CV35">
        <v>4</v>
      </c>
      <c r="CW35" s="3">
        <f t="shared" si="43"/>
        <v>2.0018783524487107E-3</v>
      </c>
      <c r="CX35">
        <v>11</v>
      </c>
      <c r="CY35" s="3">
        <f t="shared" si="44"/>
        <v>5.5051654692339549E-3</v>
      </c>
      <c r="CZ35">
        <v>0</v>
      </c>
      <c r="DA35" s="3">
        <f t="shared" si="45"/>
        <v>0</v>
      </c>
      <c r="DB35">
        <v>0</v>
      </c>
      <c r="DC35" s="3">
        <f t="shared" si="46"/>
        <v>0</v>
      </c>
      <c r="DD35">
        <v>0</v>
      </c>
      <c r="DE35" s="3">
        <f t="shared" si="47"/>
        <v>0</v>
      </c>
      <c r="DF35">
        <v>0</v>
      </c>
      <c r="DG35" s="3">
        <f t="shared" si="48"/>
        <v>0</v>
      </c>
      <c r="DH35">
        <v>8</v>
      </c>
      <c r="DI35" s="3">
        <f t="shared" si="49"/>
        <v>4.0037567048974215E-3</v>
      </c>
    </row>
    <row r="36" spans="1:113" x14ac:dyDescent="0.3">
      <c r="A36" t="str">
        <f t="shared" si="0"/>
        <v>Crime against Transgender Rights per 100,000</v>
      </c>
      <c r="B36">
        <v>5</v>
      </c>
      <c r="C36" t="s">
        <v>1</v>
      </c>
      <c r="D36" s="10">
        <f t="shared" si="1"/>
        <v>0</v>
      </c>
      <c r="E36" s="3" cm="1">
        <f t="array" ref="E36">((D36-_xlfn.PERCENTILE.INC($D$2:$D$37,0.975))/(AVERAGE(SMALL($D$2:$D$37,{1,2,3,4,5}))-_xlfn.PERCENTILE.INC($D$2:$D$37,0.975)))*100</f>
        <v>100</v>
      </c>
      <c r="F36" s="3">
        <f t="shared" si="50"/>
        <v>100</v>
      </c>
      <c r="G36" s="8" t="str" cm="1">
        <f t="array" ref="G36">_xlfn.IFS(F36=100,"green",F36&gt;50,"yellow",F36&gt;0,"orange",F36=0,"red")</f>
        <v>green</v>
      </c>
      <c r="H36" t="s">
        <v>250</v>
      </c>
      <c r="I36" s="4">
        <v>10086292</v>
      </c>
      <c r="J36" s="4">
        <v>4948089</v>
      </c>
      <c r="K36" s="4">
        <v>5138203</v>
      </c>
      <c r="L36">
        <v>38</v>
      </c>
      <c r="M36" s="3">
        <f t="shared" si="51"/>
        <v>0.37674895789255358</v>
      </c>
      <c r="N36">
        <v>0</v>
      </c>
      <c r="O36" s="3">
        <f t="shared" si="51"/>
        <v>0</v>
      </c>
      <c r="P36">
        <v>0</v>
      </c>
      <c r="Q36" s="3">
        <f t="shared" si="52"/>
        <v>0</v>
      </c>
      <c r="R36">
        <v>851</v>
      </c>
      <c r="S36" s="3">
        <f t="shared" si="2"/>
        <v>8.4371937675411335</v>
      </c>
      <c r="T36">
        <v>4</v>
      </c>
      <c r="U36" s="3">
        <f t="shared" si="3"/>
        <v>3.9657785041321426E-2</v>
      </c>
      <c r="V36">
        <v>6</v>
      </c>
      <c r="W36" s="3">
        <f t="shared" si="4"/>
        <v>5.9486677561982143E-2</v>
      </c>
      <c r="X36">
        <v>0</v>
      </c>
      <c r="Y36" s="3">
        <f t="shared" si="5"/>
        <v>0</v>
      </c>
      <c r="Z36">
        <v>54</v>
      </c>
      <c r="AA36" s="3">
        <f t="shared" si="6"/>
        <v>0.53538009805783926</v>
      </c>
      <c r="AB36">
        <v>0</v>
      </c>
      <c r="AC36" s="3">
        <f t="shared" si="7"/>
        <v>0</v>
      </c>
      <c r="AD36">
        <v>52</v>
      </c>
      <c r="AE36" s="3">
        <f t="shared" si="8"/>
        <v>0.51555120553717859</v>
      </c>
      <c r="AF36">
        <v>0</v>
      </c>
      <c r="AG36" s="3">
        <f t="shared" si="9"/>
        <v>0</v>
      </c>
      <c r="AH36">
        <v>35</v>
      </c>
      <c r="AI36" s="3">
        <f t="shared" si="10"/>
        <v>0.34700561911156252</v>
      </c>
      <c r="AJ36">
        <v>2</v>
      </c>
      <c r="AK36" s="3">
        <f t="shared" si="11"/>
        <v>1.9828892520660713E-2</v>
      </c>
      <c r="AL36">
        <v>0</v>
      </c>
      <c r="AM36" s="3">
        <f t="shared" si="12"/>
        <v>0</v>
      </c>
      <c r="AN36">
        <v>1502</v>
      </c>
      <c r="AO36" s="3">
        <f t="shared" si="13"/>
        <v>14.891498283016197</v>
      </c>
      <c r="AP36">
        <v>4</v>
      </c>
      <c r="AQ36" s="3">
        <f t="shared" si="14"/>
        <v>3.9657785041321426E-2</v>
      </c>
      <c r="AR36">
        <v>0</v>
      </c>
      <c r="AS36" s="3">
        <f t="shared" si="15"/>
        <v>0</v>
      </c>
      <c r="AT36">
        <v>1506</v>
      </c>
      <c r="AU36" s="3">
        <f t="shared" si="16"/>
        <v>14.931156068057518</v>
      </c>
      <c r="AV36">
        <v>495</v>
      </c>
      <c r="AW36" s="3">
        <f t="shared" si="17"/>
        <v>4.9076508988635261</v>
      </c>
      <c r="AX36">
        <v>39</v>
      </c>
      <c r="AY36" s="3">
        <f t="shared" si="18"/>
        <v>0.38666340415288397</v>
      </c>
      <c r="AZ36">
        <v>0</v>
      </c>
      <c r="BA36" s="3">
        <f t="shared" si="19"/>
        <v>0</v>
      </c>
      <c r="BB36">
        <v>0</v>
      </c>
      <c r="BC36" s="3">
        <f t="shared" si="20"/>
        <v>0</v>
      </c>
      <c r="BD36">
        <v>8</v>
      </c>
      <c r="BE36" s="3">
        <f t="shared" si="21"/>
        <v>7.9315570082642853E-2</v>
      </c>
      <c r="BF36">
        <v>3</v>
      </c>
      <c r="BG36" s="3">
        <f t="shared" si="22"/>
        <v>2.9743338780991072E-2</v>
      </c>
      <c r="BH36">
        <v>6</v>
      </c>
      <c r="BI36" s="3">
        <f t="shared" si="23"/>
        <v>5.9486677561982143E-2</v>
      </c>
      <c r="BJ36">
        <v>0</v>
      </c>
      <c r="BK36" s="3">
        <f t="shared" si="24"/>
        <v>0</v>
      </c>
      <c r="BL36">
        <v>5054</v>
      </c>
      <c r="BM36" s="3">
        <f t="shared" si="25"/>
        <v>50.107611399709633</v>
      </c>
      <c r="BN36">
        <v>1440</v>
      </c>
      <c r="BO36" s="3">
        <f t="shared" si="26"/>
        <v>14.276802614875713</v>
      </c>
      <c r="BP36">
        <v>0</v>
      </c>
      <c r="BQ36" s="3">
        <f t="shared" si="27"/>
        <v>0</v>
      </c>
      <c r="BR36">
        <v>0</v>
      </c>
      <c r="BS36" s="3">
        <f t="shared" si="28"/>
        <v>0</v>
      </c>
      <c r="BT36">
        <v>0</v>
      </c>
      <c r="BU36" s="3">
        <f t="shared" si="29"/>
        <v>0</v>
      </c>
      <c r="BV36">
        <v>0</v>
      </c>
      <c r="BW36" s="3">
        <f t="shared" si="30"/>
        <v>0</v>
      </c>
      <c r="BX36">
        <v>0</v>
      </c>
      <c r="BY36" s="3">
        <f t="shared" si="31"/>
        <v>0</v>
      </c>
      <c r="BZ36">
        <v>0</v>
      </c>
      <c r="CA36" s="3">
        <f t="shared" si="32"/>
        <v>0</v>
      </c>
      <c r="CB36">
        <v>0</v>
      </c>
      <c r="CC36" s="3">
        <f t="shared" si="33"/>
        <v>0</v>
      </c>
      <c r="CD36">
        <v>1</v>
      </c>
      <c r="CE36" s="3">
        <f t="shared" si="34"/>
        <v>9.9144462603303566E-3</v>
      </c>
      <c r="CF36">
        <v>0</v>
      </c>
      <c r="CG36" s="3">
        <f t="shared" si="35"/>
        <v>0</v>
      </c>
      <c r="CH36">
        <v>0</v>
      </c>
      <c r="CI36" s="3">
        <f t="shared" si="36"/>
        <v>0</v>
      </c>
      <c r="CJ36">
        <v>32</v>
      </c>
      <c r="CK36" s="3">
        <f t="shared" si="37"/>
        <v>0.31726228033057141</v>
      </c>
      <c r="CL36">
        <v>542</v>
      </c>
      <c r="CM36" s="3">
        <f t="shared" si="38"/>
        <v>5.3736298730990537</v>
      </c>
      <c r="CN36">
        <v>0</v>
      </c>
      <c r="CO36" s="3">
        <f t="shared" si="39"/>
        <v>0</v>
      </c>
      <c r="CP36">
        <v>3</v>
      </c>
      <c r="CQ36" s="3">
        <f t="shared" si="40"/>
        <v>2.9743338780991072E-2</v>
      </c>
      <c r="CR36">
        <v>3</v>
      </c>
      <c r="CS36" s="3">
        <f t="shared" si="41"/>
        <v>2.9743338780991072E-2</v>
      </c>
      <c r="CT36">
        <v>0</v>
      </c>
      <c r="CU36" s="3">
        <f t="shared" si="42"/>
        <v>0</v>
      </c>
      <c r="CV36">
        <v>0</v>
      </c>
      <c r="CW36" s="3">
        <f t="shared" si="43"/>
        <v>0</v>
      </c>
      <c r="CX36">
        <v>2</v>
      </c>
      <c r="CY36" s="3">
        <f t="shared" si="44"/>
        <v>1.9828892520660713E-2</v>
      </c>
      <c r="CZ36">
        <v>0</v>
      </c>
      <c r="DA36" s="3">
        <f t="shared" si="45"/>
        <v>0</v>
      </c>
      <c r="DB36">
        <v>0</v>
      </c>
      <c r="DC36" s="3">
        <f t="shared" si="46"/>
        <v>0</v>
      </c>
      <c r="DD36">
        <v>0</v>
      </c>
      <c r="DE36" s="3">
        <f t="shared" si="47"/>
        <v>0</v>
      </c>
      <c r="DF36">
        <v>0</v>
      </c>
      <c r="DG36" s="3">
        <f t="shared" si="48"/>
        <v>0</v>
      </c>
      <c r="DH36">
        <v>0</v>
      </c>
      <c r="DI36" s="3">
        <f t="shared" si="49"/>
        <v>0</v>
      </c>
    </row>
    <row r="37" spans="1:113" x14ac:dyDescent="0.3">
      <c r="A37" t="str">
        <f t="shared" si="0"/>
        <v>Crime against Transgender Rights per 100,000</v>
      </c>
      <c r="B37">
        <v>19</v>
      </c>
      <c r="C37" t="s">
        <v>0</v>
      </c>
      <c r="D37" s="10">
        <f t="shared" si="1"/>
        <v>0</v>
      </c>
      <c r="E37" s="3" cm="1">
        <f t="array" ref="E37">((D37-_xlfn.PERCENTILE.INC($D$2:$D$37,0.975))/(AVERAGE(SMALL($D$2:$D$37,{1,2,3,4,5}))-_xlfn.PERCENTILE.INC($D$2:$D$37,0.975)))*100</f>
        <v>100</v>
      </c>
      <c r="F37" s="3">
        <f t="shared" si="50"/>
        <v>100</v>
      </c>
      <c r="G37" s="8" t="str" cm="1">
        <f t="array" ref="G37">_xlfn.IFS(F37=100,"green",F37&gt;50,"yellow",F37&gt;0,"orange",F37=0,"red")</f>
        <v>green</v>
      </c>
      <c r="H37" t="s">
        <v>250</v>
      </c>
      <c r="I37" s="4">
        <v>91276115</v>
      </c>
      <c r="J37" s="4">
        <v>44539752</v>
      </c>
      <c r="K37" s="4">
        <v>46736363</v>
      </c>
      <c r="L37">
        <v>0</v>
      </c>
      <c r="M37" s="3">
        <f t="shared" si="51"/>
        <v>0</v>
      </c>
      <c r="N37">
        <v>0</v>
      </c>
      <c r="O37" s="3">
        <f t="shared" si="51"/>
        <v>0</v>
      </c>
      <c r="P37">
        <v>3</v>
      </c>
      <c r="Q37" s="3">
        <f t="shared" si="52"/>
        <v>3.2867305975939048E-3</v>
      </c>
      <c r="R37">
        <v>2761</v>
      </c>
      <c r="S37" s="3">
        <f t="shared" si="2"/>
        <v>3.0248877266522576</v>
      </c>
      <c r="T37">
        <v>37</v>
      </c>
      <c r="U37" s="3">
        <f t="shared" si="3"/>
        <v>4.0536344036991495E-2</v>
      </c>
      <c r="V37">
        <v>121</v>
      </c>
      <c r="W37" s="3">
        <f t="shared" si="4"/>
        <v>0.13256480076962085</v>
      </c>
      <c r="X37">
        <v>0</v>
      </c>
      <c r="Y37" s="3">
        <f t="shared" si="5"/>
        <v>0</v>
      </c>
      <c r="Z37">
        <v>0</v>
      </c>
      <c r="AA37" s="3">
        <f t="shared" si="6"/>
        <v>0</v>
      </c>
      <c r="AB37">
        <v>0</v>
      </c>
      <c r="AC37" s="3">
        <f t="shared" si="7"/>
        <v>0</v>
      </c>
      <c r="AD37">
        <v>25</v>
      </c>
      <c r="AE37" s="3">
        <f t="shared" si="8"/>
        <v>2.7389421646615879E-2</v>
      </c>
      <c r="AF37">
        <v>19</v>
      </c>
      <c r="AG37" s="3">
        <f t="shared" si="9"/>
        <v>2.0815960451428066E-2</v>
      </c>
      <c r="AH37">
        <v>211</v>
      </c>
      <c r="AI37" s="3">
        <f t="shared" si="10"/>
        <v>0.23116671869743796</v>
      </c>
      <c r="AJ37">
        <v>2</v>
      </c>
      <c r="AK37" s="3">
        <f t="shared" si="11"/>
        <v>2.19115373172927E-3</v>
      </c>
      <c r="AL37">
        <v>3</v>
      </c>
      <c r="AM37" s="3">
        <f t="shared" si="12"/>
        <v>3.2867305975939048E-3</v>
      </c>
      <c r="AN37">
        <v>2870</v>
      </c>
      <c r="AO37" s="3">
        <f t="shared" si="13"/>
        <v>3.1443056050315028</v>
      </c>
      <c r="AP37">
        <v>5</v>
      </c>
      <c r="AQ37" s="3">
        <f t="shared" si="14"/>
        <v>5.4778843293231752E-3</v>
      </c>
      <c r="AR37">
        <v>492</v>
      </c>
      <c r="AS37" s="3">
        <f t="shared" si="15"/>
        <v>0.53902381800540045</v>
      </c>
      <c r="AT37">
        <v>3367</v>
      </c>
      <c r="AU37" s="3">
        <f t="shared" si="16"/>
        <v>3.6888073073662264</v>
      </c>
      <c r="AV37">
        <v>91</v>
      </c>
      <c r="AW37" s="3">
        <f t="shared" si="17"/>
        <v>9.9697494793681785E-2</v>
      </c>
      <c r="AX37">
        <v>194</v>
      </c>
      <c r="AY37" s="3">
        <f t="shared" si="18"/>
        <v>0.2125419119777392</v>
      </c>
      <c r="AZ37">
        <v>11</v>
      </c>
      <c r="BA37" s="3">
        <f t="shared" si="19"/>
        <v>1.2051345524510985E-2</v>
      </c>
      <c r="BB37">
        <v>5</v>
      </c>
      <c r="BC37" s="3">
        <f t="shared" si="20"/>
        <v>5.4778843293231752E-3</v>
      </c>
      <c r="BD37">
        <v>0</v>
      </c>
      <c r="BE37" s="3">
        <f t="shared" si="21"/>
        <v>0</v>
      </c>
      <c r="BF37">
        <v>1076</v>
      </c>
      <c r="BG37" s="3">
        <f t="shared" si="22"/>
        <v>1.1788407076703473</v>
      </c>
      <c r="BH37">
        <v>12</v>
      </c>
      <c r="BI37" s="3">
        <f t="shared" si="23"/>
        <v>1.3146922390375619E-2</v>
      </c>
      <c r="BJ37">
        <v>0</v>
      </c>
      <c r="BK37" s="3">
        <f t="shared" si="24"/>
        <v>0</v>
      </c>
      <c r="BL37">
        <v>2474</v>
      </c>
      <c r="BM37" s="3">
        <f t="shared" si="25"/>
        <v>2.7104571661491068</v>
      </c>
      <c r="BN37">
        <v>1608</v>
      </c>
      <c r="BO37" s="3">
        <f t="shared" si="26"/>
        <v>1.761687600310333</v>
      </c>
      <c r="BP37">
        <v>908</v>
      </c>
      <c r="BQ37" s="3">
        <f t="shared" si="27"/>
        <v>0.99478379420508856</v>
      </c>
      <c r="BR37">
        <v>64</v>
      </c>
      <c r="BS37" s="3">
        <f t="shared" si="28"/>
        <v>7.011691941533664E-2</v>
      </c>
      <c r="BT37">
        <v>0</v>
      </c>
      <c r="BU37" s="3">
        <f t="shared" si="29"/>
        <v>0</v>
      </c>
      <c r="BV37">
        <v>0</v>
      </c>
      <c r="BW37" s="3">
        <f t="shared" si="30"/>
        <v>0</v>
      </c>
      <c r="BX37">
        <v>0</v>
      </c>
      <c r="BY37" s="3">
        <f t="shared" si="31"/>
        <v>0</v>
      </c>
      <c r="BZ37">
        <v>0</v>
      </c>
      <c r="CA37" s="3">
        <f t="shared" si="32"/>
        <v>0</v>
      </c>
      <c r="CB37">
        <v>2</v>
      </c>
      <c r="CC37" s="3">
        <f t="shared" si="33"/>
        <v>2.19115373172927E-3</v>
      </c>
      <c r="CD37">
        <v>0</v>
      </c>
      <c r="CE37" s="3">
        <f t="shared" si="34"/>
        <v>0</v>
      </c>
      <c r="CF37">
        <v>0</v>
      </c>
      <c r="CG37" s="3">
        <f t="shared" si="35"/>
        <v>0</v>
      </c>
      <c r="CH37">
        <v>0</v>
      </c>
      <c r="CI37" s="3">
        <f t="shared" si="36"/>
        <v>0</v>
      </c>
      <c r="CJ37">
        <v>0</v>
      </c>
      <c r="CK37" s="3">
        <f t="shared" si="37"/>
        <v>0</v>
      </c>
      <c r="CL37">
        <v>924</v>
      </c>
      <c r="CM37" s="3">
        <f t="shared" si="38"/>
        <v>1.0123130240589227</v>
      </c>
      <c r="CN37">
        <v>1</v>
      </c>
      <c r="CO37" s="3">
        <f t="shared" si="39"/>
        <v>1.095576865864635E-3</v>
      </c>
      <c r="CP37">
        <v>1</v>
      </c>
      <c r="CQ37" s="3">
        <f t="shared" si="40"/>
        <v>1.095576865864635E-3</v>
      </c>
      <c r="CR37">
        <v>0</v>
      </c>
      <c r="CS37" s="3">
        <f t="shared" si="41"/>
        <v>0</v>
      </c>
      <c r="CT37">
        <v>0</v>
      </c>
      <c r="CU37" s="3">
        <f t="shared" si="42"/>
        <v>0</v>
      </c>
      <c r="CV37">
        <v>0</v>
      </c>
      <c r="CW37" s="3">
        <f t="shared" si="43"/>
        <v>0</v>
      </c>
      <c r="CX37">
        <v>2</v>
      </c>
      <c r="CY37" s="3">
        <f t="shared" si="44"/>
        <v>2.19115373172927E-3</v>
      </c>
      <c r="CZ37">
        <v>0</v>
      </c>
      <c r="DA37" s="3">
        <f t="shared" si="45"/>
        <v>0</v>
      </c>
      <c r="DB37">
        <v>0</v>
      </c>
      <c r="DC37" s="3">
        <f t="shared" si="46"/>
        <v>0</v>
      </c>
      <c r="DD37">
        <v>0</v>
      </c>
      <c r="DE37" s="3">
        <f t="shared" si="47"/>
        <v>0</v>
      </c>
      <c r="DF37">
        <v>1</v>
      </c>
      <c r="DG37" s="3">
        <f t="shared" si="48"/>
        <v>1.095576865864635E-3</v>
      </c>
      <c r="DH37">
        <v>1</v>
      </c>
      <c r="DI37" s="3">
        <f t="shared" si="49"/>
        <v>1.095576865864635E-3</v>
      </c>
    </row>
  </sheetData>
  <conditionalFormatting sqref="G2:G37">
    <cfRule type="cellIs" dxfId="9" priority="1" operator="equal">
      <formula>"grey"</formula>
    </cfRule>
    <cfRule type="cellIs" dxfId="8" priority="2" operator="equal">
      <formula>"green"</formula>
    </cfRule>
    <cfRule type="cellIs" dxfId="7" priority="3" operator="equal">
      <formula>"yellow"</formula>
    </cfRule>
    <cfRule type="cellIs" dxfId="6" priority="4" operator="equal">
      <formula>"orange"</formula>
    </cfRule>
    <cfRule type="cellIs" dxfId="5" priority="5" operator="equal">
      <formula>"red"</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3AAB4-FF88-4278-A770-BF8D9B32F6EE}">
  <dimension ref="A1:L37"/>
  <sheetViews>
    <sheetView zoomScaleNormal="100" workbookViewId="0">
      <selection activeCell="H2" sqref="H2:H37"/>
    </sheetView>
  </sheetViews>
  <sheetFormatPr defaultColWidth="59.33203125" defaultRowHeight="14.4" x14ac:dyDescent="0.3"/>
  <cols>
    <col min="1" max="1" width="45.6640625" bestFit="1" customWidth="1"/>
    <col min="2" max="2" width="5.33203125" bestFit="1" customWidth="1"/>
    <col min="3" max="3" width="37" bestFit="1" customWidth="1"/>
    <col min="4" max="4" width="45.6640625" bestFit="1" customWidth="1"/>
    <col min="5" max="5" width="12.6640625" bestFit="1" customWidth="1"/>
    <col min="6" max="6" width="6.5546875" bestFit="1" customWidth="1"/>
    <col min="7" max="7" width="6.6640625" style="17" bestFit="1" customWidth="1"/>
    <col min="8" max="8" width="26.33203125" bestFit="1" customWidth="1"/>
    <col min="9" max="9" width="26.88671875" bestFit="1" customWidth="1"/>
    <col min="10" max="10" width="43.77734375" bestFit="1" customWidth="1"/>
    <col min="11" max="11" width="30.44140625" bestFit="1" customWidth="1"/>
    <col min="12" max="12" width="47.33203125" bestFit="1" customWidth="1"/>
  </cols>
  <sheetData>
    <row r="1" spans="1:12" x14ac:dyDescent="0.3">
      <c r="B1" s="11" t="s">
        <v>39</v>
      </c>
      <c r="C1" s="11" t="s">
        <v>38</v>
      </c>
      <c r="D1" t="str">
        <f>L1</f>
        <v>Number of Criminal Cases Pending per 100,000</v>
      </c>
      <c r="E1" s="11"/>
      <c r="F1" s="11"/>
      <c r="G1" s="18"/>
      <c r="H1" s="11"/>
      <c r="I1" s="11" t="s">
        <v>123</v>
      </c>
      <c r="J1" s="11" t="s">
        <v>239</v>
      </c>
      <c r="K1" s="11" t="s">
        <v>122</v>
      </c>
      <c r="L1" s="11" t="s">
        <v>240</v>
      </c>
    </row>
    <row r="2" spans="1:12" x14ac:dyDescent="0.3">
      <c r="A2" t="str">
        <f>$D$1</f>
        <v>Number of Criminal Cases Pending per 100,000</v>
      </c>
      <c r="B2">
        <v>35</v>
      </c>
      <c r="C2" t="s">
        <v>34</v>
      </c>
      <c r="D2">
        <f t="shared" ref="D2:D37" si="0">L2</f>
        <v>1326.9185797504342</v>
      </c>
      <c r="E2" cm="1">
        <f t="array" ref="E2">((D2-_xlfn.PERCENTILE.INC($D$2:$D$37,0.975))/(AVERAGE(SMALL($D$2:$D$37,{1,2,3,4,5}))-_xlfn.PERCENTILE.INC($D$2:$D$37,0.975)))*100</f>
        <v>83.220756258341694</v>
      </c>
      <c r="F2" s="3">
        <f>IF(E2&gt;100,100,IF(E2&lt;0,0,E2))</f>
        <v>83.220756258341694</v>
      </c>
      <c r="G2" s="8" t="str" cm="1">
        <f t="array" ref="G2">_xlfn.IFS(F2=100,"green",F2&gt;50,"yellow",F2&gt;0,"orange",F2=0,"red")</f>
        <v>yellow</v>
      </c>
      <c r="H2" t="s">
        <v>296</v>
      </c>
      <c r="I2">
        <v>3794</v>
      </c>
      <c r="J2">
        <v>996.89684981646485</v>
      </c>
      <c r="K2">
        <v>5050</v>
      </c>
      <c r="L2">
        <v>1326.9185797504342</v>
      </c>
    </row>
    <row r="3" spans="1:12" x14ac:dyDescent="0.3">
      <c r="A3" t="str">
        <f t="shared" ref="A3:A37" si="1">$D$1</f>
        <v>Number of Criminal Cases Pending per 100,000</v>
      </c>
      <c r="B3">
        <v>37</v>
      </c>
      <c r="C3" t="s">
        <v>33</v>
      </c>
      <c r="D3">
        <f t="shared" si="0"/>
        <v>912.11461065000105</v>
      </c>
      <c r="E3" cm="1">
        <f t="array" ref="E3">((D3-_xlfn.PERCENTILE.INC($D$2:$D$37,0.975))/(AVERAGE(SMALL($D$2:$D$37,{1,2,3,4,5}))-_xlfn.PERCENTILE.INC($D$2:$D$37,0.975)))*100</f>
        <v>89.091564388275941</v>
      </c>
      <c r="F3" s="3">
        <f t="shared" ref="F3:F37" si="2">IF(E3&gt;100,100,IF(E3&lt;0,0,E3))</f>
        <v>89.091564388275941</v>
      </c>
      <c r="G3" s="8" t="str" cm="1">
        <f t="array" ref="G3">_xlfn.IFS(F3=100,"green",F3&gt;50,"yellow",F3&gt;0,"orange",F3=0,"red")</f>
        <v>yellow</v>
      </c>
      <c r="H3" t="s">
        <v>296</v>
      </c>
      <c r="I3">
        <v>424762</v>
      </c>
      <c r="J3">
        <v>856.7705135977792</v>
      </c>
      <c r="K3">
        <v>452200</v>
      </c>
      <c r="L3">
        <v>912.11461065000105</v>
      </c>
    </row>
    <row r="4" spans="1:12" x14ac:dyDescent="0.3">
      <c r="A4" t="str">
        <f t="shared" si="1"/>
        <v>Number of Criminal Cases Pending per 100,000</v>
      </c>
      <c r="B4">
        <v>12</v>
      </c>
      <c r="C4" t="s">
        <v>32</v>
      </c>
      <c r="D4">
        <f t="shared" si="0"/>
        <v>393.71928133222809</v>
      </c>
      <c r="E4" cm="1">
        <f t="array" ref="E4">((D4-_xlfn.PERCENTILE.INC($D$2:$D$37,0.975))/(AVERAGE(SMALL($D$2:$D$37,{1,2,3,4,5}))-_xlfn.PERCENTILE.INC($D$2:$D$37,0.975)))*100</f>
        <v>96.428522905039415</v>
      </c>
      <c r="F4" s="3">
        <f t="shared" si="2"/>
        <v>96.428522905039415</v>
      </c>
      <c r="G4" s="8" t="str" cm="1">
        <f t="array" ref="G4">_xlfn.IFS(F4=100,"green",F4&gt;50,"yellow",F4&gt;0,"orange",F4=0,"red")</f>
        <v>yellow</v>
      </c>
      <c r="H4" t="s">
        <v>296</v>
      </c>
      <c r="I4">
        <v>1857</v>
      </c>
      <c r="J4">
        <v>134.20277265674517</v>
      </c>
      <c r="K4">
        <v>5448</v>
      </c>
      <c r="L4">
        <v>393.71928133222809</v>
      </c>
    </row>
    <row r="5" spans="1:12" x14ac:dyDescent="0.3">
      <c r="A5" t="str">
        <f t="shared" si="1"/>
        <v>Number of Criminal Cases Pending per 100,000</v>
      </c>
      <c r="B5">
        <v>18</v>
      </c>
      <c r="C5" t="s">
        <v>31</v>
      </c>
      <c r="D5">
        <f t="shared" si="0"/>
        <v>1173.4537442923663</v>
      </c>
      <c r="E5" cm="1">
        <f t="array" ref="E5">((D5-_xlfn.PERCENTILE.INC($D$2:$D$37,0.975))/(AVERAGE(SMALL($D$2:$D$37,{1,2,3,4,5}))-_xlfn.PERCENTILE.INC($D$2:$D$37,0.975)))*100</f>
        <v>85.39277646735782</v>
      </c>
      <c r="F5" s="3">
        <f t="shared" si="2"/>
        <v>85.39277646735782</v>
      </c>
      <c r="G5" s="8" t="str" cm="1">
        <f t="array" ref="G5">_xlfn.IFS(F5=100,"green",F5&gt;50,"yellow",F5&gt;0,"orange",F5=0,"red")</f>
        <v>yellow</v>
      </c>
      <c r="H5" t="s">
        <v>296</v>
      </c>
      <c r="I5">
        <v>104004</v>
      </c>
      <c r="J5">
        <v>333.28658955053419</v>
      </c>
      <c r="K5">
        <v>366183</v>
      </c>
      <c r="L5">
        <v>1173.4537442923663</v>
      </c>
    </row>
    <row r="6" spans="1:12" x14ac:dyDescent="0.3">
      <c r="A6" t="str">
        <f t="shared" si="1"/>
        <v>Number of Criminal Cases Pending per 100,000</v>
      </c>
      <c r="B6">
        <v>10</v>
      </c>
      <c r="C6" t="s">
        <v>30</v>
      </c>
      <c r="D6">
        <f t="shared" si="0"/>
        <v>2754.6389005006481</v>
      </c>
      <c r="E6" cm="1">
        <f t="array" ref="E6">((D6-_xlfn.PERCENTILE.INC($D$2:$D$37,0.975))/(AVERAGE(SMALL($D$2:$D$37,{1,2,3,4,5}))-_xlfn.PERCENTILE.INC($D$2:$D$37,0.975)))*100</f>
        <v>63.013929200948624</v>
      </c>
      <c r="F6" s="3">
        <f t="shared" si="2"/>
        <v>63.013929200948624</v>
      </c>
      <c r="G6" s="8" t="str" cm="1">
        <f t="array" ref="G6">_xlfn.IFS(F6=100,"green",F6&gt;50,"yellow",F6&gt;0,"orange",F6=0,"red")</f>
        <v>yellow</v>
      </c>
      <c r="H6" t="s">
        <v>296</v>
      </c>
      <c r="I6">
        <v>511333</v>
      </c>
      <c r="J6">
        <v>491.19662993038617</v>
      </c>
      <c r="K6">
        <v>2867564</v>
      </c>
      <c r="L6">
        <v>2754.6389005006481</v>
      </c>
    </row>
    <row r="7" spans="1:12" x14ac:dyDescent="0.3">
      <c r="A7" t="str">
        <f t="shared" si="1"/>
        <v>Number of Criminal Cases Pending per 100,000</v>
      </c>
      <c r="B7">
        <v>4</v>
      </c>
      <c r="C7" t="s">
        <v>29</v>
      </c>
      <c r="D7">
        <f t="shared" si="0"/>
        <v>12565.73025723625</v>
      </c>
      <c r="E7" cm="1">
        <f t="array" ref="E7">((D7-_xlfn.PERCENTILE.INC($D$2:$D$37,0.975))/(AVERAGE(SMALL($D$2:$D$37,{1,2,3,4,5}))-_xlfn.PERCENTILE.INC($D$2:$D$37,0.975)))*100</f>
        <v>-75.844517659054574</v>
      </c>
      <c r="F7" s="3">
        <f t="shared" si="2"/>
        <v>0</v>
      </c>
      <c r="G7" s="8" t="str" cm="1">
        <f t="array" ref="G7">_xlfn.IFS(F7=100,"green",F7&gt;50,"yellow",F7&gt;0,"orange",F7=0,"red")</f>
        <v>red</v>
      </c>
      <c r="H7" t="s">
        <v>296</v>
      </c>
      <c r="I7">
        <v>23433</v>
      </c>
      <c r="J7">
        <v>2220.1904400966409</v>
      </c>
      <c r="K7">
        <v>132625</v>
      </c>
      <c r="L7">
        <v>12565.73025723625</v>
      </c>
    </row>
    <row r="8" spans="1:12" x14ac:dyDescent="0.3">
      <c r="A8" t="str">
        <f t="shared" si="1"/>
        <v>Number of Criminal Cases Pending per 100,000</v>
      </c>
      <c r="B8">
        <v>22</v>
      </c>
      <c r="C8" t="s">
        <v>28</v>
      </c>
      <c r="D8">
        <f t="shared" si="0"/>
        <v>1348.4413000047994</v>
      </c>
      <c r="E8" cm="1">
        <f t="array" ref="E8">((D8-_xlfn.PERCENTILE.INC($D$2:$D$37,0.975))/(AVERAGE(SMALL($D$2:$D$37,{1,2,3,4,5}))-_xlfn.PERCENTILE.INC($D$2:$D$37,0.975)))*100</f>
        <v>82.916140655647126</v>
      </c>
      <c r="F8" s="3">
        <f t="shared" si="2"/>
        <v>82.916140655647126</v>
      </c>
      <c r="G8" s="8" t="str" cm="1">
        <f t="array" ref="G8">_xlfn.IFS(F8=100,"green",F8&gt;50,"yellow",F8&gt;0,"orange",F8=0,"red")</f>
        <v>yellow</v>
      </c>
      <c r="H8" t="s">
        <v>296</v>
      </c>
      <c r="I8">
        <v>80115</v>
      </c>
      <c r="J8">
        <v>313.62058732134312</v>
      </c>
      <c r="K8">
        <v>344462</v>
      </c>
      <c r="L8">
        <v>1348.4413000047994</v>
      </c>
    </row>
    <row r="9" spans="1:12" x14ac:dyDescent="0.3">
      <c r="A9" t="str">
        <f t="shared" si="1"/>
        <v>Number of Criminal Cases Pending per 100,000</v>
      </c>
      <c r="B9">
        <v>25</v>
      </c>
      <c r="C9" t="s">
        <v>244</v>
      </c>
      <c r="D9">
        <f t="shared" si="0"/>
        <v>679.45452434768947</v>
      </c>
      <c r="E9" cm="1">
        <f t="array" ref="E9">((D9-_xlfn.PERCENTILE.INC($D$2:$D$37,0.975))/(AVERAGE(SMALL($D$2:$D$37,{1,2,3,4,5}))-_xlfn.PERCENTILE.INC($D$2:$D$37,0.975)))*100</f>
        <v>92.384451698725215</v>
      </c>
      <c r="F9" s="3">
        <f t="shared" si="2"/>
        <v>92.384451698725215</v>
      </c>
      <c r="G9" s="8" t="str" cm="1">
        <f t="array" ref="G9">_xlfn.IFS(F9=100,"green",F9&gt;50,"yellow",F9&gt;0,"orange",F9=0,"red")</f>
        <v>yellow</v>
      </c>
      <c r="H9" t="s">
        <v>296</v>
      </c>
      <c r="I9">
        <f>1393+2022</f>
        <v>3415</v>
      </c>
      <c r="J9">
        <v>582.99929664506521</v>
      </c>
      <c r="K9">
        <f>2311+1669</f>
        <v>3980</v>
      </c>
      <c r="L9">
        <v>679.45452434768947</v>
      </c>
    </row>
    <row r="10" spans="1:12" x14ac:dyDescent="0.3">
      <c r="A10" t="str">
        <f t="shared" si="1"/>
        <v>Number of Criminal Cases Pending per 100,000</v>
      </c>
      <c r="B10">
        <v>7</v>
      </c>
      <c r="C10" t="s">
        <v>27</v>
      </c>
      <c r="D10">
        <f t="shared" si="0"/>
        <v>6269.9708082128709</v>
      </c>
      <c r="E10" cm="1">
        <f t="array" ref="E10">((D10-_xlfn.PERCENTILE.INC($D$2:$D$37,0.975))/(AVERAGE(SMALL($D$2:$D$37,{1,2,3,4,5}))-_xlfn.PERCENTILE.INC($D$2:$D$37,0.975)))*100</f>
        <v>13.260694708109719</v>
      </c>
      <c r="F10" s="3">
        <f t="shared" si="2"/>
        <v>13.260694708109719</v>
      </c>
      <c r="G10" s="8" t="str" cm="1">
        <f t="array" ref="G10">_xlfn.IFS(F10=100,"green",F10&gt;50,"yellow",F10&gt;0,"orange",F10=0,"red")</f>
        <v>orange</v>
      </c>
      <c r="H10" t="s">
        <v>296</v>
      </c>
      <c r="I10">
        <v>227554</v>
      </c>
      <c r="J10">
        <v>1355.4610419467165</v>
      </c>
      <c r="K10">
        <v>1052599</v>
      </c>
      <c r="L10">
        <v>6269.9708082128709</v>
      </c>
    </row>
    <row r="11" spans="1:12" x14ac:dyDescent="0.3">
      <c r="A11" t="str">
        <f t="shared" si="1"/>
        <v>Number of Criminal Cases Pending per 100,000</v>
      </c>
      <c r="B11">
        <v>30</v>
      </c>
      <c r="C11" t="s">
        <v>26</v>
      </c>
      <c r="D11">
        <f t="shared" si="0"/>
        <v>2226.4654158767812</v>
      </c>
      <c r="E11" cm="1">
        <f t="array" ref="E11">((D11-_xlfn.PERCENTILE.INC($D$2:$D$37,0.975))/(AVERAGE(SMALL($D$2:$D$37,{1,2,3,4,5}))-_xlfn.PERCENTILE.INC($D$2:$D$37,0.975)))*100</f>
        <v>70.489280013695364</v>
      </c>
      <c r="F11" s="3">
        <f t="shared" si="2"/>
        <v>70.489280013695364</v>
      </c>
      <c r="G11" s="8" t="str" cm="1">
        <f t="array" ref="G11">_xlfn.IFS(F11=100,"green",F11&gt;50,"yellow",F11&gt;0,"orange",F11=0,"red")</f>
        <v>yellow</v>
      </c>
      <c r="H11" t="s">
        <v>296</v>
      </c>
      <c r="I11">
        <v>26149</v>
      </c>
      <c r="J11">
        <v>1792.8140715576139</v>
      </c>
      <c r="K11">
        <v>32474</v>
      </c>
      <c r="L11">
        <v>2226.4654158767812</v>
      </c>
    </row>
    <row r="12" spans="1:12" x14ac:dyDescent="0.3">
      <c r="A12" t="str">
        <f t="shared" si="1"/>
        <v>Number of Criminal Cases Pending per 100,000</v>
      </c>
      <c r="B12">
        <v>24</v>
      </c>
      <c r="C12" t="s">
        <v>25</v>
      </c>
      <c r="D12">
        <f t="shared" si="0"/>
        <v>2135.3285519721048</v>
      </c>
      <c r="E12" cm="1">
        <f t="array" ref="E12">((D12-_xlfn.PERCENTILE.INC($D$2:$D$37,0.975))/(AVERAGE(SMALL($D$2:$D$37,{1,2,3,4,5}))-_xlfn.PERCENTILE.INC($D$2:$D$37,0.975)))*100</f>
        <v>71.779159285363406</v>
      </c>
      <c r="F12" s="3">
        <f t="shared" si="2"/>
        <v>71.779159285363406</v>
      </c>
      <c r="G12" s="8" t="str" cm="1">
        <f t="array" ref="G12">_xlfn.IFS(F12=100,"green",F12&gt;50,"yellow",F12&gt;0,"orange",F12=0,"red")</f>
        <v>yellow</v>
      </c>
      <c r="H12" t="s">
        <v>296</v>
      </c>
      <c r="I12">
        <v>368167</v>
      </c>
      <c r="J12">
        <v>609.14771041520203</v>
      </c>
      <c r="K12">
        <v>1290586</v>
      </c>
      <c r="L12">
        <v>2135.3285519721048</v>
      </c>
    </row>
    <row r="13" spans="1:12" x14ac:dyDescent="0.3">
      <c r="A13" t="str">
        <f t="shared" si="1"/>
        <v>Number of Criminal Cases Pending per 100,000</v>
      </c>
      <c r="B13">
        <v>6</v>
      </c>
      <c r="C13" t="s">
        <v>24</v>
      </c>
      <c r="D13">
        <f t="shared" si="0"/>
        <v>3830.5562022419062</v>
      </c>
      <c r="E13" cm="1">
        <f t="array" ref="E13">((D13-_xlfn.PERCENTILE.INC($D$2:$D$37,0.975))/(AVERAGE(SMALL($D$2:$D$37,{1,2,3,4,5}))-_xlfn.PERCENTILE.INC($D$2:$D$37,0.975)))*100</f>
        <v>47.786244528842403</v>
      </c>
      <c r="F13" s="3">
        <f t="shared" si="2"/>
        <v>47.786244528842403</v>
      </c>
      <c r="G13" s="8" t="str" cm="1">
        <f t="array" ref="G13">_xlfn.IFS(F13=100,"green",F13&gt;50,"yellow",F13&gt;0,"orange",F13=0,"red")</f>
        <v>orange</v>
      </c>
      <c r="H13" t="s">
        <v>296</v>
      </c>
      <c r="I13">
        <v>458140</v>
      </c>
      <c r="J13">
        <v>1807.1541593932532</v>
      </c>
      <c r="K13">
        <v>971102</v>
      </c>
      <c r="L13">
        <v>3830.5562022419062</v>
      </c>
    </row>
    <row r="14" spans="1:12" x14ac:dyDescent="0.3">
      <c r="A14" t="str">
        <f t="shared" si="1"/>
        <v>Number of Criminal Cases Pending per 100,000</v>
      </c>
      <c r="B14">
        <v>2</v>
      </c>
      <c r="C14" t="s">
        <v>23</v>
      </c>
      <c r="D14">
        <f t="shared" si="0"/>
        <v>6441.3639712834038</v>
      </c>
      <c r="E14" cm="1">
        <f t="array" ref="E14">((D14-_xlfn.PERCENTILE.INC($D$2:$D$37,0.975))/(AVERAGE(SMALL($D$2:$D$37,{1,2,3,4,5}))-_xlfn.PERCENTILE.INC($D$2:$D$37,0.975)))*100</f>
        <v>10.834931094150658</v>
      </c>
      <c r="F14" s="3">
        <f t="shared" si="2"/>
        <v>10.834931094150658</v>
      </c>
      <c r="G14" s="8" t="str" cm="1">
        <f t="array" ref="G14">_xlfn.IFS(F14=100,"green",F14&gt;50,"yellow",F14&gt;0,"orange",F14=0,"red")</f>
        <v>orange</v>
      </c>
      <c r="H14" t="s">
        <v>296</v>
      </c>
      <c r="I14">
        <v>166118</v>
      </c>
      <c r="J14">
        <v>2419.921795903098</v>
      </c>
      <c r="K14">
        <v>442174</v>
      </c>
      <c r="L14">
        <v>6441.3639712834038</v>
      </c>
    </row>
    <row r="15" spans="1:12" x14ac:dyDescent="0.3">
      <c r="A15" t="str">
        <f t="shared" si="1"/>
        <v>Number of Criminal Cases Pending per 100,000</v>
      </c>
      <c r="B15">
        <v>1</v>
      </c>
      <c r="C15" t="s">
        <v>22</v>
      </c>
      <c r="D15">
        <f t="shared" si="0"/>
        <v>1690.6534522776171</v>
      </c>
      <c r="E15" cm="1">
        <f t="array" ref="E15">((D15-_xlfn.PERCENTILE.INC($D$2:$D$37,0.975))/(AVERAGE(SMALL($D$2:$D$37,{1,2,3,4,5}))-_xlfn.PERCENTILE.INC($D$2:$D$37,0.975)))*100</f>
        <v>78.072739831680764</v>
      </c>
      <c r="F15" s="3">
        <f t="shared" si="2"/>
        <v>78.072739831680764</v>
      </c>
      <c r="G15" s="8" t="str" cm="1">
        <f t="array" ref="G15">_xlfn.IFS(F15=100,"green",F15&gt;50,"yellow",F15&gt;0,"orange",F15=0,"red")</f>
        <v>yellow</v>
      </c>
      <c r="H15" t="s">
        <v>296</v>
      </c>
      <c r="I15">
        <v>102087</v>
      </c>
      <c r="J15">
        <v>832.20619298946963</v>
      </c>
      <c r="K15">
        <v>207393</v>
      </c>
      <c r="L15">
        <v>1690.6534522776171</v>
      </c>
    </row>
    <row r="16" spans="1:12" x14ac:dyDescent="0.3">
      <c r="A16" t="str">
        <f t="shared" si="1"/>
        <v>Number of Criminal Cases Pending per 100,000</v>
      </c>
      <c r="B16">
        <v>20</v>
      </c>
      <c r="C16" t="s">
        <v>21</v>
      </c>
      <c r="D16">
        <f t="shared" si="0"/>
        <v>1379.5233158686697</v>
      </c>
      <c r="E16" cm="1">
        <f t="array" ref="E16">((D16-_xlfn.PERCENTILE.INC($D$2:$D$37,0.975))/(AVERAGE(SMALL($D$2:$D$37,{1,2,3,4,5}))-_xlfn.PERCENTILE.INC($D$2:$D$37,0.975)))*100</f>
        <v>82.476230324451208</v>
      </c>
      <c r="F16" s="3">
        <f t="shared" si="2"/>
        <v>82.476230324451208</v>
      </c>
      <c r="G16" s="8" t="str" cm="1">
        <f t="array" ref="G16">_xlfn.IFS(F16=100,"green",F16&gt;50,"yellow",F16&gt;0,"orange",F16=0,"red")</f>
        <v>yellow</v>
      </c>
      <c r="H16" t="s">
        <v>296</v>
      </c>
      <c r="I16">
        <v>91972</v>
      </c>
      <c r="J16">
        <v>278.80328120408387</v>
      </c>
      <c r="K16">
        <v>455079</v>
      </c>
      <c r="L16">
        <v>1379.5233158686697</v>
      </c>
    </row>
    <row r="17" spans="1:12" x14ac:dyDescent="0.3">
      <c r="A17" t="str">
        <f t="shared" si="1"/>
        <v>Number of Criminal Cases Pending per 100,000</v>
      </c>
      <c r="B17">
        <v>29</v>
      </c>
      <c r="C17" t="s">
        <v>20</v>
      </c>
      <c r="D17">
        <f t="shared" si="0"/>
        <v>1799.2235965396812</v>
      </c>
      <c r="E17" cm="1">
        <f t="array" ref="E17">((D17-_xlfn.PERCENTILE.INC($D$2:$D$37,0.975))/(AVERAGE(SMALL($D$2:$D$37,{1,2,3,4,5}))-_xlfn.PERCENTILE.INC($D$2:$D$37,0.975)))*100</f>
        <v>76.536123663363611</v>
      </c>
      <c r="F17" s="3">
        <f t="shared" si="2"/>
        <v>76.536123663363611</v>
      </c>
      <c r="G17" s="8" t="str" cm="1">
        <f t="array" ref="G17">_xlfn.IFS(F17=100,"green",F17&gt;50,"yellow",F17&gt;0,"orange",F17=0,"red")</f>
        <v>yellow</v>
      </c>
      <c r="H17" t="s">
        <v>296</v>
      </c>
      <c r="I17">
        <v>958122</v>
      </c>
      <c r="J17">
        <v>1568.2418239164956</v>
      </c>
      <c r="K17">
        <v>1099241</v>
      </c>
      <c r="L17">
        <v>1799.2235965396812</v>
      </c>
    </row>
    <row r="18" spans="1:12" x14ac:dyDescent="0.3">
      <c r="A18" t="str">
        <f t="shared" si="1"/>
        <v>Number of Criminal Cases Pending per 100,000</v>
      </c>
      <c r="B18">
        <v>32</v>
      </c>
      <c r="C18" t="s">
        <v>19</v>
      </c>
      <c r="D18">
        <f t="shared" si="0"/>
        <v>3987.1058129241874</v>
      </c>
      <c r="E18" cm="1">
        <f t="array" ref="E18">((D18-_xlfn.PERCENTILE.INC($D$2:$D$37,0.975))/(AVERAGE(SMALL($D$2:$D$37,{1,2,3,4,5}))-_xlfn.PERCENTILE.INC($D$2:$D$37,0.975)))*100</f>
        <v>45.570564844955271</v>
      </c>
      <c r="F18" s="3">
        <f t="shared" si="2"/>
        <v>45.570564844955271</v>
      </c>
      <c r="G18" s="8" t="str" cm="1">
        <f t="array" ref="G18">_xlfn.IFS(F18=100,"green",F18&gt;50,"yellow",F18&gt;0,"orange",F18=0,"red")</f>
        <v>orange</v>
      </c>
      <c r="H18" t="s">
        <v>296</v>
      </c>
      <c r="I18">
        <v>517510</v>
      </c>
      <c r="J18">
        <v>1549.1500180161918</v>
      </c>
      <c r="K18">
        <v>1331935</v>
      </c>
      <c r="L18">
        <v>3987.1058129241874</v>
      </c>
    </row>
    <row r="19" spans="1:12" x14ac:dyDescent="0.3">
      <c r="A19" t="str">
        <f t="shared" si="1"/>
        <v>Number of Criminal Cases Pending per 100,000</v>
      </c>
      <c r="B19">
        <v>35</v>
      </c>
      <c r="C19" t="s">
        <v>18</v>
      </c>
      <c r="D19">
        <f t="shared" si="0"/>
        <v>244.16058394160584</v>
      </c>
      <c r="E19" cm="1">
        <f t="array" ref="E19">((D19-_xlfn.PERCENTILE.INC($D$2:$D$37,0.975))/(AVERAGE(SMALL($D$2:$D$37,{1,2,3,4,5}))-_xlfn.PERCENTILE.INC($D$2:$D$37,0.975)))*100</f>
        <v>98.545258717494107</v>
      </c>
      <c r="F19" s="3">
        <f t="shared" si="2"/>
        <v>98.545258717494107</v>
      </c>
      <c r="G19" s="8" t="str" cm="1">
        <f t="array" ref="G19">_xlfn.IFS(F19=100,"green",F19&gt;50,"yellow",F19&gt;0,"orange",F19=0,"red")</f>
        <v>yellow</v>
      </c>
      <c r="H19" t="s">
        <v>296</v>
      </c>
      <c r="I19">
        <v>688</v>
      </c>
      <c r="J19">
        <v>251.09489051094889</v>
      </c>
      <c r="K19">
        <v>669</v>
      </c>
      <c r="L19">
        <v>244.16058394160584</v>
      </c>
    </row>
    <row r="20" spans="1:12" x14ac:dyDescent="0.3">
      <c r="A20" t="str">
        <f t="shared" si="1"/>
        <v>Number of Criminal Cases Pending per 100,000</v>
      </c>
      <c r="B20">
        <v>31</v>
      </c>
      <c r="C20" t="s">
        <v>17</v>
      </c>
      <c r="D20">
        <f t="shared" si="0"/>
        <v>0</v>
      </c>
      <c r="E20" cm="1">
        <f t="array" ref="E20">((D20-_xlfn.PERCENTILE.INC($D$2:$D$37,0.975))/(AVERAGE(SMALL($D$2:$D$37,{1,2,3,4,5}))-_xlfn.PERCENTILE.INC($D$2:$D$37,0.975)))*100</f>
        <v>102.00091499851396</v>
      </c>
      <c r="F20" s="3">
        <f t="shared" si="2"/>
        <v>100</v>
      </c>
      <c r="G20" s="8" t="str" cm="1">
        <f t="array" ref="G20">_xlfn.IFS(F20=100,"green",F20&gt;50,"yellow",F20&gt;0,"orange",F20=0,"red")</f>
        <v>green</v>
      </c>
      <c r="H20" t="s">
        <v>296</v>
      </c>
      <c r="J20">
        <v>0</v>
      </c>
      <c r="L20">
        <v>0</v>
      </c>
    </row>
    <row r="21" spans="1:12" x14ac:dyDescent="0.3">
      <c r="A21" t="str">
        <f t="shared" si="1"/>
        <v>Number of Criminal Cases Pending per 100,000</v>
      </c>
      <c r="B21">
        <v>23</v>
      </c>
      <c r="C21" t="s">
        <v>16</v>
      </c>
      <c r="D21">
        <f t="shared" si="0"/>
        <v>2210.5982929802135</v>
      </c>
      <c r="E21" cm="1">
        <f t="array" ref="E21">((D21-_xlfn.PERCENTILE.INC($D$2:$D$37,0.975))/(AVERAGE(SMALL($D$2:$D$37,{1,2,3,4,5}))-_xlfn.PERCENTILE.INC($D$2:$D$37,0.975)))*100</f>
        <v>70.713850753222872</v>
      </c>
      <c r="F21" s="3">
        <f t="shared" si="2"/>
        <v>70.713850753222872</v>
      </c>
      <c r="G21" s="8" t="str" cm="1">
        <f t="array" ref="G21">_xlfn.IFS(F21=100,"green",F21&gt;50,"yellow",F21&gt;0,"orange",F21=0,"red")</f>
        <v>yellow</v>
      </c>
      <c r="H21" t="s">
        <v>296</v>
      </c>
      <c r="I21">
        <v>401034</v>
      </c>
      <c r="J21">
        <v>552.18452458788317</v>
      </c>
      <c r="K21">
        <v>1605487</v>
      </c>
      <c r="L21">
        <v>2210.5982929802135</v>
      </c>
    </row>
    <row r="22" spans="1:12" x14ac:dyDescent="0.3">
      <c r="A22" t="str">
        <f t="shared" si="1"/>
        <v>Number of Criminal Cases Pending per 100,000</v>
      </c>
      <c r="B22">
        <v>27</v>
      </c>
      <c r="C22" t="s">
        <v>15</v>
      </c>
      <c r="D22">
        <f t="shared" si="0"/>
        <v>3102.038434346035</v>
      </c>
      <c r="E22" cm="1">
        <f t="array" ref="E22">((D22-_xlfn.PERCENTILE.INC($D$2:$D$37,0.975))/(AVERAGE(SMALL($D$2:$D$37,{1,2,3,4,5}))-_xlfn.PERCENTILE.INC($D$2:$D$37,0.975)))*100</f>
        <v>58.097110270652777</v>
      </c>
      <c r="F22" s="3">
        <f t="shared" si="2"/>
        <v>58.097110270652777</v>
      </c>
      <c r="G22" s="8" t="str" cm="1">
        <f t="array" ref="G22">_xlfn.IFS(F22=100,"green",F22&gt;50,"yellow",F22&gt;0,"orange",F22=0,"red")</f>
        <v>yellow</v>
      </c>
      <c r="H22" t="s">
        <v>296</v>
      </c>
      <c r="I22">
        <v>1625221</v>
      </c>
      <c r="J22">
        <v>1446.2564151548734</v>
      </c>
      <c r="K22">
        <v>3485895</v>
      </c>
      <c r="L22">
        <v>3102.038434346035</v>
      </c>
    </row>
    <row r="23" spans="1:12" x14ac:dyDescent="0.3">
      <c r="A23" t="str">
        <f t="shared" si="1"/>
        <v>Number of Criminal Cases Pending per 100,000</v>
      </c>
      <c r="B23">
        <v>14</v>
      </c>
      <c r="C23" t="s">
        <v>14</v>
      </c>
      <c r="D23">
        <f t="shared" si="0"/>
        <v>177.09374841950054</v>
      </c>
      <c r="E23" cm="1">
        <f t="array" ref="E23">((D23-_xlfn.PERCENTILE.INC($D$2:$D$37,0.975))/(AVERAGE(SMALL($D$2:$D$37,{1,2,3,4,5}))-_xlfn.PERCENTILE.INC($D$2:$D$37,0.975)))*100</f>
        <v>99.494469796852925</v>
      </c>
      <c r="F23" s="3">
        <f t="shared" si="2"/>
        <v>99.494469796852925</v>
      </c>
      <c r="G23" s="8" t="str" cm="1">
        <f t="array" ref="G23">_xlfn.IFS(F23=100,"green",F23&gt;50,"yellow",F23&gt;0,"orange",F23=0,"red")</f>
        <v>yellow</v>
      </c>
      <c r="H23" t="s">
        <v>296</v>
      </c>
      <c r="I23">
        <v>8841</v>
      </c>
      <c r="J23">
        <v>343.95558650632785</v>
      </c>
      <c r="K23">
        <v>4552</v>
      </c>
      <c r="L23">
        <v>177.09374841950054</v>
      </c>
    </row>
    <row r="24" spans="1:12" x14ac:dyDescent="0.3">
      <c r="A24" t="str">
        <f t="shared" si="1"/>
        <v>Number of Criminal Cases Pending per 100,000</v>
      </c>
      <c r="B24">
        <v>17</v>
      </c>
      <c r="C24" t="s">
        <v>13</v>
      </c>
      <c r="D24">
        <f t="shared" si="0"/>
        <v>404.16072188747205</v>
      </c>
      <c r="E24" cm="1">
        <f t="array" ref="E24">((D24-_xlfn.PERCENTILE.INC($D$2:$D$37,0.975))/(AVERAGE(SMALL($D$2:$D$37,{1,2,3,4,5}))-_xlfn.PERCENTILE.INC($D$2:$D$37,0.975)))*100</f>
        <v>96.280742992921191</v>
      </c>
      <c r="F24" s="3">
        <f t="shared" si="2"/>
        <v>96.280742992921191</v>
      </c>
      <c r="G24" s="8" t="str" cm="1">
        <f t="array" ref="G24">_xlfn.IFS(F24=100,"green",F24&gt;50,"yellow",F24&gt;0,"orange",F24=0,"red")</f>
        <v>yellow</v>
      </c>
      <c r="H24" t="s">
        <v>296</v>
      </c>
      <c r="I24">
        <v>4358</v>
      </c>
      <c r="J24">
        <v>146.88786806651683</v>
      </c>
      <c r="K24">
        <v>11991</v>
      </c>
      <c r="L24">
        <v>404.16072188747205</v>
      </c>
    </row>
    <row r="25" spans="1:12" x14ac:dyDescent="0.3">
      <c r="A25" t="str">
        <f t="shared" si="1"/>
        <v>Number of Criminal Cases Pending per 100,000</v>
      </c>
      <c r="B25">
        <v>15</v>
      </c>
      <c r="C25" t="s">
        <v>12</v>
      </c>
      <c r="D25">
        <f t="shared" si="0"/>
        <v>285.81688397620866</v>
      </c>
      <c r="E25" cm="1">
        <f t="array" ref="E25">((D25-_xlfn.PERCENTILE.INC($D$2:$D$37,0.975))/(AVERAGE(SMALL($D$2:$D$37,{1,2,3,4,5}))-_xlfn.PERCENTILE.INC($D$2:$D$37,0.975)))*100</f>
        <v>97.955688310449844</v>
      </c>
      <c r="F25" s="3">
        <f t="shared" si="2"/>
        <v>97.955688310449844</v>
      </c>
      <c r="G25" s="8" t="str" cm="1">
        <f t="array" ref="G25">_xlfn.IFS(F25=100,"green",F25&gt;50,"yellow",F25&gt;0,"orange",F25=0,"red")</f>
        <v>yellow</v>
      </c>
      <c r="H25" t="s">
        <v>296</v>
      </c>
      <c r="I25">
        <v>2490</v>
      </c>
      <c r="J25">
        <v>226.94006412651771</v>
      </c>
      <c r="K25">
        <v>3136</v>
      </c>
      <c r="L25">
        <v>285.81688397620866</v>
      </c>
    </row>
    <row r="26" spans="1:12" x14ac:dyDescent="0.3">
      <c r="A26" t="str">
        <f t="shared" si="1"/>
        <v>Number of Criminal Cases Pending per 100,000</v>
      </c>
      <c r="B26">
        <v>13</v>
      </c>
      <c r="C26" t="s">
        <v>11</v>
      </c>
      <c r="D26">
        <f t="shared" si="0"/>
        <v>111.8523003767497</v>
      </c>
      <c r="E26" cm="1">
        <f t="array" ref="E26">((D26-_xlfn.PERCENTILE.INC($D$2:$D$37,0.975))/(AVERAGE(SMALL($D$2:$D$37,{1,2,3,4,5}))-_xlfn.PERCENTILE.INC($D$2:$D$37,0.975)))*100</f>
        <v>100.41784578192052</v>
      </c>
      <c r="F26" s="3">
        <f t="shared" si="2"/>
        <v>100</v>
      </c>
      <c r="G26" s="8" t="str" cm="1">
        <f t="array" ref="G26">_xlfn.IFS(F26=100,"green",F26&gt;50,"yellow",F26&gt;0,"orange",F26=0,"red")</f>
        <v>green</v>
      </c>
      <c r="H26" t="s">
        <v>296</v>
      </c>
      <c r="I26">
        <v>702</v>
      </c>
      <c r="J26">
        <v>35.481389455254529</v>
      </c>
      <c r="K26">
        <v>2213</v>
      </c>
      <c r="L26">
        <v>111.8523003767497</v>
      </c>
    </row>
    <row r="27" spans="1:12" x14ac:dyDescent="0.3">
      <c r="A27" t="str">
        <f t="shared" si="1"/>
        <v>Number of Criminal Cases Pending per 100,000</v>
      </c>
      <c r="B27">
        <v>21</v>
      </c>
      <c r="C27" t="s">
        <v>10</v>
      </c>
      <c r="D27">
        <f t="shared" si="0"/>
        <v>3103.7265994157033</v>
      </c>
      <c r="E27" cm="1">
        <f t="array" ref="E27">((D27-_xlfn.PERCENTILE.INC($D$2:$D$37,0.975))/(AVERAGE(SMALL($D$2:$D$37,{1,2,3,4,5}))-_xlfn.PERCENTILE.INC($D$2:$D$37,0.975)))*100</f>
        <v>58.07321731409025</v>
      </c>
      <c r="F27" s="3">
        <f t="shared" si="2"/>
        <v>58.07321731409025</v>
      </c>
      <c r="G27" s="8" t="str" cm="1">
        <f t="array" ref="G27">_xlfn.IFS(F27=100,"green",F27&gt;50,"yellow",F27&gt;0,"orange",F27=0,"red")</f>
        <v>yellow</v>
      </c>
      <c r="H27" t="s">
        <v>296</v>
      </c>
      <c r="I27">
        <v>280838</v>
      </c>
      <c r="J27">
        <v>669.07260382855486</v>
      </c>
      <c r="K27">
        <v>1302765</v>
      </c>
      <c r="L27">
        <v>3103.7265994157033</v>
      </c>
    </row>
    <row r="28" spans="1:12" x14ac:dyDescent="0.3">
      <c r="A28" t="str">
        <f t="shared" si="1"/>
        <v>Number of Criminal Cases Pending per 100,000</v>
      </c>
      <c r="B28">
        <v>34</v>
      </c>
      <c r="C28" t="s">
        <v>9</v>
      </c>
      <c r="D28">
        <f t="shared" si="0"/>
        <v>1721.3789301359907</v>
      </c>
      <c r="E28" cm="1">
        <f t="array" ref="E28">((D28-_xlfn.PERCENTILE.INC($D$2:$D$37,0.975))/(AVERAGE(SMALL($D$2:$D$37,{1,2,3,4,5}))-_xlfn.PERCENTILE.INC($D$2:$D$37,0.975)))*100</f>
        <v>77.637875658133353</v>
      </c>
      <c r="F28" s="3">
        <f t="shared" si="2"/>
        <v>77.637875658133353</v>
      </c>
      <c r="G28" s="8" t="str" cm="1">
        <f t="array" ref="G28">_xlfn.IFS(F28=100,"green",F28&gt;50,"yellow",F28&gt;0,"orange",F28=0,"red")</f>
        <v>yellow</v>
      </c>
      <c r="H28" t="s">
        <v>296</v>
      </c>
      <c r="I28">
        <v>12557</v>
      </c>
      <c r="J28">
        <v>1006.2077658373352</v>
      </c>
      <c r="K28">
        <v>21482</v>
      </c>
      <c r="L28">
        <v>1721.3789301359907</v>
      </c>
    </row>
    <row r="29" spans="1:12" x14ac:dyDescent="0.3">
      <c r="A29" t="str">
        <f t="shared" si="1"/>
        <v>Number of Criminal Cases Pending per 100,000</v>
      </c>
      <c r="B29">
        <v>3</v>
      </c>
      <c r="C29" t="s">
        <v>8</v>
      </c>
      <c r="D29">
        <f t="shared" si="0"/>
        <v>1768.1974678029012</v>
      </c>
      <c r="E29" cm="1">
        <f t="array" ref="E29">((D29-_xlfn.PERCENTILE.INC($D$2:$D$37,0.975))/(AVERAGE(SMALL($D$2:$D$37,{1,2,3,4,5}))-_xlfn.PERCENTILE.INC($D$2:$D$37,0.975)))*100</f>
        <v>76.975243012253387</v>
      </c>
      <c r="F29" s="3">
        <f t="shared" si="2"/>
        <v>76.975243012253387</v>
      </c>
      <c r="G29" s="8" t="str" cm="1">
        <f t="array" ref="G29">_xlfn.IFS(F29=100,"green",F29&gt;50,"yellow",F29&gt;0,"orange",F29=0,"red")</f>
        <v>yellow</v>
      </c>
      <c r="H29" t="s">
        <v>296</v>
      </c>
      <c r="I29">
        <v>378511</v>
      </c>
      <c r="J29">
        <v>1364.3311414077139</v>
      </c>
      <c r="K29">
        <v>490557</v>
      </c>
      <c r="L29">
        <v>1768.1974678029012</v>
      </c>
    </row>
    <row r="30" spans="1:12" x14ac:dyDescent="0.3">
      <c r="A30" t="str">
        <f t="shared" si="1"/>
        <v>Number of Criminal Cases Pending per 100,000</v>
      </c>
      <c r="B30">
        <v>8</v>
      </c>
      <c r="C30" t="s">
        <v>7</v>
      </c>
      <c r="D30">
        <f t="shared" si="0"/>
        <v>2653.9277620582361</v>
      </c>
      <c r="E30" cm="1">
        <f t="array" ref="E30">((D30-_xlfn.PERCENTILE.INC($D$2:$D$37,0.975))/(AVERAGE(SMALL($D$2:$D$37,{1,2,3,4,5}))-_xlfn.PERCENTILE.INC($D$2:$D$37,0.975)))*100</f>
        <v>64.439315201050974</v>
      </c>
      <c r="F30" s="3">
        <f t="shared" si="2"/>
        <v>64.439315201050974</v>
      </c>
      <c r="G30" s="8" t="str" cm="1">
        <f t="array" ref="G30">_xlfn.IFS(F30=100,"green",F30&gt;50,"yellow",F30&gt;0,"orange",F30=0,"red")</f>
        <v>yellow</v>
      </c>
      <c r="H30" t="s">
        <v>296</v>
      </c>
      <c r="I30">
        <v>539099</v>
      </c>
      <c r="J30">
        <v>786.44973334694703</v>
      </c>
      <c r="K30">
        <v>1819226</v>
      </c>
      <c r="L30">
        <v>2653.9277620582361</v>
      </c>
    </row>
    <row r="31" spans="1:12" x14ac:dyDescent="0.3">
      <c r="A31" t="str">
        <f t="shared" si="1"/>
        <v>Number of Criminal Cases Pending per 100,000</v>
      </c>
      <c r="B31">
        <v>11</v>
      </c>
      <c r="C31" t="s">
        <v>6</v>
      </c>
      <c r="D31">
        <f t="shared" si="0"/>
        <v>173.77005684786684</v>
      </c>
      <c r="E31" cm="1">
        <f t="array" ref="E31">((D31-_xlfn.PERCENTILE.INC($D$2:$D$37,0.975))/(AVERAGE(SMALL($D$2:$D$37,{1,2,3,4,5}))-_xlfn.PERCENTILE.INC($D$2:$D$37,0.975)))*100</f>
        <v>99.541510705218514</v>
      </c>
      <c r="F31" s="3">
        <f t="shared" si="2"/>
        <v>99.541510705218514</v>
      </c>
      <c r="G31" s="8" t="str" cm="1">
        <f t="array" ref="G31">_xlfn.IFS(F31=100,"green",F31&gt;50,"yellow",F31&gt;0,"orange",F31=0,"red")</f>
        <v>yellow</v>
      </c>
      <c r="H31" t="s">
        <v>296</v>
      </c>
      <c r="I31">
        <v>665</v>
      </c>
      <c r="J31">
        <v>108.91337210540193</v>
      </c>
      <c r="K31">
        <v>1061</v>
      </c>
      <c r="L31">
        <v>173.77005684786684</v>
      </c>
    </row>
    <row r="32" spans="1:12" x14ac:dyDescent="0.3">
      <c r="A32" t="str">
        <f t="shared" si="1"/>
        <v>Number of Criminal Cases Pending per 100,000</v>
      </c>
      <c r="B32">
        <v>33</v>
      </c>
      <c r="C32" t="s">
        <v>5</v>
      </c>
      <c r="D32">
        <f t="shared" si="0"/>
        <v>1010.1081084003042</v>
      </c>
      <c r="E32" cm="1">
        <f t="array" ref="E32">((D32-_xlfn.PERCENTILE.INC($D$2:$D$37,0.975))/(AVERAGE(SMALL($D$2:$D$37,{1,2,3,4,5}))-_xlfn.PERCENTILE.INC($D$2:$D$37,0.975)))*100</f>
        <v>87.704641730518347</v>
      </c>
      <c r="F32" s="3">
        <f t="shared" si="2"/>
        <v>87.704641730518347</v>
      </c>
      <c r="G32" s="8" t="str" cm="1">
        <f t="array" ref="G32">_xlfn.IFS(F32=100,"green",F32&gt;50,"yellow",F32&gt;0,"orange",F32=0,"red")</f>
        <v>yellow</v>
      </c>
      <c r="H32" t="s">
        <v>296</v>
      </c>
      <c r="I32">
        <v>718879</v>
      </c>
      <c r="J32">
        <v>996.40830675912787</v>
      </c>
      <c r="K32">
        <v>728763</v>
      </c>
      <c r="L32">
        <v>1010.1081084003042</v>
      </c>
    </row>
    <row r="33" spans="1:12" x14ac:dyDescent="0.3">
      <c r="A33" t="str">
        <f t="shared" si="1"/>
        <v>Number of Criminal Cases Pending per 100,000</v>
      </c>
      <c r="B33">
        <v>36</v>
      </c>
      <c r="C33" t="s">
        <v>4</v>
      </c>
      <c r="D33">
        <f t="shared" si="0"/>
        <v>1650.7467187587222</v>
      </c>
      <c r="E33" cm="1">
        <f t="array" ref="E33">((D33-_xlfn.PERCENTILE.INC($D$2:$D$37,0.975))/(AVERAGE(SMALL($D$2:$D$37,{1,2,3,4,5}))-_xlfn.PERCENTILE.INC($D$2:$D$37,0.975)))*100</f>
        <v>78.637548254536341</v>
      </c>
      <c r="F33" s="3">
        <f t="shared" si="2"/>
        <v>78.637548254536341</v>
      </c>
      <c r="G33" s="8" t="str" cm="1">
        <f t="array" ref="G33">_xlfn.IFS(F33=100,"green",F33&gt;50,"yellow",F33&gt;0,"orange",F33=0,"red")</f>
        <v>yellow</v>
      </c>
      <c r="H33" t="s">
        <v>296</v>
      </c>
      <c r="I33">
        <v>349272</v>
      </c>
      <c r="J33">
        <v>997.81525790692717</v>
      </c>
      <c r="K33">
        <v>577822</v>
      </c>
      <c r="L33">
        <v>1650.7467187587222</v>
      </c>
    </row>
    <row r="34" spans="1:12" x14ac:dyDescent="0.3">
      <c r="A34" t="str">
        <f t="shared" si="1"/>
        <v>Number of Criminal Cases Pending per 100,000</v>
      </c>
      <c r="B34">
        <v>16</v>
      </c>
      <c r="C34" t="s">
        <v>3</v>
      </c>
      <c r="D34">
        <f t="shared" si="0"/>
        <v>1146.1336769447976</v>
      </c>
      <c r="E34" cm="1">
        <f t="array" ref="E34">((D34-_xlfn.PERCENTILE.INC($D$2:$D$37,0.975))/(AVERAGE(SMALL($D$2:$D$37,{1,2,3,4,5}))-_xlfn.PERCENTILE.INC($D$2:$D$37,0.975)))*100</f>
        <v>85.779443147144647</v>
      </c>
      <c r="F34" s="3">
        <f t="shared" si="2"/>
        <v>85.779443147144647</v>
      </c>
      <c r="G34" s="8" t="str" cm="1">
        <f t="array" ref="G34">_xlfn.IFS(F34=100,"green",F34&gt;50,"yellow",F34&gt;0,"orange",F34=0,"red")</f>
        <v>yellow</v>
      </c>
      <c r="H34" t="s">
        <v>296</v>
      </c>
      <c r="I34">
        <v>12206</v>
      </c>
      <c r="J34">
        <v>332.23396173620688</v>
      </c>
      <c r="K34">
        <v>42108</v>
      </c>
      <c r="L34">
        <v>1146.1336769447976</v>
      </c>
    </row>
    <row r="35" spans="1:12" x14ac:dyDescent="0.3">
      <c r="A35" t="str">
        <f t="shared" si="1"/>
        <v>Number of Criminal Cases Pending per 100,000</v>
      </c>
      <c r="B35">
        <v>9</v>
      </c>
      <c r="C35" t="s">
        <v>2</v>
      </c>
      <c r="D35">
        <f t="shared" si="0"/>
        <v>4916.8829867220265</v>
      </c>
      <c r="E35" cm="1">
        <f t="array" ref="E35">((D35-_xlfn.PERCENTILE.INC($D$2:$D$37,0.975))/(AVERAGE(SMALL($D$2:$D$37,{1,2,3,4,5}))-_xlfn.PERCENTILE.INC($D$2:$D$37,0.975)))*100</f>
        <v>32.411232250338749</v>
      </c>
      <c r="F35" s="3">
        <f t="shared" si="2"/>
        <v>32.411232250338749</v>
      </c>
      <c r="G35" s="8" t="str" cm="1">
        <f t="array" ref="G35">_xlfn.IFS(F35=100,"green",F35&gt;50,"yellow",F35&gt;0,"orange",F35=0,"red")</f>
        <v>orange</v>
      </c>
      <c r="H35" t="s">
        <v>296</v>
      </c>
      <c r="I35">
        <v>1860636</v>
      </c>
      <c r="J35">
        <v>931.19173254668999</v>
      </c>
      <c r="K35">
        <v>9824539</v>
      </c>
      <c r="L35">
        <v>4916.8829867220265</v>
      </c>
    </row>
    <row r="36" spans="1:12" x14ac:dyDescent="0.3">
      <c r="A36" t="str">
        <f t="shared" si="1"/>
        <v>Number of Criminal Cases Pending per 100,000</v>
      </c>
      <c r="B36">
        <v>5</v>
      </c>
      <c r="C36" t="s">
        <v>1</v>
      </c>
      <c r="D36">
        <f t="shared" si="0"/>
        <v>3117.1019042478642</v>
      </c>
      <c r="E36" cm="1">
        <f t="array" ref="E36">((D36-_xlfn.PERCENTILE.INC($D$2:$D$37,0.975))/(AVERAGE(SMALL($D$2:$D$37,{1,2,3,4,5}))-_xlfn.PERCENTILE.INC($D$2:$D$37,0.975)))*100</f>
        <v>57.883913801591824</v>
      </c>
      <c r="F36" s="3">
        <f t="shared" si="2"/>
        <v>57.883913801591824</v>
      </c>
      <c r="G36" s="8" t="str" cm="1">
        <f t="array" ref="G36">_xlfn.IFS(F36=100,"green",F36&gt;50,"yellow",F36&gt;0,"orange",F36=0,"red")</f>
        <v>yellow</v>
      </c>
      <c r="H36" t="s">
        <v>296</v>
      </c>
      <c r="I36">
        <v>44819</v>
      </c>
      <c r="J36">
        <v>444.35556694174625</v>
      </c>
      <c r="K36">
        <v>314400</v>
      </c>
      <c r="L36">
        <v>3117.1019042478642</v>
      </c>
    </row>
    <row r="37" spans="1:12" x14ac:dyDescent="0.3">
      <c r="A37" t="str">
        <f t="shared" si="1"/>
        <v>Number of Criminal Cases Pending per 100,000</v>
      </c>
      <c r="B37">
        <v>19</v>
      </c>
      <c r="C37" t="s">
        <v>0</v>
      </c>
      <c r="D37">
        <f t="shared" si="0"/>
        <v>2646.6321446744309</v>
      </c>
      <c r="E37" cm="1">
        <f t="array" ref="E37">((D37-_xlfn.PERCENTILE.INC($D$2:$D$37,0.975))/(AVERAGE(SMALL($D$2:$D$37,{1,2,3,4,5}))-_xlfn.PERCENTILE.INC($D$2:$D$37,0.975)))*100</f>
        <v>64.54257161381534</v>
      </c>
      <c r="F37" s="3">
        <f t="shared" si="2"/>
        <v>64.54257161381534</v>
      </c>
      <c r="G37" s="8" t="str" cm="1">
        <f t="array" ref="G37">_xlfn.IFS(F37=100,"green",F37&gt;50,"yellow",F37&gt;0,"orange",F37=0,"red")</f>
        <v>yellow</v>
      </c>
      <c r="H37" t="s">
        <v>296</v>
      </c>
      <c r="I37">
        <v>626817</v>
      </c>
      <c r="J37">
        <v>686.726204330673</v>
      </c>
      <c r="K37">
        <v>2415743</v>
      </c>
      <c r="L37">
        <v>2646.6321446744309</v>
      </c>
    </row>
  </sheetData>
  <conditionalFormatting sqref="G2:G37">
    <cfRule type="cellIs" dxfId="4" priority="1" operator="equal">
      <formula>"grey"</formula>
    </cfRule>
    <cfRule type="cellIs" dxfId="3" priority="2" operator="equal">
      <formula>"green"</formula>
    </cfRule>
    <cfRule type="cellIs" dxfId="2" priority="3" operator="equal">
      <formula>"yellow"</formula>
    </cfRule>
    <cfRule type="cellIs" dxfId="1" priority="4" operator="equal">
      <formula>"orange"</formula>
    </cfRule>
    <cfRule type="cellIs" dxfId="0" priority="5" operator="equal">
      <formula>"red"</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Overview</vt:lpstr>
      <vt:lpstr>Interactive Dashboard</vt:lpstr>
      <vt:lpstr>Dashboard</vt:lpstr>
      <vt:lpstr>Data</vt:lpstr>
      <vt:lpstr>Raw Data - IPC</vt:lpstr>
      <vt:lpstr>Raw Data - SLL</vt:lpstr>
      <vt:lpstr>Raw Data - NLDG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 Krishna</dc:creator>
  <cp:lastModifiedBy>Hari Krishna</cp:lastModifiedBy>
  <dcterms:created xsi:type="dcterms:W3CDTF">2024-03-02T13:18:41Z</dcterms:created>
  <dcterms:modified xsi:type="dcterms:W3CDTF">2024-12-26T11:56:15Z</dcterms:modified>
</cp:coreProperties>
</file>