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ari\Desktop\NEW_STRAT\Excel\"/>
    </mc:Choice>
  </mc:AlternateContent>
  <xr:revisionPtr revIDLastSave="0" documentId="13_ncr:1_{A7060587-8654-4541-AE20-A16BE8D05A12}" xr6:coauthVersionLast="47" xr6:coauthVersionMax="47" xr10:uidLastSave="{00000000-0000-0000-0000-000000000000}"/>
  <bookViews>
    <workbookView xWindow="-120" yWindow="-120" windowWidth="20730" windowHeight="11040" activeTab="1" xr2:uid="{4EACC382-930F-401B-AAE7-584255B43C1B}"/>
  </bookViews>
  <sheets>
    <sheet name="Pivot" sheetId="2" r:id="rId1"/>
    <sheet name="Dashboard" sheetId="3" r:id="rId2"/>
  </sheets>
  <definedNames>
    <definedName name="Slicer_Day_Name">#N/A</definedName>
    <definedName name="Slicer_Month_Nam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efe044f2-30e7-4721-93e9-361894ea903f"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3" l="1"/>
  <c r="G17" i="2"/>
  <c r="L2" i="3"/>
  <c r="I2" i="3"/>
  <c r="O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6E0C63-E572-44EA-BF71-7773BE27D074}" name="Query - Transactions" description="Connection to the 'Transactions' query in the workbook." type="100" refreshedVersion="7" minRefreshableVersion="5">
    <extLst>
      <ext xmlns:x15="http://schemas.microsoft.com/office/spreadsheetml/2010/11/main" uri="{DE250136-89BD-433C-8126-D09CA5730AF9}">
        <x15:connection id="96a6547e-8614-4923-9cda-c9720aed432c"/>
      </ext>
    </extLst>
  </connection>
  <connection id="2" xr16:uid="{AEA28F5F-2234-42A4-B3CA-7F872B2872E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<sst xmlns="http://schemas.openxmlformats.org/spreadsheetml/2006/main" count="84" uniqueCount="45">
  <si>
    <t>Astoria</t>
  </si>
  <si>
    <t>Tea</t>
  </si>
  <si>
    <t>Large</t>
  </si>
  <si>
    <t>June</t>
  </si>
  <si>
    <t>Thursday</t>
  </si>
  <si>
    <t>Friday</t>
  </si>
  <si>
    <t>Saturday</t>
  </si>
  <si>
    <t>Sunday</t>
  </si>
  <si>
    <t>Monday</t>
  </si>
  <si>
    <t>Wednesday</t>
  </si>
  <si>
    <t>Tuesday</t>
  </si>
  <si>
    <t>May</t>
  </si>
  <si>
    <t>March</t>
  </si>
  <si>
    <t>April</t>
  </si>
  <si>
    <t>January</t>
  </si>
  <si>
    <t>February</t>
  </si>
  <si>
    <t>Lower Manhattan</t>
  </si>
  <si>
    <t>Hell's Kitchen</t>
  </si>
  <si>
    <t>Brewed Black tea</t>
  </si>
  <si>
    <t>Brewed Chai tea</t>
  </si>
  <si>
    <t>Coffee</t>
  </si>
  <si>
    <t>Regular</t>
  </si>
  <si>
    <t>Barista Espresso</t>
  </si>
  <si>
    <t>Not Define</t>
  </si>
  <si>
    <t>Gourmet brewed coffee</t>
  </si>
  <si>
    <t>Bakery</t>
  </si>
  <si>
    <t>Drinking Chocolate</t>
  </si>
  <si>
    <t>Hot chocolate</t>
  </si>
  <si>
    <t>Flavours</t>
  </si>
  <si>
    <t>Loose Tea</t>
  </si>
  <si>
    <t>Packaged Chocolate</t>
  </si>
  <si>
    <t>Branded</t>
  </si>
  <si>
    <t>Coffee beans</t>
  </si>
  <si>
    <t>Small</t>
  </si>
  <si>
    <t>Row Labels</t>
  </si>
  <si>
    <t>Count of transaction_id</t>
  </si>
  <si>
    <t>Sum of Total Bill</t>
  </si>
  <si>
    <t xml:space="preserve"> </t>
  </si>
  <si>
    <t>Count of transaction_qty</t>
  </si>
  <si>
    <t>Total Sales</t>
  </si>
  <si>
    <t>Footfall1</t>
  </si>
  <si>
    <t>Total Footfall</t>
  </si>
  <si>
    <t>Average Bill</t>
  </si>
  <si>
    <t>Avg Bill / Peson</t>
  </si>
  <si>
    <t>Avg Order/Person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</si>
</sst>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00_ ;_-[$$-409]* \-#,##0.00\ ;_-[$$-409]* &quot;-&quot;??_ ;_-@_ "/>
    <numFmt numFmtId="166" formatCode="\$#,##0.00;\(\$#,##0.00\);\$#,##0.00"/>
  </numFmts>
  <fonts count="3" x14ac:knownFonts="1">
    <font>
      <sz val="11"/>
      <color theme="1"/>
      <name val="Calibri"/>
      <family val="2"/>
    </font>
    <font>
      <b/>
      <sz val="11"/>
      <color theme="1"/>
      <name val="Calibri"/>
      <family val="2"/>
    </font>
    <font>
      <b/>
      <sz val="14"/>
      <color theme="1"/>
      <name val="Calibri"/>
      <family val="2"/>
    </font>
  </fonts>
  <fills count="6">
    <fill>
      <patternFill patternType="none"/>
    </fill>
    <fill>
      <patternFill patternType="gray125"/>
    </fill>
    <fill>
      <patternFill patternType="solid">
        <fgColor rgb="FFFFF2D7"/>
        <bgColor indexed="64"/>
      </patternFill>
    </fill>
    <fill>
      <patternFill patternType="solid">
        <fgColor rgb="FFFFE0B5"/>
        <bgColor indexed="64"/>
      </patternFill>
    </fill>
    <fill>
      <patternFill patternType="solid">
        <fgColor rgb="FFF8C794"/>
        <bgColor indexed="64"/>
      </patternFill>
    </fill>
    <fill>
      <patternFill patternType="solid">
        <fgColor rgb="FFD8AE7E"/>
        <bgColor indexed="64"/>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2" fontId="0" fillId="0" borderId="0" xfId="0" applyNumberFormat="1"/>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1" fillId="5" borderId="3" xfId="0" applyFont="1" applyFill="1" applyBorder="1" applyAlignment="1">
      <alignment horizontal="center"/>
    </xf>
    <xf numFmtId="0" fontId="1" fillId="5" borderId="4" xfId="0" applyFont="1" applyFill="1" applyBorder="1" applyAlignment="1">
      <alignment horizontal="center"/>
    </xf>
  </cellXfs>
  <cellStyles count="1">
    <cellStyle name="Normal" xfId="0" builtinId="0"/>
  </cellStyles>
  <dxfs count="4">
    <dxf>
      <numFmt numFmtId="165" formatCode="_-[$$-409]* #,##0.00_ ;_-[$$-409]* \-#,##0.00\ ;_-[$$-409]* &quot;-&quot;??_ ;_-@_ "/>
    </dxf>
    <dxf>
      <numFmt numFmtId="165" formatCode="_-[$$-409]* #,##0.00_ ;_-[$$-409]* \-#,##0.00\ ;_-[$$-409]* &quot;-&quot;??_ ;_-@_ "/>
    </dxf>
    <dxf>
      <numFmt numFmtId="2" formatCode="0.00"/>
    </dxf>
    <dxf>
      <numFmt numFmtId="165" formatCode="_-[$$-409]* #,##0.00_ ;_-[$$-409]* \-#,##0.00\ ;_-[$$-409]* &quot;-&quot;??_ ;_-@_ "/>
    </dxf>
  </dxfs>
  <tableStyles count="0" defaultTableStyle="TableStyleMedium2" defaultPivotStyle="PivotStyleLight16"/>
  <colors>
    <mruColors>
      <color rgb="FFD8AE7E"/>
      <color rgb="FFFFF2D7"/>
      <color rgb="FFFFE0B5"/>
      <color rgb="FFF8C7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 Distribution based on Sales</a:t>
            </a:r>
            <a:endParaRPr lang="en-US" b="1"/>
          </a:p>
        </c:rich>
      </c:tx>
      <c:layout>
        <c:manualLayout>
          <c:xMode val="edge"/>
          <c:yMode val="edge"/>
          <c:x val="6.0008519877423713E-2"/>
          <c:y val="4.25531914893617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D8AE7E"/>
            </a:solidFill>
          </a:ln>
          <a:effectLst>
            <a:outerShdw blurRad="50800" dist="50800" dir="5400000" algn="ctr" rotWithShape="0">
              <a:srgbClr val="000000"/>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solidFill>
              <a:srgbClr val="D8AE7E"/>
            </a:solidFill>
          </a:ln>
          <a:effectLst>
            <a:outerShdw blurRad="50800" dist="50800" dir="5400000" algn="ctr" rotWithShape="0">
              <a:srgbClr val="000000"/>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solidFill>
              <a:srgbClr val="D8AE7E"/>
            </a:solidFill>
          </a:ln>
          <a:effectLst>
            <a:outerShdw blurRad="50800" dist="50800" dir="5400000" algn="ctr" rotWithShape="0">
              <a:srgbClr val="000000"/>
            </a:outerShdw>
          </a:effectLst>
        </c:spPr>
      </c:pivotFmt>
      <c:pivotFmt>
        <c:idx val="6"/>
        <c:spPr>
          <a:solidFill>
            <a:schemeClr val="accent1"/>
          </a:solidFill>
          <a:ln>
            <a:solidFill>
              <a:srgbClr val="D8AE7E"/>
            </a:solidFill>
          </a:ln>
          <a:effectLst>
            <a:outerShdw blurRad="50800" dist="50800" dir="5400000" algn="ctr" rotWithShape="0">
              <a:srgbClr val="000000"/>
            </a:outerShdw>
          </a:effectLst>
        </c:spPr>
      </c:pivotFmt>
      <c:pivotFmt>
        <c:idx val="7"/>
        <c:spPr>
          <a:solidFill>
            <a:schemeClr val="accent1"/>
          </a:solidFill>
          <a:ln>
            <a:solidFill>
              <a:srgbClr val="D8AE7E"/>
            </a:solidFill>
          </a:ln>
          <a:effectLst>
            <a:outerShdw blurRad="50800" dist="50800" dir="5400000" algn="ctr" rotWithShape="0">
              <a:srgbClr val="000000"/>
            </a:outerShdw>
          </a:effectLst>
        </c:spPr>
      </c:pivotFmt>
      <c:pivotFmt>
        <c:idx val="8"/>
        <c:spPr>
          <a:solidFill>
            <a:schemeClr val="accent1"/>
          </a:solidFill>
          <a:ln>
            <a:solidFill>
              <a:srgbClr val="D8AE7E"/>
            </a:solidFill>
          </a:ln>
          <a:effectLst>
            <a:outerShdw blurRad="50800" dist="50800" dir="5400000" algn="ctr" rotWithShape="0">
              <a:srgbClr val="000000"/>
            </a:outerShdw>
          </a:effectLst>
        </c:spPr>
      </c:pivotFmt>
      <c:pivotFmt>
        <c:idx val="9"/>
        <c:spPr>
          <a:solidFill>
            <a:schemeClr val="accent1"/>
          </a:solidFill>
          <a:ln>
            <a:solidFill>
              <a:srgbClr val="D8AE7E"/>
            </a:solidFill>
          </a:ln>
          <a:effectLst>
            <a:outerShdw blurRad="50800" dist="50800" dir="5400000" algn="ctr" rotWithShape="0">
              <a:srgbClr val="000000"/>
            </a:outerShdw>
          </a:effectLst>
        </c:spPr>
      </c:pivotFmt>
      <c:pivotFmt>
        <c:idx val="10"/>
        <c:spPr>
          <a:solidFill>
            <a:schemeClr val="accent1"/>
          </a:solidFill>
          <a:ln>
            <a:solidFill>
              <a:srgbClr val="D8AE7E"/>
            </a:solidFill>
          </a:ln>
          <a:effectLst>
            <a:outerShdw blurRad="50800" dist="50800" dir="5400000" algn="ctr" rotWithShape="0">
              <a:srgbClr val="000000"/>
            </a:outerShdw>
          </a:effectLst>
        </c:spPr>
      </c:pivotFmt>
      <c:pivotFmt>
        <c:idx val="11"/>
        <c:spPr>
          <a:solidFill>
            <a:schemeClr val="accent1"/>
          </a:solidFill>
          <a:ln>
            <a:solidFill>
              <a:srgbClr val="D8AE7E"/>
            </a:solidFill>
          </a:ln>
          <a:effectLst>
            <a:outerShdw blurRad="50800" dist="50800" dir="5400000" algn="ctr" rotWithShape="0">
              <a:srgbClr val="000000"/>
            </a:outerShdw>
          </a:effectLst>
        </c:spPr>
      </c:pivotFmt>
      <c:pivotFmt>
        <c:idx val="12"/>
        <c:spPr>
          <a:solidFill>
            <a:schemeClr val="accent1"/>
          </a:solidFill>
          <a:ln>
            <a:solidFill>
              <a:srgbClr val="D8AE7E"/>
            </a:solidFill>
          </a:ln>
          <a:effectLst>
            <a:outerShdw blurRad="50800" dist="50800" dir="5400000" algn="ctr" rotWithShape="0">
              <a:srgbClr val="000000"/>
            </a:outerShdw>
          </a:effectLst>
        </c:spPr>
      </c:pivotFmt>
    </c:pivotFmts>
    <c:plotArea>
      <c:layout>
        <c:manualLayout>
          <c:layoutTarget val="inner"/>
          <c:xMode val="edge"/>
          <c:yMode val="edge"/>
          <c:x val="9.074823762212969E-2"/>
          <c:y val="0.28551478235031941"/>
          <c:w val="0.48727102829423807"/>
          <c:h val="0.71448521764968054"/>
        </c:manualLayout>
      </c:layout>
      <c:pieChart>
        <c:varyColors val="1"/>
        <c:ser>
          <c:idx val="0"/>
          <c:order val="0"/>
          <c:tx>
            <c:strRef>
              <c:f>Pivot!$E$10</c:f>
              <c:strCache>
                <c:ptCount val="1"/>
                <c:pt idx="0">
                  <c:v>Total</c:v>
                </c:pt>
              </c:strCache>
            </c:strRef>
          </c:tx>
          <c:spPr>
            <a:ln>
              <a:solidFill>
                <a:srgbClr val="D8AE7E"/>
              </a:solidFill>
            </a:ln>
            <a:effectLst>
              <a:outerShdw blurRad="50800" dist="50800" dir="5400000" algn="ctr" rotWithShape="0">
                <a:srgbClr val="000000"/>
              </a:outerShdw>
            </a:effectLst>
          </c:spPr>
          <c:dPt>
            <c:idx val="0"/>
            <c:bubble3D val="0"/>
            <c:spPr>
              <a:solidFill>
                <a:schemeClr val="accent1"/>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1-CFB8-467C-B944-C93EAA69D856}"/>
              </c:ext>
            </c:extLst>
          </c:dPt>
          <c:dPt>
            <c:idx val="1"/>
            <c:bubble3D val="0"/>
            <c:spPr>
              <a:solidFill>
                <a:schemeClr val="accent2"/>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3-CFB8-467C-B944-C93EAA69D856}"/>
              </c:ext>
            </c:extLst>
          </c:dPt>
          <c:dPt>
            <c:idx val="2"/>
            <c:bubble3D val="0"/>
            <c:spPr>
              <a:solidFill>
                <a:schemeClr val="accent3"/>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5-CFB8-467C-B944-C93EAA69D856}"/>
              </c:ext>
            </c:extLst>
          </c:dPt>
          <c:dPt>
            <c:idx val="3"/>
            <c:bubble3D val="0"/>
            <c:spPr>
              <a:solidFill>
                <a:schemeClr val="accent4"/>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4-A668-406A-88F4-EF46E185F503}"/>
              </c:ext>
            </c:extLst>
          </c:dPt>
          <c:dPt>
            <c:idx val="4"/>
            <c:bubble3D val="0"/>
            <c:spPr>
              <a:solidFill>
                <a:schemeClr val="accent5"/>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9-CFB8-467C-B944-C93EAA69D856}"/>
              </c:ext>
            </c:extLst>
          </c:dPt>
          <c:dPt>
            <c:idx val="5"/>
            <c:bubble3D val="0"/>
            <c:spPr>
              <a:solidFill>
                <a:schemeClr val="accent6"/>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B-CFB8-467C-B944-C93EAA69D856}"/>
              </c:ext>
            </c:extLst>
          </c:dPt>
          <c:dPt>
            <c:idx val="6"/>
            <c:bubble3D val="0"/>
            <c:spPr>
              <a:solidFill>
                <a:schemeClr val="accent1">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D-CFB8-467C-B944-C93EAA69D856}"/>
              </c:ext>
            </c:extLst>
          </c:dPt>
          <c:dPt>
            <c:idx val="7"/>
            <c:bubble3D val="0"/>
            <c:spPr>
              <a:solidFill>
                <a:schemeClr val="accent2">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F-CFB8-467C-B944-C93EAA69D856}"/>
              </c:ext>
            </c:extLst>
          </c:dPt>
          <c:dPt>
            <c:idx val="8"/>
            <c:bubble3D val="0"/>
            <c:spPr>
              <a:solidFill>
                <a:schemeClr val="accent3">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1-CFB8-467C-B944-C93EAA69D856}"/>
              </c:ext>
            </c:extLst>
          </c:dPt>
          <c:dLbls>
            <c:dLbl>
              <c:idx val="3"/>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668-406A-88F4-EF46E185F503}"/>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Pivot!$D$11:$D$19</c:f>
              <c:strCache>
                <c:ptCount val="9"/>
                <c:pt idx="0">
                  <c:v>Coffee</c:v>
                </c:pt>
                <c:pt idx="1">
                  <c:v>Tea</c:v>
                </c:pt>
                <c:pt idx="2">
                  <c:v>Bakery</c:v>
                </c:pt>
                <c:pt idx="3">
                  <c:v>Drinking Chocolate</c:v>
                </c:pt>
                <c:pt idx="4">
                  <c:v>Coffee beans</c:v>
                </c:pt>
                <c:pt idx="5">
                  <c:v>Branded</c:v>
                </c:pt>
                <c:pt idx="6">
                  <c:v>Loose Tea</c:v>
                </c:pt>
                <c:pt idx="7">
                  <c:v>Flavours</c:v>
                </c:pt>
                <c:pt idx="8">
                  <c:v>Packaged Chocolate</c:v>
                </c:pt>
              </c:strCache>
            </c:strRef>
          </c:cat>
          <c:val>
            <c:numRef>
              <c:f>Pivot!$E$11:$E$19</c:f>
              <c:numCache>
                <c:formatCode>\$#,##0.00;\(\$#,##0.00\);\$#,##0.00</c:formatCode>
                <c:ptCount val="9"/>
                <c:pt idx="0">
                  <c:v>269952.45</c:v>
                </c:pt>
                <c:pt idx="1">
                  <c:v>196405.95</c:v>
                </c:pt>
                <c:pt idx="2">
                  <c:v>82315.639999999912</c:v>
                </c:pt>
                <c:pt idx="3">
                  <c:v>72416</c:v>
                </c:pt>
                <c:pt idx="4">
                  <c:v>40085.25</c:v>
                </c:pt>
                <c:pt idx="5">
                  <c:v>13607</c:v>
                </c:pt>
                <c:pt idx="6">
                  <c:v>11213.6</c:v>
                </c:pt>
                <c:pt idx="7">
                  <c:v>8408.800000000012</c:v>
                </c:pt>
                <c:pt idx="8">
                  <c:v>4407.6399999999994</c:v>
                </c:pt>
              </c:numCache>
            </c:numRef>
          </c:val>
          <c:extLst>
            <c:ext xmlns:c16="http://schemas.microsoft.com/office/drawing/2014/chart" uri="{C3380CC4-5D6E-409C-BE32-E72D297353CC}">
              <c16:uniqueId val="{00000003-A668-406A-88F4-EF46E185F503}"/>
            </c:ext>
          </c:extLst>
        </c:ser>
        <c:dLbls>
          <c:dLblPos val="bestFit"/>
          <c:showLegendKey val="0"/>
          <c:showVal val="1"/>
          <c:showCatName val="0"/>
          <c:showSerName val="0"/>
          <c:showPercent val="0"/>
          <c:showBubbleSize val="0"/>
          <c:showLeaderLines val="1"/>
        </c:dLbls>
        <c:firstSliceAng val="104"/>
      </c:pieChart>
      <c:spPr>
        <a:solidFill>
          <a:srgbClr val="FFE0B5"/>
        </a:solidFill>
        <a:ln>
          <a:noFill/>
        </a:ln>
        <a:effectLst/>
      </c:spPr>
    </c:plotArea>
    <c:legend>
      <c:legendPos val="r"/>
      <c:layout>
        <c:manualLayout>
          <c:xMode val="edge"/>
          <c:yMode val="edge"/>
          <c:x val="0.73742809635706519"/>
          <c:y val="0.19801139219299715"/>
          <c:w val="0.24162949526597133"/>
          <c:h val="0.753551125258278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Shop.xlsx]Pivot!Foot_Fall_Store</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Footfall  &amp; Sales</a:t>
            </a:r>
            <a:r>
              <a:rPr lang="en-US" b="1" baseline="0"/>
              <a:t> Over Various Store Location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8C7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Pivot!$G$22</c:f>
              <c:strCache>
                <c:ptCount val="1"/>
                <c:pt idx="0">
                  <c:v>Count of transaction_id</c:v>
                </c:pt>
              </c:strCache>
            </c:strRef>
          </c:tx>
          <c:spPr>
            <a:solidFill>
              <a:srgbClr val="D8AE7E"/>
            </a:solidFill>
            <a:ln>
              <a:solidFill>
                <a:srgbClr val="F8C79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Pivot!$F$23:$F$25</c:f>
              <c:strCache>
                <c:ptCount val="3"/>
                <c:pt idx="0">
                  <c:v>Astoria</c:v>
                </c:pt>
                <c:pt idx="1">
                  <c:v>Hell's Kitchen</c:v>
                </c:pt>
                <c:pt idx="2">
                  <c:v>Lower Manhattan</c:v>
                </c:pt>
              </c:strCache>
            </c:strRef>
          </c:cat>
          <c:val>
            <c:numRef>
              <c:f>Pivot!$G$23:$G$25</c:f>
              <c:numCache>
                <c:formatCode>General</c:formatCode>
                <c:ptCount val="3"/>
                <c:pt idx="0">
                  <c:v>50599</c:v>
                </c:pt>
                <c:pt idx="1">
                  <c:v>50735</c:v>
                </c:pt>
                <c:pt idx="2">
                  <c:v>47782</c:v>
                </c:pt>
              </c:numCache>
            </c:numRef>
          </c:val>
          <c:extLst>
            <c:ext xmlns:c16="http://schemas.microsoft.com/office/drawing/2014/chart" uri="{C3380CC4-5D6E-409C-BE32-E72D297353CC}">
              <c16:uniqueId val="{00000005-50D8-43CC-8414-E06D42767C59}"/>
            </c:ext>
          </c:extLst>
        </c:ser>
        <c:ser>
          <c:idx val="1"/>
          <c:order val="1"/>
          <c:tx>
            <c:strRef>
              <c:f>Pivot!$H$22</c:f>
              <c:strCache>
                <c:ptCount val="1"/>
                <c:pt idx="0">
                  <c:v>Sum of Total Bill</c:v>
                </c:pt>
              </c:strCache>
            </c:strRef>
          </c:tx>
          <c:spPr>
            <a:solidFill>
              <a:srgbClr val="F8C79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Pivot!$F$23:$F$25</c:f>
              <c:strCache>
                <c:ptCount val="3"/>
                <c:pt idx="0">
                  <c:v>Astoria</c:v>
                </c:pt>
                <c:pt idx="1">
                  <c:v>Hell's Kitchen</c:v>
                </c:pt>
                <c:pt idx="2">
                  <c:v>Lower Manhattan</c:v>
                </c:pt>
              </c:strCache>
            </c:strRef>
          </c:cat>
          <c:val>
            <c:numRef>
              <c:f>Pivot!$H$23:$H$25</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6-50D8-43CC-8414-E06D42767C59}"/>
            </c:ext>
          </c:extLst>
        </c:ser>
        <c:dLbls>
          <c:dLblPos val="outEnd"/>
          <c:showLegendKey val="0"/>
          <c:showVal val="1"/>
          <c:showCatName val="0"/>
          <c:showSerName val="0"/>
          <c:showPercent val="0"/>
          <c:showBubbleSize val="0"/>
        </c:dLbls>
        <c:gapWidth val="150"/>
        <c:axId val="306807071"/>
        <c:axId val="306814143"/>
      </c:barChart>
      <c:catAx>
        <c:axId val="306807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Store</a:t>
                </a:r>
                <a:r>
                  <a:rPr lang="en-IN" b="1" baseline="0"/>
                  <a:t> Location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14143"/>
        <c:crosses val="autoZero"/>
        <c:auto val="1"/>
        <c:lblAlgn val="ctr"/>
        <c:lblOffset val="100"/>
        <c:noMultiLvlLbl val="0"/>
      </c:catAx>
      <c:valAx>
        <c:axId val="306814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07071"/>
        <c:crosses val="autoZero"/>
        <c:crossBetween val="between"/>
      </c:valAx>
      <c:spPr>
        <a:solidFill>
          <a:srgbClr val="FFE0B5"/>
        </a:solidFill>
        <a:ln>
          <a:noFill/>
        </a:ln>
        <a:effectLst/>
      </c:spPr>
    </c:plotArea>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Products Based on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8AE7E"/>
          </a:solidFill>
          <a:ln>
            <a:solidFill>
              <a:srgbClr val="F8C794"/>
            </a:solidFill>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Pivot!$K$29</c:f>
              <c:strCache>
                <c:ptCount val="1"/>
                <c:pt idx="0">
                  <c:v>Total</c:v>
                </c:pt>
              </c:strCache>
            </c:strRef>
          </c:tx>
          <c:spPr>
            <a:solidFill>
              <a:srgbClr val="D8AE7E"/>
            </a:solidFill>
            <a:ln>
              <a:solidFill>
                <a:srgbClr val="F8C79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Pivot!$J$30:$J$34</c:f>
              <c:strCache>
                <c:ptCount val="5"/>
                <c:pt idx="0">
                  <c:v>Barista Espresso</c:v>
                </c:pt>
                <c:pt idx="1">
                  <c:v>Brewed Chai tea</c:v>
                </c:pt>
                <c:pt idx="2">
                  <c:v>Hot chocolate</c:v>
                </c:pt>
                <c:pt idx="3">
                  <c:v>Gourmet brewed coffee</c:v>
                </c:pt>
                <c:pt idx="4">
                  <c:v>Brewed Black tea</c:v>
                </c:pt>
              </c:strCache>
            </c:strRef>
          </c:cat>
          <c:val>
            <c:numRef>
              <c:f>Pivot!$K$30:$K$34</c:f>
              <c:numCache>
                <c:formatCode>\$#,##0.00;\(\$#,##0.00\);\$#,##0.00</c:formatCode>
                <c:ptCount val="5"/>
                <c:pt idx="0">
                  <c:v>91406.2</c:v>
                </c:pt>
                <c:pt idx="1">
                  <c:v>77081.950000000012</c:v>
                </c:pt>
                <c:pt idx="2">
                  <c:v>72416</c:v>
                </c:pt>
                <c:pt idx="3">
                  <c:v>70034.600000000006</c:v>
                </c:pt>
                <c:pt idx="4">
                  <c:v>47932</c:v>
                </c:pt>
              </c:numCache>
            </c:numRef>
          </c:val>
          <c:extLst>
            <c:ext xmlns:c16="http://schemas.microsoft.com/office/drawing/2014/chart" uri="{C3380CC4-5D6E-409C-BE32-E72D297353CC}">
              <c16:uniqueId val="{00000003-5057-4DE7-8DF3-AC425C74D501}"/>
            </c:ext>
          </c:extLst>
        </c:ser>
        <c:dLbls>
          <c:dLblPos val="outEnd"/>
          <c:showLegendKey val="0"/>
          <c:showVal val="1"/>
          <c:showCatName val="0"/>
          <c:showSerName val="0"/>
          <c:showPercent val="0"/>
          <c:showBubbleSize val="0"/>
        </c:dLbls>
        <c:gapWidth val="150"/>
        <c:axId val="306807071"/>
        <c:axId val="306814143"/>
      </c:barChart>
      <c:catAx>
        <c:axId val="306807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Store</a:t>
                </a:r>
                <a:r>
                  <a:rPr lang="en-IN" b="1" baseline="0"/>
                  <a:t> Location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14143"/>
        <c:crosses val="autoZero"/>
        <c:auto val="1"/>
        <c:lblAlgn val="ctr"/>
        <c:lblOffset val="100"/>
        <c:noMultiLvlLbl val="0"/>
      </c:catAx>
      <c:valAx>
        <c:axId val="306814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07071"/>
        <c:crosses val="autoZero"/>
        <c:crossBetween val="between"/>
      </c:valAx>
      <c:spPr>
        <a:solidFill>
          <a:srgbClr val="FFE0B5"/>
        </a:solidFill>
        <a:ln>
          <a:noFill/>
        </a:ln>
        <a:effectLst/>
      </c:spPr>
    </c:plotArea>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Shop.xlsx]Pivot!PivotTable10</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t>
            </a:r>
            <a:r>
              <a:rPr lang="en-US" b="1" baseline="0"/>
              <a:t> Size Distribution based on Oders</a:t>
            </a:r>
            <a:endParaRPr lang="en-US" b="1"/>
          </a:p>
        </c:rich>
      </c:tx>
      <c:layout>
        <c:manualLayout>
          <c:xMode val="edge"/>
          <c:yMode val="edge"/>
          <c:x val="0.18514357045199414"/>
          <c:y val="1.49195599254756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D8AE7E"/>
            </a:solidFill>
          </a:ln>
          <a:effectLst>
            <a:outerShdw blurRad="50800" dist="50800" dir="5400000" algn="ctr" rotWithShape="0">
              <a:srgbClr val="000000"/>
            </a:outerShdw>
          </a:effectLst>
        </c:spPr>
        <c:marker>
          <c:symbol val="circle"/>
          <c:size val="5"/>
          <c:spPr>
            <a:solidFill>
              <a:srgbClr val="D8AE7E"/>
            </a:solidFill>
            <a:ln w="9525">
              <a:solidFill>
                <a:srgbClr val="D8AE7E"/>
              </a:solidFill>
            </a:ln>
            <a:effectLst/>
          </c:spPr>
        </c:marke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solidFill>
              <a:srgbClr val="D8AE7E"/>
            </a:solidFill>
          </a:ln>
          <a:effectLst>
            <a:outerShdw blurRad="50800" dist="50800" dir="5400000" algn="ctr" rotWithShape="0">
              <a:srgbClr val="000000"/>
            </a:outerShdw>
          </a:effectLst>
        </c:spP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solidFill>
              <a:srgbClr val="D8AE7E"/>
            </a:solidFill>
          </a:ln>
          <a:effectLst>
            <a:outerShdw blurRad="50800" dist="50800" dir="5400000" algn="ctr" rotWithShape="0">
              <a:srgbClr val="000000"/>
            </a:outerShdw>
          </a:effectLst>
        </c:spPr>
        <c:marker>
          <c:symbol val="none"/>
        </c:marke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solidFill>
              <a:srgbClr val="D8AE7E"/>
            </a:solidFill>
          </a:ln>
          <a:effectLst>
            <a:outerShdw blurRad="50800" dist="50800" dir="5400000" algn="ctr" rotWithShape="0">
              <a:srgbClr val="000000"/>
            </a:outerShdw>
          </a:effectLst>
        </c:spPr>
      </c:pivotFmt>
      <c:pivotFmt>
        <c:idx val="7"/>
        <c:spPr>
          <a:solidFill>
            <a:schemeClr val="accent1"/>
          </a:solidFill>
          <a:ln>
            <a:solidFill>
              <a:srgbClr val="D8AE7E"/>
            </a:solidFill>
          </a:ln>
          <a:effectLst>
            <a:outerShdw blurRad="50800" dist="50800" dir="5400000" algn="ctr" rotWithShape="0">
              <a:srgbClr val="000000"/>
            </a:outerShdw>
          </a:effectLst>
        </c:spPr>
      </c:pivotFmt>
      <c:pivotFmt>
        <c:idx val="8"/>
        <c:spPr>
          <a:solidFill>
            <a:schemeClr val="accent1"/>
          </a:solidFill>
          <a:ln>
            <a:solidFill>
              <a:srgbClr val="D8AE7E"/>
            </a:solidFill>
          </a:ln>
          <a:effectLst>
            <a:outerShdw blurRad="50800" dist="50800" dir="5400000" algn="ctr" rotWithShape="0">
              <a:srgbClr val="000000"/>
            </a:outerShdw>
          </a:effectLst>
        </c:spPr>
      </c:pivotFmt>
      <c:pivotFmt>
        <c:idx val="9"/>
        <c:spPr>
          <a:solidFill>
            <a:schemeClr val="accent1"/>
          </a:solidFill>
          <a:ln>
            <a:solidFill>
              <a:srgbClr val="D8AE7E"/>
            </a:solidFill>
          </a:ln>
          <a:effectLst>
            <a:outerShdw blurRad="50800" dist="50800" dir="5400000" algn="ctr" rotWithShape="0">
              <a:srgbClr val="000000"/>
            </a:outerShdw>
          </a:effectLst>
        </c:spP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solidFill>
              <a:srgbClr val="D8AE7E"/>
            </a:solidFill>
          </a:ln>
          <a:effectLst>
            <a:outerShdw blurRad="50800" dist="50800" dir="5400000" algn="ctr" rotWithShape="0">
              <a:srgbClr val="000000"/>
            </a:outerShdw>
          </a:effectLst>
        </c:spPr>
      </c:pivotFmt>
      <c:pivotFmt>
        <c:idx val="11"/>
        <c:spPr>
          <a:solidFill>
            <a:schemeClr val="accent1"/>
          </a:solidFill>
          <a:ln>
            <a:solidFill>
              <a:srgbClr val="D8AE7E"/>
            </a:solidFill>
          </a:ln>
          <a:effectLst>
            <a:outerShdw blurRad="50800" dist="50800" dir="5400000" algn="ctr" rotWithShape="0">
              <a:srgbClr val="000000"/>
            </a:outerShdw>
          </a:effectLst>
        </c:spPr>
      </c:pivotFmt>
      <c:pivotFmt>
        <c:idx val="12"/>
        <c:spPr>
          <a:solidFill>
            <a:schemeClr val="accent1"/>
          </a:solidFill>
          <a:ln>
            <a:solidFill>
              <a:srgbClr val="D8AE7E"/>
            </a:solidFill>
          </a:ln>
          <a:effectLst>
            <a:outerShdw blurRad="50800" dist="50800" dir="5400000" algn="ctr" rotWithShape="0">
              <a:srgbClr val="000000"/>
            </a:outerShdw>
          </a:effectLst>
        </c:spPr>
      </c:pivotFmt>
      <c:pivotFmt>
        <c:idx val="13"/>
        <c:spPr>
          <a:solidFill>
            <a:schemeClr val="accent1"/>
          </a:solidFill>
          <a:ln>
            <a:solidFill>
              <a:srgbClr val="D8AE7E"/>
            </a:solidFill>
          </a:ln>
          <a:effectLst>
            <a:outerShdw blurRad="50800" dist="50800" dir="5400000" algn="ctr" rotWithShape="0">
              <a:srgbClr val="000000"/>
            </a:outerShdw>
          </a:effectLst>
        </c:spPr>
      </c:pivotFmt>
      <c:pivotFmt>
        <c:idx val="14"/>
        <c:spPr>
          <a:solidFill>
            <a:schemeClr val="accent1"/>
          </a:solidFill>
          <a:ln>
            <a:solidFill>
              <a:srgbClr val="D8AE7E"/>
            </a:solidFill>
          </a:ln>
          <a:effectLst>
            <a:outerShdw blurRad="50800" dist="50800" dir="5400000" algn="ctr" rotWithShape="0">
              <a:srgbClr val="000000"/>
            </a:outerShdw>
          </a:effectLst>
        </c:spPr>
      </c:pivotFmt>
      <c:pivotFmt>
        <c:idx val="15"/>
        <c:spPr>
          <a:solidFill>
            <a:schemeClr val="accent1"/>
          </a:solidFill>
          <a:ln>
            <a:solidFill>
              <a:srgbClr val="D8AE7E"/>
            </a:solidFill>
          </a:ln>
          <a:effectLst>
            <a:outerShdw blurRad="50800" dist="50800" dir="5400000" algn="ctr" rotWithShape="0">
              <a:srgbClr val="000000"/>
            </a:outerShdw>
          </a:effectLst>
        </c:spPr>
        <c:marker>
          <c:symbol val="none"/>
        </c:marke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solidFill>
              <a:srgbClr val="D8AE7E"/>
            </a:solidFill>
          </a:ln>
          <a:effectLst>
            <a:outerShdw blurRad="50800" dist="50800" dir="5400000" algn="ctr" rotWithShape="0">
              <a:srgbClr val="000000"/>
            </a:outerShdw>
          </a:effectLst>
        </c:spPr>
      </c:pivotFmt>
      <c:pivotFmt>
        <c:idx val="17"/>
        <c:spPr>
          <a:solidFill>
            <a:schemeClr val="accent1"/>
          </a:solidFill>
          <a:ln>
            <a:solidFill>
              <a:srgbClr val="D8AE7E"/>
            </a:solidFill>
          </a:ln>
          <a:effectLst>
            <a:outerShdw blurRad="50800" dist="50800" dir="5400000" algn="ctr" rotWithShape="0">
              <a:srgbClr val="000000"/>
            </a:outerShdw>
          </a:effectLst>
        </c:spPr>
      </c:pivotFmt>
      <c:pivotFmt>
        <c:idx val="18"/>
        <c:spPr>
          <a:solidFill>
            <a:schemeClr val="accent1"/>
          </a:solidFill>
          <a:ln>
            <a:solidFill>
              <a:srgbClr val="D8AE7E"/>
            </a:solidFill>
          </a:ln>
          <a:effectLst>
            <a:outerShdw blurRad="50800" dist="50800" dir="5400000" algn="ctr" rotWithShape="0">
              <a:srgbClr val="000000"/>
            </a:outerShdw>
          </a:effectLst>
        </c:spPr>
      </c:pivotFmt>
      <c:pivotFmt>
        <c:idx val="19"/>
        <c:spPr>
          <a:solidFill>
            <a:schemeClr val="accent1"/>
          </a:solidFill>
          <a:ln>
            <a:solidFill>
              <a:srgbClr val="D8AE7E"/>
            </a:solidFill>
          </a:ln>
          <a:effectLst>
            <a:outerShdw blurRad="50800" dist="50800" dir="5400000" algn="ctr" rotWithShape="0">
              <a:srgbClr val="000000"/>
            </a:outerShdw>
          </a:effectLst>
        </c:spPr>
        <c:dLbl>
          <c:idx val="0"/>
          <c:numFmt formatCode="\$#,##0.00;\(\$#,##0.0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solidFill>
              <a:srgbClr val="D8AE7E"/>
            </a:solidFill>
          </a:ln>
          <a:effectLst>
            <a:outerShdw blurRad="50800" dist="50800" dir="5400000" algn="ctr" rotWithShape="0">
              <a:srgbClr val="000000"/>
            </a:outerShdw>
          </a:effectLst>
        </c:spPr>
      </c:pivotFmt>
      <c:pivotFmt>
        <c:idx val="21"/>
        <c:spPr>
          <a:solidFill>
            <a:schemeClr val="accent1"/>
          </a:solidFill>
          <a:ln>
            <a:solidFill>
              <a:srgbClr val="D8AE7E"/>
            </a:solidFill>
          </a:ln>
          <a:effectLst>
            <a:outerShdw blurRad="50800" dist="50800" dir="5400000" algn="ctr" rotWithShape="0">
              <a:srgbClr val="000000"/>
            </a:outerShdw>
          </a:effectLst>
        </c:spPr>
      </c:pivotFmt>
      <c:pivotFmt>
        <c:idx val="22"/>
        <c:spPr>
          <a:solidFill>
            <a:schemeClr val="accent1"/>
          </a:solidFill>
          <a:ln>
            <a:solidFill>
              <a:srgbClr val="D8AE7E"/>
            </a:solidFill>
          </a:ln>
          <a:effectLst>
            <a:outerShdw blurRad="50800" dist="50800" dir="5400000" algn="ctr" rotWithShape="0">
              <a:srgbClr val="000000"/>
            </a:outerShdw>
          </a:effectLst>
        </c:spPr>
      </c:pivotFmt>
      <c:pivotFmt>
        <c:idx val="23"/>
        <c:spPr>
          <a:solidFill>
            <a:schemeClr val="accent1"/>
          </a:solidFill>
          <a:ln>
            <a:solidFill>
              <a:srgbClr val="D8AE7E"/>
            </a:solidFill>
          </a:ln>
          <a:effectLst>
            <a:outerShdw blurRad="50800" dist="50800" dir="5400000" algn="ctr" rotWithShape="0">
              <a:srgbClr val="000000"/>
            </a:outerShdw>
          </a:effectLst>
        </c:spPr>
      </c:pivotFmt>
      <c:pivotFmt>
        <c:idx val="24"/>
        <c:spPr>
          <a:solidFill>
            <a:schemeClr val="accent1"/>
          </a:solidFill>
          <a:ln>
            <a:solidFill>
              <a:srgbClr val="D8AE7E"/>
            </a:solidFill>
          </a:ln>
          <a:effectLst>
            <a:outerShdw blurRad="50800" dist="50800" dir="5400000" algn="ctr" rotWithShape="0">
              <a:srgbClr val="000000"/>
            </a:outerShdw>
          </a:effectLst>
        </c:spPr>
      </c:pivotFmt>
      <c:pivotFmt>
        <c:idx val="25"/>
        <c:spPr>
          <a:solidFill>
            <a:schemeClr val="accent1"/>
          </a:solidFill>
          <a:ln>
            <a:solidFill>
              <a:srgbClr val="D8AE7E"/>
            </a:solidFill>
          </a:ln>
          <a:effectLst>
            <a:outerShdw blurRad="50800" dist="50800" dir="5400000" algn="ctr" rotWithShape="0">
              <a:srgbClr val="000000"/>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solidFill>
              <a:srgbClr val="D8AE7E"/>
            </a:solidFill>
          </a:ln>
          <a:effectLst>
            <a:outerShdw blurRad="50800" dist="50800" dir="5400000" algn="ctr" rotWithShape="0">
              <a:srgbClr val="000000"/>
            </a:outerShdw>
          </a:effectLst>
        </c:spPr>
      </c:pivotFmt>
      <c:pivotFmt>
        <c:idx val="27"/>
        <c:spPr>
          <a:solidFill>
            <a:schemeClr val="accent1"/>
          </a:solidFill>
          <a:ln>
            <a:solidFill>
              <a:srgbClr val="D8AE7E"/>
            </a:solidFill>
          </a:ln>
          <a:effectLst>
            <a:outerShdw blurRad="50800" dist="50800" dir="5400000" algn="ctr" rotWithShape="0">
              <a:srgbClr val="000000"/>
            </a:outerShdw>
          </a:effectLst>
        </c:spPr>
      </c:pivotFmt>
      <c:pivotFmt>
        <c:idx val="28"/>
        <c:spPr>
          <a:solidFill>
            <a:schemeClr val="accent1"/>
          </a:solidFill>
          <a:ln>
            <a:solidFill>
              <a:srgbClr val="D8AE7E"/>
            </a:solidFill>
          </a:ln>
          <a:effectLst>
            <a:outerShdw blurRad="50800" dist="50800" dir="5400000" algn="ctr" rotWithShape="0">
              <a:srgbClr val="000000"/>
            </a:outerShdw>
          </a:effectLst>
        </c:spPr>
      </c:pivotFmt>
      <c:pivotFmt>
        <c:idx val="29"/>
        <c:spPr>
          <a:solidFill>
            <a:schemeClr val="accent1"/>
          </a:solidFill>
          <a:ln>
            <a:solidFill>
              <a:srgbClr val="D8AE7E"/>
            </a:solidFill>
          </a:ln>
          <a:effectLst>
            <a:outerShdw blurRad="50800" dist="50800" dir="5400000" algn="ctr" rotWithShape="0">
              <a:srgbClr val="000000"/>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074823762212969E-2"/>
          <c:y val="0.23688134600704791"/>
          <c:w val="0.53722299121831674"/>
          <c:h val="0.7426947328795056"/>
        </c:manualLayout>
      </c:layout>
      <c:pieChart>
        <c:varyColors val="1"/>
        <c:ser>
          <c:idx val="0"/>
          <c:order val="0"/>
          <c:tx>
            <c:strRef>
              <c:f>Pivot!$E$27</c:f>
              <c:strCache>
                <c:ptCount val="1"/>
                <c:pt idx="0">
                  <c:v>Total</c:v>
                </c:pt>
              </c:strCache>
            </c:strRef>
          </c:tx>
          <c:spPr>
            <a:ln>
              <a:solidFill>
                <a:srgbClr val="D8AE7E"/>
              </a:solidFill>
            </a:ln>
            <a:effectLst>
              <a:outerShdw blurRad="50800" dist="50800" dir="5400000" algn="ctr" rotWithShape="0">
                <a:srgbClr val="000000"/>
              </a:outerShdw>
            </a:effectLst>
          </c:spPr>
          <c:dPt>
            <c:idx val="0"/>
            <c:bubble3D val="0"/>
            <c:spPr>
              <a:solidFill>
                <a:schemeClr val="accent1"/>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C-83AF-44D5-975E-9CFBABC878EE}"/>
              </c:ext>
            </c:extLst>
          </c:dPt>
          <c:dPt>
            <c:idx val="1"/>
            <c:bubble3D val="0"/>
            <c:spPr>
              <a:solidFill>
                <a:schemeClr val="accent2"/>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0E-83AF-44D5-975E-9CFBABC878EE}"/>
              </c:ext>
            </c:extLst>
          </c:dPt>
          <c:dPt>
            <c:idx val="2"/>
            <c:bubble3D val="0"/>
            <c:spPr>
              <a:solidFill>
                <a:schemeClr val="accent3"/>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0-83AF-44D5-975E-9CFBABC878EE}"/>
              </c:ext>
            </c:extLst>
          </c:dPt>
          <c:dPt>
            <c:idx val="3"/>
            <c:bubble3D val="0"/>
            <c:spPr>
              <a:solidFill>
                <a:schemeClr val="accent4"/>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2-83AF-44D5-975E-9CFBABC878EE}"/>
              </c:ext>
            </c:extLst>
          </c:dPt>
          <c:dPt>
            <c:idx val="4"/>
            <c:bubble3D val="0"/>
            <c:spPr>
              <a:solidFill>
                <a:schemeClr val="accent5"/>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4-83AF-44D5-975E-9CFBABC878EE}"/>
              </c:ext>
            </c:extLst>
          </c:dPt>
          <c:dPt>
            <c:idx val="5"/>
            <c:bubble3D val="0"/>
            <c:spPr>
              <a:solidFill>
                <a:schemeClr val="accent6"/>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6-83AF-44D5-975E-9CFBABC878EE}"/>
              </c:ext>
            </c:extLst>
          </c:dPt>
          <c:dPt>
            <c:idx val="6"/>
            <c:bubble3D val="0"/>
            <c:spPr>
              <a:solidFill>
                <a:schemeClr val="accent1">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8-83AF-44D5-975E-9CFBABC878EE}"/>
              </c:ext>
            </c:extLst>
          </c:dPt>
          <c:dPt>
            <c:idx val="7"/>
            <c:bubble3D val="0"/>
            <c:spPr>
              <a:solidFill>
                <a:schemeClr val="accent2">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A-83AF-44D5-975E-9CFBABC878EE}"/>
              </c:ext>
            </c:extLst>
          </c:dPt>
          <c:dPt>
            <c:idx val="8"/>
            <c:bubble3D val="0"/>
            <c:spPr>
              <a:solidFill>
                <a:schemeClr val="accent3">
                  <a:lumMod val="60000"/>
                </a:schemeClr>
              </a:solidFill>
              <a:ln>
                <a:solidFill>
                  <a:srgbClr val="D8AE7E"/>
                </a:solidFill>
              </a:ln>
              <a:effectLst>
                <a:outerShdw blurRad="50800" dist="50800" dir="5400000" algn="ctr" rotWithShape="0">
                  <a:srgbClr val="000000"/>
                </a:outerShdw>
              </a:effectLst>
            </c:spPr>
            <c:extLst>
              <c:ext xmlns:c16="http://schemas.microsoft.com/office/drawing/2014/chart" uri="{C3380CC4-5D6E-409C-BE32-E72D297353CC}">
                <c16:uniqueId val="{0000001C-83AF-44D5-975E-9CFBABC878EE}"/>
              </c:ext>
            </c:extLst>
          </c:dPt>
          <c:dLbls>
            <c:dLbl>
              <c:idx val="3"/>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2-83AF-44D5-975E-9CFBABC878E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Pivot!$D$28:$D$31</c:f>
              <c:strCache>
                <c:ptCount val="4"/>
                <c:pt idx="0">
                  <c:v>Large</c:v>
                </c:pt>
                <c:pt idx="1">
                  <c:v>Not Define</c:v>
                </c:pt>
                <c:pt idx="2">
                  <c:v>Regular</c:v>
                </c:pt>
                <c:pt idx="3">
                  <c:v>Small</c:v>
                </c:pt>
              </c:strCache>
            </c:strRef>
          </c:cat>
          <c:val>
            <c:numRef>
              <c:f>Pivot!$E$28:$E$31</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1D-83AF-44D5-975E-9CFBABC878EE}"/>
            </c:ext>
          </c:extLst>
        </c:ser>
        <c:dLbls>
          <c:dLblPos val="bestFit"/>
          <c:showLegendKey val="0"/>
          <c:showVal val="1"/>
          <c:showCatName val="0"/>
          <c:showSerName val="0"/>
          <c:showPercent val="0"/>
          <c:showBubbleSize val="0"/>
          <c:showLeaderLines val="1"/>
        </c:dLbls>
        <c:firstSliceAng val="104"/>
      </c:pieChart>
      <c:spPr>
        <a:solidFill>
          <a:srgbClr val="FFE0B5"/>
        </a:solidFill>
        <a:ln>
          <a:noFill/>
        </a:ln>
        <a:effectLst/>
      </c:spPr>
    </c:plotArea>
    <c:legend>
      <c:legendPos val="r"/>
      <c:layout>
        <c:manualLayout>
          <c:xMode val="edge"/>
          <c:yMode val="edge"/>
          <c:x val="0.73742809635706519"/>
          <c:y val="0.33996545768566494"/>
          <c:w val="0.24162949526597133"/>
          <c:h val="0.611596970067860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a:t>
            </a:r>
            <a:r>
              <a:rPr lang="en-US" b="1" baseline="0"/>
              <a:t> on Weekdays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8AE7E"/>
          </a:solidFill>
          <a:ln>
            <a:solidFill>
              <a:srgbClr val="F8C794"/>
            </a:solidFill>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8AE7E"/>
          </a:solidFill>
          <a:ln>
            <a:solidFill>
              <a:srgbClr val="F8C79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rgbClr val="D8AE7E"/>
            </a:solidFill>
            <a:ln>
              <a:solidFill>
                <a:srgbClr val="F8C79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Pivot!$G$2:$G$8</c:f>
              <c:strCache>
                <c:ptCount val="7"/>
                <c:pt idx="0">
                  <c:v>Sunday</c:v>
                </c:pt>
                <c:pt idx="1">
                  <c:v>Monday</c:v>
                </c:pt>
                <c:pt idx="2">
                  <c:v>Tuesday</c:v>
                </c:pt>
                <c:pt idx="3">
                  <c:v>Wednesday</c:v>
                </c:pt>
                <c:pt idx="4">
                  <c:v>Thursday</c:v>
                </c:pt>
                <c:pt idx="5">
                  <c:v>Friday</c:v>
                </c:pt>
                <c:pt idx="6">
                  <c:v>Saturday</c:v>
                </c:pt>
              </c:strCache>
            </c:strRef>
          </c:cat>
          <c:val>
            <c:numRef>
              <c:f>Pivot!$H$2:$H$8</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3-6059-40CF-B79E-8CF5C4DBE701}"/>
            </c:ext>
          </c:extLst>
        </c:ser>
        <c:dLbls>
          <c:dLblPos val="outEnd"/>
          <c:showLegendKey val="0"/>
          <c:showVal val="1"/>
          <c:showCatName val="0"/>
          <c:showSerName val="0"/>
          <c:showPercent val="0"/>
          <c:showBubbleSize val="0"/>
        </c:dLbls>
        <c:gapWidth val="150"/>
        <c:axId val="306807071"/>
        <c:axId val="306814143"/>
      </c:barChart>
      <c:catAx>
        <c:axId val="306807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Store</a:t>
                </a:r>
                <a:r>
                  <a:rPr lang="en-IN" b="1" baseline="0"/>
                  <a:t> Location</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14143"/>
        <c:crosses val="autoZero"/>
        <c:auto val="1"/>
        <c:lblAlgn val="ctr"/>
        <c:lblOffset val="100"/>
        <c:noMultiLvlLbl val="0"/>
      </c:catAx>
      <c:valAx>
        <c:axId val="306814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Footfall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07071"/>
        <c:crosses val="autoZero"/>
        <c:crossBetween val="between"/>
      </c:valAx>
      <c:spPr>
        <a:solidFill>
          <a:srgbClr val="FFE0B5"/>
        </a:solidFill>
        <a:ln>
          <a:noFill/>
        </a:ln>
        <a:effectLst/>
      </c:spPr>
    </c:plotArea>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Shop.xlsx]Pivot!PivotTable13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Orders Based on Hours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8AE7E"/>
            </a:solidFill>
            <a:round/>
          </a:ln>
          <a:effectLst/>
        </c:spPr>
        <c:marker>
          <c:symbol val="circle"/>
          <c:size val="5"/>
          <c:spPr>
            <a:solidFill>
              <a:srgbClr val="D8AE7E"/>
            </a:solidFill>
            <a:ln w="9525">
              <a:solidFill>
                <a:srgbClr val="D8AE7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Pivot!$B$10</c:f>
              <c:strCache>
                <c:ptCount val="1"/>
                <c:pt idx="0">
                  <c:v>Total</c:v>
                </c:pt>
              </c:strCache>
            </c:strRef>
          </c:tx>
          <c:spPr>
            <a:ln w="28575" cap="rnd">
              <a:solidFill>
                <a:srgbClr val="D8AE7E"/>
              </a:solidFill>
              <a:round/>
            </a:ln>
            <a:effectLst/>
          </c:spPr>
          <c:marker>
            <c:symbol val="circle"/>
            <c:size val="5"/>
            <c:spPr>
              <a:solidFill>
                <a:srgbClr val="D8AE7E"/>
              </a:solidFill>
              <a:ln w="9525">
                <a:solidFill>
                  <a:srgbClr val="D8AE7E"/>
                </a:solidFill>
              </a:ln>
              <a:effectLst/>
            </c:spPr>
          </c:marker>
          <c:cat>
            <c:strRef>
              <c:f>Pivot!$A$11:$A$25</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Pivot!$B$11:$B$25</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smooth val="0"/>
          <c:extLst>
            <c:ext xmlns:c16="http://schemas.microsoft.com/office/drawing/2014/chart" uri="{C3380CC4-5D6E-409C-BE32-E72D297353CC}">
              <c16:uniqueId val="{00000003-35BD-465C-B558-10938A2E8379}"/>
            </c:ext>
          </c:extLst>
        </c:ser>
        <c:dLbls>
          <c:showLegendKey val="0"/>
          <c:showVal val="0"/>
          <c:showCatName val="0"/>
          <c:showSerName val="0"/>
          <c:showPercent val="0"/>
          <c:showBubbleSize val="0"/>
        </c:dLbls>
        <c:marker val="1"/>
        <c:smooth val="0"/>
        <c:axId val="306807071"/>
        <c:axId val="306814143"/>
      </c:lineChart>
      <c:catAx>
        <c:axId val="30680707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Hours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14143"/>
        <c:crosses val="autoZero"/>
        <c:auto val="1"/>
        <c:lblAlgn val="ctr"/>
        <c:lblOffset val="100"/>
        <c:noMultiLvlLbl val="0"/>
      </c:catAx>
      <c:valAx>
        <c:axId val="306814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07071"/>
        <c:crosses val="autoZero"/>
        <c:crossBetween val="between"/>
      </c:valAx>
      <c:spPr>
        <a:solidFill>
          <a:srgbClr val="FFE0B5"/>
        </a:solidFill>
        <a:ln>
          <a:noFill/>
        </a:ln>
        <a:effectLst/>
      </c:spPr>
    </c:plotArea>
    <c:plotVisOnly val="1"/>
    <c:dispBlanksAs val="gap"/>
    <c:showDLblsOverMax val="0"/>
    <c:extLst/>
  </c:chart>
  <c:spPr>
    <a:solidFill>
      <a:srgbClr val="FFE0B5"/>
    </a:solidFill>
    <a:ln w="9525" cap="flat" cmpd="sng" algn="ctr">
      <a:solidFill>
        <a:srgbClr val="D8AE7E"/>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8</xdr:col>
      <xdr:colOff>247650</xdr:colOff>
      <xdr:row>4</xdr:row>
      <xdr:rowOff>19050</xdr:rowOff>
    </xdr:from>
    <xdr:to>
      <xdr:col>14</xdr:col>
      <xdr:colOff>552450</xdr:colOff>
      <xdr:row>13</xdr:row>
      <xdr:rowOff>142875</xdr:rowOff>
    </xdr:to>
    <xdr:graphicFrame macro="">
      <xdr:nvGraphicFramePr>
        <xdr:cNvPr id="3" name="Chart 2">
          <a:extLst>
            <a:ext uri="{FF2B5EF4-FFF2-40B4-BE49-F238E27FC236}">
              <a16:creationId xmlns:a16="http://schemas.microsoft.com/office/drawing/2014/main" id="{9371FA85-F6B4-46F9-BA99-AE4DE4EA1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180975</xdr:colOff>
      <xdr:row>14</xdr:row>
      <xdr:rowOff>133351</xdr:rowOff>
    </xdr:from>
    <xdr:to>
      <xdr:col>8</xdr:col>
      <xdr:colOff>123825</xdr:colOff>
      <xdr:row>25</xdr:row>
      <xdr:rowOff>104775</xdr:rowOff>
    </xdr:to>
    <xdr:graphicFrame macro="">
      <xdr:nvGraphicFramePr>
        <xdr:cNvPr id="4" name="Chart 3">
          <a:extLst>
            <a:ext uri="{FF2B5EF4-FFF2-40B4-BE49-F238E27FC236}">
              <a16:creationId xmlns:a16="http://schemas.microsoft.com/office/drawing/2014/main" id="{40C99F82-A067-4595-8FA5-6543A3837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152400</xdr:colOff>
      <xdr:row>14</xdr:row>
      <xdr:rowOff>95250</xdr:rowOff>
    </xdr:from>
    <xdr:to>
      <xdr:col>14</xdr:col>
      <xdr:colOff>495300</xdr:colOff>
      <xdr:row>25</xdr:row>
      <xdr:rowOff>104775</xdr:rowOff>
    </xdr:to>
    <xdr:graphicFrame macro="">
      <xdr:nvGraphicFramePr>
        <xdr:cNvPr id="7" name="Chart 6">
          <a:extLst>
            <a:ext uri="{FF2B5EF4-FFF2-40B4-BE49-F238E27FC236}">
              <a16:creationId xmlns:a16="http://schemas.microsoft.com/office/drawing/2014/main" id="{3E83541B-5D48-4412-97FE-5766919ED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600074</xdr:colOff>
      <xdr:row>4</xdr:row>
      <xdr:rowOff>0</xdr:rowOff>
    </xdr:from>
    <xdr:to>
      <xdr:col>20</xdr:col>
      <xdr:colOff>247650</xdr:colOff>
      <xdr:row>13</xdr:row>
      <xdr:rowOff>133350</xdr:rowOff>
    </xdr:to>
    <xdr:graphicFrame macro="">
      <xdr:nvGraphicFramePr>
        <xdr:cNvPr id="8" name="Chart 7">
          <a:extLst>
            <a:ext uri="{FF2B5EF4-FFF2-40B4-BE49-F238E27FC236}">
              <a16:creationId xmlns:a16="http://schemas.microsoft.com/office/drawing/2014/main" id="{1CEFA301-EC1E-4E07-B283-DB09C9B22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561974</xdr:colOff>
      <xdr:row>14</xdr:row>
      <xdr:rowOff>38100</xdr:rowOff>
    </xdr:from>
    <xdr:to>
      <xdr:col>20</xdr:col>
      <xdr:colOff>266699</xdr:colOff>
      <xdr:row>25</xdr:row>
      <xdr:rowOff>76200</xdr:rowOff>
    </xdr:to>
    <xdr:graphicFrame macro="">
      <xdr:nvGraphicFramePr>
        <xdr:cNvPr id="9" name="Chart 8">
          <a:extLst>
            <a:ext uri="{FF2B5EF4-FFF2-40B4-BE49-F238E27FC236}">
              <a16:creationId xmlns:a16="http://schemas.microsoft.com/office/drawing/2014/main" id="{3D08C251-FC80-4E76-9EC0-9AC7324DA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47625</xdr:colOff>
      <xdr:row>13</xdr:row>
      <xdr:rowOff>85725</xdr:rowOff>
    </xdr:from>
    <xdr:to>
      <xdr:col>2</xdr:col>
      <xdr:colOff>85725</xdr:colOff>
      <xdr:row>25</xdr:row>
      <xdr:rowOff>38100</xdr:rowOff>
    </xdr:to>
    <mc:AlternateContent xmlns:mc="http://schemas.openxmlformats.org/markup-compatibility/2006" xmlns:a14="http://schemas.microsoft.com/office/drawing/2010/main">
      <mc:Choice Requires="a14">
        <xdr:graphicFrame macro="">
          <xdr:nvGraphicFramePr>
            <xdr:cNvPr id="10" name="Day Name">
              <a:extLst>
                <a:ext uri="{FF2B5EF4-FFF2-40B4-BE49-F238E27FC236}">
                  <a16:creationId xmlns:a16="http://schemas.microsoft.com/office/drawing/2014/main" id="{35B40241-6B3B-4C0D-985A-E7A1BB994340}"/>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47625" y="2628900"/>
              <a:ext cx="12573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28575</xdr:colOff>
      <xdr:row>3</xdr:row>
      <xdr:rowOff>161925</xdr:rowOff>
    </xdr:from>
    <xdr:to>
      <xdr:col>2</xdr:col>
      <xdr:colOff>66675</xdr:colOff>
      <xdr:row>12</xdr:row>
      <xdr:rowOff>171450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94ADECD3-71AA-410B-8F62-BA7C54BC7B18}"/>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28575" y="800100"/>
              <a:ext cx="12573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133351</xdr:colOff>
      <xdr:row>4</xdr:row>
      <xdr:rowOff>9525</xdr:rowOff>
    </xdr:from>
    <xdr:to>
      <xdr:col>8</xdr:col>
      <xdr:colOff>190501</xdr:colOff>
      <xdr:row>14</xdr:row>
      <xdr:rowOff>0</xdr:rowOff>
    </xdr:to>
    <xdr:graphicFrame macro="">
      <xdr:nvGraphicFramePr>
        <xdr:cNvPr id="12" name="Chart 11">
          <a:extLst>
            <a:ext uri="{FF2B5EF4-FFF2-40B4-BE49-F238E27FC236}">
              <a16:creationId xmlns:a16="http://schemas.microsoft.com/office/drawing/2014/main" id="{118B79D7-DE99-4A1D-8FBD-30C6E009C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76200</xdr:colOff>
      <xdr:row>0</xdr:row>
      <xdr:rowOff>76200</xdr:rowOff>
    </xdr:from>
    <xdr:to>
      <xdr:col>7</xdr:col>
      <xdr:colOff>266700</xdr:colOff>
      <xdr:row>3</xdr:row>
      <xdr:rowOff>133350</xdr:rowOff>
    </xdr:to>
    <xdr:sp macro="" textlink="">
      <xdr:nvSpPr>
        <xdr:cNvPr id="17" name="Rectangle: Rounded Corners 16">
          <a:extLst>
            <a:ext uri="{FF2B5EF4-FFF2-40B4-BE49-F238E27FC236}">
              <a16:creationId xmlns:a16="http://schemas.microsoft.com/office/drawing/2014/main" id="{F7FD06EB-CF73-45A3-8D2E-B003654DF99E}"/>
            </a:ext>
          </a:extLst>
        </xdr:cNvPr>
        <xdr:cNvSpPr/>
      </xdr:nvSpPr>
      <xdr:spPr>
        <a:xfrm>
          <a:off x="76200" y="76200"/>
          <a:ext cx="4457700" cy="695325"/>
        </a:xfrm>
        <a:prstGeom prst="roundRect">
          <a:avLst/>
        </a:prstGeom>
        <a:solidFill>
          <a:srgbClr val="D8AE7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a:t>Coffee Shop</a:t>
          </a:r>
          <a:r>
            <a:rPr lang="en-IN" sz="3600" baseline="0"/>
            <a:t> Sales </a:t>
          </a:r>
          <a:endParaRPr lang="en-IN" sz="3600"/>
        </a:p>
      </xdr:txBody>
    </xdr:sp>
    <xdr:clientData/>
  </xdr:twoCellAnchor>
  <xdr:twoCellAnchor editAs="absolute">
    <xdr:from>
      <xdr:col>6</xdr:col>
      <xdr:colOff>76200</xdr:colOff>
      <xdr:row>0</xdr:row>
      <xdr:rowOff>66675</xdr:rowOff>
    </xdr:from>
    <xdr:to>
      <xdr:col>7</xdr:col>
      <xdr:colOff>104775</xdr:colOff>
      <xdr:row>3</xdr:row>
      <xdr:rowOff>66675</xdr:rowOff>
    </xdr:to>
    <xdr:pic>
      <xdr:nvPicPr>
        <xdr:cNvPr id="19" name="Graphic 18" descr="Coffee with solid fill">
          <a:extLst>
            <a:ext uri="{FF2B5EF4-FFF2-40B4-BE49-F238E27FC236}">
              <a16:creationId xmlns:a16="http://schemas.microsoft.com/office/drawing/2014/main" id="{B2B31749-232E-49E8-85B3-737EC855745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33800" y="66675"/>
          <a:ext cx="638175" cy="6381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5555555" backgroundQuery="1" createdVersion="7" refreshedVersion="7" minRefreshableVersion="3" recordCount="0" supportSubquery="1" supportAdvancedDrill="1" xr:uid="{2D8D5F7D-D9A3-4622-83B8-3504822702EE}">
  <cacheSource type="external" connectionId="2"/>
  <cacheFields count="2">
    <cacheField name="[Measures].[Sum of Total Bill]" caption="Sum of Total Bill" numFmtId="0" hierarchy="20" level="32767"/>
    <cacheField name="[Transactions].[Month Name].[Month Name]" caption="Month Name" numFmtId="0" hierarchy="13" level="1">
      <sharedItems count="6">
        <s v="January"/>
        <s v="February"/>
        <s v="March"/>
        <s v="April"/>
        <s v="May"/>
        <s v="June"/>
      </sharedItems>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61805559" backgroundQuery="1" createdVersion="7" refreshedVersion="7" minRefreshableVersion="3" recordCount="0" supportSubquery="1" supportAdvancedDrill="1" xr:uid="{4F845E19-1F4A-4944-AD95-DBF391538AAB}">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qty]" caption="Count of transaction_qty" numFmtId="0" hierarchy="24"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62152775" backgroundQuery="1" createdVersion="7" refreshedVersion="7" minRefreshableVersion="3" recordCount="0" supportSubquery="1" supportAdvancedDrill="1" xr:uid="{4CCA772B-B5CC-4D77-8876-742EB9D0DECC}">
  <cacheSource type="external" connectionId="2"/>
  <cacheFields count="2">
    <cacheField name="[Measures].[Total Sales]" caption="Total Sales" numFmtId="0" hierarchy="25"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oneField="1">
      <fieldsUsage count="1">
        <fieldUsage x="0"/>
      </fieldsUsage>
    </cacheHierarchy>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62847221" backgroundQuery="1" createdVersion="7" refreshedVersion="7" minRefreshableVersion="3" recordCount="0" supportSubquery="1" supportAdvancedDrill="1" xr:uid="{C681EE2F-36DD-41B4-BCBA-7C56FA35A302}">
  <cacheSource type="external" connectionId="2"/>
  <cacheFields count="2">
    <cacheField name="[Measures].[Footfall1]" caption="Footfall1" numFmtId="0" hierarchy="27"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44453009262" backgroundQuery="1" createdVersion="3" refreshedVersion="7" minRefreshableVersion="3" recordCount="0" supportSubquery="1" supportAdvancedDrill="1" xr:uid="{A1ADD404-41D5-4FF0-A10F-E63ADC924621}">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856394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636574" backgroundQuery="1" createdVersion="7" refreshedVersion="7" minRefreshableVersion="3" recordCount="0" supportSubquery="1" supportAdvancedDrill="1" xr:uid="{1937105E-1833-4A2F-AC86-12EA3F322798}">
  <cacheSource type="external" connectionId="2"/>
  <cacheFields count="5">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3" level="1">
      <sharedItems count="3">
        <s v="Astoria"/>
        <s v="Hell's Kitchen"/>
        <s v="Lower Manhattan"/>
      </sharedItems>
    </cacheField>
    <cacheField name="[Measures].[Count of transaction_id]" caption="Count of transaction_id" numFmtId="0" hierarchy="19" level="32767"/>
    <cacheField name="[Measures].[Sum of Total Bill]" caption="Sum of Total Bill" numFmtId="0" hierarchy="20"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3"/>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6828702" backgroundQuery="1" createdVersion="7" refreshedVersion="7" minRefreshableVersion="3" recordCount="0" supportSubquery="1" supportAdvancedDrill="1" xr:uid="{2D25273F-5907-4D22-8B99-135A54ABF2F4}">
  <cacheSource type="external" connectionId="2"/>
  <cacheFields count="5">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3" level="1">
      <sharedItems count="3">
        <s v="Astoria"/>
        <s v="Hell's Kitchen"/>
        <s v="Lower Manhattan"/>
      </sharedItems>
    </cacheField>
    <cacheField name="[Measures].[Count of transaction_id]" caption="Count of transaction_id" numFmtId="0" hierarchy="19" level="32767"/>
    <cacheField name="[Transactions].[Size].[Size]" caption="Size" numFmtId="0" hierarchy="11" level="1">
      <sharedItems count="4">
        <s v="Large"/>
        <s v="Not Define"/>
        <s v="Regular"/>
        <s v="Small"/>
      </sharedItems>
    </cacheField>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3"/>
      </fieldsUsage>
    </cacheHierarchy>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7291664" backgroundQuery="1" createdVersion="7" refreshedVersion="7" minRefreshableVersion="3" recordCount="0" supportSubquery="1" supportAdvancedDrill="1" xr:uid="{9FCD0D47-1163-4CE8-BF5E-83C95B5CA55D}">
  <cacheSource type="external" connectionId="2"/>
  <cacheFields count="3">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19"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798611" backgroundQuery="1" createdVersion="7" refreshedVersion="7" minRefreshableVersion="3" recordCount="0" supportSubquery="1" supportAdvancedDrill="1" xr:uid="{44B705B2-30ED-4629-B21D-7624E91D17F7}">
  <cacheSource type="external" connectionId="2"/>
  <cacheFields count="3">
    <cacheField name="[Transactions].[Day Name].[Day Name]" caption="Day Name" numFmtId="0" hierarchy="14" level="1">
      <sharedItems count="7">
        <s v="Sunday"/>
        <s v="Monday"/>
        <s v="Tuesday"/>
        <s v="Wednesday"/>
        <s v="Thursday"/>
        <s v="Friday"/>
        <s v="Saturday"/>
      </sharedItems>
    </cacheField>
    <cacheField name="[Measures].[Sum of Total Bill]" caption="Sum of Total Bill" numFmtId="0" hierarchy="20"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8796295" backgroundQuery="1" createdVersion="7" refreshedVersion="7" minRefreshableVersion="3" recordCount="0" supportSubquery="1" supportAdvancedDrill="1" xr:uid="{873C8394-6472-4420-8840-7A70CCFDFD3A}">
  <cacheSource type="external" connectionId="2"/>
  <cacheFields count="3">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Sum of Total Bill]" caption="Sum of Total Bill" numFmtId="0" hierarchy="20" level="32767"/>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1"/>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59259257" backgroundQuery="1" createdVersion="7" refreshedVersion="7" minRefreshableVersion="3" recordCount="0" supportSubquery="1" supportAdvancedDrill="1" xr:uid="{039151BD-60AE-455A-8B96-028F05EFEB81}">
  <cacheSource type="external" connectionId="2"/>
  <cacheFields count="4">
    <cacheField name="[Measures].[Sum of Total Bill]" caption="Sum of Total 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store_location].[store_location]" caption="store_location" numFmtId="0" hierarchy="3" level="1">
      <sharedItems count="3">
        <s v="Astoria"/>
        <s v="Hell's Kitchen"/>
        <s v="Lower Manhattan"/>
      </sharedItems>
    </cacheField>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60185188" backgroundQuery="1" createdVersion="7" refreshedVersion="7" minRefreshableVersion="3" recordCount="0" supportSubquery="1" supportAdvancedDrill="1" xr:uid="{CC05FA06-C8F8-4B43-ACD4-51F00E5711DB}">
  <cacheSource type="external" connectionId="2"/>
  <cacheFields count="3">
    <cacheField name="[Measures].[Sum of Total Bill]" caption="Sum of Total Bill" numFmtId="0" hierarchy="20"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i" refreshedDate="45809.774460763889" backgroundQuery="1" createdVersion="7" refreshedVersion="7" minRefreshableVersion="3" recordCount="0" supportSubquery="1" supportAdvancedDrill="1" xr:uid="{F6F36292-7719-402B-AFB1-00EF0CC6165B}">
  <cacheSource type="external" connectionId="2"/>
  <cacheFields count="4">
    <cacheField name="[Measures].[Sum of Total Bill]" caption="Sum of Total Bill" numFmtId="0" hierarchy="20" level="32767"/>
    <cacheField name="[Transactions].[product_type].[product_type]" caption="product_type" numFmtId="0" hierarchy="9" level="1">
      <sharedItems count="29">
        <s v="Barista Espresso"/>
        <s v="Biscotti"/>
        <s v="Black tea"/>
        <s v="Brewed Black tea"/>
        <s v="Brewed Chai tea"/>
        <s v="Brewed Green tea"/>
        <s v="Brewed herbal tea"/>
        <s v="Chai tea"/>
        <s v="Clothing"/>
        <s v="Drinking Chocolate"/>
        <s v="Drip coffee"/>
        <s v="Espresso Beans"/>
        <s v="Gourmet Beans"/>
        <s v="Gourmet brewed coffee"/>
        <s v="Green beans"/>
        <s v="Green tea"/>
        <s v="Herbal tea"/>
        <s v="Hot chocolate"/>
        <s v="House blend Beans"/>
        <s v="Housewares"/>
        <s v="Organic Beans"/>
        <s v="Organic brewed coffee"/>
        <s v="Organic Chocolate"/>
        <s v="Pastry"/>
        <s v="Premium Beans"/>
        <s v="Premium brewed coffee"/>
        <s v="Regular syrup"/>
        <s v="Scone"/>
        <s v="Sugar free syrup"/>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3" level="1">
      <sharedItems containsSemiMixedTypes="0" containsNonDate="0" containsString="0"/>
    </cacheField>
  </cacheFields>
  <cacheHierarchies count="3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um of unit_price]" caption="Sum of unit_price" measure="1" displayFolder="" measureGroup="Transactions" count="0">
      <extLst>
        <ext xmlns:x15="http://schemas.microsoft.com/office/spreadsheetml/2010/11/main" uri="{B97F6D7D-B522-45F9-BDA1-12C45D357490}">
          <x15:cacheHierarchy aggregatedColumn="7"/>
        </ext>
      </extLst>
    </cacheHierarchy>
    <cacheHierarchy uniqueName="[Measures].[Sum of Day of Week]" caption="Sum of Day of Week" measure="1" displayFolder="" measureGroup="Transactions" count="0">
      <extLst>
        <ext xmlns:x15="http://schemas.microsoft.com/office/spreadsheetml/2010/11/main" uri="{B97F6D7D-B522-45F9-BDA1-12C45D357490}">
          <x15:cacheHierarchy aggregatedColumn="16"/>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6"/>
        </ext>
      </extLst>
    </cacheHierarchy>
    <cacheHierarchy uniqueName="[Measures].[Total Sales]" caption="Total Sales" measure="1" displayFolder="" measureGroup="Transactions" count="0"/>
    <cacheHierarchy uniqueName="[Measures].[Footfall]" caption="Footfall" measure="1" displayFolder="" measureGroup="Transactions" count="0"/>
    <cacheHierarchy uniqueName="[Measures].[Footfall1]" caption="Footfall1"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6D0973-171D-4226-A5C0-68826FBE5DC9}" name="PivotTable9" cacheId="7" applyNumberFormats="0" applyBorderFormats="0" applyFontFormats="0" applyPatternFormats="0" applyAlignmentFormats="0" applyWidthHeightFormats="1" dataCaption="Values" tag="122843c2-57ca-4c1d-a8f5-c4b5403c0e04" updatedVersion="7" minRefreshableVersion="3" useAutoFormatting="1" subtotalHiddenItems="1" rowGrandTotals="0" colGrandTotals="0" itemPrintTitles="1" createdVersion="7" indent="0" outline="1" outlineData="1" multipleFieldFilters="0" chartFormat="15">
  <location ref="J29:K34"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2"/>
    </i>
    <i>
      <x v="4"/>
    </i>
    <i>
      <x v="3"/>
    </i>
    <i>
      <x v="1"/>
    </i>
  </rowItems>
  <colItems count="1">
    <i/>
  </colItems>
  <dataFields count="1">
    <dataField name="Sum of Total Bill" fld="0"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2F5D48-5EFB-4A5D-9DCC-B4EE54CF836D}" name="PivotTable4" cacheId="0" applyNumberFormats="0" applyBorderFormats="0" applyFontFormats="0" applyPatternFormats="0" applyAlignmentFormats="0" applyWidthHeightFormats="1" dataCaption="Values" tag="eae59b6e-6948-419b-8089-af772fbf80cc" updatedVersion="7" minRefreshableVersion="3" useAutoFormatting="1" subtotalHiddenItems="1" rowGrandTotals="0" colGrandTotals="0" itemPrintTitles="1" createdVersion="7" indent="0" outline="1" outlineData="1" multipleFieldFilters="0">
  <location ref="D1:E7"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x v="5"/>
    </i>
  </rowItems>
  <colItems count="1">
    <i/>
  </colItems>
  <dataFields count="1">
    <dataField name="Sum of Total Bill" fld="0" baseField="0" baseItem="0" numFmtId="165"/>
  </dataFields>
  <formats count="1">
    <format dxfId="3">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045E4B-145D-4878-B507-28C868303FC9}" name="PivotTable10" cacheId="2" applyNumberFormats="0" applyBorderFormats="0" applyFontFormats="0" applyPatternFormats="0" applyAlignmentFormats="0" applyWidthHeightFormats="1" dataCaption="Values" tag="acd7eebe-f3a8-4ab6-ab0d-48027b4ca9b7" updatedVersion="7" minRefreshableVersion="3" useAutoFormatting="1" subtotalHiddenItems="1" rowGrandTotals="0" colGrandTotals="0" itemPrintTitles="1" createdVersion="7" indent="0" outline="1" outlineData="1" multipleFieldFilters="0" chartFormat="17">
  <location ref="D27:E3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name="Count of transaction_id" fld="2" subtotal="count" baseField="1" baseItem="0"/>
  </dataFields>
  <chartFormats count="6">
    <chartFormat chart="9" format="3" series="1">
      <pivotArea type="data" outline="0" fieldPosition="0">
        <references count="1">
          <reference field="4294967294" count="1" selected="0">
            <x v="0"/>
          </reference>
        </references>
      </pivotArea>
    </chartFormat>
    <chartFormat chart="16" format="25" series="1">
      <pivotArea type="data" outline="0" fieldPosition="0">
        <references count="1">
          <reference field="4294967294" count="1" selected="0">
            <x v="0"/>
          </reference>
        </references>
      </pivotArea>
    </chartFormat>
    <chartFormat chart="16" format="26">
      <pivotArea type="data" outline="0" fieldPosition="0">
        <references count="2">
          <reference field="4294967294" count="1" selected="0">
            <x v="0"/>
          </reference>
          <reference field="3" count="1" selected="0">
            <x v="0"/>
          </reference>
        </references>
      </pivotArea>
    </chartFormat>
    <chartFormat chart="16" format="27">
      <pivotArea type="data" outline="0" fieldPosition="0">
        <references count="2">
          <reference field="4294967294" count="1" selected="0">
            <x v="0"/>
          </reference>
          <reference field="3" count="1" selected="0">
            <x v="1"/>
          </reference>
        </references>
      </pivotArea>
    </chartFormat>
    <chartFormat chart="16" format="28">
      <pivotArea type="data" outline="0" fieldPosition="0">
        <references count="2">
          <reference field="4294967294" count="1" selected="0">
            <x v="0"/>
          </reference>
          <reference field="3" count="1" selected="0">
            <x v="2"/>
          </reference>
        </references>
      </pivotArea>
    </chartFormat>
    <chartFormat chart="16" format="29">
      <pivotArea type="data" outline="0" fieldPosition="0">
        <references count="2">
          <reference field="4294967294" count="1" selected="0">
            <x v="0"/>
          </reference>
          <reference field="3"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6D8DD43-D881-42D0-AEC9-3D9863CCD495}" name="PivotTable7" cacheId="6" applyNumberFormats="0" applyBorderFormats="0" applyFontFormats="0" applyPatternFormats="0" applyAlignmentFormats="0" applyWidthHeightFormats="1" dataCaption="Values" tag="2358efb6-ad59-4497-bbd0-af8d9087dde1" updatedVersion="7" minRefreshableVersion="3" useAutoFormatting="1" subtotalHiddenItems="1" rowGrandTotals="0" colGrandTotals="0" itemPrintTitles="1" createdVersion="7" indent="0" outline="1" outlineData="1" multipleFieldFilters="0" chartFormat="3">
  <location ref="D22:E25"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Sum of Total Bill"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0">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69278D-9C88-4E87-9EF2-EDB9C91E71E4}" name="PivotTable13" cacheId="9" applyNumberFormats="0" applyBorderFormats="0" applyFontFormats="0" applyPatternFormats="0" applyAlignmentFormats="0" applyWidthHeightFormats="1" dataCaption="Values" tag="8334c63f-124a-4a9b-8c84-287a589dffc6" updatedVersion="7" minRefreshableVersion="3" useAutoFormatting="1" subtotalHiddenItems="1" rowGrandTotals="0" colGrandTotals="0" itemPrintTitles="1" createdVersion="7" indent="0" outline="1" outlineData="1" multipleFieldFilters="0" chartFormat="6">
  <location ref="A10:B25"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x v="14"/>
    </i>
  </rowItems>
  <colItems count="1">
    <i/>
  </colItems>
  <dataFields count="1">
    <dataField name="Count of transaction_qty" fld="1" subtotal="count" baseField="0" baseItem="0"/>
  </dataFields>
  <chartFormats count="1">
    <chartFormat chart="5" format="3"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qt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7EB434-40C0-410F-8E0D-B241E6EAC17E}" name="Top 5" cacheId="8" applyNumberFormats="0" applyBorderFormats="0" applyFontFormats="0" applyPatternFormats="0" applyAlignmentFormats="0" applyWidthHeightFormats="1" dataCaption="Values" tag="3e9ba667-c5be-41a9-962c-8d114e32cbc9" updatedVersion="7" minRefreshableVersion="3" useAutoFormatting="1" subtotalHiddenItems="1" rowGrandTotals="0" colGrandTotals="0" itemPrintTitles="1" createdVersion="7" indent="0" outline="1" outlineData="1" multipleFieldFilters="0" chartFormat="10">
  <location ref="H29:I38" firstHeaderRow="1" firstDataRow="1" firstDataCol="1"/>
  <pivotFields count="4">
    <pivotField dataField="1" subtotalTop="0" showAll="0" defaultSubtotal="0"/>
    <pivotField allDrilled="1" subtotalTop="0" showAll="0" sortType="descending"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2"/>
    </i>
    <i>
      <x v="8"/>
    </i>
    <i>
      <x/>
    </i>
    <i>
      <x v="4"/>
    </i>
    <i>
      <x v="3"/>
    </i>
    <i>
      <x v="1"/>
    </i>
    <i>
      <x v="6"/>
    </i>
    <i>
      <x v="5"/>
    </i>
    <i>
      <x v="7"/>
    </i>
  </rowItems>
  <colItems count="1">
    <i/>
  </colItems>
  <dataFields count="1">
    <dataField name="Sum of Total Bill"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3E238-7B9E-4260-9620-7655F20FB642}" name="PivotTable14" cacheId="10" applyNumberFormats="0" applyBorderFormats="0" applyFontFormats="0" applyPatternFormats="0" applyAlignmentFormats="0" applyWidthHeightFormats="1" dataCaption="Values" tag="374e2e31-37df-4317-9894-2f207f684fd8" updatedVersion="7" minRefreshableVersion="3" useAutoFormatting="1" subtotalHiddenItems="1" rowGrandTotals="0" colGrandTotals="0" itemPrintTitles="1" createdVersion="7" indent="0" outline="1" outlineData="1" multipleFieldFilters="0">
  <location ref="G10:G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0">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323D2-C659-4F5D-A3AB-163B2FAAAFF1}" name="PivotTable12" cacheId="3" applyNumberFormats="0" applyBorderFormats="0" applyFontFormats="0" applyPatternFormats="0" applyAlignmentFormats="0" applyWidthHeightFormats="1" dataCaption="Values" tag="a00dd989-447b-40f8-9fcf-f3192ecdad76" updatedVersion="7" minRefreshableVersion="3" useAutoFormatting="1" subtotalHiddenItems="1" rowGrandTotals="0" colGrandTotals="0" itemPrintTitles="1" createdVersion="7" indent="0" outline="1" outlineData="1" multipleFieldFilters="0" chartFormat="3">
  <location ref="G1:H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Count of transaction_id" fld="1" subtotal="count" baseField="0" baseItem="0"/>
  </dataFields>
  <chartFormats count="1">
    <chartFormat chart="2" format="9"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114F26-6753-480B-A814-712390A81DA3}" name="PivotTable3" cacheId="4" applyNumberFormats="0" applyBorderFormats="0" applyFontFormats="0" applyPatternFormats="0" applyAlignmentFormats="0" applyWidthHeightFormats="1" dataCaption="Values" tag="0a0a34d2-8bbd-4084-a1cd-68dcad370d4c" updatedVersion="7" minRefreshableVersion="3" useAutoFormatting="1" subtotalHiddenItems="1" rowGrandTotals="0" colGrandTotals="0" itemPrintTitles="1" createdVersion="7" indent="0" outline="1" outlineData="1" multipleFieldFilters="0">
  <location ref="A1:B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Items count="1">
    <i/>
  </colItems>
  <dataFields count="1">
    <dataField name="Sum of Total Bill" fld="1" baseField="0" baseItem="0" numFmtId="165"/>
  </dataFields>
  <formats count="1">
    <format dxfId="1">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E4E9DD-09EC-444A-8915-78247AB14C79}" name="PivotTable5" cacheId="5" applyNumberFormats="0" applyBorderFormats="0" applyFontFormats="0" applyPatternFormats="0" applyAlignmentFormats="0" applyWidthHeightFormats="1" dataCaption="Values" tag="e4142586-15bf-4991-a06a-242ea3d62d55" updatedVersion="7" minRefreshableVersion="3" useAutoFormatting="1" subtotalHiddenItems="1" rowGrandTotals="0" colGrandTotals="0" itemPrintTitles="1" createdVersion="7" indent="0" outline="1" outlineData="1" multipleFieldFilters="0" chartFormat="5">
  <location ref="D10:E19" firstHeaderRow="1" firstDataRow="1" firstDataCol="1"/>
  <pivotFields count="3">
    <pivotField axis="axisRow" allDrilled="1" subtotalTop="0" showAll="0" sortType="de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2"/>
    </i>
    <i>
      <x v="8"/>
    </i>
    <i>
      <x/>
    </i>
    <i>
      <x v="4"/>
    </i>
    <i>
      <x v="3"/>
    </i>
    <i>
      <x v="1"/>
    </i>
    <i>
      <x v="6"/>
    </i>
    <i>
      <x v="5"/>
    </i>
    <i>
      <x v="7"/>
    </i>
  </rowItems>
  <colItems count="1">
    <i/>
  </colItems>
  <dataFields count="1">
    <dataField name="Sum of Total Bill" fld="1" baseField="0" baseItem="0"/>
  </dataFields>
  <chartFormats count="10">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4"/>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6"/>
          </reference>
        </references>
      </pivotArea>
    </chartFormat>
    <chartFormat chart="2" format="11">
      <pivotArea type="data" outline="0" fieldPosition="0">
        <references count="2">
          <reference field="4294967294" count="1" selected="0">
            <x v="0"/>
          </reference>
          <reference field="0" count="1" selected="0">
            <x v="5"/>
          </reference>
        </references>
      </pivotArea>
    </chartFormat>
    <chartFormat chart="2" format="12">
      <pivotArea type="data" outline="0" fieldPosition="0">
        <references count="2">
          <reference field="4294967294" count="1" selected="0">
            <x v="0"/>
          </reference>
          <reference field="0" count="1" selected="0">
            <x v="7"/>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20E734-1D6E-473E-90C7-3C78398C3342}" name="Foot_Fall_Store" cacheId="1" applyNumberFormats="0" applyBorderFormats="0" applyFontFormats="0" applyPatternFormats="0" applyAlignmentFormats="0" applyWidthHeightFormats="1" dataCaption="Values" tag="784b4ac6-ad4f-4274-b047-95f5ab35fa6d" updatedVersion="7" minRefreshableVersion="3" useAutoFormatting="1" subtotalHiddenItems="1" rowGrandTotals="0" colGrandTotals="0" itemPrintTitles="1" createdVersion="7" indent="0" outline="1" outlineData="1" multipleFieldFilters="0" chartFormat="14">
  <location ref="F22:H25" firstHeaderRow="0" firstDataRow="1" firstDataCol="1"/>
  <pivotFields count="5">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2"/>
  </colFields>
  <colItems count="2">
    <i>
      <x/>
    </i>
    <i i="1">
      <x v="1"/>
    </i>
  </colItems>
  <dataFields count="2">
    <dataField name="Count of transaction_id" fld="2" subtotal="count" baseField="1" baseItem="0"/>
    <dataField name="Sum of Total Bill" fld="3" baseField="0" baseItem="0"/>
  </dataFields>
  <chartFormats count="2">
    <chartFormat chart="9"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0">
      <autoFilter ref="A1">
        <filterColumn colId="0">
          <top10 val="5" filterVal="5"/>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E3218D-AB03-4293-B833-6DA2049A8E86}" name="PivotTable16" cacheId="11" applyNumberFormats="0" applyBorderFormats="0" applyFontFormats="0" applyPatternFormats="0" applyAlignmentFormats="0" applyWidthHeightFormats="1" dataCaption="Values" tag="f425ac0f-df1f-41bd-adb1-c9a19d8917ea" updatedVersion="7" minRefreshableVersion="3" useAutoFormatting="1" subtotalHiddenItems="1" rowGrandTotals="0" colGrandTotals="0" itemPrintTitles="1" createdVersion="7" indent="0" outline="1" outlineData="1" multipleFieldFilters="0">
  <location ref="G13:G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2">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D3BC963B-ED33-4DE4-B566-C6DB5E575839}" sourceName="[Transactions].[Day Name]">
  <pivotTables>
    <pivotTable tabId="2" name="PivotTable3"/>
    <pivotTable tabId="2" name="Foot_Fall_Store"/>
    <pivotTable tabId="2" name="PivotTable10"/>
    <pivotTable tabId="2" name="PivotTable12"/>
    <pivotTable tabId="2" name="PivotTable4"/>
    <pivotTable tabId="2" name="PivotTable5"/>
    <pivotTable tabId="2" name="PivotTable7"/>
    <pivotTable tabId="2" name="PivotTable9"/>
    <pivotTable tabId="2" name="Top 5"/>
    <pivotTable tabId="2" name="PivotTable13"/>
    <pivotTable tabId="2" name="PivotTable14"/>
    <pivotTable tabId="2" name="PivotTable16"/>
  </pivotTables>
  <data>
    <olap pivotCacheId="1885639404">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67A1E94-EFE0-4831-B353-593BC3095EC0}" sourceName="[Transactions].[Month Name]">
  <pivotTables>
    <pivotTable tabId="2" name="PivotTable4"/>
    <pivotTable tabId="2" name="Foot_Fall_Store"/>
    <pivotTable tabId="2" name="PivotTable10"/>
    <pivotTable tabId="2" name="PivotTable12"/>
    <pivotTable tabId="2" name="PivotTable3"/>
    <pivotTable tabId="2" name="PivotTable5"/>
    <pivotTable tabId="2" name="PivotTable7"/>
    <pivotTable tabId="2" name="PivotTable9"/>
    <pivotTable tabId="2" name="Top 5"/>
    <pivotTable tabId="2" name="PivotTable13"/>
    <pivotTable tabId="2" name="PivotTable14"/>
    <pivotTable tabId="2" name="PivotTable16"/>
  </pivotTables>
  <data>
    <olap pivotCacheId="1885639404">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B71CAF99-26FE-4CAC-AE59-B4B697772BB9}" cache="Slicer_Day_Name" caption="Day Name" level="1" style="SlicerStyleLight2" rowHeight="288000"/>
  <slicer name="Month Name" xr10:uid="{4642C41C-BBF0-462E-8839-ED798F5C1F75}" cache="Slicer_Month_Name" caption="Month Name" level="1" style="SlicerStyleLigh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0D9B6-756B-426E-ADF2-1FFF7ADFE38F}">
  <dimension ref="A1:K43"/>
  <sheetViews>
    <sheetView topLeftCell="A7" workbookViewId="0">
      <selection activeCell="G20" sqref="G20"/>
    </sheetView>
  </sheetViews>
  <sheetFormatPr defaultRowHeight="15" x14ac:dyDescent="0.25"/>
  <cols>
    <col min="1" max="1" width="13.140625" bestFit="1" customWidth="1"/>
    <col min="2" max="2" width="23.140625" bestFit="1" customWidth="1"/>
    <col min="3" max="3" width="15.42578125" bestFit="1" customWidth="1"/>
    <col min="4" max="4" width="16.5703125" bestFit="1" customWidth="1"/>
    <col min="5" max="5" width="15.42578125" bestFit="1" customWidth="1"/>
    <col min="6" max="6" width="16.5703125" bestFit="1" customWidth="1"/>
    <col min="7" max="7" width="9.5703125" bestFit="1" customWidth="1"/>
    <col min="8" max="8" width="18.85546875" bestFit="1" customWidth="1"/>
    <col min="9" max="9" width="15.42578125" bestFit="1" customWidth="1"/>
    <col min="10" max="10" width="22.7109375" bestFit="1" customWidth="1"/>
    <col min="11" max="11" width="15.42578125" bestFit="1" customWidth="1"/>
    <col min="12" max="12" width="17.5703125" bestFit="1" customWidth="1"/>
    <col min="13" max="13" width="23" bestFit="1" customWidth="1"/>
    <col min="14" max="14" width="21.5703125" bestFit="1" customWidth="1"/>
    <col min="15" max="15" width="10.140625" bestFit="1" customWidth="1"/>
    <col min="16" max="16" width="10.85546875" bestFit="1" customWidth="1"/>
    <col min="17" max="17" width="10.140625" bestFit="1" customWidth="1"/>
    <col min="18" max="18" width="17.42578125" bestFit="1" customWidth="1"/>
    <col min="19" max="19" width="10.140625" bestFit="1" customWidth="1"/>
    <col min="20" max="20" width="15" bestFit="1" customWidth="1"/>
    <col min="21" max="21" width="13.5703125" bestFit="1" customWidth="1"/>
    <col min="22" max="22" width="11.85546875" bestFit="1" customWidth="1"/>
    <col min="23" max="23" width="14.85546875" bestFit="1" customWidth="1"/>
    <col min="25" max="25" width="13.140625" bestFit="1" customWidth="1"/>
    <col min="26" max="26" width="14.5703125" bestFit="1" customWidth="1"/>
    <col min="28" max="28" width="18.140625" bestFit="1" customWidth="1"/>
    <col min="29" max="29" width="10.140625" bestFit="1" customWidth="1"/>
    <col min="30" max="30" width="18" bestFit="1" customWidth="1"/>
    <col min="32" max="32" width="15.42578125" bestFit="1" customWidth="1"/>
    <col min="33" max="33" width="17.28515625" bestFit="1" customWidth="1"/>
    <col min="34" max="34" width="9.85546875" bestFit="1" customWidth="1"/>
    <col min="35" max="35" width="12.28515625" bestFit="1" customWidth="1"/>
    <col min="36" max="36" width="11.7109375" bestFit="1" customWidth="1"/>
  </cols>
  <sheetData>
    <row r="1" spans="1:8" x14ac:dyDescent="0.25">
      <c r="A1" s="2" t="s">
        <v>34</v>
      </c>
      <c r="B1" t="s">
        <v>36</v>
      </c>
      <c r="D1" s="2" t="s">
        <v>34</v>
      </c>
      <c r="E1" t="s">
        <v>36</v>
      </c>
      <c r="G1" s="2" t="s">
        <v>34</v>
      </c>
      <c r="H1" t="s">
        <v>35</v>
      </c>
    </row>
    <row r="2" spans="1:8" x14ac:dyDescent="0.25">
      <c r="A2" s="3" t="s">
        <v>7</v>
      </c>
      <c r="B2" s="4">
        <v>98330.31</v>
      </c>
      <c r="D2" s="3" t="s">
        <v>14</v>
      </c>
      <c r="E2" s="4">
        <v>81677.74000000002</v>
      </c>
      <c r="G2" s="3" t="s">
        <v>7</v>
      </c>
      <c r="H2" s="1">
        <v>21096</v>
      </c>
    </row>
    <row r="3" spans="1:8" x14ac:dyDescent="0.25">
      <c r="A3" s="3" t="s">
        <v>8</v>
      </c>
      <c r="B3" s="4">
        <v>101677.28</v>
      </c>
      <c r="D3" s="3" t="s">
        <v>15</v>
      </c>
      <c r="E3" s="4">
        <v>76145.190000000017</v>
      </c>
      <c r="G3" s="3" t="s">
        <v>8</v>
      </c>
      <c r="H3" s="1">
        <v>21643</v>
      </c>
    </row>
    <row r="4" spans="1:8" x14ac:dyDescent="0.25">
      <c r="A4" s="3" t="s">
        <v>10</v>
      </c>
      <c r="B4" s="4">
        <v>99455.940000000075</v>
      </c>
      <c r="D4" s="3" t="s">
        <v>12</v>
      </c>
      <c r="E4" s="4">
        <v>98834.680000000022</v>
      </c>
      <c r="G4" s="3" t="s">
        <v>10</v>
      </c>
      <c r="H4" s="1">
        <v>21202</v>
      </c>
    </row>
    <row r="5" spans="1:8" x14ac:dyDescent="0.25">
      <c r="A5" s="3" t="s">
        <v>9</v>
      </c>
      <c r="B5" s="4">
        <v>100313.54000000002</v>
      </c>
      <c r="D5" s="3" t="s">
        <v>13</v>
      </c>
      <c r="E5" s="4">
        <v>118941.07999999994</v>
      </c>
      <c r="G5" s="3" t="s">
        <v>9</v>
      </c>
      <c r="H5" s="1">
        <v>21310</v>
      </c>
    </row>
    <row r="6" spans="1:8" x14ac:dyDescent="0.25">
      <c r="A6" s="3" t="s">
        <v>4</v>
      </c>
      <c r="B6" s="4">
        <v>100767.78000000006</v>
      </c>
      <c r="D6" s="3" t="s">
        <v>11</v>
      </c>
      <c r="E6" s="4">
        <v>156727.75999999981</v>
      </c>
      <c r="G6" s="3" t="s">
        <v>4</v>
      </c>
      <c r="H6" s="1">
        <v>21654</v>
      </c>
    </row>
    <row r="7" spans="1:8" x14ac:dyDescent="0.25">
      <c r="A7" s="3" t="s">
        <v>5</v>
      </c>
      <c r="B7" s="4">
        <v>101373.00000000001</v>
      </c>
      <c r="D7" s="3" t="s">
        <v>3</v>
      </c>
      <c r="E7" s="4">
        <v>166485.87999999986</v>
      </c>
      <c r="G7" s="3" t="s">
        <v>5</v>
      </c>
      <c r="H7" s="1">
        <v>21701</v>
      </c>
    </row>
    <row r="8" spans="1:8" x14ac:dyDescent="0.25">
      <c r="A8" s="3" t="s">
        <v>6</v>
      </c>
      <c r="B8" s="4">
        <v>96894.48</v>
      </c>
      <c r="G8" s="3" t="s">
        <v>6</v>
      </c>
      <c r="H8" s="1">
        <v>20510</v>
      </c>
    </row>
    <row r="10" spans="1:8" x14ac:dyDescent="0.25">
      <c r="A10" s="2" t="s">
        <v>34</v>
      </c>
      <c r="B10" t="s">
        <v>38</v>
      </c>
      <c r="D10" s="2" t="s">
        <v>34</v>
      </c>
      <c r="E10" t="s">
        <v>36</v>
      </c>
      <c r="G10" t="s">
        <v>39</v>
      </c>
    </row>
    <row r="11" spans="1:8" x14ac:dyDescent="0.25">
      <c r="A11" s="3">
        <v>6</v>
      </c>
      <c r="B11" s="1">
        <v>4594</v>
      </c>
      <c r="D11" s="3" t="s">
        <v>20</v>
      </c>
      <c r="E11" s="5">
        <v>269952.45</v>
      </c>
      <c r="G11" s="4">
        <v>698812.33000000019</v>
      </c>
    </row>
    <row r="12" spans="1:8" x14ac:dyDescent="0.25">
      <c r="A12" s="3">
        <v>7</v>
      </c>
      <c r="B12" s="1">
        <v>13428</v>
      </c>
      <c r="D12" s="3" t="s">
        <v>1</v>
      </c>
      <c r="E12" s="5">
        <v>196405.95</v>
      </c>
    </row>
    <row r="13" spans="1:8" x14ac:dyDescent="0.25">
      <c r="A13" s="3">
        <v>8</v>
      </c>
      <c r="B13" s="1">
        <v>17654</v>
      </c>
      <c r="D13" s="3" t="s">
        <v>25</v>
      </c>
      <c r="E13" s="5">
        <v>82315.639999999912</v>
      </c>
      <c r="G13" t="s">
        <v>40</v>
      </c>
    </row>
    <row r="14" spans="1:8" x14ac:dyDescent="0.25">
      <c r="A14" s="3">
        <v>9</v>
      </c>
      <c r="B14" s="1">
        <v>17764</v>
      </c>
      <c r="D14" s="3" t="s">
        <v>26</v>
      </c>
      <c r="E14" s="5">
        <v>72416</v>
      </c>
      <c r="G14" s="10">
        <v>149116</v>
      </c>
    </row>
    <row r="15" spans="1:8" x14ac:dyDescent="0.25">
      <c r="A15" s="3">
        <v>10</v>
      </c>
      <c r="B15" s="1">
        <v>18545</v>
      </c>
      <c r="D15" s="3" t="s">
        <v>32</v>
      </c>
      <c r="E15" s="5">
        <v>40085.25</v>
      </c>
    </row>
    <row r="16" spans="1:8" x14ac:dyDescent="0.25">
      <c r="A16" s="3">
        <v>11</v>
      </c>
      <c r="B16" s="1">
        <v>9766</v>
      </c>
      <c r="D16" s="3" t="s">
        <v>31</v>
      </c>
      <c r="E16" s="5">
        <v>13607</v>
      </c>
      <c r="G16" t="s">
        <v>42</v>
      </c>
    </row>
    <row r="17" spans="1:11" x14ac:dyDescent="0.25">
      <c r="A17" s="3">
        <v>12</v>
      </c>
      <c r="B17" s="1">
        <v>8708</v>
      </c>
      <c r="D17" s="3" t="s">
        <v>29</v>
      </c>
      <c r="E17" s="5">
        <v>11213.6</v>
      </c>
      <c r="G17" s="10">
        <f>GETPIVOTDATA("[Measures].[Total Sales]",$G$10)/GETPIVOTDATA("[Measures].[Footfall1]",$G$13)</f>
        <v>4.6863671906435274</v>
      </c>
    </row>
    <row r="18" spans="1:11" x14ac:dyDescent="0.25">
      <c r="A18" s="3">
        <v>13</v>
      </c>
      <c r="B18" s="1">
        <v>8714</v>
      </c>
      <c r="D18" s="3" t="s">
        <v>28</v>
      </c>
      <c r="E18" s="5">
        <v>8408.800000000012</v>
      </c>
    </row>
    <row r="19" spans="1:11" x14ac:dyDescent="0.25">
      <c r="A19" s="3">
        <v>14</v>
      </c>
      <c r="B19" s="1">
        <v>8933</v>
      </c>
      <c r="D19" s="3" t="s">
        <v>30</v>
      </c>
      <c r="E19" s="5">
        <v>4407.6399999999994</v>
      </c>
      <c r="G19" t="s">
        <v>42</v>
      </c>
    </row>
    <row r="20" spans="1:11" x14ac:dyDescent="0.25">
      <c r="A20" s="3">
        <v>15</v>
      </c>
      <c r="B20" s="1">
        <v>8979</v>
      </c>
      <c r="G20" s="10">
        <v>1.44</v>
      </c>
    </row>
    <row r="21" spans="1:11" x14ac:dyDescent="0.25">
      <c r="A21" s="3">
        <v>16</v>
      </c>
      <c r="B21" s="1">
        <v>9093</v>
      </c>
    </row>
    <row r="22" spans="1:11" x14ac:dyDescent="0.25">
      <c r="A22" s="3">
        <v>17</v>
      </c>
      <c r="B22" s="1">
        <v>8745</v>
      </c>
      <c r="D22" s="2" t="s">
        <v>34</v>
      </c>
      <c r="E22" t="s">
        <v>36</v>
      </c>
      <c r="F22" s="2" t="s">
        <v>34</v>
      </c>
      <c r="G22" t="s">
        <v>35</v>
      </c>
      <c r="H22" t="s">
        <v>36</v>
      </c>
    </row>
    <row r="23" spans="1:11" x14ac:dyDescent="0.25">
      <c r="A23" s="3">
        <v>18</v>
      </c>
      <c r="B23" s="1">
        <v>7498</v>
      </c>
      <c r="D23" s="3" t="s">
        <v>0</v>
      </c>
      <c r="E23" s="5">
        <v>232243.91</v>
      </c>
      <c r="F23" s="3" t="s">
        <v>0</v>
      </c>
      <c r="G23" s="1">
        <v>50599</v>
      </c>
      <c r="H23" s="5">
        <v>232243.91</v>
      </c>
    </row>
    <row r="24" spans="1:11" x14ac:dyDescent="0.25">
      <c r="A24" s="3">
        <v>19</v>
      </c>
      <c r="B24" s="1">
        <v>6092</v>
      </c>
      <c r="D24" s="3" t="s">
        <v>17</v>
      </c>
      <c r="E24" s="5">
        <v>236511.17</v>
      </c>
      <c r="F24" s="3" t="s">
        <v>17</v>
      </c>
      <c r="G24" s="1">
        <v>50735</v>
      </c>
      <c r="H24" s="5">
        <v>236511.17</v>
      </c>
    </row>
    <row r="25" spans="1:11" x14ac:dyDescent="0.25">
      <c r="A25" s="3">
        <v>20</v>
      </c>
      <c r="B25" s="1">
        <v>603</v>
      </c>
      <c r="D25" s="3" t="s">
        <v>16</v>
      </c>
      <c r="E25" s="5">
        <v>230057.2500000002</v>
      </c>
      <c r="F25" s="3" t="s">
        <v>16</v>
      </c>
      <c r="G25" s="1">
        <v>47782</v>
      </c>
      <c r="H25" s="5">
        <v>230057.2500000002</v>
      </c>
    </row>
    <row r="27" spans="1:11" x14ac:dyDescent="0.25">
      <c r="D27" s="2" t="s">
        <v>34</v>
      </c>
      <c r="E27" t="s">
        <v>35</v>
      </c>
    </row>
    <row r="28" spans="1:11" x14ac:dyDescent="0.25">
      <c r="D28" s="3" t="s">
        <v>2</v>
      </c>
      <c r="E28" s="1">
        <v>44885</v>
      </c>
    </row>
    <row r="29" spans="1:11" x14ac:dyDescent="0.25">
      <c r="D29" s="3" t="s">
        <v>23</v>
      </c>
      <c r="E29" s="1">
        <v>44518</v>
      </c>
      <c r="H29" s="2" t="s">
        <v>34</v>
      </c>
      <c r="I29" t="s">
        <v>36</v>
      </c>
      <c r="J29" s="2" t="s">
        <v>34</v>
      </c>
      <c r="K29" t="s">
        <v>36</v>
      </c>
    </row>
    <row r="30" spans="1:11" x14ac:dyDescent="0.25">
      <c r="D30" s="3" t="s">
        <v>21</v>
      </c>
      <c r="E30" s="1">
        <v>45789</v>
      </c>
      <c r="H30" s="3" t="s">
        <v>20</v>
      </c>
      <c r="I30" s="5">
        <v>269952.45</v>
      </c>
      <c r="J30" s="3" t="s">
        <v>22</v>
      </c>
      <c r="K30" s="5">
        <v>91406.2</v>
      </c>
    </row>
    <row r="31" spans="1:11" x14ac:dyDescent="0.25">
      <c r="D31" s="3" t="s">
        <v>33</v>
      </c>
      <c r="E31" s="1">
        <v>13924</v>
      </c>
      <c r="H31" s="3" t="s">
        <v>1</v>
      </c>
      <c r="I31" s="5">
        <v>196405.95</v>
      </c>
      <c r="J31" s="3" t="s">
        <v>19</v>
      </c>
      <c r="K31" s="5">
        <v>77081.950000000012</v>
      </c>
    </row>
    <row r="32" spans="1:11" x14ac:dyDescent="0.25">
      <c r="H32" s="3" t="s">
        <v>25</v>
      </c>
      <c r="I32" s="5">
        <v>82315.639999999912</v>
      </c>
      <c r="J32" s="3" t="s">
        <v>27</v>
      </c>
      <c r="K32" s="5">
        <v>72416</v>
      </c>
    </row>
    <row r="33" spans="8:11" x14ac:dyDescent="0.25">
      <c r="H33" s="3" t="s">
        <v>26</v>
      </c>
      <c r="I33" s="5">
        <v>72416</v>
      </c>
      <c r="J33" s="3" t="s">
        <v>24</v>
      </c>
      <c r="K33" s="5">
        <v>70034.600000000006</v>
      </c>
    </row>
    <row r="34" spans="8:11" x14ac:dyDescent="0.25">
      <c r="H34" s="3" t="s">
        <v>32</v>
      </c>
      <c r="I34" s="5">
        <v>40085.25</v>
      </c>
      <c r="J34" s="3" t="s">
        <v>18</v>
      </c>
      <c r="K34" s="5">
        <v>47932</v>
      </c>
    </row>
    <row r="35" spans="8:11" x14ac:dyDescent="0.25">
      <c r="H35" s="3" t="s">
        <v>31</v>
      </c>
      <c r="I35" s="5">
        <v>13607</v>
      </c>
    </row>
    <row r="36" spans="8:11" x14ac:dyDescent="0.25">
      <c r="H36" s="3" t="s">
        <v>29</v>
      </c>
      <c r="I36" s="5">
        <v>11213.6</v>
      </c>
    </row>
    <row r="37" spans="8:11" x14ac:dyDescent="0.25">
      <c r="H37" s="3" t="s">
        <v>28</v>
      </c>
      <c r="I37" s="5">
        <v>8408.800000000012</v>
      </c>
    </row>
    <row r="38" spans="8:11" x14ac:dyDescent="0.25">
      <c r="H38" s="3" t="s">
        <v>30</v>
      </c>
      <c r="I38" s="5">
        <v>4407.6399999999994</v>
      </c>
    </row>
    <row r="40" spans="8:11" x14ac:dyDescent="0.25">
      <c r="J40" s="6"/>
    </row>
    <row r="41" spans="8:11" x14ac:dyDescent="0.25">
      <c r="J41" s="7"/>
    </row>
    <row r="42" spans="8:11" x14ac:dyDescent="0.25">
      <c r="J42" s="8"/>
    </row>
    <row r="43" spans="8:11" x14ac:dyDescent="0.25">
      <c r="J4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94E-4A18-49E2-ABA9-0B1AD904C245}">
  <dimension ref="B1:S5"/>
  <sheetViews>
    <sheetView showGridLines="0" showRowColHeaders="0" tabSelected="1" topLeftCell="A4" workbookViewId="0">
      <selection activeCell="K27" sqref="K27"/>
    </sheetView>
  </sheetViews>
  <sheetFormatPr defaultRowHeight="15" x14ac:dyDescent="0.25"/>
  <cols>
    <col min="1" max="16384" width="9.140625" style="6"/>
  </cols>
  <sheetData>
    <row r="1" spans="2:19" ht="15.75" thickBot="1" x14ac:dyDescent="0.3"/>
    <row r="2" spans="2:19" ht="18.75" x14ac:dyDescent="0.25">
      <c r="I2" s="11">
        <f>GETPIVOTDATA("[Measures].[Total Sales]",Pivot!$G$10)</f>
        <v>698812.33000000019</v>
      </c>
      <c r="J2" s="12"/>
      <c r="L2" s="11">
        <f>GETPIVOTDATA("[Measures].[Footfall1]",Pivot!$G$13)</f>
        <v>149116</v>
      </c>
      <c r="M2" s="12"/>
      <c r="O2" s="11">
        <f>Pivot!G17</f>
        <v>4.6863671906435274</v>
      </c>
      <c r="P2" s="12"/>
      <c r="R2" s="11">
        <f>Pivot!G20</f>
        <v>1.44</v>
      </c>
      <c r="S2" s="12"/>
    </row>
    <row r="3" spans="2:19" ht="15.75" thickBot="1" x14ac:dyDescent="0.3">
      <c r="I3" s="13" t="s">
        <v>39</v>
      </c>
      <c r="J3" s="14"/>
      <c r="L3" s="13" t="s">
        <v>41</v>
      </c>
      <c r="M3" s="14"/>
      <c r="O3" s="13" t="s">
        <v>43</v>
      </c>
      <c r="P3" s="14"/>
      <c r="R3" s="13" t="s">
        <v>44</v>
      </c>
      <c r="S3" s="14"/>
    </row>
    <row r="4" spans="2:19" x14ac:dyDescent="0.25">
      <c r="B4" s="6" t="s">
        <v>37</v>
      </c>
    </row>
    <row r="5" spans="2:19" x14ac:dyDescent="0.25">
      <c r="N5" s="6" t="s">
        <v>37</v>
      </c>
    </row>
  </sheetData>
  <sheetProtection algorithmName="SHA-512" hashValue="R9ACSIdgnucY6BQxxwJdPvakWwqZVJ+Pv+KsAblLQRWPM8Nd2t3PFIk7r8Q69J3iV1IFabRXkIGEzm6AyyO9xA==" saltValue="VZmLhtNvhj0BDNaigZqcfA==" spinCount="100000" sheet="1"/>
  <mergeCells count="8">
    <mergeCell ref="R2:S2"/>
    <mergeCell ref="I2:J2"/>
    <mergeCell ref="I3:J3"/>
    <mergeCell ref="O2:P2"/>
    <mergeCell ref="O3:P3"/>
    <mergeCell ref="R3:S3"/>
    <mergeCell ref="L2:M2"/>
    <mergeCell ref="L3: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T r a n s a c t i o n s _ e f e 0 4 4 f 2 - 3 0 e 7 - 4 7 2 1 - 9 3 e 9 - 3 6 1 8 9 4 e a 9 0 3 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 1 2 3 < / i n t > < / v a l u e > < / i t e m > < i t e m > < k e y > < s t r i n g > t r a n s a c t i o n _ d a t e < / s t r i n g > < / k e y > < v a l u e > < i n t > 1 3 9 < / i n t > < / v a l u e > < / i t e m > < i t e m > < k e y > < s t r i n g > s t o r e _ i d < / s t r i n g > < / k e y > < v a l u e > < i n t > 8 7 < / i n t > < / v a l u e > < / i t e m > < i t e m > < k e y > < s t r i n g > s t o r e _ l o c a t i o n < / s t r i n g > < / k e y > < v a l u e > < i n t > 1 2 4 < / i n t > < / v a l u e > < / i t e m > < i t e m > < k e y > < s t r i n g > p r o d u c t _ i d < / s t r i n g > < / k e y > < v a l u e > < i n t > 1 0 3 < / i n t > < / v a l u e > < / i t e m > < i t e m > < k e y > < s t r i n g > t r a n s a c t i o n _ t i m e < / s t r i n g > < / k e y > < v a l u e > < i n t > 1 3 9 < / i n t > < / v a l u e > < / i t e m > < i t e m > < k e y > < s t r i n g > t r a n s a c t i o n _ q t y < / s t r i n g > < / k e y > < v a l u e > < i n t > 1 3 1 < / i n t > < / v a l u e > < / i t e m > < i t e m > < k e y > < s t r i n g > u n i t _ p r i c e < / s t r i n g > < / k e y > < v a l u e > < i n t > 9 9 < / i n t > < / v a l u e > < / i t e m > < i t e m > < k e y > < s t r i n g > p r o d u c t _ c a t e g o r y < / s t r i n g > < / k e y > < v a l u e > < i n t > 1 4 4 < / i n t > < / v a l u e > < / i t e m > < i t e m > < k e y > < s t r i n g > p r o d u c t _ t y p e < / s t r i n g > < / k e y > < v a l u e > < i n t > 1 1 9 < / i n t > < / v a l u e > < / i t e m > < i t e m > < k e y > < s t r i n g > p r o d u c t _ d e t a i l < / s t r i n g > < / k e y > < v a l u e > < i n t > 1 2 7 < / i n t > < / v a l u e > < / i t e m > < i t e m > < k e y > < s t r i n g > S i z e < / s t r i n g > < / k e y > < v a l u e > < i n t > 6 1 < / i n t > < / v a l u e > < / i t e m > < i t e m > < k e y > < s t r i n g > T o t a l   B i l l < / s t r i n g > < / k e y > < v a l u e > < i n t > 8 9 < / i n t > < / v a l u e > < / i t e m > < i t e m > < k e y > < s t r i n g > M o n t h   N a m e < / s t r i n g > < / k e y > < v a l u e > < i n t > 1 1 7 < / i n t > < / v a l u e > < / i t e m > < i t e m > < k e y > < s t r i n g > D a y   N a m e < / s t r i n g > < / k e y > < v a l u e > < i n t > 9 9 < / i n t > < / v a l u e > < / i t e m > < i t e m > < k e y > < s t r i n g > H o u r < / s t r i n g > < / k e y > < v a l u e > < i n t > 6 6 < / i n t > < / v a l u e > < / i t e m > < i t e m > < k e y > < s t r i n g > D a y   o f   W e e k < / s t r i n g > < / k e y > < v a l u e > < i n t > 1 1 3 < / i n t > < / v a l u e > < / i t e m > < i t e m > < k e y > < s t r i n g > M o n t h < / s t r i n g > < / k e y > < v a l u e > < i n t > 7 7 < / i n t > < / v a l u e > < / i t e m > < / C o l u m n W i d t h s > < C o l u m n D i s p l a y I n d e x > < i t e m > < k e y > < s t r i n g > t r a n s a c t i o n _ i d < / s t r i n g > < / k e y > < v a l u e > < i n t > 0 < / i n t > < / v a l u e > < / i t e m > < i t e m > < k e y > < s t r i n g > t r a n s a c t i o n _ d a t e < / s t r i n g > < / k e y > < v a l u e > < i n t > 1 < / i n t > < / v a l u e > < / i t e m > < i t e m > < k e y > < s t r i n g > s t o r e _ i d < / s t r i n g > < / k e y > < v a l u e > < i n t > 2 < / i n t > < / v a l u e > < / i t e m > < i t e m > < k e y > < s t r i n g > s t o r e _ l o c a t i o n < / s t r i n g > < / k e y > < v a l u e > < i n t > 3 < / i n t > < / v a l u e > < / i t e m > < i t e m > < k e y > < s t r i n g > p r o d u c t _ i d < / s t r i n g > < / k e y > < v a l u e > < i n t > 4 < / i n t > < / v a l u e > < / i t e m > < i t e m > < k e y > < s t r i n g > t r a n s a c t i o n _ t i m e < / 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  B i l l 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  s t a n d a l o n e = " n o " ? > < D a t a M a s h u p   x m l n s = " h t t p : / / s c h e m a s . m i c r o s o f t . c o m / D a t a M a s h u p " > A A A A A G 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F R S K 7 n M D A A A Q D A A A E w A A A E Z v c m 1 1 b G F z L 1 N l Y 3 R p b 2 4 x L m 2 s V t 9 P 2 z A Q f k f i f 7 D M S x h Z J d i 0 h y E e W A s C b W N T U 4 2 H U l U m u b Y W j t 0 5 j m h X 8 b / v 7 K R N 0 i Q t Q + O B t u e 7 + 7 7 7 k S 9 O I D R c S R J k n 6 f n h w e H B 8 m M a Y j I Q D O Z M G d P y A U R Y A 4 P C P 4 F K t U h o O V q E Y L o 3 C v 9 9 K j U k 3 f N B X S 6 S h q Q J v F o 7 / N D T z 1 L o V i U P H T V Z A J w E s z U / C R g A t Y W Y i 3 E W T o L k S z o s U 9 k K o R P j E 7 h 2 M 8 Q y 0 z G w Q z A I H p G Y z W 8 N R B f 0 L I L 9 b 9 y G V 1 Q 5 0 l H L 8 M e M 2 y U 5 z q i P 7 W K l c E C b 4 B F o B O K y Q b s E c n n J 7 n d q 8 P 6 Z J j 7 X A o R h E w w n V x Y p q P j T f r u j M m p b d 9 y D k V q l 2 u i d N x V I o 2 l P U y 8 B i 7 + a k V N g T v m E f X J r T S f P n Z s z I t P q u c R M 4 A e B s + I / V 5 z M D y u O N j f N a f f Z l m H S Y z S 0 E g g O x E q Z D Z 6 n d 3 A w r j j u V Z R G p r G 0 F R y M 5 5 r H m 5 I y T R + B F 0 J x L w w V X r Z m t l a W w 8 j M I y L y v F L M Z 7 L K M J 2 4 5 p G 3 J J n g m Q T K U a F H p n J 2 x q m T 2 j A / 9 h P Y O G M 8 A k Z Y H K 3 8 o z L x B t W G Y z Q / 9 u U H h M z A 4 l f m Z 7 i Q o B I 4 F W h / S K 0 D 9 M U V + 0 f g o N 4 E x z E T I g 8 l N 4 p Q 3 o w 4 R J o 0 Z I + z A U L s c p f T K S l n c 3 t z u r t 6 J x v y / Q p 9 f M A v Y 6 0 N P 3 a Y F 7 a k E 9 b o b c Y + r a + / w B 4 9 k r A U w T r v 7 H E g e Z x b D c I H V v l I P H q 1 K w S 1 F b a D d 6 m b N n u 8 r 6 e 7 l W f C j e L l 6 9 3 Y + o + K I 0 S 5 V b A c S 4 3 z x 0 V t V R p + A 2 S 1 i R i Z c W p a 0 x V V p o 0 r k H S q n r T J D D b m l L v e d a V u o S k S D F u l o 1 6 r z D N Q B l 8 Z r 5 w I d Y K M t w i P H o 3 L P i 2 v F L O 9 k 6 1 Q s 9 O t Q L c T b U G G S 4 z S S 5 V d b V A N q H J 1 4 F c T g x o 1 A r B Y 4 7 f d q 5 u l R 9 q c e M r y J X s F t j l 3 q T 2 n O 0 a 3 4 T e G N s E 8 v 3 t n b 0 H U G L / 7 1 3 z D 3 s b s q c y f 9 X + x n R v y x I w 3 n G M m 2 t f P Z c e g A A E X q C s z d s m l 9 d d v s 4 c 0 V u Z g L a E v q O G z 8 g d i 6 F 5 k a p 4 2 J N S Q J 4 Z L z f Q c W Z r 9 Y b b D 9 a o 3 M Q G C j 2 2 3 E G g i S n S 2 A S V S a D x x + Q e 4 O l t R G 7 w Q r e H R A m W O v f 1 V u G Y O t Z Q R b X T s 6 j F H a S l f j U h l v c e 9 B y R l i M a 6 2 + u f S c L 1 9 5 X V F / g Z q t Q 3 4 K 9 4 I c H X L b g n / 8 F A A D / / w M A U E s B A i 0 A F A A G A A g A A A A h A C r d q k D S A A A A N w E A A B M A A A A A A A A A A A A A A A A A A A A A A F t D b 2 5 0 Z W 5 0 X 1 R 5 c G V z X S 5 4 b W x Q S w E C L Q A U A A I A C A A A A C E A N 8 O C v K 4 A A A D 4 A A A A E g A A A A A A A A A A A A A A A A A L A w A A Q 2 9 u Z m l n L 1 B h Y 2 t h Z 2 U u e G 1 s U E s B A i 0 A F A A C A A g A A A A h A B U U i u 5 z A w A A E A w A A B M A A A A A A A A A A A A A A A A A 6 Q M A A E Z v c m 1 1 b G F z L 1 N l Y 3 R p b 2 4 x L m 1 Q S w U G A A A A A A M A A w D C A A A A j 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e A A A A A A A A O x 4 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c m F u c 2 F j d G l v b n M 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U t M D Y t M D F U M T A 6 M D I 6 N D Y u N T A 5 N z M y N F o i L z 4 8 R W 5 0 c n k g V H l w Z T 0 i R m l s b E N v b H V t b l R 5 c G V z I i B W Y W x 1 Z T 0 i c 0 F 3 a 0 R C Z 0 1 L Q X d V R 0 J n W U d F U V l H Q X d N R C I v P j x F b n R y e S B U e X B l P S J G a W x s Q 2 9 s d W 1 u T m F t Z X M i I F Z h b H V l P S J z W y Z x d W 9 0 O 3 R y Y W 5 z Y W N 0 a W 9 u X 2 l k J n F 1 b 3 Q 7 L C Z x d W 9 0 O 3 R y Y W 5 z Y W N 0 a W 9 u X 2 R h d G U m c X V v d D s s J n F 1 b 3 Q 7 c 3 R v c m V f a W Q m c X V v d D s s J n F 1 b 3 Q 7 c 3 R v c m V f b G 9 j Y X R p b 2 4 m c X V v d D s s J n F 1 b 3 Q 7 c H J v Z H V j d F 9 p Z C Z x d W 9 0 O y w m c X V v d D t 0 c m F u c 2 F j d G l v b l 9 0 a W 1 l J n F 1 b 3 Q 7 L C Z x d W 9 0 O 3 R y Y W 5 z Y W N 0 a W 9 u X 3 F 0 e S Z x d W 9 0 O y w m c X V v d D t 1 b m l 0 X 3 B y a W N l J n F 1 b 3 Q 7 L C Z x d W 9 0 O 3 B y b 2 R 1 Y 3 R f Y 2 F 0 Z W d v c n k m c X V v d D s s J n F 1 b 3 Q 7 c H J v Z H V j d F 9 0 e X B l J n F 1 b 3 Q 7 L C Z x d W 9 0 O 3 B y b 2 R 1 Y 3 R f Z G V 0 Y W l s J n F 1 b 3 Q 7 L C Z x d W 9 0 O 1 N p e m U m c X V v d D s s J n F 1 b 3 Q 7 V G 9 0 Y W w g Q m l s b C Z x d W 9 0 O y w m c X V v d D t N b 2 5 0 a C B O Y W 1 l J n F 1 b 3 Q 7 L C Z x d W 9 0 O 0 R h e S B O Y W 1 l J n F 1 b 3 Q 7 L C Z x d W 9 0 O 0 h v d X I m c X V v d D s s J n F 1 b 3 Q 7 R G F 5 I G 9 m I F d l Z W s m c X V v d D s s J n F 1 b 3 Q 7 T W 9 u d G g m c X V v d D t d I i 8 + P E V u d H J 5 I F R 5 c G U 9 I k Z p b G x l Z E N v b X B s Z X R l U m V z d W x 0 V G 9 X b 3 J r c 2 h l Z X Q i I F Z h b H V l P S J s M S I v P j x F b n R y e S B U e X B l P S J G a W x s U 3 R h d H V z I i B W Y W x 1 Z T 0 i c 0 N v b X B s Z X R l I i 8 + P E V u d H J 5 I F R 5 c G U 9 I k Z p b G x U b 0 R h d G F N b 2 R l b E V u Y W J s Z W Q i I F Z h b H V l P S J s M S I v P j x F b n R y e S B U e X B l P S J J c 1 B y a X Z h d G U i I F Z h b H V l P S J s M C I v P j x F b n R y e S B U e X B l P S J R d W V y e U l E I i B W Y W x 1 Z T 0 i c z V i N D c 3 N D N k L T l m Z m M t N G M 0 Y i 0 4 Z G E z L T U w M m R i Z D g x O T J l N i I v P j x F b n R y e S B U e X B l P S J S Z W N v d m V y e V R h c m d l d E N v b H V t b i I g V m F s d W U 9 I m w z I i 8 + P E V u d H J 5 I F R 5 c G U 9 I l J l Y 2 9 2 Z X J 5 V G F y Z 2 V 0 U m 9 3 I i B W Y W x 1 Z T 0 i b D I i L z 4 8 R W 5 0 c n k g V H l w Z T 0 i U m V j b 3 Z l c n l U Y X J n Z X R T a G V l d C I g V m F s d W U 9 I n N T a G V l d D E i L z 4 8 R W 5 0 c n k g V H l w Z T 0 i U m V s Y X R p b 2 5 z a G l w S W 5 m b 0 N v b n R h a W 5 l c i I g V m F s d W U 9 I n N 7 J n F 1 b 3 Q 7 Y 2 9 s d W 1 u Q 2 9 1 b n Q m c X V v d D s 6 M T g s J n F 1 b 3 Q 7 a 2 V 5 Q 2 9 s d W 1 u T m F t Z X M m c X V v d D s 6 W 1 0 s J n F 1 b 3 Q 7 c X V l c n l S Z W x h d G l v b n N o a X B z J n F 1 b 3 Q 7 O l t d L C Z x d W 9 0 O 2 N v b H V t b k l k Z W 5 0 a X R p Z X M m c X V v d D s 6 W y Z x d W 9 0 O 1 N l Y 3 R p b 2 4 x L 1 R y Y W 5 z Y W N 0 a W 9 u c y 9 D a G F u Z 2 V k I F R 5 c G U u e 3 R y Y W 5 z Y W N 0 a W 9 u X 2 l k L D B 9 J n F 1 b 3 Q 7 L C Z x d W 9 0 O 1 N l Y 3 R p b 2 4 x L 1 R y Y W 5 z Y W N 0 a W 9 u c y 9 D a G F u Z 2 V k I F R 5 c G U u e 3 R y Y W 5 z Y W N 0 a W 9 u X 2 R h d G U s M X 0 m c X V v d D s s J n F 1 b 3 Q 7 U 2 V j d G l v b j E v V H J h b n N h Y 3 R p b 2 5 z L 0 N o Y W 5 n Z W Q g V H l w Z S 5 7 c 3 R v c m V f a W Q s N H 0 m c X V v d D s s J n F 1 b 3 Q 7 U 2 V j d G l v b j E v V H J h b n N h Y 3 R p b 2 5 z L 0 N o Y W 5 n Z W Q g V H l w Z S 5 7 c 3 R v c m V f b G 9 j Y X R p b 2 4 s N X 0 m c X V v d D s s J n F 1 b 3 Q 7 U 2 V j d G l v b j E v V H J h b n N h Y 3 R p b 2 5 z L 0 N o Y W 5 n Z W Q g V H l w Z S 5 7 c H J v Z H V j d F 9 p Z C w 2 f S Z x d W 9 0 O y w m c X V v d D t T Z W N 0 a W 9 u M S 9 U c m F u c 2 F j d G l v b n M v Q 2 h h b m d l Z C B U e X B l M y 5 7 d H J h b n N h Y 3 R p b 2 5 f d G l t Z S w 1 f S Z x d W 9 0 O y w m c X V v d D t T Z W N 0 a W 9 u M S 9 U c m F u c 2 F j d G l v b n M v Q 2 h h b m d l Z C B U e X B l L n t 0 c m F u c 2 F j d G l v b l 9 x d H k s M 3 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V H J p b W 1 l Z C B U Z X h 0 L n t w c m 9 k d W N 0 X 2 R l d G F p b C w x M H 0 m c X V v d D s s J n F 1 b 3 Q 7 U 2 V j d G l v b j E v V H J h b n N h Y 3 R p b 2 5 z L 0 N o Y W 5 n Z W Q g V H l w Z T E u e 1 N p e m U s M T F 9 J n F 1 b 3 Q 7 L C Z x d W 9 0 O 1 N l Y 3 R p b 2 4 x L 1 R y Y W 5 z Y W N 0 a W 9 u c y 9 D a G F u Z 2 V k I F R 5 c G U y 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T M u e 3 R y Y W 5 z Y W N 0 a W 9 u X 3 R p b W U s N X 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D a G F u Z 2 V k I F R 5 c G U x L n t T a X p l L D E x f S Z x d W 9 0 O y w m c X V v d D t T Z W N 0 a W 9 u M S 9 U c m F u c 2 F j d G l v b n M v Q 2 h h b m d l Z C B U e X B l M i 5 7 V G 9 0 Y W w g Q m l s b C w x M n 0 m c X V v d D s s J n F 1 b 3 Q 7 U 2 V j d G l v b j E v V H J h b n N h Y 3 R p b 2 5 z L 0 l u c 2 V y d G V k I E 1 v b n R o I E 5 h b W U u e 0 1 v b n R o I E 5 h b W U s M T N 9 J n F 1 b 3 Q 7 L C Z x d W 9 0 O 1 N l Y 3 R p b 2 4 x L 1 R y Y W 5 z Y W N 0 a W 9 u c y 9 J b n N l c n R l Z C B E Y X k g T m F t Z S 5 7 R G F 5 I E 5 h b W U s M T R 9 J n F 1 b 3 Q 7 L C Z x d W 9 0 O 1 N l Y 3 R p b 2 4 x L 1 R y Y W 5 z Y W N 0 a W 9 u c y 9 J b n N l c n R l Z C B I b 3 V y L n t I b 3 V y L D E 1 f S Z x d W 9 0 O y w m c X V v d D t T Z W N 0 a W 9 u M S 9 U c m F u c 2 F j d G l v b n M v S W 5 z Z X J 0 Z W Q g R G F 5 I G 9 m I F d l Z W s u e 0 R h e S B v Z i B X Z W V r L D E 2 f S Z x d W 9 0 O y w m c X V v d D t T Z W N 0 a W 9 u M S 9 U c m F u c 2 F j d G l v b n M v S W 5 z Z X J 0 Z W Q g T W 9 u d G g u e 0 1 v b n R o L D E 3 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H J h b n N h Y 3 R p b 2 5 z L 1 N v d X J j Z T w v S X R l b V B h d G g + P C 9 J d G V t T G 9 j Y X R p b 2 4 + P F N 0 Y W J s Z U V u d H J p Z X M v P j w v S X R l b T 4 8 S X R l b T 4 8 S X R l b U x v Y 2 F 0 a W 9 u P j x J d G V t V H l w Z T 5 G b 3 J t d W x h P C 9 J d G V t V H l w Z T 4 8 S X R l b V B h d G g + U 2 V j d G l v b j E v V H J h b n N h Y 3 R p b 2 5 z L 1 R y Y W 5 z Y W N 0 a W 9 u c 1 9 T a G V l d D w v S X R l b V B h d G g + P C 9 J d G V t T G 9 j Y X R p b 2 4 + P F N 0 Y W J s Z U V u d H J p Z X M v P j w v S X R l b T 4 8 S X R l b T 4 8 S X R l b U x v Y 2 F 0 a W 9 u P j x J d G V t V H l w Z T 5 G b 3 J t d W x h P C 9 J d G V t V H l w Z T 4 8 S X R l b V B h d G g + U 2 V j d G l v b j E v V H J h b n N h Y 3 R p b 2 5 z L 1 B y b 2 1 v d G V k J T I w S G V h Z G V y c z w v S X R l b V B h d G g + P C 9 J d G V t T G 9 j Y X R p b 2 4 + P F N 0 Y W J s Z U V u d H J p Z X M v P j w v S X R l b T 4 8 S X R l b T 4 8 S X R l b U x v Y 2 F 0 a W 9 u P j x J d G V t V H l w Z T 5 G b 3 J t d W x h P C 9 J d G V t V H l w Z T 4 8 S X R l b V B h d G g + U 2 V j d G l v b j E v V H J h b n N h Y 3 R p b 2 5 z L 0 N o Y W 5 n Z W Q l M j B U e X B l P C 9 J d G V t U G F 0 a D 4 8 L 0 l 0 Z W 1 M b 2 N h d G l v b j 4 8 U 3 R h Y m x l R W 5 0 c m l l c y 8 + P C 9 J d G V t P j x J d G V t P j x J d G V t T G 9 j Y X R p b 2 4 + P E l 0 Z W 1 U e X B l P k Z v c m 1 1 b G E 8 L 0 l 0 Z W 1 U e X B l P j x J d G V t U G F 0 a D 5 T Z W N 0 a W 9 u M S 9 U c m F u c 2 F j d G l v b n M v Q W R k Z W Q l M j B D b 2 5 k a X R p b 2 5 h b C U y M E N v b H V t b j w v S X R l b V B h d G g + P C 9 J d G V t T G 9 j Y X R p b 2 4 + P F N 0 Y W J s Z U V u d H J p Z X M v P j w v S X R l b T 4 8 S X R l b T 4 8 S X R l b U x v Y 2 F 0 a W 9 u P j x J d G V t V H l w Z T 5 G b 3 J t d W x h P C 9 J d G V t V H l w Z T 4 8 S X R l b V B h d G g + U 2 V j d G l v b j E v V H J h b n N h Y 3 R p b 2 5 z L 1 J l c G x h Y 2 V k J T I w V m F s d W U 8 L 0 l 0 Z W 1 Q Y X R o P j w v S X R l b U x v Y 2 F 0 a W 9 u P j x T d G F i b G V F b n R y a W V z L z 4 8 L 0 l 0 Z W 0 + P E l 0 Z W 0 + P E l 0 Z W 1 M b 2 N h d G l v b j 4 8 S X R l b V R 5 c G U + R m 9 y b X V s Y T w v S X R l b V R 5 c G U + P E l 0 Z W 1 Q Y X R o P l N l Y 3 R p b 2 4 x L 1 R y Y W 5 z Y W N 0 a W 9 u c y 9 S Z X B s Y W N l Z C U y M F Z h b H V l M T w v S X R l b V B h d G g + P C 9 J d G V t T G 9 j Y X R p b 2 4 + P F N 0 Y W J s Z U V u d H J p Z X M v P j w v S X R l b T 4 8 S X R l b T 4 8 S X R l b U x v Y 2 F 0 a W 9 u P j x J d G V t V H l w Z T 5 G b 3 J t d W x h P C 9 J d G V t V H l w Z T 4 8 S X R l b V B h d G g + U 2 V j d G l v b j E v V H J h b n N h Y 3 R p b 2 5 z L 1 J l c G x h Y 2 V k J T I w V m F s d W U y P C 9 J d G V t U G F 0 a D 4 8 L 0 l 0 Z W 1 M b 2 N h d G l v b j 4 8 U 3 R h Y m x l R W 5 0 c m l l c y 8 + P C 9 J d G V t P j x J d G V t P j x J d G V t T G 9 j Y X R p b 2 4 + P E l 0 Z W 1 U e X B l P k Z v c m 1 1 b G E 8 L 0 l 0 Z W 1 U e X B l P j x J d G V t U G F 0 a D 5 T Z W N 0 a W 9 u M S 9 U c m F u c 2 F j d G l v b n M v V H J p b W 1 l Z C U y M F R l e H Q 8 L 0 l 0 Z W 1 Q Y X R o P j w v S X R l b U x v Y 2 F 0 a W 9 u P j x T d G F i b G V F b n R y a W V z L z 4 8 L 0 l 0 Z W 0 + P E l 0 Z W 0 + P E l 0 Z W 1 M b 2 N h d G l v b j 4 8 S X R l b V R 5 c G U + R m 9 y b X V s Y T w v S X R l b V R 5 c G U + P E l 0 Z W 1 Q Y X R o P l N l Y 3 R p b 2 4 x L 1 R y Y W 5 z Y W N 0 a W 9 u c y 9 D a G F u Z 2 V k J T I w V H l w Z T E 8 L 0 l 0 Z W 1 Q Y X R o P j w v S X R l b U x v Y 2 F 0 a W 9 u P j x T d G F i b G V F b n R y a W V z L z 4 8 L 0 l 0 Z W 0 + P E l 0 Z W 0 + P E l 0 Z W 1 M b 2 N h d G l v b j 4 8 S X R l b V R 5 c G U + R m 9 y b X V s Y T w v S X R l b V R 5 c G U + P E l 0 Z W 1 Q Y X R o P l N l Y 3 R p b 2 4 x L 1 R y Y W 5 z Y W N 0 a W 9 u c y 9 S Z W 9 y Z G V y Z W Q l M j B D b 2 x 1 b W 5 z P C 9 J d G V t U G F 0 a D 4 8 L 0 l 0 Z W 1 M b 2 N h d G l v b j 4 8 U 3 R h Y m x l R W 5 0 c m l l c y 8 + P C 9 J d G V t P j x J d G V t P j x J d G V t T G 9 j Y X R p b 2 4 + P E l 0 Z W 1 U e X B l P k Z v c m 1 1 b G E 8 L 0 l 0 Z W 1 U e X B l P j x J d G V t U G F 0 a D 5 T Z W N 0 a W 9 u M S 9 U c m F u c 2 F j d G l v b n M v Q W R k Z W Q l M j B D d X N 0 b 2 0 8 L 0 l 0 Z W 1 Q Y X R o P j w v S X R l b U x v Y 2 F 0 a W 9 u P j x T d G F i b G V F b n R y a W V z L z 4 8 L 0 l 0 Z W 0 + P E l 0 Z W 0 + P E l 0 Z W 1 M b 2 N h d G l v b j 4 8 S X R l b V R 5 c G U + R m 9 y b X V s Y T w v S X R l b V R 5 c G U + P E l 0 Z W 1 Q Y X R o P l N l Y 3 R p b 2 4 x L 1 R y Y W 5 z Y W N 0 a W 9 u c y 9 D a G F u Z 2 V k J T I w V H l w Z T I 8 L 0 l 0 Z W 1 Q Y X R o P j w v S X R l b U x v Y 2 F 0 a W 9 u P j x T d G F i b G V F b n R y a W V z L z 4 8 L 0 l 0 Z W 0 + P E l 0 Z W 0 + P E l 0 Z W 1 M b 2 N h d G l v b j 4 8 S X R l b V R 5 c G U + R m 9 y b X V s Y T w v S X R l b V R 5 c G U + P E l 0 Z W 1 Q Y X R o P l N l Y 3 R p b 2 4 x L 1 R y Y W 5 z Y W N 0 a W 9 u c y 9 F e H R y Y W N 0 Z W Q l M j B U Z X h 0 J T I w Q W Z 0 Z X I l M j B E Z W x p b W l 0 Z X I 8 L 0 l 0 Z W 1 Q Y X R o P j w v S X R l b U x v Y 2 F 0 a W 9 u P j x T d G F i b G V F b n R y a W V z L z 4 8 L 0 l 0 Z W 0 + P E l 0 Z W 0 + P E l 0 Z W 1 M b 2 N h d G l v b j 4 8 S X R l b V R 5 c G U + R m 9 y b X V s Y T w v S X R l b V R 5 c G U + P E l 0 Z W 1 Q Y X R o P l N l Y 3 R p b 2 4 x L 1 R y Y W 5 z Y W N 0 a W 9 u c y 9 D a G F u Z 2 V k J T I w V H l w Z T M 8 L 0 l 0 Z W 1 Q Y X R o P j w v S X R l b U x v Y 2 F 0 a W 9 u P j x T d G F i b G V F b n R y a W V z L z 4 8 L 0 l 0 Z W 0 + P E l 0 Z W 0 + P E l 0 Z W 1 M b 2 N h d G l v b j 4 8 S X R l b V R 5 c G U + R m 9 y b X V s Y T w v S X R l b V R 5 c G U + P E l 0 Z W 1 Q Y X R o P l N l Y 3 R p b 2 4 x L 1 R y Y W 5 z Y W N 0 a W 9 u c y 9 G a W x 0 Z X J l Z C U y M F J v d 3 M 8 L 0 l 0 Z W 1 Q Y X R o P j w v S X R l b U x v Y 2 F 0 a W 9 u P j x T d G F i b G V F b n R y a W V z L z 4 8 L 0 l 0 Z W 0 + P E l 0 Z W 0 + P E l 0 Z W 1 M b 2 N h d G l v b j 4 8 S X R l b V R 5 c G U + R m 9 y b X V s Y T w v S X R l b V R 5 c G U + P E l 0 Z W 1 Q Y X R o P l N l Y 3 R p b 2 4 x L 1 R y Y W 5 z Y W N 0 a W 9 u c y 9 J b n N l c n R l Z C U y M E 1 v b n R o J T I w T m F t Z T w v S X R l b V B h d G g + P C 9 J d G V t T G 9 j Y X R p b 2 4 + P F N 0 Y W J s Z U V u d H J p Z X M v P j w v S X R l b T 4 8 S X R l b T 4 8 S X R l b U x v Y 2 F 0 a W 9 u P j x J d G V t V H l w Z T 5 G b 3 J t d W x h P C 9 J d G V t V H l w Z T 4 8 S X R l b V B h d G g + U 2 V j d G l v b j E v V H J h b n N h Y 3 R p b 2 5 z L 0 l u c 2 V y d G V k J T I w R G F 5 J T I w T m F t Z T w v S X R l b V B h d G g + P C 9 J d G V t T G 9 j Y X R p b 2 4 + P F N 0 Y W J s Z U V u d H J p Z X M v P j w v S X R l b T 4 8 S X R l b T 4 8 S X R l b U x v Y 2 F 0 a W 9 u P j x J d G V t V H l w Z T 5 G b 3 J t d W x h P C 9 J d G V t V H l w Z T 4 8 S X R l b V B h d G g + U 2 V j d G l v b j E v V H J h b n N h Y 3 R p b 2 5 z L 0 l u c 2 V y d G V k J T I w S G 9 1 c j w v S X R l b V B h d G g + P C 9 J d G V t T G 9 j Y X R p b 2 4 + P F N 0 Y W J s Z U V u d H J p Z X M v P j w v S X R l b T 4 8 S X R l b T 4 8 S X R l b U x v Y 2 F 0 a W 9 u P j x J d G V t V H l w Z T 5 G b 3 J t d W x h P C 9 J d G V t V H l w Z T 4 8 S X R l b V B h d G g + U 2 V j d G l v b j E v V H J h b n N h Y 3 R p b 2 5 z L 0 l u c 2 V y d G V k J T I w R G F 5 J T I w b 2 Y l M j B X Z W V r P C 9 J d G V t U G F 0 a D 4 8 L 0 l 0 Z W 1 M b 2 N h d G l v b j 4 8 U 3 R h Y m x l R W 5 0 c m l l c y 8 + P C 9 J d G V t P j x J d G V t P j x J d G V t T G 9 j Y X R p b 2 4 + P E l 0 Z W 1 U e X B l P k Z v c m 1 1 b G E 8 L 0 l 0 Z W 1 U e X B l P j x J d G V t U G F 0 a D 5 T Z W N 0 a W 9 u M S 9 U c m F u c 2 F j d G l v b n M v S W 5 z Z X J 0 Z W Q l M j B N b 2 5 0 a D 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5 + U 7 J L s P d U S U B O p V 6 Z B a 4 w A A A A A C A A A A A A A Q Z g A A A A E A A C A A A A D P B x b x h h x o e + 6 W P 8 v N J 8 J I + M D O n g a C k A x m Y e E d O S y / G w A A A A A O g A A A A A I A A C A A A A C u j l g J b H p c 4 G y B j Z n H 9 R u e t L X C K s A q A m e w I I D + M J S N Z l A A A A B K M W o p f T / 6 n D T w u O + x s s h 8 7 6 s / V m W 8 W C R 1 U H t J N U z 2 O 3 j n P 0 g 0 m h v L + U 7 9 b d p E J 7 T z n C l 3 p D L G r p z O A P Q + 9 a 2 d p 4 S Q N q t G E o X P W U C Z w H M W O U A A A A D c R W N L G H A Z m D G I 1 3 U N + n 4 E Z 2 z V 4 r R T 9 / W j z q F 5 / P 3 F G a v 2 D 2 2 p F 0 u k m W Z p h j i o i K f W q D h x + / 2 t s B B g j T z W j G n j < / D a t a M a s h u p > 
</file>

<file path=customXml/item2.xml>��< ? x m l   v e r s i o n = " 1 . 0 "   e n c o d i n g = " U T F - 1 6 " ? > < G e m i n i   x m l n s = " h t t p : / / g e m i n i / p i v o t c u s t o m i z a t i o n / S h o w I m p l i c i t M e a s u r e s " > < C u s t o m C o n t e n t > < ! [ C D A T A [ F a l s e ] ] > < / 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T r a n s a c t i o n s _ e f e 0 4 4 f 2 - 3 0 e 7 - 4 7 2 1 - 9 3 e 9 - 3 6 1 8 9 4 e a 9 0 3 f ] ] > < / 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 C o l u m n s \ s t o r e _ i d < / K e y > < / D i a g r a m O b j e c t K e y > < D i a g r a m O b j e c t K e y > < K e y > C o l u m n s \ s t o r e _ l o c a t i o n < / K e y > < / D i a g r a m O b j e c t K e y > < D i a g r a m O b j e c t K e y > < K e y > C o l u m n s \ p r o d u c t _ i d < / K e y > < / D i a g r a m O b j e c t K e y > < D i a g r a m O b j e c t K e y > < K e y > C o l u m n s \ t r a n s a c t i o n _ t i m e < / 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  B i l l 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 M e a s u r e s \ S u m   o f   u n i t _ p r i c e < / K e y > < / D i a g r a m O b j e c t K e y > < D i a g r a m O b j e c t K e y > < K e y > M e a s u r e s \ S u m   o f   u n i t _ p r i c e \ T a g I n f o \ F o r m u l a < / K e y > < / D i a g r a m O b j e c t K e y > < D i a g r a m O b j e c t K e y > < K e y > M e a s u r e s \ S u m   o f   u n i t _ p r i c e \ T a g I n f o \ V a l u e 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D i a g r a m O b j e c t K e y > < K e y > L i n k s \ & l t ; C o l u m n s \ S u m   o f   u n i t _ p r i c e & g t ; - & l t ; M e a s u r e s \ u n i t _ p r i c e & g t ; < / K e y > < / D i a g r a m O b j e c t K e y > < D i a g r a m O b j e c t K e y > < K e y > L i n k s \ & l t ; C o l u m n s \ S u m   o f   u n i t _ p r i c e & g t ; - & l t ; M e a s u r e s \ u n i t _ p r i c e & g t ; \ C O L U M N < / K e y > < / D i a g r a m O b j e c t K e y > < D i a g r a m O b j e c t K e y > < K e y > L i n k s \ & l t ; C o l u m n s \ S u m   o f   u n i t _ p r i c e & g t ; - & l t ; M e a s u r e s \ u n i t _ p r i c e & g t ; \ M E A S U R E 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 3 < / F o c u s R o w > < S e l e c t i o n E n d C o l u m n > 1 2 < / S e l e c t i o n E n d C o l u m n > < S e l e c t i o n E n d R o w > 3 < / S e l e c t i o n E n d R o w > < S e l e c t i o n S t a r t C o l u m n > 1 2 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  B i l l < / K e y > < / a : K e y > < a : V a l u e   i : t y p e = " M e a s u r e G r i d N o d e V i e w S t a t e " > < C o l u m n > 1 2 < / 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 C o l u m n s \ s t o r e _ i d < / K e y > < / a : K e y > < a : V a l u e   i : t y p e = " M e a s u r e G r i d N o d e V i e w S t a t e " > < C o l u m n > 2 < / C o l u m n > < L a y e d O u t > t r u e < / L a y e d O u t > < / a : V a l u e > < / a : K e y V a l u e O f D i a g r a m O b j e c t K e y a n y T y p e z b w N T n L X > < a : K e y V a l u e O f D i a g r a m O b j e c t K e y a n y T y p e z b w N T n L X > < a : K e y > < K e y > C o l u m n s \ s t o r e _ l o c a t i o n < / K e y > < / a : K e y > < a : V a l u e   i : t y p e = " M e a s u r e G r i d N o d e V i e w S t a t e " > < C o l u m n > 3 < / C o l u m n > < L a y e d O u t > t r u e < / L a y e d O u t > < / a : V a l u e > < / a : K e y V a l u e O f D i a g r a m O b j e c t K e y a n y T y p e z b w N T n L X > < a : K e y V a l u e O f D i a g r a m O b j e c t K e y a n y T y p e z b w N T n L X > < a : K e y > < K e y > C o l u m n s \ p r o d u c t _ i d < / K e y > < / a : K e y > < a : V a l u e   i : t y p e = " M e a s u r e G r i d N o d e V i e w S t a t e " > < C o l u m n > 4 < / C o l u m n > < L a y e d O u t > t r u e < / L a y e d O u t > < / a : V a l u e > < / a : K e y V a l u e O f D i a g r a m O b j e c t K e y a n y T y p e z b w N T n L X > < a : K e y V a l u e O f D i a g r a m O b j e c t K e y a n y T y p e z b w N T n L X > < a : K e y > < K e y > C o l u m n s \ t r a n s a c t i o n _ t i m e < / 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  B i l l 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 M e a s u r e s \ S u m   o f   u n i t _ p r i c e < / K e y > < / a : K e y > < a : V a l u e   i : t y p e = " M e a s u r e G r i d N o d e V i e w S t a t e " > < C o l u m n > 7 < / C o l u m n > < L a y e d O u t > t r u e < / L a y e d O u t > < W a s U I I n v i s i b l e > t r u e < / W a s U I I n v i s i b l e > < / a : V a l u e > < / a : K e y V a l u e O f D i a g r a m O b j e c t K e y a n y T y p e z b w N T n L X > < a : K e y V a l u e O f D i a g r a m O b j e c t K e y a n y T y p e z b w N T n L X > < a : K e y > < K e y > M e a s u r e s \ S u m   o f   u n i t _ p r i c e \ T a g I n f o \ F o r m u l a < / K e y > < / a : K e y > < a : V a l u e   i : t y p e = " M e a s u r e G r i d V i e w S t a t e I D i a g r a m T a g A d d i t i o n a l I n f o " / > < / a : K e y V a l u e O f D i a g r a m O b j e c t K e y a n y T y p e z b w N T n L X > < a : K e y V a l u e O f D i a g r a m O b j e c t K e y a n y T y p e z b w N T n L X > < a : K e y > < K e y > M e a s u r e s \ S u m   o f   u n i t _ p r i c e \ T a g I n f o \ V a l u e < / K e y > < / a : K e y > < a : V a l u e   i : t y p e = " M e a s u r e G r i d V i e w S t a t e I D i a g r a m T a g A d d i t i o n a l I n f o " / > < / 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a : K e y V a l u e O f D i a g r a m O b j e c t K e y a n y T y p e z b w N T n L X > < a : K e y > < K e y > L i n k s \ & l t ; C o l u m n s \ S u m   o f   u n i t _ p r i c e & g t ; - & l t ; M e a s u r e s \ u n i t _ p r i c e & g t ; < / K e y > < / a : K e y > < a : V a l u e   i : t y p e = " M e a s u r e G r i d V i e w S t a t e I D i a g r a m L i n k " / > < / a : K e y V a l u e O f D i a g r a m O b j e c t K e y a n y T y p e z b w N T n L X > < a : K e y V a l u e O f D i a g r a m O b j e c t K e y a n y T y p e z b w N T n L X > < a : K e y > < K e y > L i n k s \ & l t ; C o l u m n s \ S u m   o f   u n i t _ p r i c e & g t ; - & l t ; M e a s u r e s \ u n i t _ p r i c e & g t ; \ C O L U M N < / K e y > < / a : K e y > < a : V a l u e   i : t y p e = " M e a s u r e G r i d V i e w S t a t e I D i a g r a m L i n k E n d p o i n t " / > < / a : K e y V a l u e O f D i a g r a m O b j e c t K e y a n y T y p e z b w N T n L X > < a : K e y V a l u e O f D i a g r a m O b j e c t K e y a n y T y p e z b w N T n L X > < a : K e y > < K e y > L i n k s \ & l t ; C o l u m n s \ S u m   o f   u n i t _ p r i c e & g t ; - & l t ; M e a s u r e s \ u n i t _ p r i c e & g t ; \ M E A S U R E 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 T r a n s a c t i o n s _ e f e 0 4 4 f 2 - 3 0 e 7 - 4 7 2 1 - 9 3 e 9 - 3 6 1 8 9 4 e a 9 0 3 f 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T r a n s a c t i o n s _ e f e 0 4 4 f 2 - 3 0 e 7 - 4 7 2 1 - 9 3 e 9 - 3 6 1 8 9 4 e a 9 0 3 f ] ] > < / 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D1A6DAA-4707-4ABA-9A28-BC9E32485106}">
  <ds:schemaRefs/>
</ds:datastoreItem>
</file>

<file path=customXml/itemProps10.xml><?xml version="1.0" encoding="utf-8"?>
<ds:datastoreItem xmlns:ds="http://schemas.openxmlformats.org/officeDocument/2006/customXml" ds:itemID="{512843FC-3BED-4E25-B799-F779179B4E53}">
  <ds:schemaRefs/>
</ds:datastoreItem>
</file>

<file path=customXml/itemProps11.xml><?xml version="1.0" encoding="utf-8"?>
<ds:datastoreItem xmlns:ds="http://schemas.openxmlformats.org/officeDocument/2006/customXml" ds:itemID="{D99F8E68-A8F8-4D79-B835-63AC71D6597F}">
  <ds:schemaRefs/>
</ds:datastoreItem>
</file>

<file path=customXml/itemProps12.xml><?xml version="1.0" encoding="utf-8"?>
<ds:datastoreItem xmlns:ds="http://schemas.openxmlformats.org/officeDocument/2006/customXml" ds:itemID="{0B9364B7-041B-4416-9C8F-0F7A1A250685}">
  <ds:schemaRefs>
    <ds:schemaRef ds:uri="http://schemas.microsoft.com/DataMashup"/>
  </ds:schemaRefs>
</ds:datastoreItem>
</file>

<file path=customXml/itemProps2.xml><?xml version="1.0" encoding="utf-8"?>
<ds:datastoreItem xmlns:ds="http://schemas.openxmlformats.org/officeDocument/2006/customXml" ds:itemID="{5F7CD042-9DE5-4D53-977A-288F7E9EE96C}">
  <ds:schemaRefs/>
</ds:datastoreItem>
</file>

<file path=customXml/itemProps3.xml><?xml version="1.0" encoding="utf-8"?>
<ds:datastoreItem xmlns:ds="http://schemas.openxmlformats.org/officeDocument/2006/customXml" ds:itemID="{2CF13ADB-EF92-499F-9EEA-3A9D2B3C3DAB}">
  <ds:schemaRefs/>
</ds:datastoreItem>
</file>

<file path=customXml/itemProps4.xml><?xml version="1.0" encoding="utf-8"?>
<ds:datastoreItem xmlns:ds="http://schemas.openxmlformats.org/officeDocument/2006/customXml" ds:itemID="{C9C7233C-F5B5-4502-9EB8-2BF91D8FD181}">
  <ds:schemaRefs/>
</ds:datastoreItem>
</file>

<file path=customXml/itemProps5.xml><?xml version="1.0" encoding="utf-8"?>
<ds:datastoreItem xmlns:ds="http://schemas.openxmlformats.org/officeDocument/2006/customXml" ds:itemID="{A5AA0443-20F3-4BE8-80D4-56E8997B0D76}">
  <ds:schemaRefs/>
</ds:datastoreItem>
</file>

<file path=customXml/itemProps6.xml><?xml version="1.0" encoding="utf-8"?>
<ds:datastoreItem xmlns:ds="http://schemas.openxmlformats.org/officeDocument/2006/customXml" ds:itemID="{DF4688C9-DAC4-4353-97FB-262BFDFF805C}">
  <ds:schemaRefs/>
</ds:datastoreItem>
</file>

<file path=customXml/itemProps7.xml><?xml version="1.0" encoding="utf-8"?>
<ds:datastoreItem xmlns:ds="http://schemas.openxmlformats.org/officeDocument/2006/customXml" ds:itemID="{A087C075-B7FB-4755-A27E-A519B05428B2}">
  <ds:schemaRefs/>
</ds:datastoreItem>
</file>

<file path=customXml/itemProps8.xml><?xml version="1.0" encoding="utf-8"?>
<ds:datastoreItem xmlns:ds="http://schemas.openxmlformats.org/officeDocument/2006/customXml" ds:itemID="{0220F656-2031-4E05-B7E4-6B379D365A20}">
  <ds:schemaRefs/>
</ds:datastoreItem>
</file>

<file path=customXml/itemProps9.xml><?xml version="1.0" encoding="utf-8"?>
<ds:datastoreItem xmlns:ds="http://schemas.openxmlformats.org/officeDocument/2006/customXml" ds:itemID="{CA8087CF-0519-40E9-BE3C-6AFBB03791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Gupta</dc:creator>
  <cp:lastModifiedBy>Hari Gupta</cp:lastModifiedBy>
  <dcterms:created xsi:type="dcterms:W3CDTF">2025-06-01T08:58:16Z</dcterms:created>
  <dcterms:modified xsi:type="dcterms:W3CDTF">2025-06-10T12:35:33Z</dcterms:modified>
</cp:coreProperties>
</file>