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10" windowWidth="19575" windowHeight="7080" activeTab="3"/>
  </bookViews>
  <sheets>
    <sheet name="SPORTSMEN" sheetId="6" r:id="rId1"/>
    <sheet name="SPORT" sheetId="8" r:id="rId2"/>
    <sheet name="LOCATION" sheetId="9" r:id="rId3"/>
    <sheet name="ANALYSIS" sheetId="4" r:id="rId4"/>
    <sheet name="REPORT" sheetId="5" r:id="rId5"/>
  </sheets>
  <definedNames>
    <definedName name="_xlnm._FilterDatabase" localSheetId="3" hidden="1">ANALYSIS!$G$3:$G$14</definedName>
    <definedName name="Range3">SPORTSMEN!$B$1:$T$51</definedName>
    <definedName name="Range5">SPORTSMEN!$K$1:$K$51</definedName>
  </definedNames>
  <calcPr calcId="124519"/>
  <pivotCaches>
    <pivotCache cacheId="23" r:id="rId6"/>
  </pivotCaches>
  <extLst>
    <ext uri="GoogleSheetsCustomDataVersion1">
      <go:sheetsCustomData xmlns:go="http://customooxmlschemas.google.com/" r:id="" roundtripDataSignature="AMtx7mhRYrdXpgnx4hDP2ZYOI5rOBZabMQ=="/>
    </ext>
  </extLst>
</workbook>
</file>

<file path=xl/calcChain.xml><?xml version="1.0" encoding="utf-8"?>
<calcChain xmlns="http://schemas.openxmlformats.org/spreadsheetml/2006/main">
  <c r="R51" i="6" a="1"/>
  <c r="R51" s="1"/>
  <c r="M51"/>
  <c r="K51"/>
  <c r="L51" s="1" a="1"/>
  <c r="L51" s="1"/>
  <c r="B51"/>
  <c r="R50" a="1"/>
  <c r="R50" s="1"/>
  <c r="M50"/>
  <c r="K50"/>
  <c r="L50" s="1" a="1"/>
  <c r="L50" s="1"/>
  <c r="B50"/>
  <c r="R49" a="1"/>
  <c r="R49" s="1"/>
  <c r="M49"/>
  <c r="L49" a="1"/>
  <c r="L49" s="1"/>
  <c r="K49"/>
  <c r="B49"/>
  <c r="R48" a="1"/>
  <c r="R48" s="1"/>
  <c r="M48"/>
  <c r="K48"/>
  <c r="L48" s="1" a="1"/>
  <c r="L48" s="1"/>
  <c r="B48"/>
  <c r="R47" a="1"/>
  <c r="R47" s="1"/>
  <c r="M47"/>
  <c r="K47"/>
  <c r="L47" s="1" a="1"/>
  <c r="L47" s="1"/>
  <c r="B47"/>
  <c r="R46" a="1"/>
  <c r="R46" s="1"/>
  <c r="M46"/>
  <c r="K46"/>
  <c r="L46" s="1" a="1"/>
  <c r="L46" s="1"/>
  <c r="B46"/>
  <c r="R45" a="1"/>
  <c r="R45" s="1"/>
  <c r="M45"/>
  <c r="L45" a="1"/>
  <c r="L45" s="1"/>
  <c r="K45"/>
  <c r="B45"/>
  <c r="R44" a="1"/>
  <c r="R44" s="1"/>
  <c r="M44"/>
  <c r="K44"/>
  <c r="L44" s="1" a="1"/>
  <c r="L44" s="1"/>
  <c r="B44"/>
  <c r="R43" a="1"/>
  <c r="R43" s="1"/>
  <c r="M43"/>
  <c r="K43"/>
  <c r="L43" s="1" a="1"/>
  <c r="L43" s="1"/>
  <c r="B43"/>
  <c r="R42" a="1"/>
  <c r="R42" s="1"/>
  <c r="M42"/>
  <c r="K42"/>
  <c r="L42" s="1" a="1"/>
  <c r="L42" s="1"/>
  <c r="B42"/>
  <c r="R41" a="1"/>
  <c r="R41" s="1"/>
  <c r="M41"/>
  <c r="L41" a="1"/>
  <c r="L41" s="1"/>
  <c r="K41"/>
  <c r="B41"/>
  <c r="R40" a="1"/>
  <c r="R40" s="1"/>
  <c r="M40"/>
  <c r="K40"/>
  <c r="L40" s="1" a="1"/>
  <c r="L40" s="1"/>
  <c r="B40"/>
  <c r="R39" a="1"/>
  <c r="R39" s="1"/>
  <c r="M39"/>
  <c r="K39"/>
  <c r="L39" s="1" a="1"/>
  <c r="L39" s="1"/>
  <c r="B39"/>
  <c r="R38" a="1"/>
  <c r="R38" s="1"/>
  <c r="M38"/>
  <c r="K38"/>
  <c r="L38" s="1" a="1"/>
  <c r="L38" s="1"/>
  <c r="B38"/>
  <c r="R37" a="1"/>
  <c r="R37" s="1"/>
  <c r="M37"/>
  <c r="L37" a="1"/>
  <c r="L37" s="1"/>
  <c r="K37"/>
  <c r="B37"/>
  <c r="R36" a="1"/>
  <c r="R36" s="1"/>
  <c r="M36"/>
  <c r="K36"/>
  <c r="L36" s="1" a="1"/>
  <c r="L36" s="1"/>
  <c r="B36"/>
  <c r="R35" a="1"/>
  <c r="R35" s="1"/>
  <c r="M35"/>
  <c r="K35"/>
  <c r="L35" s="1" a="1"/>
  <c r="L35" s="1"/>
  <c r="B35"/>
  <c r="R34" a="1"/>
  <c r="R34" s="1"/>
  <c r="M34"/>
  <c r="K34"/>
  <c r="L34" s="1" a="1"/>
  <c r="L34" s="1"/>
  <c r="B34"/>
  <c r="R33" a="1"/>
  <c r="R33" s="1"/>
  <c r="M33"/>
  <c r="L33" a="1"/>
  <c r="L33" s="1"/>
  <c r="K33"/>
  <c r="B33"/>
  <c r="R32" a="1"/>
  <c r="R32" s="1"/>
  <c r="M32"/>
  <c r="K32"/>
  <c r="L32" s="1" a="1"/>
  <c r="L32" s="1"/>
  <c r="B32"/>
  <c r="R31" a="1"/>
  <c r="R31" s="1"/>
  <c r="M31"/>
  <c r="K31"/>
  <c r="L31" s="1" a="1"/>
  <c r="L31" s="1"/>
  <c r="B31"/>
  <c r="R30" a="1"/>
  <c r="R30" s="1"/>
  <c r="M30"/>
  <c r="K30"/>
  <c r="L30" s="1" a="1"/>
  <c r="L30" s="1"/>
  <c r="B30"/>
  <c r="R29" a="1"/>
  <c r="R29" s="1"/>
  <c r="M29"/>
  <c r="L29" a="1"/>
  <c r="L29" s="1"/>
  <c r="K29"/>
  <c r="B29"/>
  <c r="R28" a="1"/>
  <c r="R28" s="1"/>
  <c r="M28"/>
  <c r="K28"/>
  <c r="L28" s="1" a="1"/>
  <c r="L28" s="1"/>
  <c r="B28"/>
  <c r="R27" a="1"/>
  <c r="R27" s="1"/>
  <c r="M27"/>
  <c r="K27"/>
  <c r="L27" s="1" a="1"/>
  <c r="L27" s="1"/>
  <c r="B27"/>
  <c r="R26" a="1"/>
  <c r="R26" s="1"/>
  <c r="M26"/>
  <c r="K26"/>
  <c r="L26" s="1" a="1"/>
  <c r="L26" s="1"/>
  <c r="B26"/>
  <c r="R25" a="1"/>
  <c r="R25" s="1"/>
  <c r="M25"/>
  <c r="L25" a="1"/>
  <c r="L25" s="1"/>
  <c r="K25"/>
  <c r="B25"/>
  <c r="R24" a="1"/>
  <c r="R24" s="1"/>
  <c r="M24"/>
  <c r="K24"/>
  <c r="L24" s="1" a="1"/>
  <c r="L24" s="1"/>
  <c r="B24"/>
  <c r="R23" a="1"/>
  <c r="R23" s="1"/>
  <c r="M23"/>
  <c r="K23"/>
  <c r="L23" s="1" a="1"/>
  <c r="L23" s="1"/>
  <c r="B23"/>
  <c r="R22" a="1"/>
  <c r="R22" s="1"/>
  <c r="M22"/>
  <c r="K22"/>
  <c r="L22" s="1" a="1"/>
  <c r="L22" s="1"/>
  <c r="B22"/>
  <c r="R21" a="1"/>
  <c r="R21" s="1"/>
  <c r="M21"/>
  <c r="L21" a="1"/>
  <c r="L21" s="1"/>
  <c r="K21"/>
  <c r="B21"/>
  <c r="R20" a="1"/>
  <c r="R20" s="1"/>
  <c r="M20"/>
  <c r="K20"/>
  <c r="L20" s="1" a="1"/>
  <c r="L20" s="1"/>
  <c r="B20"/>
  <c r="R19" a="1"/>
  <c r="R19" s="1"/>
  <c r="M19"/>
  <c r="K19"/>
  <c r="L19" s="1" a="1"/>
  <c r="L19" s="1"/>
  <c r="B19"/>
  <c r="R18" a="1"/>
  <c r="R18" s="1"/>
  <c r="M18"/>
  <c r="K18"/>
  <c r="L18" s="1" a="1"/>
  <c r="L18" s="1"/>
  <c r="B18"/>
  <c r="R17" a="1"/>
  <c r="R17" s="1"/>
  <c r="M17"/>
  <c r="L17" a="1"/>
  <c r="L17" s="1"/>
  <c r="K17"/>
  <c r="B17"/>
  <c r="R16" a="1"/>
  <c r="R16" s="1"/>
  <c r="M16"/>
  <c r="K16"/>
  <c r="L16" s="1" a="1"/>
  <c r="L16" s="1"/>
  <c r="B16"/>
  <c r="R15" a="1"/>
  <c r="R15" s="1"/>
  <c r="M15"/>
  <c r="K15"/>
  <c r="L15" s="1" a="1"/>
  <c r="L15" s="1"/>
  <c r="B15"/>
  <c r="R14" a="1"/>
  <c r="R14" s="1"/>
  <c r="M14"/>
  <c r="K14"/>
  <c r="L14" s="1" a="1"/>
  <c r="L14" s="1"/>
  <c r="B14"/>
  <c r="R13" a="1"/>
  <c r="R13" s="1"/>
  <c r="M13"/>
  <c r="L13" a="1"/>
  <c r="L13" s="1"/>
  <c r="K13"/>
  <c r="B13"/>
  <c r="R12" a="1"/>
  <c r="R12" s="1"/>
  <c r="M12"/>
  <c r="K12"/>
  <c r="L12" s="1" a="1"/>
  <c r="L12" s="1"/>
  <c r="B12"/>
  <c r="R11" a="1"/>
  <c r="R11" s="1"/>
  <c r="M11"/>
  <c r="K11"/>
  <c r="L11" s="1" a="1"/>
  <c r="L11" s="1"/>
  <c r="B11"/>
  <c r="R10" a="1"/>
  <c r="R10" s="1"/>
  <c r="M10"/>
  <c r="K10"/>
  <c r="L10" s="1" a="1"/>
  <c r="L10" s="1"/>
  <c r="B10"/>
  <c r="R9" a="1"/>
  <c r="R9" s="1"/>
  <c r="M9"/>
  <c r="L9" a="1"/>
  <c r="L9" s="1"/>
  <c r="K9"/>
  <c r="B9"/>
  <c r="R8" a="1"/>
  <c r="R8" s="1"/>
  <c r="M8"/>
  <c r="K8"/>
  <c r="L8" s="1" a="1"/>
  <c r="L8" s="1"/>
  <c r="B8"/>
  <c r="R7" a="1"/>
  <c r="R7" s="1"/>
  <c r="M7"/>
  <c r="K7"/>
  <c r="L7" s="1" a="1"/>
  <c r="L7" s="1"/>
  <c r="B7"/>
  <c r="R6" a="1"/>
  <c r="R6" s="1"/>
  <c r="M6"/>
  <c r="K6"/>
  <c r="L6" s="1" a="1"/>
  <c r="L6" s="1"/>
  <c r="B6"/>
  <c r="R5" a="1"/>
  <c r="R5" s="1"/>
  <c r="M5"/>
  <c r="L5" a="1"/>
  <c r="L5" s="1"/>
  <c r="K5"/>
  <c r="B5"/>
  <c r="R4" a="1"/>
  <c r="R4" s="1"/>
  <c r="M4"/>
  <c r="K4"/>
  <c r="I5" i="4" s="1"/>
  <c r="B4" i="6"/>
  <c r="R3" a="1"/>
  <c r="R3" s="1"/>
  <c r="M3"/>
  <c r="K3"/>
  <c r="L3" s="1" a="1"/>
  <c r="L3" s="1"/>
  <c r="B3"/>
  <c r="R2" a="1"/>
  <c r="R2" s="1"/>
  <c r="M2"/>
  <c r="K2"/>
  <c r="L2" s="1" a="1"/>
  <c r="L2" s="1"/>
  <c r="B2"/>
  <c r="N8" l="1"/>
  <c r="N32"/>
  <c r="I3" i="4"/>
  <c r="H12"/>
  <c r="H10"/>
  <c r="H8"/>
  <c r="H6"/>
  <c r="H4"/>
  <c r="N16" i="6"/>
  <c r="N24"/>
  <c r="H3" i="4"/>
  <c r="I12"/>
  <c r="I10"/>
  <c r="I8"/>
  <c r="I6"/>
  <c r="I4"/>
  <c r="N20" i="6"/>
  <c r="H13" i="4"/>
  <c r="H11"/>
  <c r="H9"/>
  <c r="H7"/>
  <c r="H5"/>
  <c r="N12" i="6"/>
  <c r="N28"/>
  <c r="L4" a="1"/>
  <c r="L4" s="1"/>
  <c r="N4" s="1"/>
  <c r="I13" i="4"/>
  <c r="I11"/>
  <c r="I9"/>
  <c r="I7"/>
  <c r="N3" i="6"/>
  <c r="N11"/>
  <c r="N15"/>
  <c r="N19"/>
  <c r="N23"/>
  <c r="N27"/>
  <c r="N31"/>
  <c r="N35"/>
  <c r="N39"/>
  <c r="N43"/>
  <c r="N7"/>
  <c r="N5"/>
  <c r="N9"/>
  <c r="N13"/>
  <c r="N17"/>
  <c r="N21"/>
  <c r="N25"/>
  <c r="N29"/>
  <c r="N33"/>
  <c r="N37"/>
  <c r="N41"/>
  <c r="N45"/>
  <c r="N49"/>
  <c r="N36"/>
  <c r="N40"/>
  <c r="N44"/>
  <c r="N48"/>
  <c r="N47"/>
  <c r="N2"/>
  <c r="N6"/>
  <c r="N10"/>
  <c r="N14"/>
  <c r="N18"/>
  <c r="N22"/>
  <c r="N26"/>
  <c r="N30"/>
  <c r="N34"/>
  <c r="N38"/>
  <c r="N42"/>
  <c r="N46"/>
  <c r="N50"/>
  <c r="N51"/>
</calcChain>
</file>

<file path=xl/sharedStrings.xml><?xml version="1.0" encoding="utf-8"?>
<sst xmlns="http://schemas.openxmlformats.org/spreadsheetml/2006/main" count="969" uniqueCount="365">
  <si>
    <t>GENDER</t>
  </si>
  <si>
    <t>COUNTRY NAME</t>
  </si>
  <si>
    <t>Female</t>
  </si>
  <si>
    <t>Male</t>
  </si>
  <si>
    <t>ARGENTINA</t>
  </si>
  <si>
    <t>AUSTRALIA</t>
  </si>
  <si>
    <t>AUSTRIA</t>
  </si>
  <si>
    <t>BRAZIL</t>
  </si>
  <si>
    <t>FRANCE</t>
  </si>
  <si>
    <t>GERMANY</t>
  </si>
  <si>
    <t>NETHERLANDS</t>
  </si>
  <si>
    <t>SPAIN</t>
  </si>
  <si>
    <t>SWEDEN</t>
  </si>
  <si>
    <t>UK</t>
  </si>
  <si>
    <t>USA</t>
  </si>
  <si>
    <t>MEMBER ID</t>
  </si>
  <si>
    <t>FULL NAME</t>
  </si>
  <si>
    <t>EMAIL</t>
  </si>
  <si>
    <t>LANGUAGE</t>
  </si>
  <si>
    <t>SPORTS</t>
  </si>
  <si>
    <t>MS. ANNIE ABBOTT</t>
  </si>
  <si>
    <t>abbott.annie@xyz.org</t>
  </si>
  <si>
    <t>1997</t>
  </si>
  <si>
    <t>English</t>
  </si>
  <si>
    <t>Cycling Track</t>
  </si>
  <si>
    <t>MS. AURELIE LIESUCHKE</t>
  </si>
  <si>
    <t>liesuchke.aurelie@xyz.org</t>
  </si>
  <si>
    <t>1992</t>
  </si>
  <si>
    <t>Boxing</t>
  </si>
  <si>
    <t>SR. TOMAS FILHO</t>
  </si>
  <si>
    <t>filho.tomas@xyz.com</t>
  </si>
  <si>
    <t>1969</t>
  </si>
  <si>
    <t>Portuguese</t>
  </si>
  <si>
    <t>Football</t>
  </si>
  <si>
    <t>MS. DARBY CRUICKSHANK</t>
  </si>
  <si>
    <t>cruickshank.darby@xyz.org</t>
  </si>
  <si>
    <t>1975</t>
  </si>
  <si>
    <t>Alpine Skiing</t>
  </si>
  <si>
    <t>DR. JAYDON BORER</t>
  </si>
  <si>
    <t>borer.jaydon@xyz.org</t>
  </si>
  <si>
    <t>1970</t>
  </si>
  <si>
    <t>Water Polo</t>
  </si>
  <si>
    <t>MR. MORIAH  LYNCH</t>
  </si>
  <si>
    <t>lynch.moriah @xyz.org</t>
  </si>
  <si>
    <t>Fencing</t>
  </si>
  <si>
    <t>MS. AMIYA EICHMANN</t>
  </si>
  <si>
    <t>eichmann.amiya@xyz.org</t>
  </si>
  <si>
    <t>1999</t>
  </si>
  <si>
    <t>Cycling Road</t>
  </si>
  <si>
    <t>MR. PIERCE RAU</t>
  </si>
  <si>
    <t>rau.pierce@xyz.org</t>
  </si>
  <si>
    <t>1963</t>
  </si>
  <si>
    <t>Curling</t>
  </si>
  <si>
    <t>MS. AMELIA STEVENS</t>
  </si>
  <si>
    <t>stevens.amelia@xyz.org</t>
  </si>
  <si>
    <t>1971</t>
  </si>
  <si>
    <t>Shooting</t>
  </si>
  <si>
    <t>MR. TOBY SIMPSON</t>
  </si>
  <si>
    <t>simpson.toby@xyz.org</t>
  </si>
  <si>
    <t>1964</t>
  </si>
  <si>
    <t>SIR ETHAN MURPHY</t>
  </si>
  <si>
    <t>murphy.ethan@xyz.org</t>
  </si>
  <si>
    <t>1986</t>
  </si>
  <si>
    <t>Freestyle Skiing</t>
  </si>
  <si>
    <t>MRS. ASHLEY WOOD</t>
  </si>
  <si>
    <t>wood.ashley@xyz.org</t>
  </si>
  <si>
    <t>1977</t>
  </si>
  <si>
    <t>Archery</t>
  </si>
  <si>
    <t>MS. MEGAN SCOTT</t>
  </si>
  <si>
    <t>scott.megan@xyz.org</t>
  </si>
  <si>
    <t>Rugby</t>
  </si>
  <si>
    <t>HR. HELMUT WEINHAE</t>
  </si>
  <si>
    <t>weinhae.helmut@xyz.com</t>
  </si>
  <si>
    <t>1959</t>
  </si>
  <si>
    <t>German</t>
  </si>
  <si>
    <t>Canoe Sprint</t>
  </si>
  <si>
    <t>PROF. MILENA SCHOTIN</t>
  </si>
  <si>
    <t>schotin.milena@xyz.com</t>
  </si>
  <si>
    <t>1965</t>
  </si>
  <si>
    <t>Cycling BMX</t>
  </si>
  <si>
    <t>HR. LOTHAR BIRNBAUM</t>
  </si>
  <si>
    <t>birnbaum.lothar@xyz.com</t>
  </si>
  <si>
    <t>HR. PIETRO STOLZE</t>
  </si>
  <si>
    <t>stolze.pietro@xyz.com</t>
  </si>
  <si>
    <t>1972</t>
  </si>
  <si>
    <t>Handball</t>
  </si>
  <si>
    <t>HR. RICHARD  TLUSTEK</t>
  </si>
  <si>
    <t>tlustek.richard @xyz.com</t>
  </si>
  <si>
    <t>Cycling Mountain Bike</t>
  </si>
  <si>
    <t>DR. EARNESTINE RAYNOR</t>
  </si>
  <si>
    <t>raynor.earnestine@xyz.org</t>
  </si>
  <si>
    <t>Short Track Speed Skating</t>
  </si>
  <si>
    <t>MR. JASON GAYLORD</t>
  </si>
  <si>
    <t>gaylord.jason@xyz.org</t>
  </si>
  <si>
    <t>1976</t>
  </si>
  <si>
    <t>Basketball</t>
  </si>
  <si>
    <t>MR. KENDRICK SAUER</t>
  </si>
  <si>
    <t>sauer.kendrick@xyz.org</t>
  </si>
  <si>
    <t>1996</t>
  </si>
  <si>
    <t>Triathlon</t>
  </si>
  <si>
    <t>DR. ANNABELL OLSON</t>
  </si>
  <si>
    <t>olson.annabell@xyz.org</t>
  </si>
  <si>
    <t>Equestrian / Dressage</t>
  </si>
  <si>
    <t>DR. JENA UPTON</t>
  </si>
  <si>
    <t>upton.jena@xyz.org</t>
  </si>
  <si>
    <t>1955</t>
  </si>
  <si>
    <t>Beach Volleyball</t>
  </si>
  <si>
    <t>DR. SHANNY BINS</t>
  </si>
  <si>
    <t>bins.shanny@xyz.org</t>
  </si>
  <si>
    <t>Canoe Slalom</t>
  </si>
  <si>
    <t>DR. TIA ABSHIRE</t>
  </si>
  <si>
    <t>abshire.tia@xyz.org</t>
  </si>
  <si>
    <t>1966</t>
  </si>
  <si>
    <t>MS. ISABEL RUNOLFSDOTTIR</t>
  </si>
  <si>
    <t>runolfsdottir.isabel@xyz.org</t>
  </si>
  <si>
    <t>1978</t>
  </si>
  <si>
    <t>HR. BARNEY WESACK</t>
  </si>
  <si>
    <t>wesack.barney@xyz.com</t>
  </si>
  <si>
    <t>Volleyball</t>
  </si>
  <si>
    <t>HR. BARUCH KADE</t>
  </si>
  <si>
    <t>kade.baruch@xyz.com</t>
  </si>
  <si>
    <t>1982</t>
  </si>
  <si>
    <t>PROF. LIESBETH ROSEMANN</t>
  </si>
  <si>
    <t>rosemann.liesbeth@xyz.com</t>
  </si>
  <si>
    <t>1994</t>
  </si>
  <si>
    <t>MME. VALENTINE MOREAU</t>
  </si>
  <si>
    <t>moreau.valentine@xyz.com</t>
  </si>
  <si>
    <t>1979</t>
  </si>
  <si>
    <t>French</t>
  </si>
  <si>
    <t>Golf</t>
  </si>
  <si>
    <t>MME. PAULETTE DURAND</t>
  </si>
  <si>
    <t>durand.paulette@xyz.com</t>
  </si>
  <si>
    <t>1989</t>
  </si>
  <si>
    <t>MME. LAURE-ALIX CHEVALIER</t>
  </si>
  <si>
    <t>chevalier.laure-alix@xyz.com</t>
  </si>
  <si>
    <t>M. CLAUDE TOUSSAINT</t>
  </si>
  <si>
    <t>toussaint.claude@xyz.com</t>
  </si>
  <si>
    <t>1980</t>
  </si>
  <si>
    <t>Diving</t>
  </si>
  <si>
    <t>M. VICTOR LENOIR</t>
  </si>
  <si>
    <t>lenoir.victor@xyz.com</t>
  </si>
  <si>
    <t>1981</t>
  </si>
  <si>
    <t>M. ARTHUR LENOIR</t>
  </si>
  <si>
    <t>lenoir.arthur@xyz.com</t>
  </si>
  <si>
    <t>Hockey</t>
  </si>
  <si>
    <t>M. BENJAMIN LEBRUN-BRUN</t>
  </si>
  <si>
    <t>lebrun-brun.benjamin@xyz.com</t>
  </si>
  <si>
    <t>M. ANTOINE MAILLARD</t>
  </si>
  <si>
    <t>maillard.antoine@xyz.com</t>
  </si>
  <si>
    <t>Sailing</t>
  </si>
  <si>
    <t>M. BERNARD HOARAU-GUYON</t>
  </si>
  <si>
    <t>hoarau-guyon.bernard@xyz.com</t>
  </si>
  <si>
    <t>1983</t>
  </si>
  <si>
    <t>SR. HIDALGO TERCERO</t>
  </si>
  <si>
    <t>tercero.hidalgo@xyz.com</t>
  </si>
  <si>
    <t>1984</t>
  </si>
  <si>
    <t>Spanish</t>
  </si>
  <si>
    <t>SR. HADALGO POLANCO</t>
  </si>
  <si>
    <t>polanco.hadalgo@xyz.com</t>
  </si>
  <si>
    <t>1988</t>
  </si>
  <si>
    <t>SRA. LAURA OLIVIERA</t>
  </si>
  <si>
    <t>oliviera.laura@xyz.com</t>
  </si>
  <si>
    <t>1974</t>
  </si>
  <si>
    <t>Athletics</t>
  </si>
  <si>
    <t>SRA. AINHOA GARZA</t>
  </si>
  <si>
    <t>garza.ainhoa@xyz.com</t>
  </si>
  <si>
    <t>1990</t>
  </si>
  <si>
    <t>Gymnastics Artistic</t>
  </si>
  <si>
    <t>SRA. ISABEL BANDA</t>
  </si>
  <si>
    <t>banda.isabel@xyz.com</t>
  </si>
  <si>
    <t>1960</t>
  </si>
  <si>
    <t>SRA. CAROLOTA MATEOS</t>
  </si>
  <si>
    <t>mateos.carolota@xyz.com</t>
  </si>
  <si>
    <t>MW. ELIZE PRINS</t>
  </si>
  <si>
    <t>prins.elize@xyz.com</t>
  </si>
  <si>
    <t>Dutch</t>
  </si>
  <si>
    <t>Judo</t>
  </si>
  <si>
    <t>DHR. RYAN PHAM</t>
  </si>
  <si>
    <t>pham.ryan@xyz.com</t>
  </si>
  <si>
    <t>1973</t>
  </si>
  <si>
    <t>MW ELISE ROTTEVEEL</t>
  </si>
  <si>
    <t>rotteveel.elise@xyz.com</t>
  </si>
  <si>
    <t>1968</t>
  </si>
  <si>
    <t>FRU. MIRJAM SODERBERG</t>
  </si>
  <si>
    <t>soderberg.mirjam@xyz.com</t>
  </si>
  <si>
    <t>Swedish</t>
  </si>
  <si>
    <t>H. BERNDT PALSSON</t>
  </si>
  <si>
    <t>palsson.berndt@xyz.com</t>
  </si>
  <si>
    <t>1987</t>
  </si>
  <si>
    <t>Biathlon</t>
  </si>
  <si>
    <t>SR. ADRIANO SOBRINHO</t>
  </si>
  <si>
    <t>sobrinho.adriano@xyz.com</t>
  </si>
  <si>
    <t>1993</t>
  </si>
  <si>
    <t>Swimming</t>
  </si>
  <si>
    <t>PREFIX</t>
  </si>
  <si>
    <t>FIRSTNAME</t>
  </si>
  <si>
    <t>MIDDLENAME</t>
  </si>
  <si>
    <t>LASTNAME</t>
  </si>
  <si>
    <t>BIRTHDATE</t>
  </si>
  <si>
    <t>ZODIAC</t>
  </si>
  <si>
    <t>COUNTRYCODE</t>
  </si>
  <si>
    <t xml:space="preserve"> </t>
  </si>
  <si>
    <t>WEIGHT</t>
  </si>
  <si>
    <t>EYECOLOR</t>
  </si>
  <si>
    <t>BLOODTYPE</t>
  </si>
  <si>
    <t>SPORT LOCATION</t>
  </si>
  <si>
    <t>SALARY</t>
  </si>
  <si>
    <t>Ms.</t>
  </si>
  <si>
    <t>Annie</t>
  </si>
  <si>
    <t>Abbott</t>
  </si>
  <si>
    <t>Libra</t>
  </si>
  <si>
    <t>US</t>
  </si>
  <si>
    <t>Green</t>
  </si>
  <si>
    <t>A−</t>
  </si>
  <si>
    <t>Aurelie</t>
  </si>
  <si>
    <t>Liesuchke</t>
  </si>
  <si>
    <t>Aquarius</t>
  </si>
  <si>
    <t>Brown</t>
  </si>
  <si>
    <t>O−</t>
  </si>
  <si>
    <t>Sr.</t>
  </si>
  <si>
    <t>Tomas</t>
  </si>
  <si>
    <t>Ferreira</t>
  </si>
  <si>
    <t>Filho</t>
  </si>
  <si>
    <t>Cancer</t>
  </si>
  <si>
    <t>BR</t>
  </si>
  <si>
    <t>Amber</t>
  </si>
  <si>
    <t>Darby</t>
  </si>
  <si>
    <t>Cruickshank</t>
  </si>
  <si>
    <t>Taurus</t>
  </si>
  <si>
    <t>Dr.</t>
  </si>
  <si>
    <t>Jaydon</t>
  </si>
  <si>
    <t>Borer</t>
  </si>
  <si>
    <t>Blue</t>
  </si>
  <si>
    <t>B−</t>
  </si>
  <si>
    <t>Mr.</t>
  </si>
  <si>
    <t xml:space="preserve">Moriah </t>
  </si>
  <si>
    <t>Lynch</t>
  </si>
  <si>
    <t>Sagittarius</t>
  </si>
  <si>
    <t>Amiya</t>
  </si>
  <si>
    <t>Eichmann</t>
  </si>
  <si>
    <t>Leo</t>
  </si>
  <si>
    <t>Pierce</t>
  </si>
  <si>
    <t>Rau</t>
  </si>
  <si>
    <t>A+</t>
  </si>
  <si>
    <t>Amelia</t>
  </si>
  <si>
    <t>Stevens</t>
  </si>
  <si>
    <t>GB</t>
  </si>
  <si>
    <t>Toby</t>
  </si>
  <si>
    <t>Simpson</t>
  </si>
  <si>
    <t>O+</t>
  </si>
  <si>
    <t>Sir</t>
  </si>
  <si>
    <t>Ethan</t>
  </si>
  <si>
    <t>Murphy</t>
  </si>
  <si>
    <t>Scorpio</t>
  </si>
  <si>
    <t>Mrs.</t>
  </si>
  <si>
    <t>Ashley</t>
  </si>
  <si>
    <t>Wood</t>
  </si>
  <si>
    <t>Megan</t>
  </si>
  <si>
    <t>Scott</t>
  </si>
  <si>
    <t>Hr.</t>
  </si>
  <si>
    <t>Helmut</t>
  </si>
  <si>
    <t>Weinhae</t>
  </si>
  <si>
    <t>Virgo</t>
  </si>
  <si>
    <t>DE</t>
  </si>
  <si>
    <t>Gray</t>
  </si>
  <si>
    <t>Prof.</t>
  </si>
  <si>
    <t>Milena</t>
  </si>
  <si>
    <t>Schotin</t>
  </si>
  <si>
    <t>Pisces</t>
  </si>
  <si>
    <t>Lothar</t>
  </si>
  <si>
    <t>Birnbaum</t>
  </si>
  <si>
    <t>Pietro</t>
  </si>
  <si>
    <t>Stolze</t>
  </si>
  <si>
    <t xml:space="preserve">Richard </t>
  </si>
  <si>
    <t>Tlustek</t>
  </si>
  <si>
    <t>Earnestine</t>
  </si>
  <si>
    <t>Raynor</t>
  </si>
  <si>
    <t>OZ</t>
  </si>
  <si>
    <t>Jason</t>
  </si>
  <si>
    <t>Gaylord</t>
  </si>
  <si>
    <t>Capricorn</t>
  </si>
  <si>
    <t>Kendrick</t>
  </si>
  <si>
    <t>Sauer</t>
  </si>
  <si>
    <t>Annabell</t>
  </si>
  <si>
    <t>Olson</t>
  </si>
  <si>
    <t>Aries</t>
  </si>
  <si>
    <t>Jena</t>
  </si>
  <si>
    <t>Upton</t>
  </si>
  <si>
    <t>Shanny</t>
  </si>
  <si>
    <t>Bins</t>
  </si>
  <si>
    <t>Tia</t>
  </si>
  <si>
    <t>Abshire</t>
  </si>
  <si>
    <t>Isabel</t>
  </si>
  <si>
    <t>Runolfsdottir</t>
  </si>
  <si>
    <t>B+</t>
  </si>
  <si>
    <t>Barney</t>
  </si>
  <si>
    <t>Wesack</t>
  </si>
  <si>
    <t>AU</t>
  </si>
  <si>
    <t>Baruch</t>
  </si>
  <si>
    <t>Kade</t>
  </si>
  <si>
    <t>Liesbeth</t>
  </si>
  <si>
    <t>Rosemann</t>
  </si>
  <si>
    <t>Mme.</t>
  </si>
  <si>
    <t>Valentine</t>
  </si>
  <si>
    <t>Moreau</t>
  </si>
  <si>
    <t>FR</t>
  </si>
  <si>
    <t>Paulette</t>
  </si>
  <si>
    <t>Durand</t>
  </si>
  <si>
    <t>Laure-Alix</t>
  </si>
  <si>
    <t>Chevalier</t>
  </si>
  <si>
    <t>M.</t>
  </si>
  <si>
    <t>Claude</t>
  </si>
  <si>
    <t>Toussaint</t>
  </si>
  <si>
    <t>Victor</t>
  </si>
  <si>
    <t>Lenoir</t>
  </si>
  <si>
    <t>Arthur</t>
  </si>
  <si>
    <t>Benjamin</t>
  </si>
  <si>
    <t>Lebrun-Brun</t>
  </si>
  <si>
    <t>Antoine</t>
  </si>
  <si>
    <t>Maillard</t>
  </si>
  <si>
    <t>Bernard</t>
  </si>
  <si>
    <t>Hoarau-Guyon</t>
  </si>
  <si>
    <t>Hidalgo</t>
  </si>
  <si>
    <t>Cantu</t>
  </si>
  <si>
    <t>Tercero</t>
  </si>
  <si>
    <t>AG</t>
  </si>
  <si>
    <t>Hadalgo</t>
  </si>
  <si>
    <t>Polanco</t>
  </si>
  <si>
    <t>Gemini</t>
  </si>
  <si>
    <t>Sra.</t>
  </si>
  <si>
    <t>Laura</t>
  </si>
  <si>
    <t>Oliviera</t>
  </si>
  <si>
    <t>Ainhoa</t>
  </si>
  <si>
    <t>Garza</t>
  </si>
  <si>
    <t>ES</t>
  </si>
  <si>
    <t>Banda</t>
  </si>
  <si>
    <t>Carolota</t>
  </si>
  <si>
    <t>Mateos</t>
  </si>
  <si>
    <t>Mw.</t>
  </si>
  <si>
    <t>Elize</t>
  </si>
  <si>
    <t>Prins</t>
  </si>
  <si>
    <t>DU</t>
  </si>
  <si>
    <t>dhr.</t>
  </si>
  <si>
    <t>Ryan</t>
  </si>
  <si>
    <t>Pham</t>
  </si>
  <si>
    <t>Mw</t>
  </si>
  <si>
    <t>Elise</t>
  </si>
  <si>
    <t>Rotteveel</t>
  </si>
  <si>
    <t>Fru.</t>
  </si>
  <si>
    <t>Mirjam</t>
  </si>
  <si>
    <t>Soderberg</t>
  </si>
  <si>
    <t>SV</t>
  </si>
  <si>
    <t>H.</t>
  </si>
  <si>
    <t>Berndt</t>
  </si>
  <si>
    <t>Palsson</t>
  </si>
  <si>
    <t>Adriano</t>
  </si>
  <si>
    <t>Pontes</t>
  </si>
  <si>
    <t>Sobrinho</t>
  </si>
  <si>
    <t>PR</t>
  </si>
  <si>
    <t>SPORTS LOCATION</t>
  </si>
  <si>
    <t>INDOOR</t>
  </si>
  <si>
    <t>OUTDOOR</t>
  </si>
  <si>
    <t>(All)</t>
  </si>
  <si>
    <t>Summary Table</t>
  </si>
  <si>
    <t>Count of MEMBER ID</t>
  </si>
</sst>
</file>

<file path=xl/styles.xml><?xml version="1.0" encoding="utf-8"?>
<styleSheet xmlns="http://schemas.openxmlformats.org/spreadsheetml/2006/main">
  <numFmts count="7">
    <numFmt numFmtId="164" formatCode="dd/mmm/yyyy"/>
    <numFmt numFmtId="165" formatCode="[$-F800]dddd\,\ mmmm\ dd\,\ yyyy"/>
    <numFmt numFmtId="166" formatCode="0.0"/>
    <numFmt numFmtId="167" formatCode="[&lt;100000]#.00,\ \K;[&gt;100000]\ #.0,\ \K"/>
    <numFmt numFmtId="168" formatCode="0.0\ &quot;kg&quot;"/>
    <numFmt numFmtId="169" formatCode="000"/>
    <numFmt numFmtId="170" formatCode="[&lt;100000]0.00,\ \K;[&gt;100000]\ 0.0,\ \K"/>
  </numFmts>
  <fonts count="11">
    <font>
      <sz val="11"/>
      <color theme="1"/>
      <name val="Calibri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Inconsolata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166" fontId="1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/>
    <xf numFmtId="0" fontId="2" fillId="0" borderId="0" xfId="0" applyFont="1" applyAlignment="1">
      <alignment horizontal="right"/>
    </xf>
    <xf numFmtId="168" fontId="2" fillId="0" borderId="0" xfId="0" applyNumberFormat="1" applyFont="1"/>
    <xf numFmtId="167" fontId="2" fillId="0" borderId="0" xfId="0" applyNumberFormat="1" applyFont="1"/>
    <xf numFmtId="0" fontId="2" fillId="0" borderId="3" xfId="0" applyFont="1" applyBorder="1" applyAlignment="1">
      <alignment horizontal="right"/>
    </xf>
    <xf numFmtId="0" fontId="3" fillId="3" borderId="0" xfId="0" applyFont="1" applyFill="1"/>
    <xf numFmtId="0" fontId="2" fillId="0" borderId="5" xfId="0" applyFont="1" applyBorder="1"/>
    <xf numFmtId="0" fontId="1" fillId="2" borderId="6" xfId="0" applyFont="1" applyFill="1" applyBorder="1" applyAlignment="1">
      <alignment horizontal="left"/>
    </xf>
    <xf numFmtId="165" fontId="1" fillId="2" borderId="3" xfId="0" applyNumberFormat="1" applyFont="1" applyFill="1" applyBorder="1" applyAlignment="1">
      <alignment horizontal="left"/>
    </xf>
    <xf numFmtId="166" fontId="1" fillId="2" borderId="3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167" fontId="1" fillId="2" borderId="3" xfId="0" applyNumberFormat="1" applyFont="1" applyFill="1" applyBorder="1" applyAlignment="1">
      <alignment horizontal="left"/>
    </xf>
    <xf numFmtId="170" fontId="1" fillId="0" borderId="0" xfId="0" applyNumberFormat="1" applyFont="1" applyAlignment="1">
      <alignment horizontal="left"/>
    </xf>
    <xf numFmtId="169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168" fontId="2" fillId="0" borderId="3" xfId="0" applyNumberFormat="1" applyFont="1" applyBorder="1"/>
    <xf numFmtId="167" fontId="2" fillId="0" borderId="3" xfId="0" applyNumberFormat="1" applyFont="1" applyBorder="1"/>
    <xf numFmtId="170" fontId="2" fillId="0" borderId="0" xfId="0" applyNumberFormat="1" applyFont="1"/>
    <xf numFmtId="0" fontId="2" fillId="0" borderId="4" xfId="0" applyFont="1" applyBorder="1"/>
    <xf numFmtId="165" fontId="2" fillId="0" borderId="0" xfId="0" applyNumberFormat="1" applyFont="1"/>
    <xf numFmtId="0" fontId="1" fillId="2" borderId="1" xfId="0" applyFont="1" applyFill="1" applyBorder="1"/>
    <xf numFmtId="0" fontId="1" fillId="2" borderId="8" xfId="0" applyFont="1" applyFill="1" applyBorder="1"/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" xfId="0" applyFont="1" applyBorder="1"/>
    <xf numFmtId="0" fontId="2" fillId="0" borderId="8" xfId="0" applyFont="1" applyBorder="1"/>
    <xf numFmtId="169" fontId="0" fillId="0" borderId="9" xfId="0" applyNumberFormat="1" applyFont="1" applyBorder="1" applyAlignment="1"/>
    <xf numFmtId="0" fontId="0" fillId="0" borderId="9" xfId="0" applyFont="1" applyBorder="1" applyAlignment="1"/>
    <xf numFmtId="164" fontId="0" fillId="0" borderId="9" xfId="0" applyNumberFormat="1" applyFont="1" applyBorder="1" applyAlignment="1"/>
    <xf numFmtId="0" fontId="0" fillId="4" borderId="9" xfId="0" applyFont="1" applyFill="1" applyBorder="1" applyAlignment="1"/>
    <xf numFmtId="0" fontId="0" fillId="0" borderId="9" xfId="0" pivotButton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9" xfId="0" applyNumberFormat="1" applyFont="1" applyBorder="1" applyAlignment="1"/>
    <xf numFmtId="0" fontId="2" fillId="0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4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 wrapText="1"/>
    </xf>
    <xf numFmtId="0" fontId="0" fillId="0" borderId="2" xfId="0" applyFont="1" applyBorder="1" applyAlignment="1"/>
    <xf numFmtId="0" fontId="3" fillId="3" borderId="2" xfId="0" applyFont="1" applyFill="1" applyBorder="1"/>
    <xf numFmtId="0" fontId="2" fillId="0" borderId="9" xfId="0" applyFont="1" applyBorder="1"/>
    <xf numFmtId="0" fontId="1" fillId="0" borderId="2" xfId="0" applyFont="1" applyBorder="1" applyAlignment="1">
      <alignment horizontal="left" vertical="center"/>
    </xf>
    <xf numFmtId="0" fontId="1" fillId="2" borderId="10" xfId="0" applyFont="1" applyFill="1" applyBorder="1" applyAlignment="1">
      <alignment horizontal="left"/>
    </xf>
    <xf numFmtId="0" fontId="2" fillId="0" borderId="15" xfId="0" applyFont="1" applyBorder="1"/>
    <xf numFmtId="0" fontId="2" fillId="0" borderId="17" xfId="0" applyFont="1" applyBorder="1"/>
    <xf numFmtId="0" fontId="2" fillId="0" borderId="11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2" xfId="0" applyFont="1" applyBorder="1"/>
    <xf numFmtId="0" fontId="7" fillId="0" borderId="18" xfId="0" applyFont="1" applyBorder="1"/>
    <xf numFmtId="0" fontId="0" fillId="0" borderId="2" xfId="0" applyNumberFormat="1" applyFont="1" applyBorder="1" applyAlignment="1"/>
    <xf numFmtId="0" fontId="8" fillId="0" borderId="2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9" fillId="0" borderId="2" xfId="0" applyFont="1" applyFill="1" applyBorder="1" applyAlignment="1">
      <alignment horizontal="right" wrapText="1"/>
    </xf>
    <xf numFmtId="0" fontId="0" fillId="5" borderId="19" xfId="0" applyFont="1" applyFill="1" applyBorder="1" applyAlignment="1"/>
    <xf numFmtId="0" fontId="0" fillId="6" borderId="19" xfId="0" applyFont="1" applyFill="1" applyBorder="1" applyAlignment="1"/>
    <xf numFmtId="0" fontId="0" fillId="6" borderId="9" xfId="0" applyFont="1" applyFill="1" applyBorder="1" applyAlignment="1"/>
    <xf numFmtId="0" fontId="0" fillId="5" borderId="20" xfId="0" applyFont="1" applyFill="1" applyBorder="1" applyAlignment="1"/>
  </cellXfs>
  <cellStyles count="1">
    <cellStyle name="Normal" xfId="0" builtinId="0"/>
  </cellStyles>
  <dxfs count="7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Dell" refreshedDate="45014.500314699071" refreshedVersion="3" recordCount="50">
  <cacheSource type="worksheet">
    <worksheetSource ref="A1:T51" sheet="SPORTSMEN"/>
  </cacheSource>
  <cacheFields count="20">
    <cacheField name="MEMBER ID" numFmtId="169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FULL NAME" numFmtId="0">
      <sharedItems count="50">
        <s v="MS. ANNIE ABBOTT"/>
        <s v="MS. AURELIE LIESUCHKE"/>
        <s v="SR. TOMAS FILHO"/>
        <s v="MS. DARBY CRUICKSHANK"/>
        <s v="DR. JAYDON BORER"/>
        <s v="MR. MORIAH  LYNCH"/>
        <s v="MS. AMIYA EICHMANN"/>
        <s v="MR. PIERCE RAU"/>
        <s v="MS. AMELIA STEVENS"/>
        <s v="MR. TOBY SIMPSON"/>
        <s v="SIR ETHAN MURPHY"/>
        <s v="MRS. ASHLEY WOOD"/>
        <s v="MS. MEGAN SCOTT"/>
        <s v="HR. HELMUT WEINHAE"/>
        <s v="PROF. MILENA SCHOTIN"/>
        <s v="HR. LOTHAR BIRNBAUM"/>
        <s v="HR. PIETRO STOLZE"/>
        <s v="HR. RICHARD  TLUSTEK"/>
        <s v="DR. EARNESTINE RAYNOR"/>
        <s v="MR. JASON GAYLORD"/>
        <s v="MR. KENDRICK SAUER"/>
        <s v="DR. ANNABELL OLSON"/>
        <s v="DR. JENA UPTON"/>
        <s v="DR. SHANNY BINS"/>
        <s v="DR. TIA ABSHIRE"/>
        <s v="MS. ISABEL RUNOLFSDOTTIR"/>
        <s v="HR. BARNEY WESACK"/>
        <s v="HR. BARUCH KADE"/>
        <s v="PROF. LIESBETH ROSEMANN"/>
        <s v="MME. VALENTINE MOREAU"/>
        <s v="MME. PAULETTE DURAND"/>
        <s v="MME. LAURE-ALIX CHEVALIER"/>
        <s v="M. CLAUDE TOUSSAINT"/>
        <s v="M. VICTOR LENOIR"/>
        <s v="M. ARTHUR LENOIR"/>
        <s v="M. BENJAMIN LEBRUN-BRUN"/>
        <s v="M. ANTOINE MAILLARD"/>
        <s v="M. BERNARD HOARAU-GUYON"/>
        <s v="SR. HIDALGO TERCERO"/>
        <s v="SR. HADALGO POLANCO"/>
        <s v="SRA. LAURA OLIVIERA"/>
        <s v="SRA. AINHOA GARZA"/>
        <s v="SRA. ISABEL BANDA"/>
        <s v="SRA. CAROLOTA MATEOS"/>
        <s v="MW. ELIZE PRINS"/>
        <s v="DHR. RYAN PHAM"/>
        <s v="MW ELISE ROTTEVEEL"/>
        <s v="FRU. MIRJAM SODERBERG"/>
        <s v="H. BERNDT PALSSON"/>
        <s v="SR. ADRIANO SOBRINHO"/>
      </sharedItems>
    </cacheField>
    <cacheField name="PREFIX" numFmtId="0">
      <sharedItems/>
    </cacheField>
    <cacheField name="FIRSTNAME" numFmtId="0">
      <sharedItems/>
    </cacheField>
    <cacheField name="MIDDLENAME" numFmtId="0">
      <sharedItems containsBlank="1"/>
    </cacheField>
    <cacheField name="LASTNAME" numFmtId="0">
      <sharedItems/>
    </cacheField>
    <cacheField name="BIRTHDATE" numFmtId="164">
      <sharedItems containsSemiMixedTypes="0" containsNonDate="0" containsDate="1" containsString="0" minDate="1955-07-30T00:00:00" maxDate="1999-08-29T00:00:00" count="50">
        <d v="1997-09-26T00:00:00"/>
        <d v="1992-02-07T00:00:00"/>
        <d v="1969-07-10T00:00:00"/>
        <d v="1975-05-18T00:00:00"/>
        <d v="1970-05-18T00:00:00"/>
        <d v="1992-12-06T00:00:00"/>
        <d v="1999-07-29T00:00:00"/>
        <d v="1963-05-10T00:00:00"/>
        <d v="1971-02-01T00:00:00"/>
        <d v="1964-12-21T00:00:00"/>
        <d v="1986-11-17T00:00:00"/>
        <d v="1977-10-14T00:00:00"/>
        <d v="1977-02-12T00:00:00"/>
        <d v="1959-08-26T00:00:00"/>
        <d v="1965-03-03T00:00:00"/>
        <d v="1969-07-21T00:00:00"/>
        <d v="1972-10-10T00:00:00"/>
        <d v="1959-08-31T00:00:00"/>
        <d v="1977-05-17T00:00:00"/>
        <d v="1976-01-08T00:00:00"/>
        <d v="1996-07-22T00:00:00"/>
        <d v="1964-04-16T00:00:00"/>
        <d v="1955-12-14T00:00:00"/>
        <d v="1999-08-28T00:00:00"/>
        <d v="1966-07-21T00:00:00"/>
        <d v="1978-03-21T00:00:00"/>
        <d v="1970-07-18T00:00:00"/>
        <d v="1982-03-10T00:00:00"/>
        <d v="1994-01-27T00:00:00"/>
        <d v="1979-10-09T00:00:00"/>
        <d v="1989-12-25T00:00:00"/>
        <d v="1970-12-23T00:00:00"/>
        <d v="1980-11-04T00:00:00"/>
        <d v="1981-10-16T00:00:00"/>
        <d v="1955-07-30T00:00:00"/>
        <d v="1975-02-03T00:00:00"/>
        <d v="1986-06-22T00:00:00"/>
        <d v="1983-01-11T00:00:00"/>
        <d v="1984-11-30T00:00:00"/>
        <d v="1988-06-20T00:00:00"/>
        <d v="1974-02-16T00:00:00"/>
        <d v="1990-03-09T00:00:00"/>
        <d v="1960-01-12T00:00:00"/>
        <d v="1965-07-29T00:00:00"/>
        <d v="1960-05-08T00:00:00"/>
        <d v="1973-10-03T00:00:00"/>
        <d v="1968-04-08T00:00:00"/>
        <d v="1997-05-17T00:00:00"/>
        <d v="1987-02-24T00:00:00"/>
        <d v="1993-07-28T00:00:00"/>
      </sharedItems>
      <fieldGroup base="6">
        <rangePr autoStart="0" autoEnd="0" groupBy="years" startDate="1955-07-30T00:00:00" endDate="1999-08-29T00:00:00"/>
        <groupItems count="47">
          <s v="&lt;30-07-1955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&gt;29-08-1999"/>
        </groupItems>
      </fieldGroup>
    </cacheField>
    <cacheField name="ZODIAC" numFmtId="0">
      <sharedItems/>
    </cacheField>
    <cacheField name="GENDER" numFmtId="0">
      <sharedItems count="2">
        <s v="Female"/>
        <s v="Male"/>
      </sharedItems>
    </cacheField>
    <cacheField name="COUNTRYCODE" numFmtId="0">
      <sharedItems/>
    </cacheField>
    <cacheField name="COUNTRY NAME" numFmtId="0">
      <sharedItems count="11">
        <s v="USA"/>
        <s v="BRAZIL"/>
        <s v="UK"/>
        <s v="GERMANY"/>
        <s v="AUSTRALIA"/>
        <s v="AUSTRIA"/>
        <s v="FRANCE"/>
        <s v="ARGENTINA"/>
        <s v="SPAIN"/>
        <s v="NETHERLANDS"/>
        <s v="SWEDEN"/>
      </sharedItems>
    </cacheField>
    <cacheField name="LANGUAGE" numFmtId="0">
      <sharedItems count="7">
        <s v="English"/>
        <s v="Portuguese"/>
        <s v="German"/>
        <s v="French"/>
        <s v="Spanish"/>
        <s v="Dutch"/>
        <s v="Swedish"/>
      </sharedItems>
    </cacheField>
    <cacheField name=" " numFmtId="0">
      <sharedItems/>
    </cacheField>
    <cacheField name="EMAIL" numFmtId="0">
      <sharedItems count="50">
        <s v="abbott.annie@xyz.org"/>
        <s v="liesuchke.aurelie@xyz.org"/>
        <s v="filho.tomas@xyz.com"/>
        <s v="cruickshank.darby@xyz.org"/>
        <s v="borer.jaydon@xyz.org"/>
        <s v="lynch.moriah @xyz.org"/>
        <s v="eichmann.amiya@xyz.org"/>
        <s v="rau.pierce@xyz.org"/>
        <s v="stevens.amelia@xyz.org"/>
        <s v="simpson.toby@xyz.org"/>
        <s v="murphy.ethan@xyz.org"/>
        <s v="wood.ashley@xyz.org"/>
        <s v="scott.megan@xyz.org"/>
        <s v="weinhae.helmut@xyz.com"/>
        <s v="schotin.milena@xyz.com"/>
        <s v="birnbaum.lothar@xyz.com"/>
        <s v="stolze.pietro@xyz.com"/>
        <s v="tlustek.richard @xyz.com"/>
        <s v="raynor.earnestine@xyz.org"/>
        <s v="gaylord.jason@xyz.org"/>
        <s v="sauer.kendrick@xyz.org"/>
        <s v="olson.annabell@xyz.org"/>
        <s v="upton.jena@xyz.org"/>
        <s v="bins.shanny@xyz.org"/>
        <s v="abshire.tia@xyz.org"/>
        <s v="runolfsdottir.isabel@xyz.org"/>
        <s v="wesack.barney@xyz.com"/>
        <s v="kade.baruch@xyz.com"/>
        <s v="rosemann.liesbeth@xyz.com"/>
        <s v="moreau.valentine@xyz.com"/>
        <s v="durand.paulette@xyz.com"/>
        <s v="chevalier.laure-alix@xyz.com"/>
        <s v="toussaint.claude@xyz.com"/>
        <s v="lenoir.victor@xyz.com"/>
        <s v="lenoir.arthur@xyz.com"/>
        <s v="lebrun-brun.benjamin@xyz.com"/>
        <s v="maillard.antoine@xyz.com"/>
        <s v="hoarau-guyon.bernard@xyz.com"/>
        <s v="tercero.hidalgo@xyz.com"/>
        <s v="polanco.hadalgo@xyz.com"/>
        <s v="oliviera.laura@xyz.com"/>
        <s v="garza.ainhoa@xyz.com"/>
        <s v="banda.isabel@xyz.com"/>
        <s v="mateos.carolota@xyz.com"/>
        <s v="prins.elize@xyz.com"/>
        <s v="pham.ryan@xyz.com"/>
        <s v="rotteveel.elise@xyz.com"/>
        <s v="soderberg.mirjam@xyz.com"/>
        <s v="palsson.berndt@xyz.com"/>
        <s v="sobrinho.adriano@xyz.com"/>
      </sharedItems>
    </cacheField>
    <cacheField name="WEIGHT" numFmtId="168">
      <sharedItems containsSemiMixedTypes="0" containsString="0" containsNumber="1" minValue="45.9" maxValue="105.9"/>
    </cacheField>
    <cacheField name="EYECOLOR" numFmtId="0">
      <sharedItems/>
    </cacheField>
    <cacheField name="BLOODTYPE" numFmtId="0">
      <sharedItems/>
    </cacheField>
    <cacheField name="SPORT LOCATION" numFmtId="0">
      <sharedItems count="2">
        <s v="INDOOR"/>
        <s v="OUTDOOR"/>
      </sharedItems>
    </cacheField>
    <cacheField name="SPORTS" numFmtId="0">
      <sharedItems count="32">
        <s v="Cycling Track"/>
        <s v="Boxing"/>
        <s v="Football"/>
        <s v="Alpine Skiing"/>
        <s v="Water Polo"/>
        <s v="Fencing"/>
        <s v="Cycling Road"/>
        <s v="Curling"/>
        <s v="Shooting"/>
        <s v="Freestyle Skiing"/>
        <s v="Archery"/>
        <s v="Rugby"/>
        <s v="Canoe Sprint"/>
        <s v="Cycling BMX"/>
        <s v="Handball"/>
        <s v="Cycling Mountain Bike"/>
        <s v="Short Track Speed Skating"/>
        <s v="Basketball"/>
        <s v="Triathlon"/>
        <s v="Equestrian / Dressage"/>
        <s v="Beach Volleyball"/>
        <s v="Canoe Slalom"/>
        <s v="Volleyball"/>
        <s v="Golf"/>
        <s v="Diving"/>
        <s v="Hockey"/>
        <s v="Sailing"/>
        <s v="Athletics"/>
        <s v="Gymnastics Artistic"/>
        <s v="Judo"/>
        <s v="Biathlon"/>
        <s v="Swimming"/>
      </sharedItems>
    </cacheField>
    <cacheField name="SALARY" numFmtId="167">
      <sharedItems containsSemiMixedTypes="0" containsString="0" containsNumber="1" containsInteger="1" minValue="10241" maxValue="117408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s v="Ms."/>
    <s v="Annie"/>
    <m/>
    <s v="Abbott"/>
    <x v="0"/>
    <s v="Libra"/>
    <x v="0"/>
    <s v="US"/>
    <x v="0"/>
    <x v="0"/>
    <s v="abbott.annie"/>
    <x v="0"/>
    <n v="94"/>
    <s v="Green"/>
    <s v="A−"/>
    <x v="0"/>
    <x v="0"/>
    <n v="80727"/>
  </r>
  <r>
    <x v="1"/>
    <x v="1"/>
    <s v="Ms."/>
    <s v="Aurelie"/>
    <m/>
    <s v="Liesuchke"/>
    <x v="1"/>
    <s v="Aquarius"/>
    <x v="0"/>
    <s v="US"/>
    <x v="0"/>
    <x v="0"/>
    <s v="liesuchke.aurelie"/>
    <x v="1"/>
    <n v="84.2"/>
    <s v="Brown"/>
    <s v="O−"/>
    <x v="0"/>
    <x v="1"/>
    <n v="87471"/>
  </r>
  <r>
    <x v="2"/>
    <x v="2"/>
    <s v="Sr."/>
    <s v="Tomas"/>
    <s v="Ferreira"/>
    <s v="Filho"/>
    <x v="2"/>
    <s v="Cancer"/>
    <x v="1"/>
    <s v="BR"/>
    <x v="1"/>
    <x v="1"/>
    <s v="filho.tomas"/>
    <x v="2"/>
    <n v="52.9"/>
    <s v="Amber"/>
    <s v="A−"/>
    <x v="1"/>
    <x v="2"/>
    <n v="64724"/>
  </r>
  <r>
    <x v="3"/>
    <x v="3"/>
    <s v="Ms."/>
    <s v="Darby"/>
    <m/>
    <s v="Cruickshank"/>
    <x v="3"/>
    <s v="Taurus"/>
    <x v="0"/>
    <s v="US"/>
    <x v="0"/>
    <x v="0"/>
    <s v="cruickshank.darby"/>
    <x v="3"/>
    <n v="48.9"/>
    <s v="Green"/>
    <s v="O−"/>
    <x v="1"/>
    <x v="3"/>
    <n v="110823"/>
  </r>
  <r>
    <x v="4"/>
    <x v="4"/>
    <s v="Dr."/>
    <s v="Jaydon"/>
    <m/>
    <s v="Borer"/>
    <x v="4"/>
    <s v="Taurus"/>
    <x v="1"/>
    <s v="US"/>
    <x v="0"/>
    <x v="0"/>
    <s v="borer.jaydon"/>
    <x v="4"/>
    <n v="84.8"/>
    <s v="Blue"/>
    <s v="B−"/>
    <x v="0"/>
    <x v="4"/>
    <n v="56916"/>
  </r>
  <r>
    <x v="5"/>
    <x v="5"/>
    <s v="Mr."/>
    <s v="Moriah "/>
    <m/>
    <s v="Lynch"/>
    <x v="5"/>
    <s v="Sagittarius"/>
    <x v="1"/>
    <s v="US"/>
    <x v="0"/>
    <x v="0"/>
    <s v="lynch.moriah "/>
    <x v="5"/>
    <n v="83.2"/>
    <s v="Blue"/>
    <s v="O−"/>
    <x v="0"/>
    <x v="5"/>
    <n v="51133"/>
  </r>
  <r>
    <x v="6"/>
    <x v="6"/>
    <s v="Ms."/>
    <s v="Amiya"/>
    <m/>
    <s v="Eichmann"/>
    <x v="6"/>
    <s v="Leo"/>
    <x v="0"/>
    <s v="US"/>
    <x v="0"/>
    <x v="0"/>
    <s v="eichmann.amiya"/>
    <x v="6"/>
    <n v="61.1"/>
    <s v="Blue"/>
    <s v="B−"/>
    <x v="1"/>
    <x v="6"/>
    <n v="65465"/>
  </r>
  <r>
    <x v="7"/>
    <x v="7"/>
    <s v="Mr."/>
    <s v="Pierce"/>
    <m/>
    <s v="Rau"/>
    <x v="7"/>
    <s v="Taurus"/>
    <x v="1"/>
    <s v="US"/>
    <x v="0"/>
    <x v="0"/>
    <s v="rau.pierce"/>
    <x v="7"/>
    <n v="105.7"/>
    <s v="Amber"/>
    <s v="A+"/>
    <x v="0"/>
    <x v="7"/>
    <n v="109885"/>
  </r>
  <r>
    <x v="8"/>
    <x v="8"/>
    <s v="Ms."/>
    <s v="Amelia"/>
    <m/>
    <s v="Stevens"/>
    <x v="8"/>
    <s v="Aquarius"/>
    <x v="0"/>
    <s v="GB"/>
    <x v="2"/>
    <x v="0"/>
    <s v="stevens.amelia"/>
    <x v="8"/>
    <n v="65.3"/>
    <s v="Blue"/>
    <s v="A+"/>
    <x v="0"/>
    <x v="8"/>
    <n v="60061"/>
  </r>
  <r>
    <x v="9"/>
    <x v="9"/>
    <s v="Mr."/>
    <s v="Toby"/>
    <m/>
    <s v="Simpson"/>
    <x v="9"/>
    <s v="Sagittarius"/>
    <x v="1"/>
    <s v="GB"/>
    <x v="2"/>
    <x v="0"/>
    <s v="simpson.toby"/>
    <x v="9"/>
    <n v="62.9"/>
    <s v="Amber"/>
    <s v="O+"/>
    <x v="1"/>
    <x v="6"/>
    <n v="32758"/>
  </r>
  <r>
    <x v="10"/>
    <x v="10"/>
    <s v="Sir"/>
    <s v="Ethan"/>
    <m/>
    <s v="Murphy"/>
    <x v="10"/>
    <s v="Scorpio"/>
    <x v="1"/>
    <s v="GB"/>
    <x v="2"/>
    <x v="0"/>
    <s v="murphy.ethan"/>
    <x v="10"/>
    <n v="104.3"/>
    <s v="Brown"/>
    <s v="O+"/>
    <x v="1"/>
    <x v="9"/>
    <n v="99613"/>
  </r>
  <r>
    <x v="11"/>
    <x v="11"/>
    <s v="Mrs."/>
    <s v="Ashley"/>
    <m/>
    <s v="Wood"/>
    <x v="11"/>
    <s v="Libra"/>
    <x v="0"/>
    <s v="GB"/>
    <x v="2"/>
    <x v="0"/>
    <s v="wood.ashley"/>
    <x v="11"/>
    <n v="100.7"/>
    <s v="Brown"/>
    <s v="O+"/>
    <x v="1"/>
    <x v="10"/>
    <n v="56595"/>
  </r>
  <r>
    <x v="12"/>
    <x v="12"/>
    <s v="Ms."/>
    <s v="Megan"/>
    <m/>
    <s v="Scott"/>
    <x v="12"/>
    <s v="Aquarius"/>
    <x v="0"/>
    <s v="GB"/>
    <x v="2"/>
    <x v="0"/>
    <s v="scott.megan"/>
    <x v="12"/>
    <n v="70.900000000000006"/>
    <s v="Green"/>
    <s v="A−"/>
    <x v="1"/>
    <x v="11"/>
    <n v="117408"/>
  </r>
  <r>
    <x v="13"/>
    <x v="13"/>
    <s v="Hr."/>
    <s v="Helmut"/>
    <m/>
    <s v="Weinhae"/>
    <x v="13"/>
    <s v="Virgo"/>
    <x v="1"/>
    <s v="DE"/>
    <x v="3"/>
    <x v="2"/>
    <s v="weinhae.helmut"/>
    <x v="13"/>
    <n v="68.3"/>
    <s v="Gray"/>
    <s v="A+"/>
    <x v="1"/>
    <x v="12"/>
    <n v="64862"/>
  </r>
  <r>
    <x v="14"/>
    <x v="14"/>
    <s v="Prof."/>
    <s v="Milena"/>
    <m/>
    <s v="Schotin"/>
    <x v="14"/>
    <s v="Pisces"/>
    <x v="0"/>
    <s v="DE"/>
    <x v="3"/>
    <x v="2"/>
    <s v="schotin.milena"/>
    <x v="14"/>
    <n v="105.3"/>
    <s v="Gray"/>
    <s v="O+"/>
    <x v="0"/>
    <x v="13"/>
    <n v="10241"/>
  </r>
  <r>
    <x v="15"/>
    <x v="15"/>
    <s v="Hr."/>
    <s v="Lothar"/>
    <m/>
    <s v="Birnbaum"/>
    <x v="15"/>
    <s v="Cancer"/>
    <x v="1"/>
    <s v="DE"/>
    <x v="3"/>
    <x v="2"/>
    <s v="birnbaum.lothar"/>
    <x v="15"/>
    <n v="48.6"/>
    <s v="Blue"/>
    <s v="O+"/>
    <x v="1"/>
    <x v="3"/>
    <n v="88762"/>
  </r>
  <r>
    <x v="16"/>
    <x v="16"/>
    <s v="Hr."/>
    <s v="Pietro"/>
    <m/>
    <s v="Stolze"/>
    <x v="16"/>
    <s v="Libra"/>
    <x v="1"/>
    <s v="DE"/>
    <x v="3"/>
    <x v="2"/>
    <s v="stolze.pietro"/>
    <x v="16"/>
    <n v="105.9"/>
    <s v="Blue"/>
    <s v="A−"/>
    <x v="0"/>
    <x v="14"/>
    <n v="80757"/>
  </r>
  <r>
    <x v="17"/>
    <x v="17"/>
    <s v="Hr."/>
    <s v="Richard "/>
    <m/>
    <s v="Tlustek"/>
    <x v="17"/>
    <s v="Virgo"/>
    <x v="1"/>
    <s v="DE"/>
    <x v="3"/>
    <x v="2"/>
    <s v="tlustek.richard "/>
    <x v="17"/>
    <n v="71.099999999999994"/>
    <s v="Blue"/>
    <s v="A−"/>
    <x v="1"/>
    <x v="15"/>
    <n v="88794"/>
  </r>
  <r>
    <x v="18"/>
    <x v="18"/>
    <s v="Dr."/>
    <s v="Earnestine"/>
    <m/>
    <s v="Raynor"/>
    <x v="18"/>
    <s v="Taurus"/>
    <x v="0"/>
    <s v="OZ"/>
    <x v="4"/>
    <x v="0"/>
    <s v="raynor.earnestine"/>
    <x v="18"/>
    <n v="70.3"/>
    <s v="Blue"/>
    <s v="A+"/>
    <x v="0"/>
    <x v="16"/>
    <n v="63526"/>
  </r>
  <r>
    <x v="19"/>
    <x v="19"/>
    <s v="Mr."/>
    <s v="Jason"/>
    <m/>
    <s v="Gaylord"/>
    <x v="19"/>
    <s v="Capricorn"/>
    <x v="1"/>
    <s v="OZ"/>
    <x v="4"/>
    <x v="0"/>
    <s v="gaylord.jason"/>
    <x v="19"/>
    <n v="54.7"/>
    <s v="Brown"/>
    <s v="O−"/>
    <x v="0"/>
    <x v="17"/>
    <n v="46352"/>
  </r>
  <r>
    <x v="20"/>
    <x v="20"/>
    <s v="Mr."/>
    <s v="Kendrick"/>
    <m/>
    <s v="Sauer"/>
    <x v="20"/>
    <s v="Cancer"/>
    <x v="1"/>
    <s v="OZ"/>
    <x v="4"/>
    <x v="0"/>
    <s v="sauer.kendrick"/>
    <x v="20"/>
    <n v="100.9"/>
    <s v="Blue"/>
    <s v="B−"/>
    <x v="1"/>
    <x v="18"/>
    <n v="106808"/>
  </r>
  <r>
    <x v="21"/>
    <x v="21"/>
    <s v="Dr."/>
    <s v="Annabell"/>
    <m/>
    <s v="Olson"/>
    <x v="21"/>
    <s v="Aries"/>
    <x v="0"/>
    <s v="OZ"/>
    <x v="4"/>
    <x v="0"/>
    <s v="olson.annabell"/>
    <x v="21"/>
    <n v="84.3"/>
    <s v="Green"/>
    <s v="A+"/>
    <x v="1"/>
    <x v="19"/>
    <n v="96468"/>
  </r>
  <r>
    <x v="22"/>
    <x v="22"/>
    <s v="Dr."/>
    <s v="Jena"/>
    <m/>
    <s v="Upton"/>
    <x v="22"/>
    <s v="Sagittarius"/>
    <x v="0"/>
    <s v="OZ"/>
    <x v="4"/>
    <x v="0"/>
    <s v="upton.jena"/>
    <x v="22"/>
    <n v="66.8"/>
    <s v="Blue"/>
    <s v="O+"/>
    <x v="1"/>
    <x v="20"/>
    <n v="16526"/>
  </r>
  <r>
    <x v="23"/>
    <x v="23"/>
    <s v="Dr."/>
    <s v="Shanny"/>
    <m/>
    <s v="Bins"/>
    <x v="23"/>
    <s v="Virgo"/>
    <x v="0"/>
    <s v="OZ"/>
    <x v="4"/>
    <x v="0"/>
    <s v="bins.shanny"/>
    <x v="23"/>
    <n v="59.4"/>
    <s v="Amber"/>
    <s v="B−"/>
    <x v="1"/>
    <x v="21"/>
    <n v="21891"/>
  </r>
  <r>
    <x v="24"/>
    <x v="24"/>
    <s v="Dr."/>
    <s v="Tia"/>
    <m/>
    <s v="Abshire"/>
    <x v="24"/>
    <s v="Cancer"/>
    <x v="0"/>
    <s v="OZ"/>
    <x v="4"/>
    <x v="0"/>
    <s v="abshire.tia"/>
    <x v="24"/>
    <n v="77.8"/>
    <s v="Amber"/>
    <s v="A+"/>
    <x v="1"/>
    <x v="6"/>
    <n v="62037"/>
  </r>
  <r>
    <x v="25"/>
    <x v="25"/>
    <s v="Ms."/>
    <s v="Isabel"/>
    <m/>
    <s v="Runolfsdottir"/>
    <x v="25"/>
    <s v="Aries"/>
    <x v="0"/>
    <s v="OZ"/>
    <x v="4"/>
    <x v="0"/>
    <s v="runolfsdottir.isabel"/>
    <x v="25"/>
    <n v="85.9"/>
    <s v="Blue"/>
    <s v="B+"/>
    <x v="0"/>
    <x v="0"/>
    <n v="89737"/>
  </r>
  <r>
    <x v="26"/>
    <x v="26"/>
    <s v="Hr."/>
    <s v="Barney"/>
    <m/>
    <s v="Wesack"/>
    <x v="26"/>
    <s v="Cancer"/>
    <x v="1"/>
    <s v="AU"/>
    <x v="5"/>
    <x v="2"/>
    <s v="wesack.barney"/>
    <x v="26"/>
    <n v="93.4"/>
    <s v="Amber"/>
    <s v="B+"/>
    <x v="0"/>
    <x v="22"/>
    <n v="41039"/>
  </r>
  <r>
    <x v="27"/>
    <x v="27"/>
    <s v="Hr."/>
    <s v="Baruch"/>
    <m/>
    <s v="Kade"/>
    <x v="27"/>
    <s v="Pisces"/>
    <x v="1"/>
    <s v="AU"/>
    <x v="5"/>
    <x v="2"/>
    <s v="kade.baruch"/>
    <x v="27"/>
    <n v="95.5"/>
    <s v="Gray"/>
    <s v="O−"/>
    <x v="1"/>
    <x v="11"/>
    <n v="28458"/>
  </r>
  <r>
    <x v="28"/>
    <x v="28"/>
    <s v="Prof."/>
    <s v="Liesbeth"/>
    <m/>
    <s v="Rosemann"/>
    <x v="28"/>
    <s v="Aquarius"/>
    <x v="0"/>
    <s v="AU"/>
    <x v="5"/>
    <x v="2"/>
    <s v="rosemann.liesbeth"/>
    <x v="28"/>
    <n v="52.2"/>
    <s v="Blue"/>
    <s v="O+"/>
    <x v="1"/>
    <x v="6"/>
    <n v="55007"/>
  </r>
  <r>
    <x v="29"/>
    <x v="29"/>
    <s v="Mme."/>
    <s v="Valentine"/>
    <m/>
    <s v="Moreau"/>
    <x v="29"/>
    <s v="Libra"/>
    <x v="0"/>
    <s v="FR"/>
    <x v="6"/>
    <x v="3"/>
    <s v="moreau.valentine"/>
    <x v="29"/>
    <n v="74.599999999999994"/>
    <s v="Blue"/>
    <s v="B+"/>
    <x v="1"/>
    <x v="23"/>
    <n v="69041"/>
  </r>
  <r>
    <x v="30"/>
    <x v="30"/>
    <s v="Mme."/>
    <s v="Paulette"/>
    <m/>
    <s v="Durand"/>
    <x v="30"/>
    <s v="Capricorn"/>
    <x v="0"/>
    <s v="FR"/>
    <x v="6"/>
    <x v="3"/>
    <s v="durand.paulette"/>
    <x v="30"/>
    <n v="81.7"/>
    <s v="Amber"/>
    <s v="O−"/>
    <x v="0"/>
    <x v="22"/>
    <n v="86262"/>
  </r>
  <r>
    <x v="31"/>
    <x v="31"/>
    <s v="Mme."/>
    <s v="Laure-Alix"/>
    <m/>
    <s v="Chevalier"/>
    <x v="31"/>
    <s v="Capricorn"/>
    <x v="0"/>
    <s v="FR"/>
    <x v="6"/>
    <x v="3"/>
    <s v="chevalier.laure-alix"/>
    <x v="31"/>
    <n v="78.099999999999994"/>
    <s v="Blue"/>
    <s v="O+"/>
    <x v="1"/>
    <x v="20"/>
    <n v="19234"/>
  </r>
  <r>
    <x v="32"/>
    <x v="32"/>
    <s v="M."/>
    <s v="Claude"/>
    <m/>
    <s v="Toussaint"/>
    <x v="32"/>
    <s v="Scorpio"/>
    <x v="1"/>
    <s v="FR"/>
    <x v="6"/>
    <x v="3"/>
    <s v="toussaint.claude"/>
    <x v="32"/>
    <n v="57.1"/>
    <s v="Green"/>
    <s v="O+"/>
    <x v="0"/>
    <x v="24"/>
    <n v="95123"/>
  </r>
  <r>
    <x v="33"/>
    <x v="33"/>
    <s v="M."/>
    <s v="Victor"/>
    <m/>
    <s v="Lenoir"/>
    <x v="33"/>
    <s v="Libra"/>
    <x v="1"/>
    <s v="FR"/>
    <x v="6"/>
    <x v="3"/>
    <s v="lenoir.victor"/>
    <x v="33"/>
    <n v="56"/>
    <s v="Blue"/>
    <s v="B+"/>
    <x v="1"/>
    <x v="18"/>
    <n v="62761"/>
  </r>
  <r>
    <x v="34"/>
    <x v="34"/>
    <s v="M."/>
    <s v="Arthur"/>
    <m/>
    <s v="Lenoir"/>
    <x v="34"/>
    <s v="Leo"/>
    <x v="1"/>
    <s v="FR"/>
    <x v="6"/>
    <x v="3"/>
    <s v="lenoir.arthur"/>
    <x v="34"/>
    <n v="88.6"/>
    <s v="Amber"/>
    <s v="O+"/>
    <x v="1"/>
    <x v="25"/>
    <n v="108431"/>
  </r>
  <r>
    <x v="35"/>
    <x v="35"/>
    <s v="M."/>
    <s v="Benjamin"/>
    <m/>
    <s v="Lebrun-Brun"/>
    <x v="35"/>
    <s v="Aquarius"/>
    <x v="1"/>
    <s v="FR"/>
    <x v="6"/>
    <x v="3"/>
    <s v="lebrun-brun.benjamin"/>
    <x v="35"/>
    <n v="78.2"/>
    <s v="Brown"/>
    <s v="O−"/>
    <x v="1"/>
    <x v="18"/>
    <n v="66268"/>
  </r>
  <r>
    <x v="36"/>
    <x v="36"/>
    <s v="M."/>
    <s v="Antoine"/>
    <m/>
    <s v="Maillard"/>
    <x v="36"/>
    <s v="Cancer"/>
    <x v="1"/>
    <s v="FR"/>
    <x v="6"/>
    <x v="3"/>
    <s v="maillard.antoine"/>
    <x v="36"/>
    <n v="95.8"/>
    <s v="Blue"/>
    <s v="B−"/>
    <x v="1"/>
    <x v="26"/>
    <n v="33970"/>
  </r>
  <r>
    <x v="37"/>
    <x v="37"/>
    <s v="M."/>
    <s v="Bernard"/>
    <m/>
    <s v="Hoarau-Guyon"/>
    <x v="37"/>
    <s v="Capricorn"/>
    <x v="1"/>
    <s v="FR"/>
    <x v="6"/>
    <x v="3"/>
    <s v="hoarau-guyon.bernard"/>
    <x v="37"/>
    <n v="59.7"/>
    <s v="Gray"/>
    <s v="O−"/>
    <x v="0"/>
    <x v="0"/>
    <n v="71352"/>
  </r>
  <r>
    <x v="38"/>
    <x v="38"/>
    <s v="Sr."/>
    <s v="Hidalgo"/>
    <s v="Cantu"/>
    <s v="Tercero"/>
    <x v="38"/>
    <s v="Sagittarius"/>
    <x v="1"/>
    <s v="AG"/>
    <x v="7"/>
    <x v="4"/>
    <s v="tercero.hidalgo"/>
    <x v="38"/>
    <n v="77.7"/>
    <s v="Gray"/>
    <s v="B−"/>
    <x v="1"/>
    <x v="21"/>
    <n v="116376"/>
  </r>
  <r>
    <x v="39"/>
    <x v="39"/>
    <s v="Sr."/>
    <s v="Hadalgo"/>
    <m/>
    <s v="Polanco"/>
    <x v="39"/>
    <s v="Gemini"/>
    <x v="1"/>
    <s v="AG"/>
    <x v="7"/>
    <x v="4"/>
    <s v="polanco.hadalgo"/>
    <x v="39"/>
    <n v="98"/>
    <s v="Blue"/>
    <s v="A−"/>
    <x v="1"/>
    <x v="20"/>
    <n v="114144"/>
  </r>
  <r>
    <x v="40"/>
    <x v="40"/>
    <s v="Sra."/>
    <s v="Laura"/>
    <m/>
    <s v="Oliviera"/>
    <x v="40"/>
    <s v="Aquarius"/>
    <x v="0"/>
    <s v="AG"/>
    <x v="7"/>
    <x v="4"/>
    <s v="oliviera.laura"/>
    <x v="40"/>
    <n v="51.9"/>
    <s v="Amber"/>
    <s v="O−"/>
    <x v="1"/>
    <x v="27"/>
    <n v="79872"/>
  </r>
  <r>
    <x v="41"/>
    <x v="41"/>
    <s v="Sra."/>
    <s v="Ainhoa"/>
    <m/>
    <s v="Garza"/>
    <x v="41"/>
    <s v="Pisces"/>
    <x v="0"/>
    <s v="ES"/>
    <x v="8"/>
    <x v="4"/>
    <s v="garza.ainhoa"/>
    <x v="41"/>
    <n v="55.6"/>
    <s v="Brown"/>
    <s v="O+"/>
    <x v="0"/>
    <x v="28"/>
    <n v="101969"/>
  </r>
  <r>
    <x v="42"/>
    <x v="42"/>
    <s v="Sra."/>
    <s v="Isabel"/>
    <m/>
    <s v="Banda"/>
    <x v="42"/>
    <s v="Capricorn"/>
    <x v="0"/>
    <s v="ES"/>
    <x v="8"/>
    <x v="4"/>
    <s v="banda.isabel"/>
    <x v="42"/>
    <n v="102.3"/>
    <s v="Amber"/>
    <s v="O+"/>
    <x v="1"/>
    <x v="21"/>
    <n v="50659"/>
  </r>
  <r>
    <x v="43"/>
    <x v="43"/>
    <s v="Sra."/>
    <s v="Carolota"/>
    <m/>
    <s v="Mateos"/>
    <x v="43"/>
    <s v="Leo"/>
    <x v="0"/>
    <s v="ES"/>
    <x v="8"/>
    <x v="4"/>
    <s v="mateos.carolota"/>
    <x v="43"/>
    <n v="58.8"/>
    <s v="Gray"/>
    <s v="O−"/>
    <x v="1"/>
    <x v="27"/>
    <n v="58215"/>
  </r>
  <r>
    <x v="44"/>
    <x v="44"/>
    <s v="Mw."/>
    <s v="Elize"/>
    <m/>
    <s v="Prins"/>
    <x v="44"/>
    <s v="Taurus"/>
    <x v="0"/>
    <s v="DU"/>
    <x v="9"/>
    <x v="5"/>
    <s v="prins.elize"/>
    <x v="44"/>
    <n v="63.8"/>
    <s v="Blue"/>
    <s v="O+"/>
    <x v="0"/>
    <x v="29"/>
    <n v="39935"/>
  </r>
  <r>
    <x v="45"/>
    <x v="45"/>
    <s v="dhr."/>
    <s v="Ryan"/>
    <m/>
    <s v="Pham"/>
    <x v="45"/>
    <s v="Libra"/>
    <x v="1"/>
    <s v="DU"/>
    <x v="9"/>
    <x v="5"/>
    <s v="pham.ryan"/>
    <x v="45"/>
    <n v="98.6"/>
    <s v="Amber"/>
    <s v="B+"/>
    <x v="1"/>
    <x v="20"/>
    <n v="44865"/>
  </r>
  <r>
    <x v="46"/>
    <x v="46"/>
    <s v="Mw"/>
    <s v="Elise"/>
    <m/>
    <s v="Rotteveel"/>
    <x v="46"/>
    <s v="Aries"/>
    <x v="0"/>
    <s v="DU"/>
    <x v="9"/>
    <x v="5"/>
    <s v="rotteveel.elise"/>
    <x v="46"/>
    <n v="61.8"/>
    <s v="Gray"/>
    <s v="O−"/>
    <x v="1"/>
    <x v="20"/>
    <n v="90478"/>
  </r>
  <r>
    <x v="47"/>
    <x v="47"/>
    <s v="Fru."/>
    <s v="Mirjam"/>
    <m/>
    <s v="Soderberg"/>
    <x v="47"/>
    <s v="Taurus"/>
    <x v="0"/>
    <s v="SV"/>
    <x v="10"/>
    <x v="6"/>
    <s v="soderberg.mirjam"/>
    <x v="47"/>
    <n v="50"/>
    <s v="Amber"/>
    <s v="O+"/>
    <x v="1"/>
    <x v="2"/>
    <n v="38965"/>
  </r>
  <r>
    <x v="48"/>
    <x v="48"/>
    <s v="H."/>
    <s v="Berndt"/>
    <m/>
    <s v="Palsson"/>
    <x v="48"/>
    <s v="Pisces"/>
    <x v="1"/>
    <s v="SV"/>
    <x v="10"/>
    <x v="6"/>
    <s v="palsson.berndt"/>
    <x v="48"/>
    <n v="45.9"/>
    <s v="Blue"/>
    <s v="A−"/>
    <x v="1"/>
    <x v="30"/>
    <n v="35387"/>
  </r>
  <r>
    <x v="49"/>
    <x v="49"/>
    <s v="Sr."/>
    <s v="Adriano"/>
    <s v="Pontes"/>
    <s v="Sobrinho"/>
    <x v="49"/>
    <s v="Leo"/>
    <x v="1"/>
    <s v="PR"/>
    <x v="1"/>
    <x v="1"/>
    <s v="sobrinho.adriano"/>
    <x v="49"/>
    <n v="92.5"/>
    <s v="Green"/>
    <s v="A+"/>
    <x v="0"/>
    <x v="31"/>
    <n v="205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23" dataOnRows="1" applyNumberFormats="0" applyBorderFormats="0" applyFontFormats="0" applyPatternFormats="0" applyAlignmentFormats="0" applyWidthHeightFormats="1" dataCaption="Data" updatedVersion="3" showItems="0" showMultipleLabel="0" showMemberPropertyTips="0" useAutoFormatting="1" rowGrandTotals="0" colGrandTotals="0" itemPrintTitles="1" showDropZones="0" indent="0" compact="0" compactData="0" gridDropZones="1">
  <location ref="A1:C13" firstHeaderRow="1" firstDataRow="2" firstDataCol="1"/>
  <pivotFields count="20">
    <pivotField dataField="1" compact="0" numFmtId="169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4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12">
        <item x="7"/>
        <item x="4"/>
        <item x="5"/>
        <item x="1"/>
        <item x="6"/>
        <item x="3"/>
        <item x="9"/>
        <item x="8"/>
        <item x="10"/>
        <item x="2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8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7" outline="0" subtotalTop="0" showAll="0" includeNewItemsInFilter="1"/>
  </pivotFields>
  <rowFields count="1">
    <field x="1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8"/>
  </colFields>
  <colItems count="2">
    <i>
      <x/>
    </i>
    <i>
      <x v="1"/>
    </i>
  </colItems>
  <dataFields count="1">
    <dataField name="Count of MEMBER ID" fld="0" subtotal="count" baseField="0" baseItem="0"/>
  </dataFields>
  <formats count="12">
    <format dxfId="68">
      <pivotArea field="10" type="button" dataOnly="0" labelOnly="1" outline="0" axis="axisRow" fieldPosition="0"/>
    </format>
    <format dxfId="67">
      <pivotArea dataOnly="0" labelOnly="1" outline="0" fieldPosition="0">
        <references count="1">
          <reference field="8" count="0"/>
        </references>
      </pivotArea>
    </format>
    <format dxfId="66">
      <pivotArea type="origin" dataOnly="0" labelOnly="1" outline="0" fieldPosition="0"/>
    </format>
    <format dxfId="65">
      <pivotArea field="8" type="button" dataOnly="0" labelOnly="1" outline="0" axis="axisCol" fieldPosition="0"/>
    </format>
    <format dxfId="64">
      <pivotArea type="topRight" dataOnly="0" labelOnly="1" outline="0" fieldPosition="0"/>
    </format>
    <format dxfId="63">
      <pivotArea field="10" type="button" dataOnly="0" labelOnly="1" outline="0" axis="axisRow" fieldPosition="0"/>
    </format>
    <format dxfId="62">
      <pivotArea dataOnly="0" labelOnly="1" outline="0" fieldPosition="0">
        <references count="1">
          <reference field="8" count="0"/>
        </references>
      </pivotArea>
    </format>
    <format dxfId="61">
      <pivotArea field="8" type="button" dataOnly="0" labelOnly="1" outline="0" axis="axisCol" fieldPosition="0"/>
    </format>
    <format dxfId="60">
      <pivotArea type="topRight" dataOnly="0" labelOnly="1" outline="0" fieldPosition="0"/>
    </format>
    <format dxfId="59">
      <pivotArea dataOnly="0" labelOnly="1" outline="0" fieldPosition="0">
        <references count="1">
          <reference field="8" count="0"/>
        </references>
      </pivotArea>
    </format>
    <format dxfId="58">
      <pivotArea outline="0" fieldPosition="0"/>
    </format>
    <format dxfId="57">
      <pivotArea dataOnly="0" labelOnly="1" outline="0" fieldPosition="0">
        <references count="1">
          <reference field="10" count="0"/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REPORT" cacheId="23" applyNumberFormats="0" applyBorderFormats="0" applyFontFormats="0" applyPatternFormats="0" applyAlignmentFormats="0" applyWidthHeightFormats="0" dataCaption="" updatedVersion="3" showDrill="0" rowGrandTotals="0" compact="0" compactData="0">
  <location ref="A4:H54" firstHeaderRow="1" firstDataRow="1" firstDataCol="8" rowPageCount="1" colPageCount="1"/>
  <pivotFields count="20">
    <pivotField name="MEMBER ID" axis="axisRow" compact="0" numFmtId="169" outline="0" multipleItemSelectionAllowed="1" showAll="0" sortType="ascending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name="FULL NAME" axis="axisRow" compact="0" outline="0" multipleItemSelectionAllowed="1" showAll="0" sortType="ascending" defaultSubtotal="0">
      <items count="50">
        <item x="45"/>
        <item x="21"/>
        <item x="18"/>
        <item x="4"/>
        <item x="22"/>
        <item x="23"/>
        <item x="24"/>
        <item x="47"/>
        <item x="48"/>
        <item x="26"/>
        <item x="27"/>
        <item x="13"/>
        <item x="15"/>
        <item x="16"/>
        <item x="17"/>
        <item x="36"/>
        <item x="34"/>
        <item x="35"/>
        <item x="37"/>
        <item x="32"/>
        <item x="33"/>
        <item x="31"/>
        <item x="30"/>
        <item x="29"/>
        <item x="19"/>
        <item x="20"/>
        <item x="5"/>
        <item x="7"/>
        <item x="9"/>
        <item x="11"/>
        <item x="8"/>
        <item x="6"/>
        <item x="0"/>
        <item x="1"/>
        <item x="3"/>
        <item x="25"/>
        <item x="12"/>
        <item x="46"/>
        <item x="44"/>
        <item x="28"/>
        <item x="14"/>
        <item x="10"/>
        <item x="49"/>
        <item x="39"/>
        <item x="38"/>
        <item x="2"/>
        <item x="41"/>
        <item x="43"/>
        <item x="42"/>
        <item x="40"/>
      </items>
    </pivotField>
    <pivotField name="PREFIX" compact="0" outline="0" multipleItemSelectionAllowed="1" showAll="0"/>
    <pivotField name="FIRSTNAME" compact="0" outline="0" multipleItemSelectionAllowed="1" showAll="0"/>
    <pivotField name="MIDDLENAME" compact="0" outline="0" multipleItemSelectionAllowed="1" showAll="0"/>
    <pivotField name="LASTNAME" compact="0" outline="0" multipleItemSelectionAllowed="1" showAll="0"/>
    <pivotField name="BIRTHDATE" axis="axisRow" compact="0" numFmtId="164" outline="0" multipleItemSelectionAllowed="1" showAll="0" sortType="ascending" defaultSubtotal="0">
      <items count="47">
        <item x="0"/>
        <item x="46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</pivotField>
    <pivotField name="ZODIAC" compact="0" outline="0" multipleItemSelectionAllowed="1" showAll="0"/>
    <pivotField name="GENDER" axis="axisRow" compact="0" outline="0" multipleItemSelectionAllowed="1" showAll="0" sortType="ascending" defaultSubtotal="0">
      <items count="2">
        <item x="0"/>
        <item x="1"/>
      </items>
    </pivotField>
    <pivotField name="COUNTRYCODE" compact="0" outline="0" multipleItemSelectionAllowed="1" showAll="0"/>
    <pivotField name="COUNTRY NAME" axis="axisRow" compact="0" outline="0" multipleItemSelectionAllowed="1" showAll="0" sortType="ascending" defaultSubtotal="0">
      <items count="11">
        <item x="7"/>
        <item x="4"/>
        <item x="5"/>
        <item x="1"/>
        <item x="6"/>
        <item x="3"/>
        <item x="9"/>
        <item x="8"/>
        <item x="10"/>
        <item x="2"/>
        <item x="0"/>
      </items>
    </pivotField>
    <pivotField name="LANGUAGE" axis="axisRow" compact="0" outline="0" multipleItemSelectionAllowed="1" showAll="0" sortType="ascending" defaultSubtotal="0">
      <items count="7">
        <item x="5"/>
        <item x="0"/>
        <item x="3"/>
        <item x="2"/>
        <item x="1"/>
        <item x="4"/>
        <item x="6"/>
      </items>
    </pivotField>
    <pivotField name=" " compact="0" outline="0" multipleItemSelectionAllowed="1" showAll="0"/>
    <pivotField name="EMAIL" axis="axisRow" compact="0" outline="0" multipleItemSelectionAllowed="1" showAll="0" sortType="ascending" defaultSubtotal="0">
      <items count="50">
        <item x="0"/>
        <item x="24"/>
        <item x="42"/>
        <item x="23"/>
        <item x="15"/>
        <item x="4"/>
        <item x="31"/>
        <item x="3"/>
        <item x="30"/>
        <item x="6"/>
        <item x="2"/>
        <item x="41"/>
        <item x="19"/>
        <item x="37"/>
        <item x="27"/>
        <item x="35"/>
        <item x="34"/>
        <item x="33"/>
        <item x="1"/>
        <item x="5"/>
        <item x="36"/>
        <item x="43"/>
        <item x="29"/>
        <item x="10"/>
        <item x="40"/>
        <item x="21"/>
        <item x="48"/>
        <item x="45"/>
        <item x="39"/>
        <item x="44"/>
        <item x="7"/>
        <item x="18"/>
        <item x="28"/>
        <item x="46"/>
        <item x="25"/>
        <item x="20"/>
        <item x="14"/>
        <item x="12"/>
        <item x="9"/>
        <item x="49"/>
        <item x="47"/>
        <item x="8"/>
        <item x="16"/>
        <item x="38"/>
        <item x="17"/>
        <item x="32"/>
        <item x="22"/>
        <item x="13"/>
        <item x="26"/>
        <item x="11"/>
      </items>
    </pivotField>
    <pivotField name="WEIGHT" compact="0" numFmtId="168" outline="0" multipleItemSelectionAllowed="1" showAll="0"/>
    <pivotField name="EYECOLOR" compact="0" outline="0" multipleItemSelectionAllowed="1" showAll="0"/>
    <pivotField name="BLOODTYPE" compact="0" outline="0" multipleItemSelectionAllowed="1" showAll="0"/>
    <pivotField name="SPORT LOCATION" axis="axisPage" compact="0" outline="0" multipleItemSelectionAllowed="1" showAll="0">
      <items count="3">
        <item x="0"/>
        <item x="1"/>
        <item t="default"/>
      </items>
    </pivotField>
    <pivotField name="SPORTS" axis="axisRow" compact="0" outline="0" multipleItemSelectionAllowed="1" showAll="0" sortType="ascending">
      <items count="33">
        <item x="3"/>
        <item x="10"/>
        <item x="27"/>
        <item x="17"/>
        <item x="20"/>
        <item x="30"/>
        <item x="1"/>
        <item x="21"/>
        <item x="12"/>
        <item x="7"/>
        <item x="13"/>
        <item x="15"/>
        <item x="6"/>
        <item x="0"/>
        <item x="24"/>
        <item x="19"/>
        <item x="5"/>
        <item x="2"/>
        <item x="9"/>
        <item x="23"/>
        <item x="28"/>
        <item x="14"/>
        <item x="25"/>
        <item x="29"/>
        <item x="11"/>
        <item x="26"/>
        <item x="8"/>
        <item x="16"/>
        <item x="31"/>
        <item x="18"/>
        <item x="22"/>
        <item x="4"/>
        <item t="default"/>
      </items>
    </pivotField>
    <pivotField name="SALARY" compact="0" numFmtId="167" outline="0" multipleItemSelectionAllowed="1" showAll="0"/>
  </pivotFields>
  <rowFields count="8">
    <field x="0"/>
    <field x="1"/>
    <field x="13"/>
    <field x="8"/>
    <field x="6"/>
    <field x="10"/>
    <field x="11"/>
    <field x="18"/>
  </rowFields>
  <rowItems count="50">
    <i>
      <x/>
      <x v="32"/>
      <x/>
      <x/>
      <x v="44"/>
      <x v="10"/>
      <x v="1"/>
      <x v="13"/>
    </i>
    <i>
      <x v="1"/>
      <x v="33"/>
      <x v="18"/>
      <x/>
      <x v="39"/>
      <x v="10"/>
      <x v="1"/>
      <x v="6"/>
    </i>
    <i>
      <x v="2"/>
      <x v="45"/>
      <x v="10"/>
      <x v="1"/>
      <x v="16"/>
      <x v="3"/>
      <x v="4"/>
      <x v="17"/>
    </i>
    <i>
      <x v="3"/>
      <x v="34"/>
      <x v="7"/>
      <x/>
      <x v="22"/>
      <x v="10"/>
      <x v="1"/>
      <x/>
    </i>
    <i>
      <x v="4"/>
      <x v="3"/>
      <x v="5"/>
      <x v="1"/>
      <x v="17"/>
      <x v="10"/>
      <x v="1"/>
      <x v="31"/>
    </i>
    <i>
      <x v="5"/>
      <x v="26"/>
      <x v="19"/>
      <x v="1"/>
      <x v="39"/>
      <x v="10"/>
      <x v="1"/>
      <x v="16"/>
    </i>
    <i>
      <x v="6"/>
      <x v="31"/>
      <x v="9"/>
      <x/>
      <x v="46"/>
      <x v="10"/>
      <x v="1"/>
      <x v="12"/>
    </i>
    <i>
      <x v="7"/>
      <x v="27"/>
      <x v="30"/>
      <x v="1"/>
      <x v="10"/>
      <x v="10"/>
      <x v="1"/>
      <x v="9"/>
    </i>
    <i>
      <x v="8"/>
      <x v="30"/>
      <x v="41"/>
      <x/>
      <x v="18"/>
      <x v="9"/>
      <x v="1"/>
      <x v="26"/>
    </i>
    <i>
      <x v="9"/>
      <x v="28"/>
      <x v="38"/>
      <x v="1"/>
      <x v="11"/>
      <x v="9"/>
      <x v="1"/>
      <x v="12"/>
    </i>
    <i>
      <x v="10"/>
      <x v="41"/>
      <x v="23"/>
      <x v="1"/>
      <x v="33"/>
      <x v="9"/>
      <x v="1"/>
      <x v="18"/>
    </i>
    <i>
      <x v="11"/>
      <x v="29"/>
      <x v="49"/>
      <x/>
      <x v="24"/>
      <x v="9"/>
      <x v="1"/>
      <x v="1"/>
    </i>
    <i>
      <x v="12"/>
      <x v="36"/>
      <x v="37"/>
      <x/>
      <x v="24"/>
      <x v="9"/>
      <x v="1"/>
      <x v="24"/>
    </i>
    <i>
      <x v="13"/>
      <x v="11"/>
      <x v="47"/>
      <x v="1"/>
      <x v="6"/>
      <x v="5"/>
      <x v="3"/>
      <x v="8"/>
    </i>
    <i>
      <x v="14"/>
      <x v="40"/>
      <x v="36"/>
      <x/>
      <x v="12"/>
      <x v="5"/>
      <x v="3"/>
      <x v="10"/>
    </i>
    <i>
      <x v="15"/>
      <x v="12"/>
      <x v="4"/>
      <x v="1"/>
      <x v="16"/>
      <x v="5"/>
      <x v="3"/>
      <x/>
    </i>
    <i>
      <x v="16"/>
      <x v="13"/>
      <x v="42"/>
      <x v="1"/>
      <x v="19"/>
      <x v="5"/>
      <x v="3"/>
      <x v="21"/>
    </i>
    <i>
      <x v="17"/>
      <x v="14"/>
      <x v="44"/>
      <x v="1"/>
      <x v="6"/>
      <x v="5"/>
      <x v="3"/>
      <x v="11"/>
    </i>
    <i>
      <x v="18"/>
      <x v="2"/>
      <x v="31"/>
      <x/>
      <x v="24"/>
      <x v="1"/>
      <x v="1"/>
      <x v="27"/>
    </i>
    <i>
      <x v="19"/>
      <x v="24"/>
      <x v="12"/>
      <x v="1"/>
      <x v="23"/>
      <x v="1"/>
      <x v="1"/>
      <x v="3"/>
    </i>
    <i>
      <x v="20"/>
      <x v="25"/>
      <x v="35"/>
      <x v="1"/>
      <x v="43"/>
      <x v="1"/>
      <x v="1"/>
      <x v="29"/>
    </i>
    <i>
      <x v="21"/>
      <x v="1"/>
      <x v="25"/>
      <x/>
      <x v="11"/>
      <x v="1"/>
      <x v="1"/>
      <x v="15"/>
    </i>
    <i>
      <x v="22"/>
      <x v="4"/>
      <x v="46"/>
      <x/>
      <x v="2"/>
      <x v="1"/>
      <x v="1"/>
      <x v="4"/>
    </i>
    <i>
      <x v="23"/>
      <x v="5"/>
      <x v="3"/>
      <x/>
      <x v="46"/>
      <x v="1"/>
      <x v="1"/>
      <x v="7"/>
    </i>
    <i>
      <x v="24"/>
      <x v="6"/>
      <x v="1"/>
      <x/>
      <x v="13"/>
      <x v="1"/>
      <x v="1"/>
      <x v="12"/>
    </i>
    <i>
      <x v="25"/>
      <x v="35"/>
      <x v="34"/>
      <x/>
      <x v="25"/>
      <x v="1"/>
      <x v="1"/>
      <x v="13"/>
    </i>
    <i>
      <x v="26"/>
      <x v="9"/>
      <x v="48"/>
      <x v="1"/>
      <x v="17"/>
      <x v="2"/>
      <x v="3"/>
      <x v="30"/>
    </i>
    <i>
      <x v="27"/>
      <x v="10"/>
      <x v="14"/>
      <x v="1"/>
      <x v="29"/>
      <x v="2"/>
      <x v="3"/>
      <x v="24"/>
    </i>
    <i>
      <x v="28"/>
      <x v="39"/>
      <x v="32"/>
      <x/>
      <x v="41"/>
      <x v="2"/>
      <x v="3"/>
      <x v="12"/>
    </i>
    <i>
      <x v="29"/>
      <x v="23"/>
      <x v="22"/>
      <x/>
      <x v="26"/>
      <x v="4"/>
      <x v="2"/>
      <x v="19"/>
    </i>
    <i>
      <x v="30"/>
      <x v="22"/>
      <x v="8"/>
      <x/>
      <x v="36"/>
      <x v="4"/>
      <x v="2"/>
      <x v="30"/>
    </i>
    <i>
      <x v="31"/>
      <x v="21"/>
      <x v="6"/>
      <x/>
      <x v="17"/>
      <x v="4"/>
      <x v="2"/>
      <x v="4"/>
    </i>
    <i>
      <x v="32"/>
      <x v="19"/>
      <x v="45"/>
      <x v="1"/>
      <x v="27"/>
      <x v="4"/>
      <x v="2"/>
      <x v="14"/>
    </i>
    <i>
      <x v="33"/>
      <x v="20"/>
      <x v="17"/>
      <x v="1"/>
      <x v="28"/>
      <x v="4"/>
      <x v="2"/>
      <x v="29"/>
    </i>
    <i>
      <x v="34"/>
      <x v="16"/>
      <x v="16"/>
      <x v="1"/>
      <x v="2"/>
      <x v="4"/>
      <x v="2"/>
      <x v="22"/>
    </i>
    <i>
      <x v="35"/>
      <x v="17"/>
      <x v="15"/>
      <x v="1"/>
      <x v="22"/>
      <x v="4"/>
      <x v="2"/>
      <x v="29"/>
    </i>
    <i>
      <x v="36"/>
      <x v="15"/>
      <x v="20"/>
      <x v="1"/>
      <x v="33"/>
      <x v="4"/>
      <x v="2"/>
      <x v="25"/>
    </i>
    <i>
      <x v="37"/>
      <x v="18"/>
      <x v="13"/>
      <x v="1"/>
      <x v="30"/>
      <x v="4"/>
      <x v="2"/>
      <x v="13"/>
    </i>
    <i>
      <x v="38"/>
      <x v="44"/>
      <x v="43"/>
      <x v="1"/>
      <x v="31"/>
      <x/>
      <x v="5"/>
      <x v="7"/>
    </i>
    <i>
      <x v="39"/>
      <x v="43"/>
      <x v="28"/>
      <x v="1"/>
      <x v="35"/>
      <x/>
      <x v="5"/>
      <x v="4"/>
    </i>
    <i>
      <x v="40"/>
      <x v="49"/>
      <x v="24"/>
      <x/>
      <x v="21"/>
      <x/>
      <x v="5"/>
      <x v="2"/>
    </i>
    <i>
      <x v="41"/>
      <x v="46"/>
      <x v="11"/>
      <x/>
      <x v="37"/>
      <x v="7"/>
      <x v="5"/>
      <x v="20"/>
    </i>
    <i>
      <x v="42"/>
      <x v="48"/>
      <x v="2"/>
      <x/>
      <x v="7"/>
      <x v="7"/>
      <x v="5"/>
      <x v="7"/>
    </i>
    <i>
      <x v="43"/>
      <x v="47"/>
      <x v="21"/>
      <x/>
      <x v="12"/>
      <x v="7"/>
      <x v="5"/>
      <x v="2"/>
    </i>
    <i>
      <x v="44"/>
      <x v="38"/>
      <x v="29"/>
      <x/>
      <x v="7"/>
      <x v="6"/>
      <x/>
      <x v="23"/>
    </i>
    <i>
      <x v="45"/>
      <x/>
      <x v="27"/>
      <x v="1"/>
      <x v="20"/>
      <x v="6"/>
      <x/>
      <x v="4"/>
    </i>
    <i>
      <x v="46"/>
      <x v="37"/>
      <x v="33"/>
      <x/>
      <x v="15"/>
      <x v="6"/>
      <x/>
      <x v="4"/>
    </i>
    <i>
      <x v="47"/>
      <x v="7"/>
      <x v="40"/>
      <x/>
      <x v="44"/>
      <x v="8"/>
      <x v="6"/>
      <x v="17"/>
    </i>
    <i>
      <x v="48"/>
      <x v="8"/>
      <x v="26"/>
      <x v="1"/>
      <x v="34"/>
      <x v="8"/>
      <x v="6"/>
      <x v="5"/>
    </i>
    <i>
      <x v="49"/>
      <x v="42"/>
      <x v="39"/>
      <x v="1"/>
      <x v="40"/>
      <x v="3"/>
      <x v="4"/>
      <x v="28"/>
    </i>
  </rowItems>
  <colItems count="1">
    <i/>
  </colItems>
  <pageFields count="1">
    <pageField fld="17" hier="0"/>
  </pageFields>
  <formats count="19">
    <format dxfId="49">
      <pivotArea type="all" dataOnly="0" outline="0" fieldPosition="0"/>
    </format>
    <format dxfId="48">
      <pivotArea field="17" type="button" dataOnly="0" labelOnly="1" outline="0" axis="axisPage" fieldPosition="0"/>
    </format>
    <format dxfId="47">
      <pivotArea dataOnly="0" labelOnly="1" outline="0" fieldPosition="0">
        <references count="1">
          <reference field="17" count="0"/>
        </references>
      </pivotArea>
    </format>
    <format dxfId="46">
      <pivotArea field="0" type="button" dataOnly="0" labelOnly="1" outline="0" axis="axisRow" fieldPosition="0"/>
    </format>
    <format dxfId="45">
      <pivotArea field="1" type="button" dataOnly="0" labelOnly="1" outline="0" axis="axisRow" fieldPosition="1"/>
    </format>
    <format dxfId="44">
      <pivotArea field="13" type="button" dataOnly="0" labelOnly="1" outline="0" axis="axisRow" fieldPosition="2"/>
    </format>
    <format dxfId="43">
      <pivotArea field="8" type="button" dataOnly="0" labelOnly="1" outline="0" axis="axisRow" fieldPosition="3"/>
    </format>
    <format dxfId="42">
      <pivotArea field="6" type="button" dataOnly="0" labelOnly="1" outline="0" axis="axisRow" fieldPosition="4"/>
    </format>
    <format dxfId="41">
      <pivotArea field="10" type="button" dataOnly="0" labelOnly="1" outline="0" axis="axisRow" fieldPosition="5"/>
    </format>
    <format dxfId="40">
      <pivotArea field="11" type="button" dataOnly="0" labelOnly="1" outline="0" axis="axisRow" fieldPosition="6"/>
    </format>
    <format dxfId="39">
      <pivotArea field="18" type="button" dataOnly="0" labelOnly="1" outline="0" axis="axisRow" fieldPosition="7"/>
    </format>
    <format dxfId="38">
      <pivotArea field="0" type="button" dataOnly="0" labelOnly="1" outline="0" axis="axisRow" fieldPosition="0"/>
    </format>
    <format dxfId="37">
      <pivotArea field="1" type="button" dataOnly="0" labelOnly="1" outline="0" axis="axisRow" fieldPosition="1"/>
    </format>
    <format dxfId="36">
      <pivotArea field="13" type="button" dataOnly="0" labelOnly="1" outline="0" axis="axisRow" fieldPosition="2"/>
    </format>
    <format dxfId="35">
      <pivotArea field="8" type="button" dataOnly="0" labelOnly="1" outline="0" axis="axisRow" fieldPosition="3"/>
    </format>
    <format dxfId="34">
      <pivotArea field="6" type="button" dataOnly="0" labelOnly="1" outline="0" axis="axisRow" fieldPosition="4"/>
    </format>
    <format dxfId="33">
      <pivotArea field="10" type="button" dataOnly="0" labelOnly="1" outline="0" axis="axisRow" fieldPosition="5"/>
    </format>
    <format dxfId="32">
      <pivotArea field="11" type="button" dataOnly="0" labelOnly="1" outline="0" axis="axisRow" fieldPosition="6"/>
    </format>
    <format dxfId="31">
      <pivotArea field="18" type="button" dataOnly="0" labelOnly="1" outline="0" axis="axisRow" fieldPosition="7"/>
    </format>
  </formats>
  <pivotTableStyleInfo name="PivotStyleMedium13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3" name="Table3" displayName="Table3" ref="G2:I13" totalsRowShown="0" headerRowDxfId="56" headerRowBorderDxfId="55" tableBorderDxfId="54" totalsRowBorderDxfId="53">
  <autoFilter ref="G2:I13"/>
  <tableColumns count="3">
    <tableColumn id="1" name="Summary Table" dataDxfId="52"/>
    <tableColumn id="2" name="Female" dataDxfId="51">
      <calculatedColumnFormula>COUNTIFS(SPORTSMEN!$I:$I,ANALYSIS!H$2,SPORTSMEN!$K:$K,ANALYSIS!$G3)</calculatedColumnFormula>
    </tableColumn>
    <tableColumn id="3" name="Male" dataDxfId="50">
      <calculatedColumnFormula>COUNTIFS(SPORTSMEN!$I:$I,ANALYSIS!I$2,SPORTSMEN!$K:$K,ANALYSIS!$G3)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385623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3" sqref="I33"/>
    </sheetView>
  </sheetViews>
  <sheetFormatPr defaultColWidth="14.42578125" defaultRowHeight="15" customHeight="1"/>
  <cols>
    <col min="1" max="1" width="9.85546875" customWidth="1"/>
    <col min="2" max="2" width="29.42578125" customWidth="1"/>
    <col min="3" max="3" width="8" customWidth="1"/>
    <col min="4" max="4" width="12" customWidth="1"/>
    <col min="5" max="5" width="11.85546875" customWidth="1"/>
    <col min="6" max="6" width="13.85546875" customWidth="1"/>
    <col min="7" max="7" width="17.28515625" customWidth="1"/>
    <col min="8" max="8" width="13.42578125" customWidth="1"/>
    <col min="9" max="9" width="9.140625" customWidth="1"/>
    <col min="10" max="10" width="12.85546875" customWidth="1"/>
    <col min="11" max="11" width="15.5703125" customWidth="1"/>
    <col min="12" max="12" width="13.85546875" customWidth="1"/>
    <col min="13" max="13" width="19" hidden="1" customWidth="1"/>
    <col min="14" max="14" width="30.85546875" customWidth="1"/>
    <col min="15" max="15" width="11.7109375" customWidth="1"/>
    <col min="16" max="16" width="10.42578125" customWidth="1"/>
    <col min="17" max="17" width="10.28515625" customWidth="1"/>
    <col min="18" max="18" width="16" customWidth="1"/>
    <col min="19" max="19" width="24" customWidth="1"/>
    <col min="20" max="21" width="10.85546875" customWidth="1"/>
    <col min="22" max="22" width="16" customWidth="1"/>
    <col min="23" max="26" width="8.7109375" customWidth="1"/>
  </cols>
  <sheetData>
    <row r="1" spans="1:26">
      <c r="A1" s="9" t="s">
        <v>15</v>
      </c>
      <c r="B1" s="18" t="s">
        <v>16</v>
      </c>
      <c r="C1" s="9" t="s">
        <v>194</v>
      </c>
      <c r="D1" s="9" t="s">
        <v>195</v>
      </c>
      <c r="E1" s="9" t="s">
        <v>196</v>
      </c>
      <c r="F1" s="9" t="s">
        <v>197</v>
      </c>
      <c r="G1" s="19" t="s">
        <v>198</v>
      </c>
      <c r="H1" s="9" t="s">
        <v>199</v>
      </c>
      <c r="I1" s="9" t="s">
        <v>0</v>
      </c>
      <c r="J1" s="9" t="s">
        <v>200</v>
      </c>
      <c r="K1" s="9" t="s">
        <v>1</v>
      </c>
      <c r="L1" s="9" t="s">
        <v>18</v>
      </c>
      <c r="M1" s="9" t="s">
        <v>201</v>
      </c>
      <c r="N1" s="9" t="s">
        <v>17</v>
      </c>
      <c r="O1" s="20" t="s">
        <v>202</v>
      </c>
      <c r="P1" s="9" t="s">
        <v>203</v>
      </c>
      <c r="Q1" s="9" t="s">
        <v>204</v>
      </c>
      <c r="R1" s="9" t="s">
        <v>205</v>
      </c>
      <c r="S1" s="21" t="s">
        <v>19</v>
      </c>
      <c r="T1" s="22" t="s">
        <v>206</v>
      </c>
      <c r="U1" s="23"/>
      <c r="V1" s="3"/>
      <c r="W1" s="8"/>
      <c r="X1" s="8"/>
      <c r="Y1" s="8"/>
      <c r="Z1" s="8"/>
    </row>
    <row r="2" spans="1:26">
      <c r="A2" s="24">
        <v>1</v>
      </c>
      <c r="B2" s="25" t="str">
        <f t="shared" ref="B2:B51" si="0">UPPER(CONCATENATE(C2," ",D2," ",F2))</f>
        <v>MS. ANNIE ABBOTT</v>
      </c>
      <c r="C2" s="25" t="s">
        <v>207</v>
      </c>
      <c r="D2" s="25" t="s">
        <v>208</v>
      </c>
      <c r="E2" s="25"/>
      <c r="F2" s="25" t="s">
        <v>209</v>
      </c>
      <c r="G2" s="26">
        <v>35699</v>
      </c>
      <c r="H2" s="25" t="s">
        <v>210</v>
      </c>
      <c r="I2" s="25" t="s">
        <v>2</v>
      </c>
      <c r="J2" s="15" t="s">
        <v>211</v>
      </c>
      <c r="K2" s="15" t="str">
        <f>HLOOKUP(J2,LOCATION!$2:$3,2,FALSE)</f>
        <v>USA</v>
      </c>
      <c r="L2" s="15" t="str">
        <f t="array" ref="L2">INDEX(LOCATION!$A$1:$M$3,MATCH(SPORTSMEN!L$1,LOCATION!$A$1:$A$3,0),MATCH(SPORTSMEN!$K2,LOCATION!$A$3:$M$3,0))</f>
        <v>English</v>
      </c>
      <c r="M2" s="15" t="str">
        <f t="shared" ref="M2:M51" si="1">LOWER(CONCATENATE(F2,".",D2))</f>
        <v>abbott.annie</v>
      </c>
      <c r="N2" s="15" t="str">
        <f t="shared" ref="N2:N51" si="2">CONCATENATE(M2,IF(L2="English","@xyz.org","@xyz.com"))</f>
        <v>abbott.annie@xyz.org</v>
      </c>
      <c r="O2" s="27">
        <v>94</v>
      </c>
      <c r="P2" s="25" t="s">
        <v>212</v>
      </c>
      <c r="Q2" s="25" t="s">
        <v>213</v>
      </c>
      <c r="R2" s="25" t="str">
        <f t="array" ref="R2">INDEX(SPORT!$A:$B,MATCH(SPORTSMEN!$S2,SPORT!$B:$B,0),1)</f>
        <v>INDOOR</v>
      </c>
      <c r="S2" s="10" t="s">
        <v>24</v>
      </c>
      <c r="T2" s="28">
        <v>80727</v>
      </c>
      <c r="U2" s="29"/>
      <c r="V2" s="8"/>
    </row>
    <row r="3" spans="1:26">
      <c r="A3" s="24">
        <v>2</v>
      </c>
      <c r="B3" s="25" t="str">
        <f t="shared" si="0"/>
        <v>MS. AURELIE LIESUCHKE</v>
      </c>
      <c r="C3" s="11" t="s">
        <v>207</v>
      </c>
      <c r="D3" s="11" t="s">
        <v>214</v>
      </c>
      <c r="E3" s="11"/>
      <c r="F3" s="11" t="s">
        <v>215</v>
      </c>
      <c r="G3" s="26">
        <v>33641</v>
      </c>
      <c r="H3" s="11" t="s">
        <v>216</v>
      </c>
      <c r="I3" s="11" t="s">
        <v>2</v>
      </c>
      <c r="J3" s="15" t="s">
        <v>211</v>
      </c>
      <c r="K3" s="15" t="str">
        <f>HLOOKUP(J3,LOCATION!$2:$3,2,FALSE)</f>
        <v>USA</v>
      </c>
      <c r="L3" s="15" t="str">
        <f t="array" ref="L3">INDEX(LOCATION!$A$1:$M$3,MATCH(SPORTSMEN!L$1,LOCATION!$A$1:$A$3,0),MATCH(SPORTSMEN!$K3,LOCATION!$A$3:$M$3,0))</f>
        <v>English</v>
      </c>
      <c r="M3" s="15" t="str">
        <f t="shared" si="1"/>
        <v>liesuchke.aurelie</v>
      </c>
      <c r="N3" s="15" t="str">
        <f t="shared" si="2"/>
        <v>liesuchke.aurelie@xyz.org</v>
      </c>
      <c r="O3" s="27">
        <v>84.2</v>
      </c>
      <c r="P3" s="11" t="s">
        <v>217</v>
      </c>
      <c r="Q3" s="11" t="s">
        <v>218</v>
      </c>
      <c r="R3" s="25" t="str">
        <f t="array" ref="R3">INDEX(SPORT!$A:$B,MATCH(SPORTSMEN!$S3,SPORT!$B:$B,0),1)</f>
        <v>INDOOR</v>
      </c>
      <c r="S3" s="30" t="s">
        <v>28</v>
      </c>
      <c r="T3" s="28">
        <v>87471</v>
      </c>
      <c r="U3" s="29"/>
      <c r="V3" s="8"/>
    </row>
    <row r="4" spans="1:26">
      <c r="A4" s="24">
        <v>3</v>
      </c>
      <c r="B4" s="25" t="str">
        <f t="shared" si="0"/>
        <v>SR. TOMAS FILHO</v>
      </c>
      <c r="C4" s="11" t="s">
        <v>219</v>
      </c>
      <c r="D4" s="11" t="s">
        <v>220</v>
      </c>
      <c r="E4" s="11" t="s">
        <v>221</v>
      </c>
      <c r="F4" s="11" t="s">
        <v>222</v>
      </c>
      <c r="G4" s="26">
        <v>25394</v>
      </c>
      <c r="H4" s="11" t="s">
        <v>223</v>
      </c>
      <c r="I4" s="11" t="s">
        <v>3</v>
      </c>
      <c r="J4" s="15" t="s">
        <v>224</v>
      </c>
      <c r="K4" s="15" t="str">
        <f>HLOOKUP(J4,LOCATION!$2:$3,2,FALSE)</f>
        <v>BRAZIL</v>
      </c>
      <c r="L4" s="15" t="str">
        <f t="array" ref="L4">INDEX(LOCATION!$A$1:$M$3,MATCH(SPORTSMEN!L$1,LOCATION!$A$1:$A$3,0),MATCH(SPORTSMEN!$K4,LOCATION!$A$3:$M$3,0))</f>
        <v>Portuguese</v>
      </c>
      <c r="M4" s="15" t="str">
        <f t="shared" si="1"/>
        <v>filho.tomas</v>
      </c>
      <c r="N4" s="15" t="str">
        <f t="shared" si="2"/>
        <v>filho.tomas@xyz.com</v>
      </c>
      <c r="O4" s="27">
        <v>52.9</v>
      </c>
      <c r="P4" s="11" t="s">
        <v>225</v>
      </c>
      <c r="Q4" s="11" t="s">
        <v>213</v>
      </c>
      <c r="R4" s="25" t="str">
        <f t="array" ref="R4">INDEX(SPORT!$A:$B,MATCH(SPORTSMEN!$S4,SPORT!$B:$B,0),1)</f>
        <v>OUTDOOR</v>
      </c>
      <c r="S4" s="30" t="s">
        <v>33</v>
      </c>
      <c r="T4" s="28">
        <v>64724</v>
      </c>
      <c r="U4" s="29"/>
      <c r="V4" s="8"/>
    </row>
    <row r="5" spans="1:26">
      <c r="A5" s="24">
        <v>4</v>
      </c>
      <c r="B5" s="25" t="str">
        <f t="shared" si="0"/>
        <v>MS. DARBY CRUICKSHANK</v>
      </c>
      <c r="C5" s="11" t="s">
        <v>207</v>
      </c>
      <c r="D5" s="11" t="s">
        <v>226</v>
      </c>
      <c r="E5" s="11"/>
      <c r="F5" s="11" t="s">
        <v>227</v>
      </c>
      <c r="G5" s="26">
        <v>27532</v>
      </c>
      <c r="H5" s="11" t="s">
        <v>228</v>
      </c>
      <c r="I5" s="11" t="s">
        <v>2</v>
      </c>
      <c r="J5" s="15" t="s">
        <v>211</v>
      </c>
      <c r="K5" s="15" t="str">
        <f>HLOOKUP(J5,LOCATION!$2:$3,2,FALSE)</f>
        <v>USA</v>
      </c>
      <c r="L5" s="15" t="str">
        <f t="array" ref="L5">INDEX(LOCATION!$A$1:$M$3,MATCH(SPORTSMEN!L$1,LOCATION!$A$1:$A$3,0),MATCH(SPORTSMEN!$K5,LOCATION!$A$3:$M$3,0))</f>
        <v>English</v>
      </c>
      <c r="M5" s="15" t="str">
        <f t="shared" si="1"/>
        <v>cruickshank.darby</v>
      </c>
      <c r="N5" s="15" t="str">
        <f t="shared" si="2"/>
        <v>cruickshank.darby@xyz.org</v>
      </c>
      <c r="O5" s="27">
        <v>48.9</v>
      </c>
      <c r="P5" s="11" t="s">
        <v>212</v>
      </c>
      <c r="Q5" s="11" t="s">
        <v>218</v>
      </c>
      <c r="R5" s="25" t="str">
        <f t="array" ref="R5">INDEX(SPORT!$A:$B,MATCH(SPORTSMEN!$S5,SPORT!$B:$B,0),1)</f>
        <v>OUTDOOR</v>
      </c>
      <c r="S5" s="30" t="s">
        <v>37</v>
      </c>
      <c r="T5" s="28">
        <v>110823</v>
      </c>
      <c r="U5" s="29"/>
      <c r="V5" s="8"/>
    </row>
    <row r="6" spans="1:26">
      <c r="A6" s="24">
        <v>5</v>
      </c>
      <c r="B6" s="25" t="str">
        <f t="shared" si="0"/>
        <v>DR. JAYDON BORER</v>
      </c>
      <c r="C6" s="11" t="s">
        <v>229</v>
      </c>
      <c r="D6" s="11" t="s">
        <v>230</v>
      </c>
      <c r="E6" s="11"/>
      <c r="F6" s="11" t="s">
        <v>231</v>
      </c>
      <c r="G6" s="26">
        <v>25706</v>
      </c>
      <c r="H6" s="11" t="s">
        <v>228</v>
      </c>
      <c r="I6" s="11" t="s">
        <v>3</v>
      </c>
      <c r="J6" s="15" t="s">
        <v>211</v>
      </c>
      <c r="K6" s="15" t="str">
        <f>HLOOKUP(J6,LOCATION!$2:$3,2,FALSE)</f>
        <v>USA</v>
      </c>
      <c r="L6" s="15" t="str">
        <f t="array" ref="L6">INDEX(LOCATION!$A$1:$M$3,MATCH(SPORTSMEN!L$1,LOCATION!$A$1:$A$3,0),MATCH(SPORTSMEN!$K6,LOCATION!$A$3:$M$3,0))</f>
        <v>English</v>
      </c>
      <c r="M6" s="15" t="str">
        <f t="shared" si="1"/>
        <v>borer.jaydon</v>
      </c>
      <c r="N6" s="15" t="str">
        <f t="shared" si="2"/>
        <v>borer.jaydon@xyz.org</v>
      </c>
      <c r="O6" s="27">
        <v>84.8</v>
      </c>
      <c r="P6" s="11" t="s">
        <v>232</v>
      </c>
      <c r="Q6" s="11" t="s">
        <v>233</v>
      </c>
      <c r="R6" s="25" t="str">
        <f t="array" ref="R6">INDEX(SPORT!$A:$B,MATCH(SPORTSMEN!$S6,SPORT!$B:$B,0),1)</f>
        <v>INDOOR</v>
      </c>
      <c r="S6" s="30" t="s">
        <v>41</v>
      </c>
      <c r="T6" s="28">
        <v>56916</v>
      </c>
      <c r="U6" s="29"/>
      <c r="V6" s="8"/>
    </row>
    <row r="7" spans="1:26">
      <c r="A7" s="24">
        <v>6</v>
      </c>
      <c r="B7" s="25" t="str">
        <f t="shared" si="0"/>
        <v>MR. MORIAH  LYNCH</v>
      </c>
      <c r="C7" s="11" t="s">
        <v>234</v>
      </c>
      <c r="D7" s="11" t="s">
        <v>235</v>
      </c>
      <c r="E7" s="11"/>
      <c r="F7" s="11" t="s">
        <v>236</v>
      </c>
      <c r="G7" s="26">
        <v>33944</v>
      </c>
      <c r="H7" s="11" t="s">
        <v>237</v>
      </c>
      <c r="I7" s="11" t="s">
        <v>3</v>
      </c>
      <c r="J7" s="15" t="s">
        <v>211</v>
      </c>
      <c r="K7" s="15" t="str">
        <f>HLOOKUP(J7,LOCATION!$2:$3,2,FALSE)</f>
        <v>USA</v>
      </c>
      <c r="L7" s="15" t="str">
        <f t="array" ref="L7">INDEX(LOCATION!$A$1:$M$3,MATCH(SPORTSMEN!L$1,LOCATION!$A$1:$A$3,0),MATCH(SPORTSMEN!$K7,LOCATION!$A$3:$M$3,0))</f>
        <v>English</v>
      </c>
      <c r="M7" s="15" t="str">
        <f t="shared" si="1"/>
        <v xml:space="preserve">lynch.moriah </v>
      </c>
      <c r="N7" s="15" t="str">
        <f t="shared" si="2"/>
        <v>lynch.moriah @xyz.org</v>
      </c>
      <c r="O7" s="27">
        <v>83.2</v>
      </c>
      <c r="P7" s="11" t="s">
        <v>232</v>
      </c>
      <c r="Q7" s="11" t="s">
        <v>218</v>
      </c>
      <c r="R7" s="25" t="str">
        <f t="array" ref="R7">INDEX(SPORT!$A:$B,MATCH(SPORTSMEN!$S7,SPORT!$B:$B,0),1)</f>
        <v>INDOOR</v>
      </c>
      <c r="S7" s="30" t="s">
        <v>44</v>
      </c>
      <c r="T7" s="28">
        <v>51133</v>
      </c>
      <c r="U7" s="29"/>
      <c r="V7" s="8"/>
    </row>
    <row r="8" spans="1:26">
      <c r="A8" s="24">
        <v>7</v>
      </c>
      <c r="B8" s="25" t="str">
        <f t="shared" si="0"/>
        <v>MS. AMIYA EICHMANN</v>
      </c>
      <c r="C8" s="11" t="s">
        <v>207</v>
      </c>
      <c r="D8" s="11" t="s">
        <v>238</v>
      </c>
      <c r="E8" s="11"/>
      <c r="F8" s="11" t="s">
        <v>239</v>
      </c>
      <c r="G8" s="26">
        <v>36370</v>
      </c>
      <c r="H8" s="11" t="s">
        <v>240</v>
      </c>
      <c r="I8" s="11" t="s">
        <v>2</v>
      </c>
      <c r="J8" s="15" t="s">
        <v>211</v>
      </c>
      <c r="K8" s="15" t="str">
        <f>HLOOKUP(J8,LOCATION!$2:$3,2,FALSE)</f>
        <v>USA</v>
      </c>
      <c r="L8" s="15" t="str">
        <f t="array" ref="L8">INDEX(LOCATION!$A$1:$M$3,MATCH(SPORTSMEN!L$1,LOCATION!$A$1:$A$3,0),MATCH(SPORTSMEN!$K8,LOCATION!$A$3:$M$3,0))</f>
        <v>English</v>
      </c>
      <c r="M8" s="15" t="str">
        <f t="shared" si="1"/>
        <v>eichmann.amiya</v>
      </c>
      <c r="N8" s="15" t="str">
        <f t="shared" si="2"/>
        <v>eichmann.amiya@xyz.org</v>
      </c>
      <c r="O8" s="27">
        <v>61.1</v>
      </c>
      <c r="P8" s="11" t="s">
        <v>232</v>
      </c>
      <c r="Q8" s="11" t="s">
        <v>233</v>
      </c>
      <c r="R8" s="25" t="str">
        <f t="array" ref="R8">INDEX(SPORT!$A:$B,MATCH(SPORTSMEN!$S8,SPORT!$B:$B,0),1)</f>
        <v>OUTDOOR</v>
      </c>
      <c r="S8" s="30" t="s">
        <v>48</v>
      </c>
      <c r="T8" s="28">
        <v>65465</v>
      </c>
      <c r="U8" s="29"/>
      <c r="V8" s="8"/>
    </row>
    <row r="9" spans="1:26">
      <c r="A9" s="24">
        <v>8</v>
      </c>
      <c r="B9" s="25" t="str">
        <f t="shared" si="0"/>
        <v>MR. PIERCE RAU</v>
      </c>
      <c r="C9" s="11" t="s">
        <v>234</v>
      </c>
      <c r="D9" s="11" t="s">
        <v>241</v>
      </c>
      <c r="E9" s="11"/>
      <c r="F9" s="11" t="s">
        <v>242</v>
      </c>
      <c r="G9" s="26">
        <v>23141</v>
      </c>
      <c r="H9" s="11" t="s">
        <v>228</v>
      </c>
      <c r="I9" s="11" t="s">
        <v>3</v>
      </c>
      <c r="J9" s="15" t="s">
        <v>211</v>
      </c>
      <c r="K9" s="15" t="str">
        <f>HLOOKUP(J9,LOCATION!$2:$3,2,FALSE)</f>
        <v>USA</v>
      </c>
      <c r="L9" s="15" t="str">
        <f t="array" ref="L9">INDEX(LOCATION!$A$1:$M$3,MATCH(SPORTSMEN!L$1,LOCATION!$A$1:$A$3,0),MATCH(SPORTSMEN!$K9,LOCATION!$A$3:$M$3,0))</f>
        <v>English</v>
      </c>
      <c r="M9" s="15" t="str">
        <f t="shared" si="1"/>
        <v>rau.pierce</v>
      </c>
      <c r="N9" s="15" t="str">
        <f t="shared" si="2"/>
        <v>rau.pierce@xyz.org</v>
      </c>
      <c r="O9" s="27">
        <v>105.7</v>
      </c>
      <c r="P9" s="11" t="s">
        <v>225</v>
      </c>
      <c r="Q9" s="11" t="s">
        <v>243</v>
      </c>
      <c r="R9" s="25" t="str">
        <f t="array" ref="R9">INDEX(SPORT!$A:$B,MATCH(SPORTSMEN!$S9,SPORT!$B:$B,0),1)</f>
        <v>INDOOR</v>
      </c>
      <c r="S9" s="30" t="s">
        <v>52</v>
      </c>
      <c r="T9" s="28">
        <v>109885</v>
      </c>
      <c r="U9" s="29"/>
      <c r="V9" s="8"/>
    </row>
    <row r="10" spans="1:26">
      <c r="A10" s="24">
        <v>9</v>
      </c>
      <c r="B10" s="25" t="str">
        <f t="shared" si="0"/>
        <v>MS. AMELIA STEVENS</v>
      </c>
      <c r="C10" s="11" t="s">
        <v>207</v>
      </c>
      <c r="D10" s="11" t="s">
        <v>244</v>
      </c>
      <c r="E10" s="11"/>
      <c r="F10" s="11" t="s">
        <v>245</v>
      </c>
      <c r="G10" s="26">
        <v>25965</v>
      </c>
      <c r="H10" s="11" t="s">
        <v>216</v>
      </c>
      <c r="I10" s="11" t="s">
        <v>2</v>
      </c>
      <c r="J10" s="15" t="s">
        <v>246</v>
      </c>
      <c r="K10" s="15" t="str">
        <f>HLOOKUP(J10,LOCATION!$2:$3,2,FALSE)</f>
        <v>UK</v>
      </c>
      <c r="L10" s="15" t="str">
        <f t="array" ref="L10">INDEX(LOCATION!$A$1:$M$3,MATCH(SPORTSMEN!L$1,LOCATION!$A$1:$A$3,0),MATCH(SPORTSMEN!$K10,LOCATION!$A$3:$M$3,0))</f>
        <v>English</v>
      </c>
      <c r="M10" s="15" t="str">
        <f t="shared" si="1"/>
        <v>stevens.amelia</v>
      </c>
      <c r="N10" s="15" t="str">
        <f t="shared" si="2"/>
        <v>stevens.amelia@xyz.org</v>
      </c>
      <c r="O10" s="27">
        <v>65.3</v>
      </c>
      <c r="P10" s="11" t="s">
        <v>232</v>
      </c>
      <c r="Q10" s="11" t="s">
        <v>243</v>
      </c>
      <c r="R10" s="25" t="str">
        <f t="array" ref="R10">INDEX(SPORT!$A:$B,MATCH(SPORTSMEN!$S10,SPORT!$B:$B,0),1)</f>
        <v>INDOOR</v>
      </c>
      <c r="S10" s="30" t="s">
        <v>56</v>
      </c>
      <c r="T10" s="28">
        <v>60061</v>
      </c>
      <c r="U10" s="29"/>
      <c r="V10" s="8"/>
    </row>
    <row r="11" spans="1:26">
      <c r="A11" s="24">
        <v>10</v>
      </c>
      <c r="B11" s="25" t="str">
        <f t="shared" si="0"/>
        <v>MR. TOBY SIMPSON</v>
      </c>
      <c r="C11" s="11" t="s">
        <v>234</v>
      </c>
      <c r="D11" s="11" t="s">
        <v>247</v>
      </c>
      <c r="E11" s="11"/>
      <c r="F11" s="11" t="s">
        <v>248</v>
      </c>
      <c r="G11" s="26">
        <v>23732</v>
      </c>
      <c r="H11" s="11" t="s">
        <v>237</v>
      </c>
      <c r="I11" s="11" t="s">
        <v>3</v>
      </c>
      <c r="J11" s="15" t="s">
        <v>246</v>
      </c>
      <c r="K11" s="15" t="str">
        <f>HLOOKUP(J11,LOCATION!$2:$3,2,FALSE)</f>
        <v>UK</v>
      </c>
      <c r="L11" s="15" t="str">
        <f t="array" ref="L11">INDEX(LOCATION!$A$1:$M$3,MATCH(SPORTSMEN!L$1,LOCATION!$A$1:$A$3,0),MATCH(SPORTSMEN!$K11,LOCATION!$A$3:$M$3,0))</f>
        <v>English</v>
      </c>
      <c r="M11" s="15" t="str">
        <f t="shared" si="1"/>
        <v>simpson.toby</v>
      </c>
      <c r="N11" s="15" t="str">
        <f t="shared" si="2"/>
        <v>simpson.toby@xyz.org</v>
      </c>
      <c r="O11" s="27">
        <v>62.9</v>
      </c>
      <c r="P11" s="11" t="s">
        <v>225</v>
      </c>
      <c r="Q11" s="11" t="s">
        <v>249</v>
      </c>
      <c r="R11" s="25" t="str">
        <f t="array" ref="R11">INDEX(SPORT!$A:$B,MATCH(SPORTSMEN!$S11,SPORT!$B:$B,0),1)</f>
        <v>OUTDOOR</v>
      </c>
      <c r="S11" s="30" t="s">
        <v>48</v>
      </c>
      <c r="T11" s="28">
        <v>32758</v>
      </c>
      <c r="U11" s="29"/>
      <c r="V11" s="8"/>
    </row>
    <row r="12" spans="1:26">
      <c r="A12" s="24">
        <v>11</v>
      </c>
      <c r="B12" s="25" t="str">
        <f t="shared" si="0"/>
        <v>SIR ETHAN MURPHY</v>
      </c>
      <c r="C12" s="11" t="s">
        <v>250</v>
      </c>
      <c r="D12" s="11" t="s">
        <v>251</v>
      </c>
      <c r="E12" s="11"/>
      <c r="F12" s="11" t="s">
        <v>252</v>
      </c>
      <c r="G12" s="26">
        <v>31733</v>
      </c>
      <c r="H12" s="11" t="s">
        <v>253</v>
      </c>
      <c r="I12" s="11" t="s">
        <v>3</v>
      </c>
      <c r="J12" s="15" t="s">
        <v>246</v>
      </c>
      <c r="K12" s="15" t="str">
        <f>HLOOKUP(J12,LOCATION!$2:$3,2,FALSE)</f>
        <v>UK</v>
      </c>
      <c r="L12" s="15" t="str">
        <f t="array" ref="L12">INDEX(LOCATION!$A$1:$M$3,MATCH(SPORTSMEN!L$1,LOCATION!$A$1:$A$3,0),MATCH(SPORTSMEN!$K12,LOCATION!$A$3:$M$3,0))</f>
        <v>English</v>
      </c>
      <c r="M12" s="15" t="str">
        <f t="shared" si="1"/>
        <v>murphy.ethan</v>
      </c>
      <c r="N12" s="15" t="str">
        <f t="shared" si="2"/>
        <v>murphy.ethan@xyz.org</v>
      </c>
      <c r="O12" s="27">
        <v>104.3</v>
      </c>
      <c r="P12" s="11" t="s">
        <v>217</v>
      </c>
      <c r="Q12" s="11" t="s">
        <v>249</v>
      </c>
      <c r="R12" s="25" t="str">
        <f t="array" ref="R12">INDEX(SPORT!$A:$B,MATCH(SPORTSMEN!$S12,SPORT!$B:$B,0),1)</f>
        <v>OUTDOOR</v>
      </c>
      <c r="S12" s="30" t="s">
        <v>63</v>
      </c>
      <c r="T12" s="28">
        <v>99613</v>
      </c>
      <c r="U12" s="29"/>
      <c r="V12" s="8"/>
    </row>
    <row r="13" spans="1:26">
      <c r="A13" s="24">
        <v>12</v>
      </c>
      <c r="B13" s="25" t="str">
        <f t="shared" si="0"/>
        <v>MRS. ASHLEY WOOD</v>
      </c>
      <c r="C13" s="11" t="s">
        <v>254</v>
      </c>
      <c r="D13" s="11" t="s">
        <v>255</v>
      </c>
      <c r="E13" s="11"/>
      <c r="F13" s="11" t="s">
        <v>256</v>
      </c>
      <c r="G13" s="26">
        <v>28412</v>
      </c>
      <c r="H13" s="11" t="s">
        <v>210</v>
      </c>
      <c r="I13" s="11" t="s">
        <v>2</v>
      </c>
      <c r="J13" s="15" t="s">
        <v>246</v>
      </c>
      <c r="K13" s="15" t="str">
        <f>HLOOKUP(J13,LOCATION!$2:$3,2,FALSE)</f>
        <v>UK</v>
      </c>
      <c r="L13" s="15" t="str">
        <f t="array" ref="L13">INDEX(LOCATION!$A$1:$M$3,MATCH(SPORTSMEN!L$1,LOCATION!$A$1:$A$3,0),MATCH(SPORTSMEN!$K13,LOCATION!$A$3:$M$3,0))</f>
        <v>English</v>
      </c>
      <c r="M13" s="15" t="str">
        <f t="shared" si="1"/>
        <v>wood.ashley</v>
      </c>
      <c r="N13" s="15" t="str">
        <f t="shared" si="2"/>
        <v>wood.ashley@xyz.org</v>
      </c>
      <c r="O13" s="27">
        <v>100.7</v>
      </c>
      <c r="P13" s="11" t="s">
        <v>217</v>
      </c>
      <c r="Q13" s="11" t="s">
        <v>249</v>
      </c>
      <c r="R13" s="25" t="str">
        <f t="array" ref="R13">INDEX(SPORT!$A:$B,MATCH(SPORTSMEN!$S13,SPORT!$B:$B,0),1)</f>
        <v>OUTDOOR</v>
      </c>
      <c r="S13" s="30" t="s">
        <v>67</v>
      </c>
      <c r="T13" s="28">
        <v>56595</v>
      </c>
      <c r="U13" s="29"/>
      <c r="V13" s="8"/>
    </row>
    <row r="14" spans="1:26">
      <c r="A14" s="24">
        <v>13</v>
      </c>
      <c r="B14" s="25" t="str">
        <f t="shared" si="0"/>
        <v>MS. MEGAN SCOTT</v>
      </c>
      <c r="C14" s="11" t="s">
        <v>207</v>
      </c>
      <c r="D14" s="11" t="s">
        <v>257</v>
      </c>
      <c r="E14" s="11"/>
      <c r="F14" s="11" t="s">
        <v>258</v>
      </c>
      <c r="G14" s="26">
        <v>28168</v>
      </c>
      <c r="H14" s="11" t="s">
        <v>216</v>
      </c>
      <c r="I14" s="11" t="s">
        <v>2</v>
      </c>
      <c r="J14" s="15" t="s">
        <v>246</v>
      </c>
      <c r="K14" s="15" t="str">
        <f>HLOOKUP(J14,LOCATION!$2:$3,2,FALSE)</f>
        <v>UK</v>
      </c>
      <c r="L14" s="15" t="str">
        <f t="array" ref="L14">INDEX(LOCATION!$A$1:$M$3,MATCH(SPORTSMEN!L$1,LOCATION!$A$1:$A$3,0),MATCH(SPORTSMEN!$K14,LOCATION!$A$3:$M$3,0))</f>
        <v>English</v>
      </c>
      <c r="M14" s="15" t="str">
        <f t="shared" si="1"/>
        <v>scott.megan</v>
      </c>
      <c r="N14" s="15" t="str">
        <f t="shared" si="2"/>
        <v>scott.megan@xyz.org</v>
      </c>
      <c r="O14" s="27">
        <v>70.900000000000006</v>
      </c>
      <c r="P14" s="11" t="s">
        <v>212</v>
      </c>
      <c r="Q14" s="11" t="s">
        <v>213</v>
      </c>
      <c r="R14" s="25" t="str">
        <f t="array" ref="R14">INDEX(SPORT!$A:$B,MATCH(SPORTSMEN!$S14,SPORT!$B:$B,0),1)</f>
        <v>OUTDOOR</v>
      </c>
      <c r="S14" s="30" t="s">
        <v>70</v>
      </c>
      <c r="T14" s="28">
        <v>117408</v>
      </c>
      <c r="U14" s="29"/>
      <c r="V14" s="8"/>
    </row>
    <row r="15" spans="1:26">
      <c r="A15" s="24">
        <v>14</v>
      </c>
      <c r="B15" s="25" t="str">
        <f t="shared" si="0"/>
        <v>HR. HELMUT WEINHAE</v>
      </c>
      <c r="C15" s="11" t="s">
        <v>259</v>
      </c>
      <c r="D15" s="11" t="s">
        <v>260</v>
      </c>
      <c r="E15" s="11"/>
      <c r="F15" s="11" t="s">
        <v>261</v>
      </c>
      <c r="G15" s="26">
        <v>21788</v>
      </c>
      <c r="H15" s="11" t="s">
        <v>262</v>
      </c>
      <c r="I15" s="11" t="s">
        <v>3</v>
      </c>
      <c r="J15" s="15" t="s">
        <v>263</v>
      </c>
      <c r="K15" s="15" t="str">
        <f>HLOOKUP(J15,LOCATION!$2:$3,2,FALSE)</f>
        <v>GERMANY</v>
      </c>
      <c r="L15" s="15" t="str">
        <f t="array" ref="L15">INDEX(LOCATION!$A$1:$M$3,MATCH(SPORTSMEN!L$1,LOCATION!$A$1:$A$3,0),MATCH(SPORTSMEN!$K15,LOCATION!$A$3:$M$3,0))</f>
        <v>German</v>
      </c>
      <c r="M15" s="15" t="str">
        <f t="shared" si="1"/>
        <v>weinhae.helmut</v>
      </c>
      <c r="N15" s="15" t="str">
        <f t="shared" si="2"/>
        <v>weinhae.helmut@xyz.com</v>
      </c>
      <c r="O15" s="27">
        <v>68.3</v>
      </c>
      <c r="P15" s="11" t="s">
        <v>264</v>
      </c>
      <c r="Q15" s="11" t="s">
        <v>243</v>
      </c>
      <c r="R15" s="25" t="str">
        <f t="array" ref="R15">INDEX(SPORT!$A:$B,MATCH(SPORTSMEN!$S15,SPORT!$B:$B,0),1)</f>
        <v>OUTDOOR</v>
      </c>
      <c r="S15" s="30" t="s">
        <v>75</v>
      </c>
      <c r="T15" s="28">
        <v>64862</v>
      </c>
      <c r="U15" s="29"/>
      <c r="V15" s="8"/>
    </row>
    <row r="16" spans="1:26">
      <c r="A16" s="24">
        <v>15</v>
      </c>
      <c r="B16" s="25" t="str">
        <f t="shared" si="0"/>
        <v>PROF. MILENA SCHOTIN</v>
      </c>
      <c r="C16" s="11" t="s">
        <v>265</v>
      </c>
      <c r="D16" s="11" t="s">
        <v>266</v>
      </c>
      <c r="E16" s="11"/>
      <c r="F16" s="11" t="s">
        <v>267</v>
      </c>
      <c r="G16" s="26">
        <v>23804</v>
      </c>
      <c r="H16" s="11" t="s">
        <v>268</v>
      </c>
      <c r="I16" s="11" t="s">
        <v>2</v>
      </c>
      <c r="J16" s="15" t="s">
        <v>263</v>
      </c>
      <c r="K16" s="15" t="str">
        <f>HLOOKUP(J16,LOCATION!$2:$3,2,FALSE)</f>
        <v>GERMANY</v>
      </c>
      <c r="L16" s="15" t="str">
        <f t="array" ref="L16">INDEX(LOCATION!$A$1:$M$3,MATCH(SPORTSMEN!L$1,LOCATION!$A$1:$A$3,0),MATCH(SPORTSMEN!$K16,LOCATION!$A$3:$M$3,0))</f>
        <v>German</v>
      </c>
      <c r="M16" s="15" t="str">
        <f t="shared" si="1"/>
        <v>schotin.milena</v>
      </c>
      <c r="N16" s="15" t="str">
        <f t="shared" si="2"/>
        <v>schotin.milena@xyz.com</v>
      </c>
      <c r="O16" s="27">
        <v>105.3</v>
      </c>
      <c r="P16" s="11" t="s">
        <v>264</v>
      </c>
      <c r="Q16" s="11" t="s">
        <v>249</v>
      </c>
      <c r="R16" s="25" t="str">
        <f t="array" ref="R16">INDEX(SPORT!$A:$B,MATCH(SPORTSMEN!$S16,SPORT!$B:$B,0),1)</f>
        <v>INDOOR</v>
      </c>
      <c r="S16" s="30" t="s">
        <v>79</v>
      </c>
      <c r="T16" s="28">
        <v>10241</v>
      </c>
      <c r="U16" s="29"/>
      <c r="V16" s="8"/>
    </row>
    <row r="17" spans="1:22">
      <c r="A17" s="24">
        <v>16</v>
      </c>
      <c r="B17" s="25" t="str">
        <f t="shared" si="0"/>
        <v>HR. LOTHAR BIRNBAUM</v>
      </c>
      <c r="C17" s="11" t="s">
        <v>259</v>
      </c>
      <c r="D17" s="11" t="s">
        <v>269</v>
      </c>
      <c r="E17" s="11"/>
      <c r="F17" s="11" t="s">
        <v>270</v>
      </c>
      <c r="G17" s="26">
        <v>25405</v>
      </c>
      <c r="H17" s="11" t="s">
        <v>223</v>
      </c>
      <c r="I17" s="11" t="s">
        <v>3</v>
      </c>
      <c r="J17" s="15" t="s">
        <v>263</v>
      </c>
      <c r="K17" s="15" t="str">
        <f>HLOOKUP(J17,LOCATION!$2:$3,2,FALSE)</f>
        <v>GERMANY</v>
      </c>
      <c r="L17" s="15" t="str">
        <f t="array" ref="L17">INDEX(LOCATION!$A$1:$M$3,MATCH(SPORTSMEN!L$1,LOCATION!$A$1:$A$3,0),MATCH(SPORTSMEN!$K17,LOCATION!$A$3:$M$3,0))</f>
        <v>German</v>
      </c>
      <c r="M17" s="15" t="str">
        <f t="shared" si="1"/>
        <v>birnbaum.lothar</v>
      </c>
      <c r="N17" s="15" t="str">
        <f t="shared" si="2"/>
        <v>birnbaum.lothar@xyz.com</v>
      </c>
      <c r="O17" s="27">
        <v>48.6</v>
      </c>
      <c r="P17" s="11" t="s">
        <v>232</v>
      </c>
      <c r="Q17" s="11" t="s">
        <v>249</v>
      </c>
      <c r="R17" s="25" t="str">
        <f t="array" ref="R17">INDEX(SPORT!$A:$B,MATCH(SPORTSMEN!$S17,SPORT!$B:$B,0),1)</f>
        <v>OUTDOOR</v>
      </c>
      <c r="S17" s="30" t="s">
        <v>37</v>
      </c>
      <c r="T17" s="28">
        <v>88762</v>
      </c>
      <c r="U17" s="29"/>
      <c r="V17" s="8"/>
    </row>
    <row r="18" spans="1:22">
      <c r="A18" s="24">
        <v>17</v>
      </c>
      <c r="B18" s="25" t="str">
        <f t="shared" si="0"/>
        <v>HR. PIETRO STOLZE</v>
      </c>
      <c r="C18" s="11" t="s">
        <v>259</v>
      </c>
      <c r="D18" s="11" t="s">
        <v>271</v>
      </c>
      <c r="E18" s="11"/>
      <c r="F18" s="11" t="s">
        <v>272</v>
      </c>
      <c r="G18" s="26">
        <v>26582</v>
      </c>
      <c r="H18" s="11" t="s">
        <v>210</v>
      </c>
      <c r="I18" s="11" t="s">
        <v>3</v>
      </c>
      <c r="J18" s="15" t="s">
        <v>263</v>
      </c>
      <c r="K18" s="15" t="str">
        <f>HLOOKUP(J18,LOCATION!$2:$3,2,FALSE)</f>
        <v>GERMANY</v>
      </c>
      <c r="L18" s="15" t="str">
        <f t="array" ref="L18">INDEX(LOCATION!$A$1:$M$3,MATCH(SPORTSMEN!L$1,LOCATION!$A$1:$A$3,0),MATCH(SPORTSMEN!$K18,LOCATION!$A$3:$M$3,0))</f>
        <v>German</v>
      </c>
      <c r="M18" s="15" t="str">
        <f t="shared" si="1"/>
        <v>stolze.pietro</v>
      </c>
      <c r="N18" s="15" t="str">
        <f t="shared" si="2"/>
        <v>stolze.pietro@xyz.com</v>
      </c>
      <c r="O18" s="27">
        <v>105.9</v>
      </c>
      <c r="P18" s="11" t="s">
        <v>232</v>
      </c>
      <c r="Q18" s="11" t="s">
        <v>213</v>
      </c>
      <c r="R18" s="25" t="str">
        <f t="array" ref="R18">INDEX(SPORT!$A:$B,MATCH(SPORTSMEN!$S18,SPORT!$B:$B,0),1)</f>
        <v>INDOOR</v>
      </c>
      <c r="S18" s="30" t="s">
        <v>85</v>
      </c>
      <c r="T18" s="28">
        <v>80757</v>
      </c>
      <c r="U18" s="29"/>
      <c r="V18" s="8"/>
    </row>
    <row r="19" spans="1:22">
      <c r="A19" s="24">
        <v>18</v>
      </c>
      <c r="B19" s="25" t="str">
        <f t="shared" si="0"/>
        <v>HR. RICHARD  TLUSTEK</v>
      </c>
      <c r="C19" s="11" t="s">
        <v>259</v>
      </c>
      <c r="D19" s="11" t="s">
        <v>273</v>
      </c>
      <c r="E19" s="11"/>
      <c r="F19" s="11" t="s">
        <v>274</v>
      </c>
      <c r="G19" s="26">
        <v>21793</v>
      </c>
      <c r="H19" s="11" t="s">
        <v>262</v>
      </c>
      <c r="I19" s="11" t="s">
        <v>3</v>
      </c>
      <c r="J19" s="15" t="s">
        <v>263</v>
      </c>
      <c r="K19" s="15" t="str">
        <f>HLOOKUP(J19,LOCATION!$2:$3,2,FALSE)</f>
        <v>GERMANY</v>
      </c>
      <c r="L19" s="15" t="str">
        <f t="array" ref="L19">INDEX(LOCATION!$A$1:$M$3,MATCH(SPORTSMEN!L$1,LOCATION!$A$1:$A$3,0),MATCH(SPORTSMEN!$K19,LOCATION!$A$3:$M$3,0))</f>
        <v>German</v>
      </c>
      <c r="M19" s="15" t="str">
        <f t="shared" si="1"/>
        <v xml:space="preserve">tlustek.richard </v>
      </c>
      <c r="N19" s="15" t="str">
        <f t="shared" si="2"/>
        <v>tlustek.richard @xyz.com</v>
      </c>
      <c r="O19" s="27">
        <v>71.099999999999994</v>
      </c>
      <c r="P19" s="11" t="s">
        <v>232</v>
      </c>
      <c r="Q19" s="11" t="s">
        <v>213</v>
      </c>
      <c r="R19" s="25" t="str">
        <f t="array" ref="R19">INDEX(SPORT!$A:$B,MATCH(SPORTSMEN!$S19,SPORT!$B:$B,0),1)</f>
        <v>OUTDOOR</v>
      </c>
      <c r="S19" s="30" t="s">
        <v>88</v>
      </c>
      <c r="T19" s="28">
        <v>88794</v>
      </c>
      <c r="U19" s="29"/>
      <c r="V19" s="8"/>
    </row>
    <row r="20" spans="1:22">
      <c r="A20" s="24">
        <v>19</v>
      </c>
      <c r="B20" s="25" t="str">
        <f t="shared" si="0"/>
        <v>DR. EARNESTINE RAYNOR</v>
      </c>
      <c r="C20" s="11" t="s">
        <v>229</v>
      </c>
      <c r="D20" s="11" t="s">
        <v>275</v>
      </c>
      <c r="E20" s="11"/>
      <c r="F20" s="11" t="s">
        <v>276</v>
      </c>
      <c r="G20" s="26">
        <v>28262</v>
      </c>
      <c r="H20" s="11" t="s">
        <v>228</v>
      </c>
      <c r="I20" s="11" t="s">
        <v>2</v>
      </c>
      <c r="J20" s="15" t="s">
        <v>277</v>
      </c>
      <c r="K20" s="15" t="str">
        <f>HLOOKUP(J20,LOCATION!$2:$3,2,FALSE)</f>
        <v>AUSTRALIA</v>
      </c>
      <c r="L20" s="15" t="str">
        <f t="array" ref="L20">INDEX(LOCATION!$A$1:$M$3,MATCH(SPORTSMEN!L$1,LOCATION!$A$1:$A$3,0),MATCH(SPORTSMEN!$K20,LOCATION!$A$3:$M$3,0))</f>
        <v>English</v>
      </c>
      <c r="M20" s="15" t="str">
        <f t="shared" si="1"/>
        <v>raynor.earnestine</v>
      </c>
      <c r="N20" s="15" t="str">
        <f t="shared" si="2"/>
        <v>raynor.earnestine@xyz.org</v>
      </c>
      <c r="O20" s="27">
        <v>70.3</v>
      </c>
      <c r="P20" s="11" t="s">
        <v>232</v>
      </c>
      <c r="Q20" s="11" t="s">
        <v>243</v>
      </c>
      <c r="R20" s="25" t="str">
        <f t="array" ref="R20">INDEX(SPORT!$A:$B,MATCH(SPORTSMEN!$S20,SPORT!$B:$B,0),1)</f>
        <v>INDOOR</v>
      </c>
      <c r="S20" s="30" t="s">
        <v>91</v>
      </c>
      <c r="T20" s="28">
        <v>63526</v>
      </c>
      <c r="U20" s="29"/>
      <c r="V20" s="8"/>
    </row>
    <row r="21" spans="1:22" ht="15.75" customHeight="1">
      <c r="A21" s="24">
        <v>20</v>
      </c>
      <c r="B21" s="25" t="str">
        <f t="shared" si="0"/>
        <v>MR. JASON GAYLORD</v>
      </c>
      <c r="C21" s="11" t="s">
        <v>234</v>
      </c>
      <c r="D21" s="11" t="s">
        <v>278</v>
      </c>
      <c r="E21" s="11"/>
      <c r="F21" s="11" t="s">
        <v>279</v>
      </c>
      <c r="G21" s="26">
        <v>27767</v>
      </c>
      <c r="H21" s="11" t="s">
        <v>280</v>
      </c>
      <c r="I21" s="11" t="s">
        <v>3</v>
      </c>
      <c r="J21" s="15" t="s">
        <v>277</v>
      </c>
      <c r="K21" s="15" t="str">
        <f>HLOOKUP(J21,LOCATION!$2:$3,2,FALSE)</f>
        <v>AUSTRALIA</v>
      </c>
      <c r="L21" s="15" t="str">
        <f t="array" ref="L21">INDEX(LOCATION!$A$1:$M$3,MATCH(SPORTSMEN!L$1,LOCATION!$A$1:$A$3,0),MATCH(SPORTSMEN!$K21,LOCATION!$A$3:$M$3,0))</f>
        <v>English</v>
      </c>
      <c r="M21" s="15" t="str">
        <f t="shared" si="1"/>
        <v>gaylord.jason</v>
      </c>
      <c r="N21" s="15" t="str">
        <f t="shared" si="2"/>
        <v>gaylord.jason@xyz.org</v>
      </c>
      <c r="O21" s="27">
        <v>54.7</v>
      </c>
      <c r="P21" s="11" t="s">
        <v>217</v>
      </c>
      <c r="Q21" s="11" t="s">
        <v>218</v>
      </c>
      <c r="R21" s="25" t="str">
        <f t="array" ref="R21">INDEX(SPORT!$A:$B,MATCH(SPORTSMEN!$S21,SPORT!$B:$B,0),1)</f>
        <v>INDOOR</v>
      </c>
      <c r="S21" s="30" t="s">
        <v>95</v>
      </c>
      <c r="T21" s="28">
        <v>46352</v>
      </c>
      <c r="U21" s="29"/>
      <c r="V21" s="8"/>
    </row>
    <row r="22" spans="1:22" ht="15.75" customHeight="1">
      <c r="A22" s="24">
        <v>21</v>
      </c>
      <c r="B22" s="25" t="str">
        <f t="shared" si="0"/>
        <v>MR. KENDRICK SAUER</v>
      </c>
      <c r="C22" s="11" t="s">
        <v>234</v>
      </c>
      <c r="D22" s="11" t="s">
        <v>281</v>
      </c>
      <c r="E22" s="11"/>
      <c r="F22" s="11" t="s">
        <v>282</v>
      </c>
      <c r="G22" s="26">
        <v>35268</v>
      </c>
      <c r="H22" s="11" t="s">
        <v>223</v>
      </c>
      <c r="I22" s="11" t="s">
        <v>3</v>
      </c>
      <c r="J22" s="15" t="s">
        <v>277</v>
      </c>
      <c r="K22" s="15" t="str">
        <f>HLOOKUP(J22,LOCATION!$2:$3,2,FALSE)</f>
        <v>AUSTRALIA</v>
      </c>
      <c r="L22" s="15" t="str">
        <f t="array" ref="L22">INDEX(LOCATION!$A$1:$M$3,MATCH(SPORTSMEN!L$1,LOCATION!$A$1:$A$3,0),MATCH(SPORTSMEN!$K22,LOCATION!$A$3:$M$3,0))</f>
        <v>English</v>
      </c>
      <c r="M22" s="15" t="str">
        <f t="shared" si="1"/>
        <v>sauer.kendrick</v>
      </c>
      <c r="N22" s="15" t="str">
        <f t="shared" si="2"/>
        <v>sauer.kendrick@xyz.org</v>
      </c>
      <c r="O22" s="27">
        <v>100.9</v>
      </c>
      <c r="P22" s="11" t="s">
        <v>232</v>
      </c>
      <c r="Q22" s="11" t="s">
        <v>233</v>
      </c>
      <c r="R22" s="25" t="str">
        <f t="array" ref="R22">INDEX(SPORT!$A:$B,MATCH(SPORTSMEN!$S22,SPORT!$B:$B,0),1)</f>
        <v>OUTDOOR</v>
      </c>
      <c r="S22" s="30" t="s">
        <v>99</v>
      </c>
      <c r="T22" s="28">
        <v>106808</v>
      </c>
      <c r="U22" s="29"/>
      <c r="V22" s="8"/>
    </row>
    <row r="23" spans="1:22" ht="15.75" customHeight="1">
      <c r="A23" s="24">
        <v>22</v>
      </c>
      <c r="B23" s="25" t="str">
        <f t="shared" si="0"/>
        <v>DR. ANNABELL OLSON</v>
      </c>
      <c r="C23" s="11" t="s">
        <v>229</v>
      </c>
      <c r="D23" s="11" t="s">
        <v>283</v>
      </c>
      <c r="E23" s="11"/>
      <c r="F23" s="11" t="s">
        <v>284</v>
      </c>
      <c r="G23" s="26">
        <v>23483</v>
      </c>
      <c r="H23" s="11" t="s">
        <v>285</v>
      </c>
      <c r="I23" s="11" t="s">
        <v>2</v>
      </c>
      <c r="J23" s="15" t="s">
        <v>277</v>
      </c>
      <c r="K23" s="15" t="str">
        <f>HLOOKUP(J23,LOCATION!$2:$3,2,FALSE)</f>
        <v>AUSTRALIA</v>
      </c>
      <c r="L23" s="15" t="str">
        <f t="array" ref="L23">INDEX(LOCATION!$A$1:$M$3,MATCH(SPORTSMEN!L$1,LOCATION!$A$1:$A$3,0),MATCH(SPORTSMEN!$K23,LOCATION!$A$3:$M$3,0))</f>
        <v>English</v>
      </c>
      <c r="M23" s="15" t="str">
        <f t="shared" si="1"/>
        <v>olson.annabell</v>
      </c>
      <c r="N23" s="15" t="str">
        <f t="shared" si="2"/>
        <v>olson.annabell@xyz.org</v>
      </c>
      <c r="O23" s="27">
        <v>84.3</v>
      </c>
      <c r="P23" s="11" t="s">
        <v>212</v>
      </c>
      <c r="Q23" s="11" t="s">
        <v>243</v>
      </c>
      <c r="R23" s="25" t="str">
        <f t="array" ref="R23">INDEX(SPORT!$A:$B,MATCH(SPORTSMEN!$S23,SPORT!$B:$B,0),1)</f>
        <v>OUTDOOR</v>
      </c>
      <c r="S23" s="30" t="s">
        <v>102</v>
      </c>
      <c r="T23" s="28">
        <v>96468</v>
      </c>
      <c r="U23" s="29"/>
      <c r="V23" s="8"/>
    </row>
    <row r="24" spans="1:22" ht="15.75" customHeight="1">
      <c r="A24" s="24">
        <v>23</v>
      </c>
      <c r="B24" s="25" t="str">
        <f t="shared" si="0"/>
        <v>DR. JENA UPTON</v>
      </c>
      <c r="C24" s="11" t="s">
        <v>229</v>
      </c>
      <c r="D24" s="11" t="s">
        <v>286</v>
      </c>
      <c r="E24" s="11"/>
      <c r="F24" s="11" t="s">
        <v>287</v>
      </c>
      <c r="G24" s="26">
        <v>20437</v>
      </c>
      <c r="H24" s="11" t="s">
        <v>237</v>
      </c>
      <c r="I24" s="11" t="s">
        <v>2</v>
      </c>
      <c r="J24" s="15" t="s">
        <v>277</v>
      </c>
      <c r="K24" s="15" t="str">
        <f>HLOOKUP(J24,LOCATION!$2:$3,2,FALSE)</f>
        <v>AUSTRALIA</v>
      </c>
      <c r="L24" s="15" t="str">
        <f t="array" ref="L24">INDEX(LOCATION!$A$1:$M$3,MATCH(SPORTSMEN!L$1,LOCATION!$A$1:$A$3,0),MATCH(SPORTSMEN!$K24,LOCATION!$A$3:$M$3,0))</f>
        <v>English</v>
      </c>
      <c r="M24" s="15" t="str">
        <f t="shared" si="1"/>
        <v>upton.jena</v>
      </c>
      <c r="N24" s="15" t="str">
        <f t="shared" si="2"/>
        <v>upton.jena@xyz.org</v>
      </c>
      <c r="O24" s="27">
        <v>66.8</v>
      </c>
      <c r="P24" s="11" t="s">
        <v>232</v>
      </c>
      <c r="Q24" s="11" t="s">
        <v>249</v>
      </c>
      <c r="R24" s="25" t="str">
        <f t="array" ref="R24">INDEX(SPORT!$A:$B,MATCH(SPORTSMEN!$S24,SPORT!$B:$B,0),1)</f>
        <v>OUTDOOR</v>
      </c>
      <c r="S24" s="30" t="s">
        <v>106</v>
      </c>
      <c r="T24" s="28">
        <v>16526</v>
      </c>
      <c r="U24" s="29"/>
      <c r="V24" s="8"/>
    </row>
    <row r="25" spans="1:22" ht="15.75" customHeight="1">
      <c r="A25" s="24">
        <v>24</v>
      </c>
      <c r="B25" s="25" t="str">
        <f t="shared" si="0"/>
        <v>DR. SHANNY BINS</v>
      </c>
      <c r="C25" s="11" t="s">
        <v>229</v>
      </c>
      <c r="D25" s="11" t="s">
        <v>288</v>
      </c>
      <c r="E25" s="11"/>
      <c r="F25" s="11" t="s">
        <v>289</v>
      </c>
      <c r="G25" s="26">
        <v>36400</v>
      </c>
      <c r="H25" s="11" t="s">
        <v>262</v>
      </c>
      <c r="I25" s="11" t="s">
        <v>2</v>
      </c>
      <c r="J25" s="15" t="s">
        <v>277</v>
      </c>
      <c r="K25" s="15" t="str">
        <f>HLOOKUP(J25,LOCATION!$2:$3,2,FALSE)</f>
        <v>AUSTRALIA</v>
      </c>
      <c r="L25" s="15" t="str">
        <f t="array" ref="L25">INDEX(LOCATION!$A$1:$M$3,MATCH(SPORTSMEN!L$1,LOCATION!$A$1:$A$3,0),MATCH(SPORTSMEN!$K25,LOCATION!$A$3:$M$3,0))</f>
        <v>English</v>
      </c>
      <c r="M25" s="15" t="str">
        <f t="shared" si="1"/>
        <v>bins.shanny</v>
      </c>
      <c r="N25" s="15" t="str">
        <f t="shared" si="2"/>
        <v>bins.shanny@xyz.org</v>
      </c>
      <c r="O25" s="27">
        <v>59.4</v>
      </c>
      <c r="P25" s="11" t="s">
        <v>225</v>
      </c>
      <c r="Q25" s="11" t="s">
        <v>233</v>
      </c>
      <c r="R25" s="25" t="str">
        <f t="array" ref="R25">INDEX(SPORT!$A:$B,MATCH(SPORTSMEN!$S25,SPORT!$B:$B,0),1)</f>
        <v>OUTDOOR</v>
      </c>
      <c r="S25" s="30" t="s">
        <v>109</v>
      </c>
      <c r="T25" s="28">
        <v>21891</v>
      </c>
      <c r="U25" s="29"/>
      <c r="V25" s="8"/>
    </row>
    <row r="26" spans="1:22" ht="15.75" customHeight="1">
      <c r="A26" s="24">
        <v>25</v>
      </c>
      <c r="B26" s="25" t="str">
        <f t="shared" si="0"/>
        <v>DR. TIA ABSHIRE</v>
      </c>
      <c r="C26" s="11" t="s">
        <v>229</v>
      </c>
      <c r="D26" s="11" t="s">
        <v>290</v>
      </c>
      <c r="E26" s="11"/>
      <c r="F26" s="11" t="s">
        <v>291</v>
      </c>
      <c r="G26" s="26">
        <v>24309</v>
      </c>
      <c r="H26" s="11" t="s">
        <v>223</v>
      </c>
      <c r="I26" s="11" t="s">
        <v>2</v>
      </c>
      <c r="J26" s="15" t="s">
        <v>277</v>
      </c>
      <c r="K26" s="15" t="str">
        <f>HLOOKUP(J26,LOCATION!$2:$3,2,FALSE)</f>
        <v>AUSTRALIA</v>
      </c>
      <c r="L26" s="15" t="str">
        <f t="array" ref="L26">INDEX(LOCATION!$A$1:$M$3,MATCH(SPORTSMEN!L$1,LOCATION!$A$1:$A$3,0),MATCH(SPORTSMEN!$K26,LOCATION!$A$3:$M$3,0))</f>
        <v>English</v>
      </c>
      <c r="M26" s="15" t="str">
        <f t="shared" si="1"/>
        <v>abshire.tia</v>
      </c>
      <c r="N26" s="15" t="str">
        <f t="shared" si="2"/>
        <v>abshire.tia@xyz.org</v>
      </c>
      <c r="O26" s="27">
        <v>77.8</v>
      </c>
      <c r="P26" s="11" t="s">
        <v>225</v>
      </c>
      <c r="Q26" s="11" t="s">
        <v>243</v>
      </c>
      <c r="R26" s="25" t="str">
        <f t="array" ref="R26">INDEX(SPORT!$A:$B,MATCH(SPORTSMEN!$S26,SPORT!$B:$B,0),1)</f>
        <v>OUTDOOR</v>
      </c>
      <c r="S26" s="30" t="s">
        <v>48</v>
      </c>
      <c r="T26" s="28">
        <v>62037</v>
      </c>
      <c r="U26" s="29"/>
      <c r="V26" s="8"/>
    </row>
    <row r="27" spans="1:22" ht="15.75" customHeight="1">
      <c r="A27" s="24">
        <v>26</v>
      </c>
      <c r="B27" s="25" t="str">
        <f t="shared" si="0"/>
        <v>MS. ISABEL RUNOLFSDOTTIR</v>
      </c>
      <c r="C27" s="11" t="s">
        <v>207</v>
      </c>
      <c r="D27" s="11" t="s">
        <v>292</v>
      </c>
      <c r="E27" s="11"/>
      <c r="F27" s="11" t="s">
        <v>293</v>
      </c>
      <c r="G27" s="26">
        <v>28570</v>
      </c>
      <c r="H27" s="11" t="s">
        <v>285</v>
      </c>
      <c r="I27" s="11" t="s">
        <v>2</v>
      </c>
      <c r="J27" s="15" t="s">
        <v>277</v>
      </c>
      <c r="K27" s="15" t="str">
        <f>HLOOKUP(J27,LOCATION!$2:$3,2,FALSE)</f>
        <v>AUSTRALIA</v>
      </c>
      <c r="L27" s="15" t="str">
        <f t="array" ref="L27">INDEX(LOCATION!$A$1:$M$3,MATCH(SPORTSMEN!L$1,LOCATION!$A$1:$A$3,0),MATCH(SPORTSMEN!$K27,LOCATION!$A$3:$M$3,0))</f>
        <v>English</v>
      </c>
      <c r="M27" s="15" t="str">
        <f t="shared" si="1"/>
        <v>runolfsdottir.isabel</v>
      </c>
      <c r="N27" s="15" t="str">
        <f t="shared" si="2"/>
        <v>runolfsdottir.isabel@xyz.org</v>
      </c>
      <c r="O27" s="27">
        <v>85.9</v>
      </c>
      <c r="P27" s="11" t="s">
        <v>232</v>
      </c>
      <c r="Q27" s="11" t="s">
        <v>294</v>
      </c>
      <c r="R27" s="25" t="str">
        <f t="array" ref="R27">INDEX(SPORT!$A:$B,MATCH(SPORTSMEN!$S27,SPORT!$B:$B,0),1)</f>
        <v>INDOOR</v>
      </c>
      <c r="S27" s="30" t="s">
        <v>24</v>
      </c>
      <c r="T27" s="28">
        <v>89737</v>
      </c>
      <c r="U27" s="29"/>
      <c r="V27" s="8"/>
    </row>
    <row r="28" spans="1:22" ht="15.75" customHeight="1">
      <c r="A28" s="24">
        <v>27</v>
      </c>
      <c r="B28" s="25" t="str">
        <f t="shared" si="0"/>
        <v>HR. BARNEY WESACK</v>
      </c>
      <c r="C28" s="11" t="s">
        <v>259</v>
      </c>
      <c r="D28" s="11" t="s">
        <v>295</v>
      </c>
      <c r="E28" s="11"/>
      <c r="F28" s="11" t="s">
        <v>296</v>
      </c>
      <c r="G28" s="26">
        <v>25767</v>
      </c>
      <c r="H28" s="11" t="s">
        <v>223</v>
      </c>
      <c r="I28" s="11" t="s">
        <v>3</v>
      </c>
      <c r="J28" s="15" t="s">
        <v>297</v>
      </c>
      <c r="K28" s="15" t="str">
        <f>HLOOKUP(J28,LOCATION!$2:$3,2,FALSE)</f>
        <v>AUSTRIA</v>
      </c>
      <c r="L28" s="15" t="str">
        <f t="array" ref="L28">INDEX(LOCATION!$A$1:$M$3,MATCH(SPORTSMEN!L$1,LOCATION!$A$1:$A$3,0),MATCH(SPORTSMEN!$K28,LOCATION!$A$3:$M$3,0))</f>
        <v>German</v>
      </c>
      <c r="M28" s="15" t="str">
        <f t="shared" si="1"/>
        <v>wesack.barney</v>
      </c>
      <c r="N28" s="15" t="str">
        <f t="shared" si="2"/>
        <v>wesack.barney@xyz.com</v>
      </c>
      <c r="O28" s="27">
        <v>93.4</v>
      </c>
      <c r="P28" s="11" t="s">
        <v>225</v>
      </c>
      <c r="Q28" s="11" t="s">
        <v>294</v>
      </c>
      <c r="R28" s="25" t="str">
        <f t="array" ref="R28">INDEX(SPORT!$A:$B,MATCH(SPORTSMEN!$S28,SPORT!$B:$B,0),1)</f>
        <v>INDOOR</v>
      </c>
      <c r="S28" s="30" t="s">
        <v>118</v>
      </c>
      <c r="T28" s="28">
        <v>41039</v>
      </c>
      <c r="U28" s="29"/>
      <c r="V28" s="8"/>
    </row>
    <row r="29" spans="1:22" ht="15.75" customHeight="1">
      <c r="A29" s="24">
        <v>28</v>
      </c>
      <c r="B29" s="25" t="str">
        <f t="shared" si="0"/>
        <v>HR. BARUCH KADE</v>
      </c>
      <c r="C29" s="11" t="s">
        <v>259</v>
      </c>
      <c r="D29" s="11" t="s">
        <v>298</v>
      </c>
      <c r="E29" s="11"/>
      <c r="F29" s="11" t="s">
        <v>299</v>
      </c>
      <c r="G29" s="26">
        <v>30020</v>
      </c>
      <c r="H29" s="11" t="s">
        <v>268</v>
      </c>
      <c r="I29" s="11" t="s">
        <v>3</v>
      </c>
      <c r="J29" s="15" t="s">
        <v>297</v>
      </c>
      <c r="K29" s="15" t="str">
        <f>HLOOKUP(J29,LOCATION!$2:$3,2,FALSE)</f>
        <v>AUSTRIA</v>
      </c>
      <c r="L29" s="15" t="str">
        <f t="array" ref="L29">INDEX(LOCATION!$A$1:$M$3,MATCH(SPORTSMEN!L$1,LOCATION!$A$1:$A$3,0),MATCH(SPORTSMEN!$K29,LOCATION!$A$3:$M$3,0))</f>
        <v>German</v>
      </c>
      <c r="M29" s="15" t="str">
        <f t="shared" si="1"/>
        <v>kade.baruch</v>
      </c>
      <c r="N29" s="15" t="str">
        <f t="shared" si="2"/>
        <v>kade.baruch@xyz.com</v>
      </c>
      <c r="O29" s="27">
        <v>95.5</v>
      </c>
      <c r="P29" s="11" t="s">
        <v>264</v>
      </c>
      <c r="Q29" s="11" t="s">
        <v>218</v>
      </c>
      <c r="R29" s="25" t="str">
        <f t="array" ref="R29">INDEX(SPORT!$A:$B,MATCH(SPORTSMEN!$S29,SPORT!$B:$B,0),1)</f>
        <v>OUTDOOR</v>
      </c>
      <c r="S29" s="30" t="s">
        <v>70</v>
      </c>
      <c r="T29" s="28">
        <v>28458</v>
      </c>
      <c r="U29" s="29"/>
      <c r="V29" s="8"/>
    </row>
    <row r="30" spans="1:22" ht="15.75" customHeight="1">
      <c r="A30" s="24">
        <v>29</v>
      </c>
      <c r="B30" s="25" t="str">
        <f t="shared" si="0"/>
        <v>PROF. LIESBETH ROSEMANN</v>
      </c>
      <c r="C30" s="11" t="s">
        <v>265</v>
      </c>
      <c r="D30" s="11" t="s">
        <v>300</v>
      </c>
      <c r="E30" s="11"/>
      <c r="F30" s="11" t="s">
        <v>301</v>
      </c>
      <c r="G30" s="26">
        <v>34361</v>
      </c>
      <c r="H30" s="11" t="s">
        <v>216</v>
      </c>
      <c r="I30" s="11" t="s">
        <v>2</v>
      </c>
      <c r="J30" s="15" t="s">
        <v>297</v>
      </c>
      <c r="K30" s="15" t="str">
        <f>HLOOKUP(J30,LOCATION!$2:$3,2,FALSE)</f>
        <v>AUSTRIA</v>
      </c>
      <c r="L30" s="15" t="str">
        <f t="array" ref="L30">INDEX(LOCATION!$A$1:$M$3,MATCH(SPORTSMEN!L$1,LOCATION!$A$1:$A$3,0),MATCH(SPORTSMEN!$K30,LOCATION!$A$3:$M$3,0))</f>
        <v>German</v>
      </c>
      <c r="M30" s="15" t="str">
        <f t="shared" si="1"/>
        <v>rosemann.liesbeth</v>
      </c>
      <c r="N30" s="15" t="str">
        <f t="shared" si="2"/>
        <v>rosemann.liesbeth@xyz.com</v>
      </c>
      <c r="O30" s="27">
        <v>52.2</v>
      </c>
      <c r="P30" s="11" t="s">
        <v>232</v>
      </c>
      <c r="Q30" s="11" t="s">
        <v>249</v>
      </c>
      <c r="R30" s="25" t="str">
        <f t="array" ref="R30">INDEX(SPORT!$A:$B,MATCH(SPORTSMEN!$S30,SPORT!$B:$B,0),1)</f>
        <v>OUTDOOR</v>
      </c>
      <c r="S30" s="30" t="s">
        <v>48</v>
      </c>
      <c r="T30" s="28">
        <v>55007</v>
      </c>
      <c r="U30" s="29"/>
      <c r="V30" s="8"/>
    </row>
    <row r="31" spans="1:22" ht="15.75" customHeight="1">
      <c r="A31" s="24">
        <v>30</v>
      </c>
      <c r="B31" s="25" t="str">
        <f t="shared" si="0"/>
        <v>MME. VALENTINE MOREAU</v>
      </c>
      <c r="C31" s="11" t="s">
        <v>302</v>
      </c>
      <c r="D31" s="11" t="s">
        <v>303</v>
      </c>
      <c r="E31" s="11"/>
      <c r="F31" s="11" t="s">
        <v>304</v>
      </c>
      <c r="G31" s="26">
        <v>29137</v>
      </c>
      <c r="H31" s="11" t="s">
        <v>210</v>
      </c>
      <c r="I31" s="11" t="s">
        <v>2</v>
      </c>
      <c r="J31" s="15" t="s">
        <v>305</v>
      </c>
      <c r="K31" s="15" t="str">
        <f>HLOOKUP(J31,LOCATION!$2:$3,2,FALSE)</f>
        <v>FRANCE</v>
      </c>
      <c r="L31" s="15" t="str">
        <f t="array" ref="L31">INDEX(LOCATION!$A$1:$M$3,MATCH(SPORTSMEN!L$1,LOCATION!$A$1:$A$3,0),MATCH(SPORTSMEN!$K31,LOCATION!$A$3:$M$3,0))</f>
        <v>French</v>
      </c>
      <c r="M31" s="15" t="str">
        <f t="shared" si="1"/>
        <v>moreau.valentine</v>
      </c>
      <c r="N31" s="15" t="str">
        <f t="shared" si="2"/>
        <v>moreau.valentine@xyz.com</v>
      </c>
      <c r="O31" s="27">
        <v>74.599999999999994</v>
      </c>
      <c r="P31" s="11" t="s">
        <v>232</v>
      </c>
      <c r="Q31" s="11" t="s">
        <v>294</v>
      </c>
      <c r="R31" s="25" t="str">
        <f t="array" ref="R31">INDEX(SPORT!$A:$B,MATCH(SPORTSMEN!$S31,SPORT!$B:$B,0),1)</f>
        <v>OUTDOOR</v>
      </c>
      <c r="S31" s="30" t="s">
        <v>129</v>
      </c>
      <c r="T31" s="28">
        <v>69041</v>
      </c>
      <c r="U31" s="29"/>
      <c r="V31" s="8"/>
    </row>
    <row r="32" spans="1:22" ht="15.75" customHeight="1">
      <c r="A32" s="24">
        <v>31</v>
      </c>
      <c r="B32" s="25" t="str">
        <f t="shared" si="0"/>
        <v>MME. PAULETTE DURAND</v>
      </c>
      <c r="C32" s="11" t="s">
        <v>302</v>
      </c>
      <c r="D32" s="11" t="s">
        <v>306</v>
      </c>
      <c r="E32" s="11"/>
      <c r="F32" s="11" t="s">
        <v>307</v>
      </c>
      <c r="G32" s="26">
        <v>32867</v>
      </c>
      <c r="H32" s="11" t="s">
        <v>280</v>
      </c>
      <c r="I32" s="11" t="s">
        <v>2</v>
      </c>
      <c r="J32" s="15" t="s">
        <v>305</v>
      </c>
      <c r="K32" s="15" t="str">
        <f>HLOOKUP(J32,LOCATION!$2:$3,2,FALSE)</f>
        <v>FRANCE</v>
      </c>
      <c r="L32" s="15" t="str">
        <f t="array" ref="L32">INDEX(LOCATION!$A$1:$M$3,MATCH(SPORTSMEN!L$1,LOCATION!$A$1:$A$3,0),MATCH(SPORTSMEN!$K32,LOCATION!$A$3:$M$3,0))</f>
        <v>French</v>
      </c>
      <c r="M32" s="15" t="str">
        <f t="shared" si="1"/>
        <v>durand.paulette</v>
      </c>
      <c r="N32" s="15" t="str">
        <f t="shared" si="2"/>
        <v>durand.paulette@xyz.com</v>
      </c>
      <c r="O32" s="27">
        <v>81.7</v>
      </c>
      <c r="P32" s="11" t="s">
        <v>225</v>
      </c>
      <c r="Q32" s="11" t="s">
        <v>218</v>
      </c>
      <c r="R32" s="25" t="str">
        <f t="array" ref="R32">INDEX(SPORT!$A:$B,MATCH(SPORTSMEN!$S32,SPORT!$B:$B,0),1)</f>
        <v>INDOOR</v>
      </c>
      <c r="S32" s="30" t="s">
        <v>118</v>
      </c>
      <c r="T32" s="28">
        <v>86262</v>
      </c>
      <c r="U32" s="29"/>
      <c r="V32" s="8"/>
    </row>
    <row r="33" spans="1:22" ht="15.75" customHeight="1">
      <c r="A33" s="24">
        <v>32</v>
      </c>
      <c r="B33" s="25" t="str">
        <f t="shared" si="0"/>
        <v>MME. LAURE-ALIX CHEVALIER</v>
      </c>
      <c r="C33" s="11" t="s">
        <v>302</v>
      </c>
      <c r="D33" s="11" t="s">
        <v>308</v>
      </c>
      <c r="E33" s="11"/>
      <c r="F33" s="11" t="s">
        <v>309</v>
      </c>
      <c r="G33" s="26">
        <v>25925</v>
      </c>
      <c r="H33" s="11" t="s">
        <v>280</v>
      </c>
      <c r="I33" s="11" t="s">
        <v>2</v>
      </c>
      <c r="J33" s="15" t="s">
        <v>305</v>
      </c>
      <c r="K33" s="15" t="str">
        <f>HLOOKUP(J33,LOCATION!$2:$3,2,FALSE)</f>
        <v>FRANCE</v>
      </c>
      <c r="L33" s="15" t="str">
        <f t="array" ref="L33">INDEX(LOCATION!$A$1:$M$3,MATCH(SPORTSMEN!L$1,LOCATION!$A$1:$A$3,0),MATCH(SPORTSMEN!$K33,LOCATION!$A$3:$M$3,0))</f>
        <v>French</v>
      </c>
      <c r="M33" s="15" t="str">
        <f t="shared" si="1"/>
        <v>chevalier.laure-alix</v>
      </c>
      <c r="N33" s="15" t="str">
        <f t="shared" si="2"/>
        <v>chevalier.laure-alix@xyz.com</v>
      </c>
      <c r="O33" s="27">
        <v>78.099999999999994</v>
      </c>
      <c r="P33" s="11" t="s">
        <v>232</v>
      </c>
      <c r="Q33" s="11" t="s">
        <v>249</v>
      </c>
      <c r="R33" s="25" t="str">
        <f t="array" ref="R33">INDEX(SPORT!$A:$B,MATCH(SPORTSMEN!$S33,SPORT!$B:$B,0),1)</f>
        <v>OUTDOOR</v>
      </c>
      <c r="S33" s="30" t="s">
        <v>106</v>
      </c>
      <c r="T33" s="28">
        <v>19234</v>
      </c>
      <c r="U33" s="29"/>
      <c r="V33" s="8"/>
    </row>
    <row r="34" spans="1:22" ht="15.75" customHeight="1">
      <c r="A34" s="24">
        <v>33</v>
      </c>
      <c r="B34" s="25" t="str">
        <f t="shared" si="0"/>
        <v>M. CLAUDE TOUSSAINT</v>
      </c>
      <c r="C34" s="11" t="s">
        <v>310</v>
      </c>
      <c r="D34" s="11" t="s">
        <v>311</v>
      </c>
      <c r="E34" s="11"/>
      <c r="F34" s="11" t="s">
        <v>312</v>
      </c>
      <c r="G34" s="26">
        <v>29529</v>
      </c>
      <c r="H34" s="11" t="s">
        <v>253</v>
      </c>
      <c r="I34" s="11" t="s">
        <v>3</v>
      </c>
      <c r="J34" s="15" t="s">
        <v>305</v>
      </c>
      <c r="K34" s="15" t="str">
        <f>HLOOKUP(J34,LOCATION!$2:$3,2,FALSE)</f>
        <v>FRANCE</v>
      </c>
      <c r="L34" s="15" t="str">
        <f t="array" ref="L34">INDEX(LOCATION!$A$1:$M$3,MATCH(SPORTSMEN!L$1,LOCATION!$A$1:$A$3,0),MATCH(SPORTSMEN!$K34,LOCATION!$A$3:$M$3,0))</f>
        <v>French</v>
      </c>
      <c r="M34" s="15" t="str">
        <f t="shared" si="1"/>
        <v>toussaint.claude</v>
      </c>
      <c r="N34" s="15" t="str">
        <f t="shared" si="2"/>
        <v>toussaint.claude@xyz.com</v>
      </c>
      <c r="O34" s="27">
        <v>57.1</v>
      </c>
      <c r="P34" s="11" t="s">
        <v>212</v>
      </c>
      <c r="Q34" s="11" t="s">
        <v>249</v>
      </c>
      <c r="R34" s="25" t="str">
        <f t="array" ref="R34">INDEX(SPORT!$A:$B,MATCH(SPORTSMEN!$S34,SPORT!$B:$B,0),1)</f>
        <v>INDOOR</v>
      </c>
      <c r="S34" s="30" t="s">
        <v>138</v>
      </c>
      <c r="T34" s="28">
        <v>95123</v>
      </c>
      <c r="U34" s="29"/>
      <c r="V34" s="8"/>
    </row>
    <row r="35" spans="1:22" ht="15.75" customHeight="1">
      <c r="A35" s="24">
        <v>34</v>
      </c>
      <c r="B35" s="25" t="str">
        <f t="shared" si="0"/>
        <v>M. VICTOR LENOIR</v>
      </c>
      <c r="C35" s="11" t="s">
        <v>310</v>
      </c>
      <c r="D35" s="11" t="s">
        <v>313</v>
      </c>
      <c r="E35" s="11"/>
      <c r="F35" s="11" t="s">
        <v>314</v>
      </c>
      <c r="G35" s="26">
        <v>29875</v>
      </c>
      <c r="H35" s="11" t="s">
        <v>210</v>
      </c>
      <c r="I35" s="11" t="s">
        <v>3</v>
      </c>
      <c r="J35" s="15" t="s">
        <v>305</v>
      </c>
      <c r="K35" s="15" t="str">
        <f>HLOOKUP(J35,LOCATION!$2:$3,2,FALSE)</f>
        <v>FRANCE</v>
      </c>
      <c r="L35" s="15" t="str">
        <f t="array" ref="L35">INDEX(LOCATION!$A$1:$M$3,MATCH(SPORTSMEN!L$1,LOCATION!$A$1:$A$3,0),MATCH(SPORTSMEN!$K35,LOCATION!$A$3:$M$3,0))</f>
        <v>French</v>
      </c>
      <c r="M35" s="15" t="str">
        <f t="shared" si="1"/>
        <v>lenoir.victor</v>
      </c>
      <c r="N35" s="15" t="str">
        <f t="shared" si="2"/>
        <v>lenoir.victor@xyz.com</v>
      </c>
      <c r="O35" s="27">
        <v>56</v>
      </c>
      <c r="P35" s="11" t="s">
        <v>232</v>
      </c>
      <c r="Q35" s="11" t="s">
        <v>294</v>
      </c>
      <c r="R35" s="25" t="str">
        <f t="array" ref="R35">INDEX(SPORT!$A:$B,MATCH(SPORTSMEN!$S35,SPORT!$B:$B,0),1)</f>
        <v>OUTDOOR</v>
      </c>
      <c r="S35" s="30" t="s">
        <v>99</v>
      </c>
      <c r="T35" s="28">
        <v>62761</v>
      </c>
      <c r="U35" s="29"/>
      <c r="V35" s="8"/>
    </row>
    <row r="36" spans="1:22" ht="15.75" customHeight="1">
      <c r="A36" s="24">
        <v>35</v>
      </c>
      <c r="B36" s="25" t="str">
        <f t="shared" si="0"/>
        <v>M. ARTHUR LENOIR</v>
      </c>
      <c r="C36" s="11" t="s">
        <v>310</v>
      </c>
      <c r="D36" s="11" t="s">
        <v>315</v>
      </c>
      <c r="E36" s="11"/>
      <c r="F36" s="11" t="s">
        <v>314</v>
      </c>
      <c r="G36" s="26">
        <v>20300</v>
      </c>
      <c r="H36" s="11" t="s">
        <v>240</v>
      </c>
      <c r="I36" s="11" t="s">
        <v>3</v>
      </c>
      <c r="J36" s="15" t="s">
        <v>305</v>
      </c>
      <c r="K36" s="15" t="str">
        <f>HLOOKUP(J36,LOCATION!$2:$3,2,FALSE)</f>
        <v>FRANCE</v>
      </c>
      <c r="L36" s="15" t="str">
        <f t="array" ref="L36">INDEX(LOCATION!$A$1:$M$3,MATCH(SPORTSMEN!L$1,LOCATION!$A$1:$A$3,0),MATCH(SPORTSMEN!$K36,LOCATION!$A$3:$M$3,0))</f>
        <v>French</v>
      </c>
      <c r="M36" s="15" t="str">
        <f t="shared" si="1"/>
        <v>lenoir.arthur</v>
      </c>
      <c r="N36" s="15" t="str">
        <f t="shared" si="2"/>
        <v>lenoir.arthur@xyz.com</v>
      </c>
      <c r="O36" s="27">
        <v>88.6</v>
      </c>
      <c r="P36" s="11" t="s">
        <v>225</v>
      </c>
      <c r="Q36" s="11" t="s">
        <v>249</v>
      </c>
      <c r="R36" s="25" t="str">
        <f t="array" ref="R36">INDEX(SPORT!$A:$B,MATCH(SPORTSMEN!$S36,SPORT!$B:$B,0),1)</f>
        <v>OUTDOOR</v>
      </c>
      <c r="S36" s="30" t="s">
        <v>144</v>
      </c>
      <c r="T36" s="28">
        <v>108431</v>
      </c>
      <c r="U36" s="29"/>
      <c r="V36" s="8"/>
    </row>
    <row r="37" spans="1:22" ht="15.75" customHeight="1">
      <c r="A37" s="24">
        <v>36</v>
      </c>
      <c r="B37" s="25" t="str">
        <f t="shared" si="0"/>
        <v>M. BENJAMIN LEBRUN-BRUN</v>
      </c>
      <c r="C37" s="11" t="s">
        <v>310</v>
      </c>
      <c r="D37" s="11" t="s">
        <v>316</v>
      </c>
      <c r="E37" s="11"/>
      <c r="F37" s="11" t="s">
        <v>317</v>
      </c>
      <c r="G37" s="26">
        <v>27428</v>
      </c>
      <c r="H37" s="11" t="s">
        <v>216</v>
      </c>
      <c r="I37" s="11" t="s">
        <v>3</v>
      </c>
      <c r="J37" s="15" t="s">
        <v>305</v>
      </c>
      <c r="K37" s="15" t="str">
        <f>HLOOKUP(J37,LOCATION!$2:$3,2,FALSE)</f>
        <v>FRANCE</v>
      </c>
      <c r="L37" s="15" t="str">
        <f t="array" ref="L37">INDEX(LOCATION!$A$1:$M$3,MATCH(SPORTSMEN!L$1,LOCATION!$A$1:$A$3,0),MATCH(SPORTSMEN!$K37,LOCATION!$A$3:$M$3,0))</f>
        <v>French</v>
      </c>
      <c r="M37" s="15" t="str">
        <f t="shared" si="1"/>
        <v>lebrun-brun.benjamin</v>
      </c>
      <c r="N37" s="15" t="str">
        <f t="shared" si="2"/>
        <v>lebrun-brun.benjamin@xyz.com</v>
      </c>
      <c r="O37" s="27">
        <v>78.2</v>
      </c>
      <c r="P37" s="11" t="s">
        <v>217</v>
      </c>
      <c r="Q37" s="11" t="s">
        <v>218</v>
      </c>
      <c r="R37" s="25" t="str">
        <f t="array" ref="R37">INDEX(SPORT!$A:$B,MATCH(SPORTSMEN!$S37,SPORT!$B:$B,0),1)</f>
        <v>OUTDOOR</v>
      </c>
      <c r="S37" s="30" t="s">
        <v>99</v>
      </c>
      <c r="T37" s="28">
        <v>66268</v>
      </c>
      <c r="U37" s="29"/>
      <c r="V37" s="8"/>
    </row>
    <row r="38" spans="1:22" ht="15.75" customHeight="1">
      <c r="A38" s="24">
        <v>37</v>
      </c>
      <c r="B38" s="25" t="str">
        <f t="shared" si="0"/>
        <v>M. ANTOINE MAILLARD</v>
      </c>
      <c r="C38" s="11" t="s">
        <v>310</v>
      </c>
      <c r="D38" s="11" t="s">
        <v>318</v>
      </c>
      <c r="E38" s="11"/>
      <c r="F38" s="11" t="s">
        <v>319</v>
      </c>
      <c r="G38" s="26">
        <v>31585</v>
      </c>
      <c r="H38" s="11" t="s">
        <v>223</v>
      </c>
      <c r="I38" s="11" t="s">
        <v>3</v>
      </c>
      <c r="J38" s="15" t="s">
        <v>305</v>
      </c>
      <c r="K38" s="15" t="str">
        <f>HLOOKUP(J38,LOCATION!$2:$3,2,FALSE)</f>
        <v>FRANCE</v>
      </c>
      <c r="L38" s="15" t="str">
        <f t="array" ref="L38">INDEX(LOCATION!$A$1:$M$3,MATCH(SPORTSMEN!L$1,LOCATION!$A$1:$A$3,0),MATCH(SPORTSMEN!$K38,LOCATION!$A$3:$M$3,0))</f>
        <v>French</v>
      </c>
      <c r="M38" s="15" t="str">
        <f t="shared" si="1"/>
        <v>maillard.antoine</v>
      </c>
      <c r="N38" s="15" t="str">
        <f t="shared" si="2"/>
        <v>maillard.antoine@xyz.com</v>
      </c>
      <c r="O38" s="27">
        <v>95.8</v>
      </c>
      <c r="P38" s="11" t="s">
        <v>232</v>
      </c>
      <c r="Q38" s="11" t="s">
        <v>233</v>
      </c>
      <c r="R38" s="25" t="str">
        <f t="array" ref="R38">INDEX(SPORT!$A:$B,MATCH(SPORTSMEN!$S38,SPORT!$B:$B,0),1)</f>
        <v>OUTDOOR</v>
      </c>
      <c r="S38" s="30" t="s">
        <v>149</v>
      </c>
      <c r="T38" s="28">
        <v>33970</v>
      </c>
      <c r="U38" s="29"/>
      <c r="V38" s="8"/>
    </row>
    <row r="39" spans="1:22" ht="15.75" customHeight="1">
      <c r="A39" s="24">
        <v>38</v>
      </c>
      <c r="B39" s="25" t="str">
        <f t="shared" si="0"/>
        <v>M. BERNARD HOARAU-GUYON</v>
      </c>
      <c r="C39" s="11" t="s">
        <v>310</v>
      </c>
      <c r="D39" s="11" t="s">
        <v>320</v>
      </c>
      <c r="E39" s="11"/>
      <c r="F39" s="11" t="s">
        <v>321</v>
      </c>
      <c r="G39" s="26">
        <v>30327</v>
      </c>
      <c r="H39" s="11" t="s">
        <v>280</v>
      </c>
      <c r="I39" s="11" t="s">
        <v>3</v>
      </c>
      <c r="J39" s="15" t="s">
        <v>305</v>
      </c>
      <c r="K39" s="15" t="str">
        <f>HLOOKUP(J39,LOCATION!$2:$3,2,FALSE)</f>
        <v>FRANCE</v>
      </c>
      <c r="L39" s="15" t="str">
        <f t="array" ref="L39">INDEX(LOCATION!$A$1:$M$3,MATCH(SPORTSMEN!L$1,LOCATION!$A$1:$A$3,0),MATCH(SPORTSMEN!$K39,LOCATION!$A$3:$M$3,0))</f>
        <v>French</v>
      </c>
      <c r="M39" s="15" t="str">
        <f t="shared" si="1"/>
        <v>hoarau-guyon.bernard</v>
      </c>
      <c r="N39" s="15" t="str">
        <f t="shared" si="2"/>
        <v>hoarau-guyon.bernard@xyz.com</v>
      </c>
      <c r="O39" s="27">
        <v>59.7</v>
      </c>
      <c r="P39" s="11" t="s">
        <v>264</v>
      </c>
      <c r="Q39" s="11" t="s">
        <v>218</v>
      </c>
      <c r="R39" s="25" t="str">
        <f t="array" ref="R39">INDEX(SPORT!$A:$B,MATCH(SPORTSMEN!$S39,SPORT!$B:$B,0),1)</f>
        <v>INDOOR</v>
      </c>
      <c r="S39" s="30" t="s">
        <v>24</v>
      </c>
      <c r="T39" s="28">
        <v>71352</v>
      </c>
      <c r="U39" s="29"/>
      <c r="V39" s="8"/>
    </row>
    <row r="40" spans="1:22" ht="15.75" customHeight="1">
      <c r="A40" s="24">
        <v>39</v>
      </c>
      <c r="B40" s="25" t="str">
        <f t="shared" si="0"/>
        <v>SR. HIDALGO TERCERO</v>
      </c>
      <c r="C40" s="11" t="s">
        <v>219</v>
      </c>
      <c r="D40" s="11" t="s">
        <v>322</v>
      </c>
      <c r="E40" s="11" t="s">
        <v>323</v>
      </c>
      <c r="F40" s="11" t="s">
        <v>324</v>
      </c>
      <c r="G40" s="26">
        <v>31016</v>
      </c>
      <c r="H40" s="11" t="s">
        <v>237</v>
      </c>
      <c r="I40" s="11" t="s">
        <v>3</v>
      </c>
      <c r="J40" s="15" t="s">
        <v>325</v>
      </c>
      <c r="K40" s="15" t="str">
        <f>HLOOKUP(J40,LOCATION!$2:$3,2,FALSE)</f>
        <v>ARGENTINA</v>
      </c>
      <c r="L40" s="15" t="str">
        <f t="array" ref="L40">INDEX(LOCATION!$A$1:$M$3,MATCH(SPORTSMEN!L$1,LOCATION!$A$1:$A$3,0),MATCH(SPORTSMEN!$K40,LOCATION!$A$3:$M$3,0))</f>
        <v>Spanish</v>
      </c>
      <c r="M40" s="15" t="str">
        <f t="shared" si="1"/>
        <v>tercero.hidalgo</v>
      </c>
      <c r="N40" s="15" t="str">
        <f t="shared" si="2"/>
        <v>tercero.hidalgo@xyz.com</v>
      </c>
      <c r="O40" s="27">
        <v>77.7</v>
      </c>
      <c r="P40" s="11" t="s">
        <v>264</v>
      </c>
      <c r="Q40" s="11" t="s">
        <v>233</v>
      </c>
      <c r="R40" s="25" t="str">
        <f t="array" ref="R40">INDEX(SPORT!$A:$B,MATCH(SPORTSMEN!$S40,SPORT!$B:$B,0),1)</f>
        <v>OUTDOOR</v>
      </c>
      <c r="S40" s="30" t="s">
        <v>109</v>
      </c>
      <c r="T40" s="28">
        <v>116376</v>
      </c>
      <c r="U40" s="29"/>
      <c r="V40" s="8"/>
    </row>
    <row r="41" spans="1:22" ht="15.75" customHeight="1">
      <c r="A41" s="24">
        <v>40</v>
      </c>
      <c r="B41" s="25" t="str">
        <f t="shared" si="0"/>
        <v>SR. HADALGO POLANCO</v>
      </c>
      <c r="C41" s="11" t="s">
        <v>219</v>
      </c>
      <c r="D41" s="11" t="s">
        <v>326</v>
      </c>
      <c r="E41" s="11"/>
      <c r="F41" s="11" t="s">
        <v>327</v>
      </c>
      <c r="G41" s="26">
        <v>32314</v>
      </c>
      <c r="H41" s="11" t="s">
        <v>328</v>
      </c>
      <c r="I41" s="11" t="s">
        <v>3</v>
      </c>
      <c r="J41" s="15" t="s">
        <v>325</v>
      </c>
      <c r="K41" s="15" t="str">
        <f>HLOOKUP(J41,LOCATION!$2:$3,2,FALSE)</f>
        <v>ARGENTINA</v>
      </c>
      <c r="L41" s="15" t="str">
        <f t="array" ref="L41">INDEX(LOCATION!$A$1:$M$3,MATCH(SPORTSMEN!L$1,LOCATION!$A$1:$A$3,0),MATCH(SPORTSMEN!$K41,LOCATION!$A$3:$M$3,0))</f>
        <v>Spanish</v>
      </c>
      <c r="M41" s="15" t="str">
        <f t="shared" si="1"/>
        <v>polanco.hadalgo</v>
      </c>
      <c r="N41" s="15" t="str">
        <f t="shared" si="2"/>
        <v>polanco.hadalgo@xyz.com</v>
      </c>
      <c r="O41" s="27">
        <v>98</v>
      </c>
      <c r="P41" s="11" t="s">
        <v>232</v>
      </c>
      <c r="Q41" s="11" t="s">
        <v>213</v>
      </c>
      <c r="R41" s="25" t="str">
        <f t="array" ref="R41">INDEX(SPORT!$A:$B,MATCH(SPORTSMEN!$S41,SPORT!$B:$B,0),1)</f>
        <v>OUTDOOR</v>
      </c>
      <c r="S41" s="30" t="s">
        <v>106</v>
      </c>
      <c r="T41" s="28">
        <v>114144</v>
      </c>
      <c r="U41" s="29"/>
      <c r="V41" s="8"/>
    </row>
    <row r="42" spans="1:22" ht="15.75" customHeight="1">
      <c r="A42" s="24">
        <v>41</v>
      </c>
      <c r="B42" s="25" t="str">
        <f t="shared" si="0"/>
        <v>SRA. LAURA OLIVIERA</v>
      </c>
      <c r="C42" s="11" t="s">
        <v>329</v>
      </c>
      <c r="D42" s="11" t="s">
        <v>330</v>
      </c>
      <c r="E42" s="11"/>
      <c r="F42" s="11" t="s">
        <v>331</v>
      </c>
      <c r="G42" s="26">
        <v>27076</v>
      </c>
      <c r="H42" s="11" t="s">
        <v>216</v>
      </c>
      <c r="I42" s="11" t="s">
        <v>2</v>
      </c>
      <c r="J42" s="15" t="s">
        <v>325</v>
      </c>
      <c r="K42" s="15" t="str">
        <f>HLOOKUP(J42,LOCATION!$2:$3,2,FALSE)</f>
        <v>ARGENTINA</v>
      </c>
      <c r="L42" s="15" t="str">
        <f t="array" ref="L42">INDEX(LOCATION!$A$1:$M$3,MATCH(SPORTSMEN!L$1,LOCATION!$A$1:$A$3,0),MATCH(SPORTSMEN!$K42,LOCATION!$A$3:$M$3,0))</f>
        <v>Spanish</v>
      </c>
      <c r="M42" s="15" t="str">
        <f t="shared" si="1"/>
        <v>oliviera.laura</v>
      </c>
      <c r="N42" s="15" t="str">
        <f t="shared" si="2"/>
        <v>oliviera.laura@xyz.com</v>
      </c>
      <c r="O42" s="27">
        <v>51.9</v>
      </c>
      <c r="P42" s="11" t="s">
        <v>225</v>
      </c>
      <c r="Q42" s="11" t="s">
        <v>218</v>
      </c>
      <c r="R42" s="25" t="str">
        <f t="array" ref="R42">INDEX(SPORT!$A:$B,MATCH(SPORTSMEN!$S42,SPORT!$B:$B,0),1)</f>
        <v>OUTDOOR</v>
      </c>
      <c r="S42" s="30" t="s">
        <v>163</v>
      </c>
      <c r="T42" s="28">
        <v>79872</v>
      </c>
      <c r="U42" s="29"/>
      <c r="V42" s="8"/>
    </row>
    <row r="43" spans="1:22" ht="15.75" customHeight="1">
      <c r="A43" s="24">
        <v>42</v>
      </c>
      <c r="B43" s="25" t="str">
        <f t="shared" si="0"/>
        <v>SRA. AINHOA GARZA</v>
      </c>
      <c r="C43" s="11" t="s">
        <v>329</v>
      </c>
      <c r="D43" s="11" t="s">
        <v>332</v>
      </c>
      <c r="E43" s="11"/>
      <c r="F43" s="11" t="s">
        <v>333</v>
      </c>
      <c r="G43" s="26">
        <v>32941</v>
      </c>
      <c r="H43" s="11" t="s">
        <v>268</v>
      </c>
      <c r="I43" s="11" t="s">
        <v>2</v>
      </c>
      <c r="J43" s="15" t="s">
        <v>334</v>
      </c>
      <c r="K43" s="15" t="str">
        <f>HLOOKUP(J43,LOCATION!$2:$3,2,FALSE)</f>
        <v>SPAIN</v>
      </c>
      <c r="L43" s="15" t="str">
        <f t="array" ref="L43">INDEX(LOCATION!$A$1:$M$3,MATCH(SPORTSMEN!L$1,LOCATION!$A$1:$A$3,0),MATCH(SPORTSMEN!$K43,LOCATION!$A$3:$M$3,0))</f>
        <v>Spanish</v>
      </c>
      <c r="M43" s="15" t="str">
        <f t="shared" si="1"/>
        <v>garza.ainhoa</v>
      </c>
      <c r="N43" s="15" t="str">
        <f t="shared" si="2"/>
        <v>garza.ainhoa@xyz.com</v>
      </c>
      <c r="O43" s="27">
        <v>55.6</v>
      </c>
      <c r="P43" s="11" t="s">
        <v>217</v>
      </c>
      <c r="Q43" s="11" t="s">
        <v>249</v>
      </c>
      <c r="R43" s="25" t="str">
        <f t="array" ref="R43">INDEX(SPORT!$A:$B,MATCH(SPORTSMEN!$S43,SPORT!$B:$B,0),1)</f>
        <v>INDOOR</v>
      </c>
      <c r="S43" s="30" t="s">
        <v>167</v>
      </c>
      <c r="T43" s="28">
        <v>101969</v>
      </c>
      <c r="U43" s="29"/>
      <c r="V43" s="8"/>
    </row>
    <row r="44" spans="1:22" ht="15.75" customHeight="1">
      <c r="A44" s="24">
        <v>43</v>
      </c>
      <c r="B44" s="25" t="str">
        <f t="shared" si="0"/>
        <v>SRA. ISABEL BANDA</v>
      </c>
      <c r="C44" s="11" t="s">
        <v>329</v>
      </c>
      <c r="D44" s="11" t="s">
        <v>292</v>
      </c>
      <c r="E44" s="11"/>
      <c r="F44" s="11" t="s">
        <v>335</v>
      </c>
      <c r="G44" s="26">
        <v>21927</v>
      </c>
      <c r="H44" s="11" t="s">
        <v>280</v>
      </c>
      <c r="I44" s="11" t="s">
        <v>2</v>
      </c>
      <c r="J44" s="15" t="s">
        <v>334</v>
      </c>
      <c r="K44" s="15" t="str">
        <f>HLOOKUP(J44,LOCATION!$2:$3,2,FALSE)</f>
        <v>SPAIN</v>
      </c>
      <c r="L44" s="15" t="str">
        <f t="array" ref="L44">INDEX(LOCATION!$A$1:$M$3,MATCH(SPORTSMEN!L$1,LOCATION!$A$1:$A$3,0),MATCH(SPORTSMEN!$K44,LOCATION!$A$3:$M$3,0))</f>
        <v>Spanish</v>
      </c>
      <c r="M44" s="15" t="str">
        <f t="shared" si="1"/>
        <v>banda.isabel</v>
      </c>
      <c r="N44" s="15" t="str">
        <f t="shared" si="2"/>
        <v>banda.isabel@xyz.com</v>
      </c>
      <c r="O44" s="27">
        <v>102.3</v>
      </c>
      <c r="P44" s="11" t="s">
        <v>225</v>
      </c>
      <c r="Q44" s="11" t="s">
        <v>249</v>
      </c>
      <c r="R44" s="25" t="str">
        <f t="array" ref="R44">INDEX(SPORT!$A:$B,MATCH(SPORTSMEN!$S44,SPORT!$B:$B,0),1)</f>
        <v>OUTDOOR</v>
      </c>
      <c r="S44" s="30" t="s">
        <v>109</v>
      </c>
      <c r="T44" s="28">
        <v>50659</v>
      </c>
      <c r="U44" s="29"/>
      <c r="V44" s="8"/>
    </row>
    <row r="45" spans="1:22" ht="15.75" customHeight="1">
      <c r="A45" s="24">
        <v>44</v>
      </c>
      <c r="B45" s="25" t="str">
        <f t="shared" si="0"/>
        <v>SRA. CAROLOTA MATEOS</v>
      </c>
      <c r="C45" s="11" t="s">
        <v>329</v>
      </c>
      <c r="D45" s="11" t="s">
        <v>336</v>
      </c>
      <c r="E45" s="11"/>
      <c r="F45" s="11" t="s">
        <v>337</v>
      </c>
      <c r="G45" s="26">
        <v>23952</v>
      </c>
      <c r="H45" s="11" t="s">
        <v>240</v>
      </c>
      <c r="I45" s="11" t="s">
        <v>2</v>
      </c>
      <c r="J45" s="15" t="s">
        <v>334</v>
      </c>
      <c r="K45" s="15" t="str">
        <f>HLOOKUP(J45,LOCATION!$2:$3,2,FALSE)</f>
        <v>SPAIN</v>
      </c>
      <c r="L45" s="15" t="str">
        <f t="array" ref="L45">INDEX(LOCATION!$A$1:$M$3,MATCH(SPORTSMEN!L$1,LOCATION!$A$1:$A$3,0),MATCH(SPORTSMEN!$K45,LOCATION!$A$3:$M$3,0))</f>
        <v>Spanish</v>
      </c>
      <c r="M45" s="15" t="str">
        <f t="shared" si="1"/>
        <v>mateos.carolota</v>
      </c>
      <c r="N45" s="15" t="str">
        <f t="shared" si="2"/>
        <v>mateos.carolota@xyz.com</v>
      </c>
      <c r="O45" s="27">
        <v>58.8</v>
      </c>
      <c r="P45" s="11" t="s">
        <v>264</v>
      </c>
      <c r="Q45" s="11" t="s">
        <v>218</v>
      </c>
      <c r="R45" s="25" t="str">
        <f t="array" ref="R45">INDEX(SPORT!$A:$B,MATCH(SPORTSMEN!$S45,SPORT!$B:$B,0),1)</f>
        <v>OUTDOOR</v>
      </c>
      <c r="S45" s="30" t="s">
        <v>163</v>
      </c>
      <c r="T45" s="28">
        <v>58215</v>
      </c>
      <c r="U45" s="29"/>
      <c r="V45" s="8"/>
    </row>
    <row r="46" spans="1:22" ht="15.75" customHeight="1">
      <c r="A46" s="24">
        <v>45</v>
      </c>
      <c r="B46" s="25" t="str">
        <f t="shared" si="0"/>
        <v>MW. ELIZE PRINS</v>
      </c>
      <c r="C46" s="11" t="s">
        <v>338</v>
      </c>
      <c r="D46" s="11" t="s">
        <v>339</v>
      </c>
      <c r="E46" s="11"/>
      <c r="F46" s="11" t="s">
        <v>340</v>
      </c>
      <c r="G46" s="26">
        <v>22044</v>
      </c>
      <c r="H46" s="11" t="s">
        <v>228</v>
      </c>
      <c r="I46" s="11" t="s">
        <v>2</v>
      </c>
      <c r="J46" s="15" t="s">
        <v>341</v>
      </c>
      <c r="K46" s="15" t="str">
        <f>HLOOKUP(J46,LOCATION!$2:$3,2,FALSE)</f>
        <v>NETHERLANDS</v>
      </c>
      <c r="L46" s="15" t="str">
        <f t="array" ref="L46">INDEX(LOCATION!$A$1:$M$3,MATCH(SPORTSMEN!L$1,LOCATION!$A$1:$A$3,0),MATCH(SPORTSMEN!$K46,LOCATION!$A$3:$M$3,0))</f>
        <v>Dutch</v>
      </c>
      <c r="M46" s="15" t="str">
        <f t="shared" si="1"/>
        <v>prins.elize</v>
      </c>
      <c r="N46" s="15" t="str">
        <f t="shared" si="2"/>
        <v>prins.elize@xyz.com</v>
      </c>
      <c r="O46" s="27">
        <v>63.8</v>
      </c>
      <c r="P46" s="11" t="s">
        <v>232</v>
      </c>
      <c r="Q46" s="11" t="s">
        <v>249</v>
      </c>
      <c r="R46" s="25" t="str">
        <f t="array" ref="R46">INDEX(SPORT!$A:$B,MATCH(SPORTSMEN!$S46,SPORT!$B:$B,0),1)</f>
        <v>INDOOR</v>
      </c>
      <c r="S46" s="30" t="s">
        <v>176</v>
      </c>
      <c r="T46" s="28">
        <v>39935</v>
      </c>
      <c r="U46" s="29"/>
      <c r="V46" s="8"/>
    </row>
    <row r="47" spans="1:22" ht="15.75" customHeight="1">
      <c r="A47" s="24">
        <v>46</v>
      </c>
      <c r="B47" s="25" t="str">
        <f t="shared" si="0"/>
        <v>DHR. RYAN PHAM</v>
      </c>
      <c r="C47" s="11" t="s">
        <v>342</v>
      </c>
      <c r="D47" s="11" t="s">
        <v>343</v>
      </c>
      <c r="E47" s="11"/>
      <c r="F47" s="11" t="s">
        <v>344</v>
      </c>
      <c r="G47" s="26">
        <v>26940</v>
      </c>
      <c r="H47" s="11" t="s">
        <v>210</v>
      </c>
      <c r="I47" s="11" t="s">
        <v>3</v>
      </c>
      <c r="J47" s="15" t="s">
        <v>341</v>
      </c>
      <c r="K47" s="15" t="str">
        <f>HLOOKUP(J47,LOCATION!$2:$3,2,FALSE)</f>
        <v>NETHERLANDS</v>
      </c>
      <c r="L47" s="15" t="str">
        <f t="array" ref="L47">INDEX(LOCATION!$A$1:$M$3,MATCH(SPORTSMEN!L$1,LOCATION!$A$1:$A$3,0),MATCH(SPORTSMEN!$K47,LOCATION!$A$3:$M$3,0))</f>
        <v>Dutch</v>
      </c>
      <c r="M47" s="15" t="str">
        <f t="shared" si="1"/>
        <v>pham.ryan</v>
      </c>
      <c r="N47" s="15" t="str">
        <f t="shared" si="2"/>
        <v>pham.ryan@xyz.com</v>
      </c>
      <c r="O47" s="27">
        <v>98.6</v>
      </c>
      <c r="P47" s="11" t="s">
        <v>225</v>
      </c>
      <c r="Q47" s="11" t="s">
        <v>294</v>
      </c>
      <c r="R47" s="25" t="str">
        <f t="array" ref="R47">INDEX(SPORT!$A:$B,MATCH(SPORTSMEN!$S47,SPORT!$B:$B,0),1)</f>
        <v>OUTDOOR</v>
      </c>
      <c r="S47" s="30" t="s">
        <v>106</v>
      </c>
      <c r="T47" s="28">
        <v>44865</v>
      </c>
      <c r="U47" s="29"/>
      <c r="V47" s="8"/>
    </row>
    <row r="48" spans="1:22" ht="15.75" customHeight="1">
      <c r="A48" s="24">
        <v>47</v>
      </c>
      <c r="B48" s="25" t="str">
        <f t="shared" si="0"/>
        <v>MW ELISE ROTTEVEEL</v>
      </c>
      <c r="C48" s="11" t="s">
        <v>345</v>
      </c>
      <c r="D48" s="11" t="s">
        <v>346</v>
      </c>
      <c r="E48" s="11"/>
      <c r="F48" s="11" t="s">
        <v>347</v>
      </c>
      <c r="G48" s="26">
        <v>24936</v>
      </c>
      <c r="H48" s="11" t="s">
        <v>285</v>
      </c>
      <c r="I48" s="11" t="s">
        <v>2</v>
      </c>
      <c r="J48" s="15" t="s">
        <v>341</v>
      </c>
      <c r="K48" s="15" t="str">
        <f>HLOOKUP(J48,LOCATION!$2:$3,2,FALSE)</f>
        <v>NETHERLANDS</v>
      </c>
      <c r="L48" s="15" t="str">
        <f t="array" ref="L48">INDEX(LOCATION!$A$1:$M$3,MATCH(SPORTSMEN!L$1,LOCATION!$A$1:$A$3,0),MATCH(SPORTSMEN!$K48,LOCATION!$A$3:$M$3,0))</f>
        <v>Dutch</v>
      </c>
      <c r="M48" s="15" t="str">
        <f t="shared" si="1"/>
        <v>rotteveel.elise</v>
      </c>
      <c r="N48" s="15" t="str">
        <f t="shared" si="2"/>
        <v>rotteveel.elise@xyz.com</v>
      </c>
      <c r="O48" s="27">
        <v>61.8</v>
      </c>
      <c r="P48" s="11" t="s">
        <v>264</v>
      </c>
      <c r="Q48" s="11" t="s">
        <v>218</v>
      </c>
      <c r="R48" s="25" t="str">
        <f t="array" ref="R48">INDEX(SPORT!$A:$B,MATCH(SPORTSMEN!$S48,SPORT!$B:$B,0),1)</f>
        <v>OUTDOOR</v>
      </c>
      <c r="S48" s="30" t="s">
        <v>106</v>
      </c>
      <c r="T48" s="28">
        <v>90478</v>
      </c>
      <c r="U48" s="29"/>
      <c r="V48" s="8"/>
    </row>
    <row r="49" spans="1:22" ht="15.75" customHeight="1">
      <c r="A49" s="24">
        <v>48</v>
      </c>
      <c r="B49" s="25" t="str">
        <f t="shared" si="0"/>
        <v>FRU. MIRJAM SODERBERG</v>
      </c>
      <c r="C49" s="11" t="s">
        <v>348</v>
      </c>
      <c r="D49" s="11" t="s">
        <v>349</v>
      </c>
      <c r="E49" s="11"/>
      <c r="F49" s="11" t="s">
        <v>350</v>
      </c>
      <c r="G49" s="26">
        <v>35567</v>
      </c>
      <c r="H49" s="11" t="s">
        <v>228</v>
      </c>
      <c r="I49" s="11" t="s">
        <v>2</v>
      </c>
      <c r="J49" s="15" t="s">
        <v>351</v>
      </c>
      <c r="K49" s="15" t="str">
        <f>HLOOKUP(J49,LOCATION!$2:$3,2,FALSE)</f>
        <v>SWEDEN</v>
      </c>
      <c r="L49" s="15" t="str">
        <f t="array" ref="L49">INDEX(LOCATION!$A$1:$M$3,MATCH(SPORTSMEN!L$1,LOCATION!$A$1:$A$3,0),MATCH(SPORTSMEN!$K49,LOCATION!$A$3:$M$3,0))</f>
        <v>Swedish</v>
      </c>
      <c r="M49" s="15" t="str">
        <f t="shared" si="1"/>
        <v>soderberg.mirjam</v>
      </c>
      <c r="N49" s="15" t="str">
        <f t="shared" si="2"/>
        <v>soderberg.mirjam@xyz.com</v>
      </c>
      <c r="O49" s="27">
        <v>50</v>
      </c>
      <c r="P49" s="11" t="s">
        <v>225</v>
      </c>
      <c r="Q49" s="11" t="s">
        <v>249</v>
      </c>
      <c r="R49" s="25" t="str">
        <f t="array" ref="R49">INDEX(SPORT!$A:$B,MATCH(SPORTSMEN!$S49,SPORT!$B:$B,0),1)</f>
        <v>OUTDOOR</v>
      </c>
      <c r="S49" s="30" t="s">
        <v>33</v>
      </c>
      <c r="T49" s="28">
        <v>38965</v>
      </c>
      <c r="U49" s="29"/>
      <c r="V49" s="8"/>
    </row>
    <row r="50" spans="1:22" ht="15.75" customHeight="1">
      <c r="A50" s="24">
        <v>49</v>
      </c>
      <c r="B50" s="25" t="str">
        <f t="shared" si="0"/>
        <v>H. BERNDT PALSSON</v>
      </c>
      <c r="C50" s="11" t="s">
        <v>352</v>
      </c>
      <c r="D50" s="11" t="s">
        <v>353</v>
      </c>
      <c r="E50" s="11"/>
      <c r="F50" s="11" t="s">
        <v>354</v>
      </c>
      <c r="G50" s="26">
        <v>31832</v>
      </c>
      <c r="H50" s="11" t="s">
        <v>268</v>
      </c>
      <c r="I50" s="11" t="s">
        <v>3</v>
      </c>
      <c r="J50" s="15" t="s">
        <v>351</v>
      </c>
      <c r="K50" s="15" t="str">
        <f>HLOOKUP(J50,LOCATION!$2:$3,2,FALSE)</f>
        <v>SWEDEN</v>
      </c>
      <c r="L50" s="15" t="str">
        <f t="array" ref="L50">INDEX(LOCATION!$A$1:$M$3,MATCH(SPORTSMEN!L$1,LOCATION!$A$1:$A$3,0),MATCH(SPORTSMEN!$K50,LOCATION!$A$3:$M$3,0))</f>
        <v>Swedish</v>
      </c>
      <c r="M50" s="15" t="str">
        <f t="shared" si="1"/>
        <v>palsson.berndt</v>
      </c>
      <c r="N50" s="15" t="str">
        <f t="shared" si="2"/>
        <v>palsson.berndt@xyz.com</v>
      </c>
      <c r="O50" s="27">
        <v>45.9</v>
      </c>
      <c r="P50" s="11" t="s">
        <v>232</v>
      </c>
      <c r="Q50" s="11" t="s">
        <v>213</v>
      </c>
      <c r="R50" s="25" t="str">
        <f t="array" ref="R50">INDEX(SPORT!$A:$B,MATCH(SPORTSMEN!$S50,SPORT!$B:$B,0),1)</f>
        <v>OUTDOOR</v>
      </c>
      <c r="S50" s="30" t="s">
        <v>189</v>
      </c>
      <c r="T50" s="28">
        <v>35387</v>
      </c>
      <c r="U50" s="29"/>
      <c r="V50" s="8"/>
    </row>
    <row r="51" spans="1:22" ht="15.75" customHeight="1">
      <c r="A51" s="24">
        <v>50</v>
      </c>
      <c r="B51" s="25" t="str">
        <f t="shared" si="0"/>
        <v>SR. ADRIANO SOBRINHO</v>
      </c>
      <c r="C51" s="11" t="s">
        <v>219</v>
      </c>
      <c r="D51" s="11" t="s">
        <v>355</v>
      </c>
      <c r="E51" s="11" t="s">
        <v>356</v>
      </c>
      <c r="F51" s="11" t="s">
        <v>357</v>
      </c>
      <c r="G51" s="26">
        <v>34178</v>
      </c>
      <c r="H51" s="11" t="s">
        <v>240</v>
      </c>
      <c r="I51" s="11" t="s">
        <v>3</v>
      </c>
      <c r="J51" s="15" t="s">
        <v>358</v>
      </c>
      <c r="K51" s="15" t="str">
        <f>HLOOKUP(J51,LOCATION!$2:$3,2,FALSE)</f>
        <v>BRAZIL</v>
      </c>
      <c r="L51" s="15" t="str">
        <f t="array" ref="L51">INDEX(LOCATION!$A$1:$M$3,MATCH(SPORTSMEN!L$1,LOCATION!$A$1:$A$3,0),MATCH(SPORTSMEN!$K51,LOCATION!$A$3:$M$3,0))</f>
        <v>Portuguese</v>
      </c>
      <c r="M51" s="15" t="str">
        <f t="shared" si="1"/>
        <v>sobrinho.adriano</v>
      </c>
      <c r="N51" s="15" t="str">
        <f t="shared" si="2"/>
        <v>sobrinho.adriano@xyz.com</v>
      </c>
      <c r="O51" s="27">
        <v>92.5</v>
      </c>
      <c r="P51" s="11" t="s">
        <v>212</v>
      </c>
      <c r="Q51" s="11" t="s">
        <v>243</v>
      </c>
      <c r="R51" s="25" t="str">
        <f t="array" ref="R51">INDEX(SPORT!$A:$B,MATCH(SPORTSMEN!$S51,SPORT!$B:$B,0),1)</f>
        <v>INDOOR</v>
      </c>
      <c r="S51" s="30" t="s">
        <v>193</v>
      </c>
      <c r="T51" s="28">
        <v>20532</v>
      </c>
      <c r="U51" s="29"/>
      <c r="V51" s="8"/>
    </row>
    <row r="52" spans="1:22" ht="15.75" customHeight="1">
      <c r="G52" s="31"/>
      <c r="L52" s="15"/>
      <c r="M52" s="12"/>
      <c r="T52" s="14"/>
      <c r="U52" s="29"/>
      <c r="V52" s="7"/>
    </row>
    <row r="53" spans="1:22" ht="15.75" customHeight="1">
      <c r="B53" s="8"/>
      <c r="G53" s="31"/>
      <c r="T53" s="14"/>
      <c r="U53" s="29"/>
      <c r="V53" s="7"/>
    </row>
    <row r="54" spans="1:22" ht="15.75" customHeight="1">
      <c r="B54" s="8"/>
      <c r="G54" s="31"/>
      <c r="T54" s="14"/>
      <c r="U54" s="29"/>
      <c r="V54" s="7"/>
    </row>
    <row r="55" spans="1:22" ht="15.75" customHeight="1">
      <c r="B55" s="8"/>
      <c r="G55" s="31"/>
      <c r="T55" s="14"/>
      <c r="U55" s="29"/>
      <c r="V55" s="7"/>
    </row>
    <row r="56" spans="1:22" ht="15.75" customHeight="1">
      <c r="B56" s="8"/>
      <c r="G56" s="31"/>
      <c r="T56" s="14"/>
      <c r="U56" s="29"/>
      <c r="V56" s="7"/>
    </row>
    <row r="57" spans="1:22" ht="15.75" customHeight="1">
      <c r="B57" s="8"/>
      <c r="G57" s="31"/>
      <c r="T57" s="14"/>
      <c r="U57" s="29"/>
      <c r="V57" s="7"/>
    </row>
    <row r="58" spans="1:22" ht="15.75" customHeight="1">
      <c r="G58" s="31"/>
      <c r="T58" s="14"/>
      <c r="U58" s="29"/>
      <c r="V58" s="7"/>
    </row>
    <row r="59" spans="1:22" ht="15.75" customHeight="1">
      <c r="G59" s="31"/>
      <c r="T59" s="14"/>
      <c r="U59" s="29"/>
      <c r="V59" s="7"/>
    </row>
    <row r="60" spans="1:22" ht="15.75" customHeight="1">
      <c r="G60" s="31"/>
      <c r="T60" s="14"/>
      <c r="U60" s="29"/>
      <c r="V60" s="7"/>
    </row>
    <row r="61" spans="1:22" ht="15.75" customHeight="1">
      <c r="G61" s="31"/>
      <c r="T61" s="14"/>
      <c r="U61" s="29"/>
      <c r="V61" s="7"/>
    </row>
    <row r="62" spans="1:22" ht="15.75" customHeight="1">
      <c r="G62" s="31"/>
      <c r="T62" s="14"/>
      <c r="U62" s="29"/>
      <c r="V62" s="7"/>
    </row>
    <row r="63" spans="1:22" ht="15.75" customHeight="1">
      <c r="G63" s="31"/>
      <c r="T63" s="14"/>
      <c r="U63" s="29"/>
      <c r="V63" s="7"/>
    </row>
    <row r="64" spans="1:22" ht="15.75" customHeight="1">
      <c r="G64" s="31"/>
      <c r="T64" s="14"/>
      <c r="U64" s="29"/>
      <c r="V64" s="7"/>
    </row>
    <row r="65" spans="7:22" ht="15.75" customHeight="1">
      <c r="G65" s="31"/>
      <c r="T65" s="14"/>
      <c r="U65" s="29"/>
      <c r="V65" s="7"/>
    </row>
    <row r="66" spans="7:22" ht="15.75" customHeight="1">
      <c r="G66" s="31"/>
      <c r="T66" s="14"/>
      <c r="U66" s="29"/>
      <c r="V66" s="7"/>
    </row>
    <row r="67" spans="7:22" ht="15.75" customHeight="1">
      <c r="G67" s="31"/>
      <c r="T67" s="14"/>
      <c r="U67" s="29"/>
      <c r="V67" s="7"/>
    </row>
    <row r="68" spans="7:22" ht="15.75" customHeight="1">
      <c r="G68" s="31"/>
      <c r="T68" s="14"/>
      <c r="U68" s="29"/>
      <c r="V68" s="7"/>
    </row>
    <row r="69" spans="7:22" ht="15.75" customHeight="1">
      <c r="G69" s="31"/>
      <c r="T69" s="14"/>
      <c r="U69" s="29"/>
      <c r="V69" s="7"/>
    </row>
    <row r="70" spans="7:22" ht="15.75" customHeight="1">
      <c r="G70" s="31"/>
      <c r="T70" s="14"/>
      <c r="U70" s="29"/>
      <c r="V70" s="7"/>
    </row>
    <row r="71" spans="7:22" ht="15.75" customHeight="1">
      <c r="G71" s="31"/>
      <c r="T71" s="14"/>
      <c r="U71" s="29"/>
      <c r="V71" s="7"/>
    </row>
    <row r="72" spans="7:22" ht="15.75" customHeight="1">
      <c r="G72" s="31"/>
      <c r="T72" s="14"/>
      <c r="U72" s="29"/>
      <c r="V72" s="7"/>
    </row>
    <row r="73" spans="7:22" ht="15.75" customHeight="1">
      <c r="G73" s="31"/>
      <c r="T73" s="14"/>
      <c r="U73" s="29"/>
      <c r="V73" s="7"/>
    </row>
    <row r="74" spans="7:22" ht="15.75" customHeight="1">
      <c r="G74" s="31"/>
      <c r="T74" s="14"/>
      <c r="U74" s="29"/>
      <c r="V74" s="7"/>
    </row>
    <row r="75" spans="7:22" ht="15.75" customHeight="1">
      <c r="G75" s="31"/>
      <c r="T75" s="14"/>
      <c r="U75" s="29"/>
      <c r="V75" s="7"/>
    </row>
    <row r="76" spans="7:22" ht="15.75" customHeight="1">
      <c r="G76" s="31"/>
      <c r="T76" s="14"/>
      <c r="U76" s="29"/>
      <c r="V76" s="7"/>
    </row>
    <row r="77" spans="7:22" ht="15.75" customHeight="1">
      <c r="G77" s="31"/>
      <c r="T77" s="14"/>
      <c r="U77" s="29"/>
      <c r="V77" s="7"/>
    </row>
    <row r="78" spans="7:22" ht="15.75" customHeight="1">
      <c r="G78" s="31"/>
      <c r="T78" s="14"/>
      <c r="U78" s="29"/>
      <c r="V78" s="7"/>
    </row>
    <row r="79" spans="7:22" ht="15.75" customHeight="1">
      <c r="G79" s="31"/>
      <c r="T79" s="14"/>
      <c r="U79" s="29"/>
      <c r="V79" s="7"/>
    </row>
    <row r="80" spans="7:22" ht="15.75" customHeight="1">
      <c r="G80" s="31"/>
      <c r="T80" s="14"/>
      <c r="U80" s="29"/>
      <c r="V80" s="7"/>
    </row>
    <row r="81" spans="7:22" ht="15.75" customHeight="1">
      <c r="G81" s="31"/>
      <c r="T81" s="14"/>
      <c r="U81" s="29"/>
      <c r="V81" s="7"/>
    </row>
    <row r="82" spans="7:22" ht="15.75" customHeight="1">
      <c r="G82" s="31"/>
      <c r="T82" s="14"/>
      <c r="U82" s="29"/>
      <c r="V82" s="7"/>
    </row>
    <row r="83" spans="7:22" ht="15.75" customHeight="1">
      <c r="G83" s="31"/>
      <c r="T83" s="14"/>
      <c r="U83" s="29"/>
      <c r="V83" s="7"/>
    </row>
    <row r="84" spans="7:22" ht="15.75" customHeight="1">
      <c r="G84" s="31"/>
      <c r="T84" s="14"/>
      <c r="U84" s="29"/>
      <c r="V84" s="7"/>
    </row>
    <row r="85" spans="7:22" ht="15.75" customHeight="1">
      <c r="G85" s="31"/>
      <c r="T85" s="14"/>
      <c r="U85" s="29"/>
      <c r="V85" s="7"/>
    </row>
    <row r="86" spans="7:22" ht="15.75" customHeight="1">
      <c r="G86" s="31"/>
      <c r="T86" s="14"/>
      <c r="U86" s="29"/>
      <c r="V86" s="7"/>
    </row>
    <row r="87" spans="7:22" ht="15.75" customHeight="1">
      <c r="G87" s="31"/>
      <c r="T87" s="14"/>
      <c r="U87" s="29"/>
      <c r="V87" s="7"/>
    </row>
    <row r="88" spans="7:22" ht="15.75" customHeight="1">
      <c r="G88" s="31"/>
      <c r="T88" s="14"/>
      <c r="U88" s="29"/>
      <c r="V88" s="7"/>
    </row>
    <row r="89" spans="7:22" ht="15.75" customHeight="1">
      <c r="G89" s="31"/>
      <c r="T89" s="14"/>
      <c r="U89" s="29"/>
      <c r="V89" s="7"/>
    </row>
    <row r="90" spans="7:22" ht="15.75" customHeight="1">
      <c r="G90" s="31"/>
      <c r="T90" s="14"/>
      <c r="U90" s="29"/>
      <c r="V90" s="7"/>
    </row>
    <row r="91" spans="7:22" ht="15.75" customHeight="1">
      <c r="G91" s="31"/>
      <c r="T91" s="14"/>
      <c r="U91" s="29"/>
      <c r="V91" s="7"/>
    </row>
    <row r="92" spans="7:22" ht="15.75" customHeight="1">
      <c r="G92" s="31"/>
      <c r="T92" s="14"/>
      <c r="U92" s="29"/>
      <c r="V92" s="7"/>
    </row>
    <row r="93" spans="7:22" ht="15.75" customHeight="1">
      <c r="G93" s="31"/>
      <c r="T93" s="14"/>
      <c r="U93" s="29"/>
      <c r="V93" s="7"/>
    </row>
    <row r="94" spans="7:22" ht="15.75" customHeight="1">
      <c r="G94" s="31"/>
      <c r="T94" s="14"/>
      <c r="U94" s="29"/>
      <c r="V94" s="7"/>
    </row>
    <row r="95" spans="7:22" ht="15.75" customHeight="1">
      <c r="G95" s="31"/>
      <c r="T95" s="14"/>
      <c r="U95" s="29"/>
      <c r="V95" s="7"/>
    </row>
    <row r="96" spans="7:22" ht="15.75" customHeight="1">
      <c r="G96" s="31"/>
      <c r="T96" s="14"/>
      <c r="U96" s="29"/>
      <c r="V96" s="7"/>
    </row>
    <row r="97" spans="7:22" ht="15.75" customHeight="1">
      <c r="G97" s="31"/>
      <c r="T97" s="14"/>
      <c r="U97" s="29"/>
      <c r="V97" s="7"/>
    </row>
    <row r="98" spans="7:22" ht="15.75" customHeight="1">
      <c r="G98" s="31"/>
      <c r="T98" s="14"/>
      <c r="U98" s="29"/>
      <c r="V98" s="7"/>
    </row>
    <row r="99" spans="7:22" ht="15.75" customHeight="1">
      <c r="G99" s="31"/>
      <c r="T99" s="14"/>
      <c r="U99" s="29"/>
      <c r="V99" s="7"/>
    </row>
    <row r="100" spans="7:22" ht="15.75" customHeight="1">
      <c r="G100" s="31"/>
      <c r="T100" s="14"/>
      <c r="U100" s="29"/>
      <c r="V100" s="7"/>
    </row>
    <row r="101" spans="7:22" ht="15.75" customHeight="1">
      <c r="G101" s="31"/>
      <c r="T101" s="14"/>
      <c r="U101" s="29"/>
      <c r="V101" s="7"/>
    </row>
    <row r="102" spans="7:22" ht="15.75" customHeight="1">
      <c r="G102" s="31"/>
      <c r="T102" s="14"/>
      <c r="U102" s="29"/>
      <c r="V102" s="7"/>
    </row>
    <row r="103" spans="7:22" ht="15.75" customHeight="1">
      <c r="G103" s="31"/>
      <c r="T103" s="14"/>
      <c r="U103" s="29"/>
      <c r="V103" s="7"/>
    </row>
    <row r="104" spans="7:22" ht="15.75" customHeight="1">
      <c r="G104" s="31"/>
      <c r="T104" s="14"/>
      <c r="U104" s="29"/>
      <c r="V104" s="7"/>
    </row>
    <row r="105" spans="7:22" ht="15.75" customHeight="1">
      <c r="G105" s="31"/>
      <c r="T105" s="14"/>
      <c r="U105" s="29"/>
      <c r="V105" s="7"/>
    </row>
    <row r="106" spans="7:22" ht="15.75" customHeight="1">
      <c r="G106" s="31"/>
      <c r="T106" s="14"/>
      <c r="U106" s="29"/>
      <c r="V106" s="7"/>
    </row>
    <row r="107" spans="7:22" ht="15.75" customHeight="1">
      <c r="G107" s="31"/>
      <c r="T107" s="14"/>
      <c r="U107" s="29"/>
      <c r="V107" s="7"/>
    </row>
    <row r="108" spans="7:22" ht="15.75" customHeight="1">
      <c r="G108" s="31"/>
      <c r="T108" s="14"/>
      <c r="U108" s="29"/>
      <c r="V108" s="7"/>
    </row>
    <row r="109" spans="7:22" ht="15.75" customHeight="1">
      <c r="G109" s="31"/>
      <c r="T109" s="14"/>
      <c r="U109" s="29"/>
      <c r="V109" s="7"/>
    </row>
    <row r="110" spans="7:22" ht="15.75" customHeight="1">
      <c r="G110" s="31"/>
      <c r="T110" s="14"/>
      <c r="U110" s="29"/>
      <c r="V110" s="7"/>
    </row>
    <row r="111" spans="7:22" ht="15.75" customHeight="1">
      <c r="G111" s="31"/>
      <c r="T111" s="14"/>
      <c r="U111" s="29"/>
      <c r="V111" s="7"/>
    </row>
    <row r="112" spans="7:22" ht="15.75" customHeight="1">
      <c r="G112" s="31"/>
      <c r="T112" s="14"/>
      <c r="U112" s="29"/>
      <c r="V112" s="7"/>
    </row>
    <row r="113" spans="7:22" ht="15.75" customHeight="1">
      <c r="G113" s="31"/>
      <c r="T113" s="14"/>
      <c r="U113" s="29"/>
      <c r="V113" s="7"/>
    </row>
    <row r="114" spans="7:22" ht="15.75" customHeight="1">
      <c r="G114" s="31"/>
      <c r="T114" s="14"/>
      <c r="U114" s="29"/>
      <c r="V114" s="7"/>
    </row>
    <row r="115" spans="7:22" ht="15.75" customHeight="1">
      <c r="G115" s="31"/>
      <c r="T115" s="14"/>
      <c r="U115" s="29"/>
      <c r="V115" s="7"/>
    </row>
    <row r="116" spans="7:22" ht="15.75" customHeight="1">
      <c r="G116" s="31"/>
      <c r="T116" s="14"/>
      <c r="U116" s="29"/>
      <c r="V116" s="7"/>
    </row>
    <row r="117" spans="7:22" ht="15.75" customHeight="1">
      <c r="G117" s="31"/>
      <c r="T117" s="14"/>
      <c r="U117" s="29"/>
      <c r="V117" s="7"/>
    </row>
    <row r="118" spans="7:22" ht="15.75" customHeight="1">
      <c r="G118" s="31"/>
      <c r="T118" s="14"/>
      <c r="U118" s="29"/>
      <c r="V118" s="7"/>
    </row>
    <row r="119" spans="7:22" ht="15.75" customHeight="1">
      <c r="G119" s="31"/>
      <c r="T119" s="14"/>
      <c r="U119" s="29"/>
      <c r="V119" s="7"/>
    </row>
    <row r="120" spans="7:22" ht="15.75" customHeight="1">
      <c r="G120" s="31"/>
      <c r="T120" s="14"/>
      <c r="U120" s="29"/>
      <c r="V120" s="7"/>
    </row>
    <row r="121" spans="7:22" ht="15.75" customHeight="1">
      <c r="G121" s="31"/>
      <c r="T121" s="14"/>
      <c r="U121" s="29"/>
      <c r="V121" s="7"/>
    </row>
    <row r="122" spans="7:22" ht="15.75" customHeight="1">
      <c r="G122" s="31"/>
      <c r="T122" s="14"/>
      <c r="U122" s="29"/>
      <c r="V122" s="7"/>
    </row>
    <row r="123" spans="7:22" ht="15.75" customHeight="1">
      <c r="G123" s="31"/>
      <c r="T123" s="14"/>
      <c r="U123" s="29"/>
      <c r="V123" s="7"/>
    </row>
    <row r="124" spans="7:22" ht="15.75" customHeight="1">
      <c r="G124" s="31"/>
      <c r="T124" s="14"/>
      <c r="U124" s="29"/>
      <c r="V124" s="7"/>
    </row>
    <row r="125" spans="7:22" ht="15.75" customHeight="1">
      <c r="G125" s="31"/>
      <c r="T125" s="14"/>
      <c r="U125" s="29"/>
      <c r="V125" s="7"/>
    </row>
    <row r="126" spans="7:22" ht="15.75" customHeight="1">
      <c r="G126" s="31"/>
      <c r="T126" s="14"/>
      <c r="U126" s="29"/>
      <c r="V126" s="7"/>
    </row>
    <row r="127" spans="7:22" ht="15.75" customHeight="1">
      <c r="G127" s="31"/>
      <c r="T127" s="14"/>
      <c r="U127" s="29"/>
      <c r="V127" s="7"/>
    </row>
    <row r="128" spans="7:22" ht="15.75" customHeight="1">
      <c r="G128" s="31"/>
      <c r="T128" s="14"/>
      <c r="U128" s="29"/>
      <c r="V128" s="7"/>
    </row>
    <row r="129" spans="7:22" ht="15.75" customHeight="1">
      <c r="G129" s="31"/>
      <c r="T129" s="14"/>
      <c r="U129" s="29"/>
      <c r="V129" s="7"/>
    </row>
    <row r="130" spans="7:22" ht="15.75" customHeight="1">
      <c r="G130" s="31"/>
      <c r="T130" s="14"/>
      <c r="U130" s="29"/>
      <c r="V130" s="7"/>
    </row>
    <row r="131" spans="7:22" ht="15.75" customHeight="1">
      <c r="G131" s="31"/>
      <c r="T131" s="14"/>
      <c r="U131" s="29"/>
      <c r="V131" s="7"/>
    </row>
    <row r="132" spans="7:22" ht="15.75" customHeight="1">
      <c r="G132" s="31"/>
      <c r="T132" s="14"/>
      <c r="U132" s="29"/>
      <c r="V132" s="7"/>
    </row>
    <row r="133" spans="7:22" ht="15.75" customHeight="1">
      <c r="G133" s="31"/>
      <c r="T133" s="14"/>
      <c r="U133" s="29"/>
      <c r="V133" s="7"/>
    </row>
    <row r="134" spans="7:22" ht="15.75" customHeight="1">
      <c r="G134" s="31"/>
      <c r="T134" s="14"/>
      <c r="U134" s="29"/>
      <c r="V134" s="7"/>
    </row>
    <row r="135" spans="7:22" ht="15.75" customHeight="1">
      <c r="G135" s="31"/>
      <c r="T135" s="14"/>
      <c r="U135" s="29"/>
      <c r="V135" s="7"/>
    </row>
    <row r="136" spans="7:22" ht="15.75" customHeight="1">
      <c r="G136" s="31"/>
      <c r="T136" s="14"/>
      <c r="U136" s="29"/>
      <c r="V136" s="7"/>
    </row>
    <row r="137" spans="7:22" ht="15.75" customHeight="1">
      <c r="G137" s="31"/>
      <c r="T137" s="14"/>
      <c r="U137" s="29"/>
      <c r="V137" s="7"/>
    </row>
    <row r="138" spans="7:22" ht="15.75" customHeight="1">
      <c r="G138" s="31"/>
      <c r="T138" s="14"/>
      <c r="U138" s="29"/>
      <c r="V138" s="7"/>
    </row>
    <row r="139" spans="7:22" ht="15.75" customHeight="1">
      <c r="G139" s="31"/>
      <c r="T139" s="14"/>
      <c r="U139" s="29"/>
      <c r="V139" s="7"/>
    </row>
    <row r="140" spans="7:22" ht="15.75" customHeight="1">
      <c r="G140" s="31"/>
      <c r="T140" s="14"/>
      <c r="U140" s="29"/>
      <c r="V140" s="7"/>
    </row>
    <row r="141" spans="7:22" ht="15.75" customHeight="1">
      <c r="G141" s="31"/>
      <c r="T141" s="14"/>
      <c r="U141" s="29"/>
      <c r="V141" s="7"/>
    </row>
    <row r="142" spans="7:22" ht="15.75" customHeight="1">
      <c r="G142" s="31"/>
      <c r="T142" s="14"/>
      <c r="U142" s="29"/>
      <c r="V142" s="7"/>
    </row>
    <row r="143" spans="7:22" ht="15.75" customHeight="1">
      <c r="G143" s="31"/>
      <c r="T143" s="14"/>
      <c r="U143" s="29"/>
      <c r="V143" s="7"/>
    </row>
    <row r="144" spans="7:22" ht="15.75" customHeight="1">
      <c r="G144" s="31"/>
      <c r="T144" s="14"/>
      <c r="U144" s="29"/>
      <c r="V144" s="7"/>
    </row>
    <row r="145" spans="7:22" ht="15.75" customHeight="1">
      <c r="G145" s="31"/>
      <c r="T145" s="14"/>
      <c r="U145" s="29"/>
      <c r="V145" s="7"/>
    </row>
    <row r="146" spans="7:22" ht="15.75" customHeight="1">
      <c r="G146" s="31"/>
      <c r="T146" s="14"/>
      <c r="U146" s="29"/>
      <c r="V146" s="7"/>
    </row>
    <row r="147" spans="7:22" ht="15.75" customHeight="1">
      <c r="G147" s="31"/>
      <c r="T147" s="14"/>
      <c r="U147" s="29"/>
      <c r="V147" s="7"/>
    </row>
    <row r="148" spans="7:22" ht="15.75" customHeight="1">
      <c r="G148" s="31"/>
      <c r="T148" s="14"/>
      <c r="U148" s="29"/>
      <c r="V148" s="7"/>
    </row>
    <row r="149" spans="7:22" ht="15.75" customHeight="1">
      <c r="G149" s="31"/>
      <c r="T149" s="14"/>
      <c r="U149" s="29"/>
      <c r="V149" s="7"/>
    </row>
    <row r="150" spans="7:22" ht="15.75" customHeight="1">
      <c r="G150" s="31"/>
      <c r="T150" s="14"/>
      <c r="U150" s="29"/>
      <c r="V150" s="7"/>
    </row>
    <row r="151" spans="7:22" ht="15.75" customHeight="1">
      <c r="G151" s="31"/>
      <c r="T151" s="14"/>
      <c r="U151" s="29"/>
      <c r="V151" s="7"/>
    </row>
    <row r="152" spans="7:22" ht="15.75" customHeight="1">
      <c r="G152" s="31"/>
      <c r="T152" s="14"/>
      <c r="U152" s="29"/>
      <c r="V152" s="7"/>
    </row>
    <row r="153" spans="7:22" ht="15.75" customHeight="1">
      <c r="G153" s="31"/>
      <c r="T153" s="14"/>
      <c r="U153" s="29"/>
      <c r="V153" s="7"/>
    </row>
    <row r="154" spans="7:22" ht="15.75" customHeight="1">
      <c r="G154" s="31"/>
      <c r="T154" s="14"/>
      <c r="U154" s="29"/>
      <c r="V154" s="7"/>
    </row>
    <row r="155" spans="7:22" ht="15.75" customHeight="1">
      <c r="G155" s="31"/>
      <c r="T155" s="14"/>
      <c r="U155" s="29"/>
      <c r="V155" s="7"/>
    </row>
    <row r="156" spans="7:22" ht="15.75" customHeight="1">
      <c r="G156" s="31"/>
      <c r="T156" s="14"/>
      <c r="U156" s="29"/>
      <c r="V156" s="7"/>
    </row>
    <row r="157" spans="7:22" ht="15.75" customHeight="1">
      <c r="G157" s="31"/>
      <c r="T157" s="14"/>
      <c r="U157" s="29"/>
      <c r="V157" s="7"/>
    </row>
    <row r="158" spans="7:22" ht="15.75" customHeight="1">
      <c r="G158" s="31"/>
      <c r="T158" s="14"/>
      <c r="U158" s="29"/>
      <c r="V158" s="7"/>
    </row>
    <row r="159" spans="7:22" ht="15.75" customHeight="1">
      <c r="G159" s="31"/>
      <c r="T159" s="14"/>
      <c r="U159" s="29"/>
      <c r="V159" s="7"/>
    </row>
    <row r="160" spans="7:22" ht="15.75" customHeight="1">
      <c r="G160" s="31"/>
      <c r="T160" s="14"/>
      <c r="U160" s="29"/>
      <c r="V160" s="7"/>
    </row>
    <row r="161" spans="7:22" ht="15.75" customHeight="1">
      <c r="G161" s="31"/>
      <c r="T161" s="14"/>
      <c r="U161" s="29"/>
      <c r="V161" s="7"/>
    </row>
    <row r="162" spans="7:22" ht="15.75" customHeight="1">
      <c r="G162" s="31"/>
      <c r="T162" s="14"/>
      <c r="U162" s="29"/>
      <c r="V162" s="7"/>
    </row>
    <row r="163" spans="7:22" ht="15.75" customHeight="1">
      <c r="G163" s="31"/>
      <c r="T163" s="14"/>
      <c r="U163" s="29"/>
      <c r="V163" s="7"/>
    </row>
    <row r="164" spans="7:22" ht="15.75" customHeight="1">
      <c r="G164" s="31"/>
      <c r="T164" s="14"/>
      <c r="U164" s="29"/>
      <c r="V164" s="7"/>
    </row>
    <row r="165" spans="7:22" ht="15.75" customHeight="1">
      <c r="G165" s="31"/>
      <c r="T165" s="14"/>
      <c r="U165" s="29"/>
      <c r="V165" s="7"/>
    </row>
    <row r="166" spans="7:22" ht="15.75" customHeight="1">
      <c r="G166" s="31"/>
      <c r="T166" s="14"/>
      <c r="U166" s="29"/>
      <c r="V166" s="7"/>
    </row>
    <row r="167" spans="7:22" ht="15.75" customHeight="1">
      <c r="G167" s="31"/>
      <c r="T167" s="14"/>
      <c r="U167" s="29"/>
      <c r="V167" s="7"/>
    </row>
    <row r="168" spans="7:22" ht="15.75" customHeight="1">
      <c r="G168" s="31"/>
      <c r="T168" s="14"/>
      <c r="U168" s="29"/>
      <c r="V168" s="7"/>
    </row>
    <row r="169" spans="7:22" ht="15.75" customHeight="1">
      <c r="G169" s="31"/>
      <c r="T169" s="14"/>
      <c r="U169" s="29"/>
      <c r="V169" s="7"/>
    </row>
    <row r="170" spans="7:22" ht="15.75" customHeight="1">
      <c r="G170" s="31"/>
      <c r="T170" s="14"/>
      <c r="U170" s="29"/>
      <c r="V170" s="7"/>
    </row>
    <row r="171" spans="7:22" ht="15.75" customHeight="1">
      <c r="G171" s="31"/>
      <c r="T171" s="14"/>
      <c r="U171" s="29"/>
      <c r="V171" s="7"/>
    </row>
    <row r="172" spans="7:22" ht="15.75" customHeight="1">
      <c r="G172" s="31"/>
      <c r="T172" s="14"/>
      <c r="U172" s="29"/>
      <c r="V172" s="7"/>
    </row>
    <row r="173" spans="7:22" ht="15.75" customHeight="1">
      <c r="G173" s="31"/>
      <c r="T173" s="14"/>
      <c r="U173" s="29"/>
      <c r="V173" s="7"/>
    </row>
    <row r="174" spans="7:22" ht="15.75" customHeight="1">
      <c r="G174" s="31"/>
      <c r="T174" s="14"/>
      <c r="U174" s="29"/>
      <c r="V174" s="7"/>
    </row>
    <row r="175" spans="7:22" ht="15.75" customHeight="1">
      <c r="G175" s="31"/>
      <c r="T175" s="14"/>
      <c r="U175" s="29"/>
      <c r="V175" s="7"/>
    </row>
    <row r="176" spans="7:22" ht="15.75" customHeight="1">
      <c r="G176" s="31"/>
      <c r="T176" s="14"/>
      <c r="U176" s="29"/>
      <c r="V176" s="7"/>
    </row>
    <row r="177" spans="7:22" ht="15.75" customHeight="1">
      <c r="G177" s="31"/>
      <c r="T177" s="14"/>
      <c r="U177" s="29"/>
      <c r="V177" s="7"/>
    </row>
    <row r="178" spans="7:22" ht="15.75" customHeight="1">
      <c r="G178" s="31"/>
      <c r="T178" s="14"/>
      <c r="U178" s="29"/>
      <c r="V178" s="7"/>
    </row>
    <row r="179" spans="7:22" ht="15.75" customHeight="1">
      <c r="G179" s="31"/>
      <c r="T179" s="14"/>
      <c r="U179" s="29"/>
      <c r="V179" s="7"/>
    </row>
    <row r="180" spans="7:22" ht="15.75" customHeight="1">
      <c r="G180" s="31"/>
      <c r="T180" s="14"/>
      <c r="U180" s="29"/>
      <c r="V180" s="7"/>
    </row>
    <row r="181" spans="7:22" ht="15.75" customHeight="1">
      <c r="G181" s="31"/>
      <c r="T181" s="14"/>
      <c r="U181" s="29"/>
      <c r="V181" s="7"/>
    </row>
    <row r="182" spans="7:22" ht="15.75" customHeight="1">
      <c r="G182" s="31"/>
      <c r="T182" s="14"/>
      <c r="U182" s="29"/>
      <c r="V182" s="7"/>
    </row>
    <row r="183" spans="7:22" ht="15.75" customHeight="1">
      <c r="G183" s="31"/>
      <c r="T183" s="14"/>
      <c r="U183" s="29"/>
      <c r="V183" s="7"/>
    </row>
    <row r="184" spans="7:22" ht="15.75" customHeight="1">
      <c r="G184" s="31"/>
      <c r="T184" s="14"/>
      <c r="U184" s="29"/>
      <c r="V184" s="7"/>
    </row>
    <row r="185" spans="7:22" ht="15.75" customHeight="1">
      <c r="G185" s="31"/>
      <c r="T185" s="14"/>
      <c r="U185" s="29"/>
      <c r="V185" s="7"/>
    </row>
    <row r="186" spans="7:22" ht="15.75" customHeight="1">
      <c r="G186" s="31"/>
      <c r="T186" s="14"/>
      <c r="U186" s="29"/>
      <c r="V186" s="7"/>
    </row>
    <row r="187" spans="7:22" ht="15.75" customHeight="1">
      <c r="G187" s="31"/>
      <c r="T187" s="14"/>
      <c r="U187" s="29"/>
      <c r="V187" s="7"/>
    </row>
    <row r="188" spans="7:22" ht="15.75" customHeight="1">
      <c r="G188" s="31"/>
      <c r="T188" s="14"/>
      <c r="U188" s="29"/>
      <c r="V188" s="7"/>
    </row>
    <row r="189" spans="7:22" ht="15.75" customHeight="1">
      <c r="G189" s="31"/>
      <c r="T189" s="14"/>
      <c r="U189" s="29"/>
      <c r="V189" s="7"/>
    </row>
    <row r="190" spans="7:22" ht="15.75" customHeight="1">
      <c r="G190" s="31"/>
      <c r="T190" s="14"/>
      <c r="U190" s="29"/>
      <c r="V190" s="7"/>
    </row>
    <row r="191" spans="7:22" ht="15.75" customHeight="1">
      <c r="G191" s="31"/>
      <c r="T191" s="14"/>
      <c r="U191" s="29"/>
      <c r="V191" s="7"/>
    </row>
    <row r="192" spans="7:22" ht="15.75" customHeight="1">
      <c r="G192" s="31"/>
      <c r="T192" s="14"/>
      <c r="U192" s="29"/>
      <c r="V192" s="7"/>
    </row>
    <row r="193" spans="7:22" ht="15.75" customHeight="1">
      <c r="G193" s="31"/>
      <c r="T193" s="14"/>
      <c r="U193" s="29"/>
      <c r="V193" s="7"/>
    </row>
    <row r="194" spans="7:22" ht="15.75" customHeight="1">
      <c r="G194" s="31"/>
      <c r="T194" s="14"/>
      <c r="U194" s="29"/>
      <c r="V194" s="7"/>
    </row>
    <row r="195" spans="7:22" ht="15.75" customHeight="1">
      <c r="G195" s="31"/>
      <c r="T195" s="14"/>
      <c r="U195" s="29"/>
      <c r="V195" s="7"/>
    </row>
    <row r="196" spans="7:22" ht="15.75" customHeight="1">
      <c r="G196" s="31"/>
      <c r="T196" s="14"/>
      <c r="U196" s="29"/>
      <c r="V196" s="7"/>
    </row>
    <row r="197" spans="7:22" ht="15.75" customHeight="1">
      <c r="G197" s="31"/>
      <c r="T197" s="14"/>
      <c r="U197" s="29"/>
      <c r="V197" s="7"/>
    </row>
    <row r="198" spans="7:22" ht="15.75" customHeight="1">
      <c r="G198" s="31"/>
      <c r="T198" s="14"/>
      <c r="U198" s="29"/>
      <c r="V198" s="7"/>
    </row>
    <row r="199" spans="7:22" ht="15.75" customHeight="1">
      <c r="G199" s="31"/>
      <c r="T199" s="14"/>
      <c r="U199" s="29"/>
      <c r="V199" s="7"/>
    </row>
    <row r="200" spans="7:22" ht="15.75" customHeight="1">
      <c r="G200" s="31"/>
      <c r="T200" s="14"/>
      <c r="U200" s="29"/>
      <c r="V200" s="7"/>
    </row>
    <row r="201" spans="7:22" ht="15.75" customHeight="1">
      <c r="G201" s="31"/>
      <c r="T201" s="14"/>
      <c r="U201" s="29"/>
      <c r="V201" s="7"/>
    </row>
    <row r="202" spans="7:22" ht="15.75" customHeight="1">
      <c r="G202" s="31"/>
      <c r="T202" s="14"/>
      <c r="U202" s="29"/>
      <c r="V202" s="7"/>
    </row>
    <row r="203" spans="7:22" ht="15.75" customHeight="1">
      <c r="G203" s="31"/>
      <c r="T203" s="14"/>
      <c r="U203" s="29"/>
      <c r="V203" s="7"/>
    </row>
    <row r="204" spans="7:22" ht="15.75" customHeight="1">
      <c r="G204" s="31"/>
      <c r="T204" s="14"/>
      <c r="U204" s="29"/>
      <c r="V204" s="7"/>
    </row>
    <row r="205" spans="7:22" ht="15.75" customHeight="1">
      <c r="G205" s="31"/>
      <c r="T205" s="14"/>
      <c r="U205" s="29"/>
      <c r="V205" s="7"/>
    </row>
    <row r="206" spans="7:22" ht="15.75" customHeight="1">
      <c r="G206" s="31"/>
      <c r="T206" s="14"/>
      <c r="U206" s="29"/>
      <c r="V206" s="7"/>
    </row>
    <row r="207" spans="7:22" ht="15.75" customHeight="1">
      <c r="G207" s="31"/>
      <c r="T207" s="14"/>
      <c r="U207" s="29"/>
      <c r="V207" s="7"/>
    </row>
    <row r="208" spans="7:22" ht="15.75" customHeight="1">
      <c r="G208" s="31"/>
      <c r="T208" s="14"/>
      <c r="U208" s="29"/>
      <c r="V208" s="7"/>
    </row>
    <row r="209" spans="7:22" ht="15.75" customHeight="1">
      <c r="G209" s="31"/>
      <c r="T209" s="14"/>
      <c r="U209" s="29"/>
      <c r="V209" s="7"/>
    </row>
    <row r="210" spans="7:22" ht="15.75" customHeight="1">
      <c r="G210" s="31"/>
      <c r="T210" s="14"/>
      <c r="U210" s="29"/>
      <c r="V210" s="7"/>
    </row>
    <row r="211" spans="7:22" ht="15.75" customHeight="1">
      <c r="G211" s="31"/>
      <c r="T211" s="14"/>
      <c r="U211" s="29"/>
      <c r="V211" s="7"/>
    </row>
    <row r="212" spans="7:22" ht="15.75" customHeight="1">
      <c r="G212" s="31"/>
      <c r="T212" s="14"/>
      <c r="U212" s="29"/>
      <c r="V212" s="7"/>
    </row>
    <row r="213" spans="7:22" ht="15.75" customHeight="1">
      <c r="G213" s="31"/>
      <c r="T213" s="14"/>
      <c r="U213" s="29"/>
      <c r="V213" s="7"/>
    </row>
    <row r="214" spans="7:22" ht="15.75" customHeight="1">
      <c r="G214" s="31"/>
      <c r="T214" s="14"/>
      <c r="U214" s="29"/>
      <c r="V214" s="7"/>
    </row>
    <row r="215" spans="7:22" ht="15.75" customHeight="1">
      <c r="G215" s="31"/>
      <c r="T215" s="14"/>
      <c r="U215" s="29"/>
      <c r="V215" s="7"/>
    </row>
    <row r="216" spans="7:22" ht="15.75" customHeight="1">
      <c r="G216" s="31"/>
      <c r="T216" s="14"/>
      <c r="U216" s="29"/>
      <c r="V216" s="7"/>
    </row>
    <row r="217" spans="7:22" ht="15.75" customHeight="1">
      <c r="G217" s="31"/>
      <c r="T217" s="14"/>
      <c r="U217" s="29"/>
      <c r="V217" s="7"/>
    </row>
    <row r="218" spans="7:22" ht="15.75" customHeight="1">
      <c r="G218" s="31"/>
      <c r="T218" s="14"/>
      <c r="U218" s="29"/>
      <c r="V218" s="7"/>
    </row>
    <row r="219" spans="7:22" ht="15.75" customHeight="1">
      <c r="G219" s="31"/>
      <c r="T219" s="14"/>
      <c r="U219" s="29"/>
      <c r="V219" s="7"/>
    </row>
    <row r="220" spans="7:22" ht="15.75" customHeight="1">
      <c r="G220" s="31"/>
      <c r="T220" s="14"/>
      <c r="U220" s="29"/>
      <c r="V220" s="7"/>
    </row>
    <row r="221" spans="7:22" ht="15.75" customHeight="1">
      <c r="G221" s="31"/>
      <c r="T221" s="14"/>
      <c r="U221" s="29"/>
      <c r="V221" s="7"/>
    </row>
    <row r="222" spans="7:22" ht="15.75" customHeight="1">
      <c r="G222" s="31"/>
      <c r="T222" s="14"/>
      <c r="U222" s="29"/>
      <c r="V222" s="7"/>
    </row>
    <row r="223" spans="7:22" ht="15.75" customHeight="1">
      <c r="G223" s="31"/>
      <c r="T223" s="14"/>
      <c r="U223" s="29"/>
      <c r="V223" s="7"/>
    </row>
    <row r="224" spans="7:22" ht="15.75" customHeight="1">
      <c r="G224" s="31"/>
      <c r="T224" s="14"/>
      <c r="U224" s="29"/>
      <c r="V224" s="7"/>
    </row>
    <row r="225" spans="7:22" ht="15.75" customHeight="1">
      <c r="G225" s="31"/>
      <c r="T225" s="14"/>
      <c r="U225" s="29"/>
      <c r="V225" s="7"/>
    </row>
    <row r="226" spans="7:22" ht="15.75" customHeight="1">
      <c r="G226" s="31"/>
      <c r="T226" s="14"/>
      <c r="U226" s="29"/>
      <c r="V226" s="7"/>
    </row>
    <row r="227" spans="7:22" ht="15.75" customHeight="1">
      <c r="G227" s="31"/>
      <c r="T227" s="14"/>
      <c r="U227" s="29"/>
      <c r="V227" s="7"/>
    </row>
    <row r="228" spans="7:22" ht="15.75" customHeight="1">
      <c r="G228" s="31"/>
      <c r="T228" s="14"/>
      <c r="U228" s="29"/>
      <c r="V228" s="7"/>
    </row>
    <row r="229" spans="7:22" ht="15.75" customHeight="1">
      <c r="G229" s="31"/>
      <c r="T229" s="14"/>
      <c r="U229" s="29"/>
      <c r="V229" s="7"/>
    </row>
    <row r="230" spans="7:22" ht="15.75" customHeight="1">
      <c r="G230" s="31"/>
      <c r="T230" s="14"/>
      <c r="U230" s="29"/>
      <c r="V230" s="7"/>
    </row>
    <row r="231" spans="7:22" ht="15.75" customHeight="1">
      <c r="G231" s="31"/>
      <c r="T231" s="14"/>
      <c r="U231" s="29"/>
      <c r="V231" s="7"/>
    </row>
    <row r="232" spans="7:22" ht="15.75" customHeight="1">
      <c r="G232" s="31"/>
      <c r="T232" s="14"/>
      <c r="U232" s="29"/>
      <c r="V232" s="7"/>
    </row>
    <row r="233" spans="7:22" ht="15.75" customHeight="1">
      <c r="G233" s="31"/>
      <c r="T233" s="14"/>
      <c r="U233" s="29"/>
      <c r="V233" s="7"/>
    </row>
    <row r="234" spans="7:22" ht="15.75" customHeight="1">
      <c r="G234" s="31"/>
      <c r="T234" s="14"/>
      <c r="U234" s="29"/>
      <c r="V234" s="7"/>
    </row>
    <row r="235" spans="7:22" ht="15.75" customHeight="1">
      <c r="G235" s="31"/>
      <c r="T235" s="14"/>
      <c r="U235" s="29"/>
      <c r="V235" s="7"/>
    </row>
    <row r="236" spans="7:22" ht="15.75" customHeight="1">
      <c r="G236" s="31"/>
      <c r="T236" s="14"/>
      <c r="U236" s="29"/>
      <c r="V236" s="7"/>
    </row>
    <row r="237" spans="7:22" ht="15.75" customHeight="1">
      <c r="G237" s="31"/>
      <c r="T237" s="14"/>
      <c r="U237" s="29"/>
      <c r="V237" s="7"/>
    </row>
    <row r="238" spans="7:22" ht="15.75" customHeight="1">
      <c r="G238" s="31"/>
      <c r="T238" s="14"/>
      <c r="U238" s="29"/>
      <c r="V238" s="7"/>
    </row>
    <row r="239" spans="7:22" ht="15.75" customHeight="1">
      <c r="G239" s="31"/>
      <c r="T239" s="14"/>
      <c r="U239" s="29"/>
      <c r="V239" s="7"/>
    </row>
    <row r="240" spans="7:22" ht="15.75" customHeight="1">
      <c r="G240" s="31"/>
      <c r="T240" s="14"/>
      <c r="U240" s="29"/>
      <c r="V240" s="7"/>
    </row>
    <row r="241" spans="7:22" ht="15.75" customHeight="1">
      <c r="G241" s="31"/>
      <c r="T241" s="14"/>
      <c r="U241" s="29"/>
      <c r="V241" s="7"/>
    </row>
    <row r="242" spans="7:22" ht="15.75" customHeight="1">
      <c r="G242" s="31"/>
      <c r="T242" s="14"/>
      <c r="U242" s="29"/>
      <c r="V242" s="7"/>
    </row>
    <row r="243" spans="7:22" ht="15.75" customHeight="1">
      <c r="G243" s="31"/>
      <c r="T243" s="14"/>
      <c r="U243" s="29"/>
      <c r="V243" s="7"/>
    </row>
    <row r="244" spans="7:22" ht="15.75" customHeight="1">
      <c r="G244" s="31"/>
      <c r="T244" s="14"/>
      <c r="U244" s="29"/>
      <c r="V244" s="7"/>
    </row>
    <row r="245" spans="7:22" ht="15.75" customHeight="1">
      <c r="G245" s="31"/>
      <c r="T245" s="14"/>
      <c r="U245" s="29"/>
      <c r="V245" s="7"/>
    </row>
    <row r="246" spans="7:22" ht="15.75" customHeight="1">
      <c r="G246" s="31"/>
      <c r="T246" s="14"/>
      <c r="U246" s="29"/>
      <c r="V246" s="7"/>
    </row>
    <row r="247" spans="7:22" ht="15.75" customHeight="1">
      <c r="G247" s="31"/>
      <c r="T247" s="14"/>
      <c r="U247" s="29"/>
      <c r="V247" s="7"/>
    </row>
    <row r="248" spans="7:22" ht="15.75" customHeight="1">
      <c r="G248" s="31"/>
      <c r="T248" s="14"/>
      <c r="U248" s="29"/>
      <c r="V248" s="7"/>
    </row>
    <row r="249" spans="7:22" ht="15.75" customHeight="1">
      <c r="G249" s="31"/>
      <c r="T249" s="14"/>
      <c r="U249" s="29"/>
      <c r="V249" s="7"/>
    </row>
    <row r="250" spans="7:22" ht="15.75" customHeight="1">
      <c r="G250" s="31"/>
      <c r="T250" s="14"/>
      <c r="U250" s="29"/>
      <c r="V250" s="7"/>
    </row>
    <row r="251" spans="7:22" ht="15.75" customHeight="1">
      <c r="G251" s="31"/>
      <c r="T251" s="14"/>
      <c r="U251" s="29"/>
      <c r="V251" s="7"/>
    </row>
    <row r="252" spans="7:22" ht="15.75" customHeight="1"/>
    <row r="253" spans="7:22" ht="15.75" customHeight="1"/>
    <row r="254" spans="7:22" ht="15.75" customHeight="1"/>
    <row r="255" spans="7:22" ht="15.75" customHeight="1"/>
    <row r="256" spans="7:22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385623"/>
  </sheetPr>
  <dimension ref="A1:D1000"/>
  <sheetViews>
    <sheetView showGridLines="0" workbookViewId="0"/>
  </sheetViews>
  <sheetFormatPr defaultColWidth="14.42578125" defaultRowHeight="15" customHeight="1"/>
  <cols>
    <col min="1" max="1" width="15.5703125" customWidth="1"/>
    <col min="2" max="2" width="24" customWidth="1"/>
    <col min="3" max="3" width="15.5703125" customWidth="1"/>
    <col min="4" max="4" width="24" customWidth="1"/>
    <col min="5" max="6" width="8.7109375" customWidth="1"/>
  </cols>
  <sheetData>
    <row r="1" spans="1:4">
      <c r="A1" s="32" t="s">
        <v>359</v>
      </c>
      <c r="B1" s="33" t="s">
        <v>19</v>
      </c>
      <c r="C1" s="3"/>
      <c r="D1" s="3"/>
    </row>
    <row r="2" spans="1:4">
      <c r="A2" s="34" t="s">
        <v>360</v>
      </c>
      <c r="B2" s="35" t="s">
        <v>24</v>
      </c>
      <c r="C2" s="7"/>
      <c r="D2" s="8"/>
    </row>
    <row r="3" spans="1:4">
      <c r="A3" s="36" t="s">
        <v>360</v>
      </c>
      <c r="B3" s="37" t="s">
        <v>28</v>
      </c>
      <c r="C3" s="7"/>
      <c r="D3" s="7"/>
    </row>
    <row r="4" spans="1:4">
      <c r="A4" s="36" t="s">
        <v>361</v>
      </c>
      <c r="B4" s="37" t="s">
        <v>33</v>
      </c>
      <c r="C4" s="7"/>
      <c r="D4" s="7"/>
    </row>
    <row r="5" spans="1:4">
      <c r="A5" s="36" t="s">
        <v>361</v>
      </c>
      <c r="B5" s="37" t="s">
        <v>37</v>
      </c>
      <c r="C5" s="7"/>
      <c r="D5" s="7"/>
    </row>
    <row r="6" spans="1:4">
      <c r="A6" s="36" t="s">
        <v>360</v>
      </c>
      <c r="B6" s="37" t="s">
        <v>41</v>
      </c>
      <c r="C6" s="7"/>
      <c r="D6" s="7"/>
    </row>
    <row r="7" spans="1:4">
      <c r="A7" s="36" t="s">
        <v>360</v>
      </c>
      <c r="B7" s="37" t="s">
        <v>44</v>
      </c>
      <c r="C7" s="7"/>
      <c r="D7" s="7"/>
    </row>
    <row r="8" spans="1:4">
      <c r="A8" s="36" t="s">
        <v>361</v>
      </c>
      <c r="B8" s="37" t="s">
        <v>48</v>
      </c>
      <c r="C8" s="7"/>
      <c r="D8" s="7"/>
    </row>
    <row r="9" spans="1:4">
      <c r="A9" s="36" t="s">
        <v>360</v>
      </c>
      <c r="B9" s="37" t="s">
        <v>52</v>
      </c>
      <c r="C9" s="7"/>
      <c r="D9" s="7"/>
    </row>
    <row r="10" spans="1:4">
      <c r="A10" s="36" t="s">
        <v>360</v>
      </c>
      <c r="B10" s="37" t="s">
        <v>56</v>
      </c>
      <c r="C10" s="7"/>
      <c r="D10" s="7"/>
    </row>
    <row r="11" spans="1:4">
      <c r="A11" s="36" t="s">
        <v>361</v>
      </c>
      <c r="B11" s="37" t="s">
        <v>63</v>
      </c>
      <c r="C11" s="7"/>
      <c r="D11" s="7"/>
    </row>
    <row r="12" spans="1:4">
      <c r="A12" s="36" t="s">
        <v>361</v>
      </c>
      <c r="B12" s="37" t="s">
        <v>67</v>
      </c>
      <c r="C12" s="7"/>
      <c r="D12" s="7"/>
    </row>
    <row r="13" spans="1:4">
      <c r="A13" s="36" t="s">
        <v>361</v>
      </c>
      <c r="B13" s="37" t="s">
        <v>70</v>
      </c>
      <c r="C13" s="7"/>
      <c r="D13" s="7"/>
    </row>
    <row r="14" spans="1:4">
      <c r="A14" s="36" t="s">
        <v>361</v>
      </c>
      <c r="B14" s="37" t="s">
        <v>75</v>
      </c>
      <c r="C14" s="7"/>
      <c r="D14" s="7"/>
    </row>
    <row r="15" spans="1:4">
      <c r="A15" s="36" t="s">
        <v>360</v>
      </c>
      <c r="B15" s="37" t="s">
        <v>79</v>
      </c>
      <c r="C15" s="7"/>
      <c r="D15" s="7"/>
    </row>
    <row r="16" spans="1:4">
      <c r="A16" s="36" t="s">
        <v>360</v>
      </c>
      <c r="B16" s="37" t="s">
        <v>85</v>
      </c>
      <c r="C16" s="7"/>
      <c r="D16" s="7"/>
    </row>
    <row r="17" spans="1:4">
      <c r="A17" s="36" t="s">
        <v>361</v>
      </c>
      <c r="B17" s="37" t="s">
        <v>88</v>
      </c>
      <c r="C17" s="7"/>
      <c r="D17" s="7"/>
    </row>
    <row r="18" spans="1:4">
      <c r="A18" s="36" t="s">
        <v>360</v>
      </c>
      <c r="B18" s="37" t="s">
        <v>91</v>
      </c>
      <c r="C18" s="7"/>
      <c r="D18" s="7"/>
    </row>
    <row r="19" spans="1:4">
      <c r="A19" s="36" t="s">
        <v>360</v>
      </c>
      <c r="B19" s="37" t="s">
        <v>95</v>
      </c>
      <c r="C19" s="7"/>
      <c r="D19" s="7"/>
    </row>
    <row r="20" spans="1:4">
      <c r="A20" s="36" t="s">
        <v>361</v>
      </c>
      <c r="B20" s="37" t="s">
        <v>99</v>
      </c>
      <c r="C20" s="7"/>
      <c r="D20" s="7"/>
    </row>
    <row r="21" spans="1:4" ht="15.75" customHeight="1">
      <c r="A21" s="36" t="s">
        <v>361</v>
      </c>
      <c r="B21" s="37" t="s">
        <v>102</v>
      </c>
      <c r="C21" s="7"/>
      <c r="D21" s="7"/>
    </row>
    <row r="22" spans="1:4" ht="15.75" customHeight="1">
      <c r="A22" s="36" t="s">
        <v>361</v>
      </c>
      <c r="B22" s="37" t="s">
        <v>106</v>
      </c>
      <c r="C22" s="7"/>
      <c r="D22" s="7"/>
    </row>
    <row r="23" spans="1:4" ht="15.75" customHeight="1">
      <c r="A23" s="36" t="s">
        <v>361</v>
      </c>
      <c r="B23" s="37" t="s">
        <v>109</v>
      </c>
      <c r="C23" s="7"/>
      <c r="D23" s="7"/>
    </row>
    <row r="24" spans="1:4" ht="15.75" customHeight="1">
      <c r="A24" s="36" t="s">
        <v>360</v>
      </c>
      <c r="B24" s="37" t="s">
        <v>118</v>
      </c>
      <c r="C24" s="7"/>
      <c r="D24" s="7"/>
    </row>
    <row r="25" spans="1:4" ht="15.75" customHeight="1">
      <c r="A25" s="36" t="s">
        <v>361</v>
      </c>
      <c r="B25" s="37" t="s">
        <v>129</v>
      </c>
      <c r="C25" s="7"/>
      <c r="D25" s="7"/>
    </row>
    <row r="26" spans="1:4" ht="15.75" customHeight="1">
      <c r="A26" s="36" t="s">
        <v>360</v>
      </c>
      <c r="B26" s="37" t="s">
        <v>138</v>
      </c>
      <c r="C26" s="7"/>
      <c r="D26" s="7"/>
    </row>
    <row r="27" spans="1:4" ht="15.75" customHeight="1">
      <c r="A27" s="36" t="s">
        <v>361</v>
      </c>
      <c r="B27" s="37" t="s">
        <v>144</v>
      </c>
      <c r="C27" s="7"/>
      <c r="D27" s="7"/>
    </row>
    <row r="28" spans="1:4" ht="15.75" customHeight="1">
      <c r="A28" s="36" t="s">
        <v>361</v>
      </c>
      <c r="B28" s="37" t="s">
        <v>149</v>
      </c>
      <c r="C28" s="7"/>
      <c r="D28" s="7"/>
    </row>
    <row r="29" spans="1:4" ht="15.75" customHeight="1">
      <c r="A29" s="36" t="s">
        <v>361</v>
      </c>
      <c r="B29" s="37" t="s">
        <v>163</v>
      </c>
      <c r="C29" s="7"/>
      <c r="D29" s="7"/>
    </row>
    <row r="30" spans="1:4" ht="15.75" customHeight="1">
      <c r="A30" s="36" t="s">
        <v>360</v>
      </c>
      <c r="B30" s="37" t="s">
        <v>167</v>
      </c>
      <c r="C30" s="7"/>
      <c r="D30" s="7"/>
    </row>
    <row r="31" spans="1:4" ht="15.75" customHeight="1">
      <c r="A31" s="36" t="s">
        <v>360</v>
      </c>
      <c r="B31" s="37" t="s">
        <v>176</v>
      </c>
      <c r="C31" s="7"/>
      <c r="D31" s="7"/>
    </row>
    <row r="32" spans="1:4" ht="15.75" customHeight="1">
      <c r="A32" s="36" t="s">
        <v>361</v>
      </c>
      <c r="B32" s="37" t="s">
        <v>189</v>
      </c>
      <c r="C32" s="7"/>
      <c r="D32" s="7"/>
    </row>
    <row r="33" spans="1:4" ht="15.75" customHeight="1">
      <c r="A33" s="36" t="s">
        <v>360</v>
      </c>
      <c r="B33" s="37" t="s">
        <v>193</v>
      </c>
      <c r="C33" s="7"/>
      <c r="D33" s="7"/>
    </row>
    <row r="34" spans="1:4" ht="15.75" customHeight="1">
      <c r="B34" s="17"/>
      <c r="C34" s="7"/>
      <c r="D34" s="7"/>
    </row>
    <row r="35" spans="1:4" ht="15.75" customHeight="1">
      <c r="B35" s="17"/>
      <c r="C35" s="7"/>
      <c r="D35" s="7"/>
    </row>
    <row r="36" spans="1:4" ht="15.75" customHeight="1">
      <c r="B36" s="17"/>
      <c r="C36" s="7"/>
      <c r="D36" s="7"/>
    </row>
    <row r="37" spans="1:4" ht="15.75" customHeight="1">
      <c r="B37" s="17"/>
      <c r="C37" s="7"/>
      <c r="D37" s="7"/>
    </row>
    <row r="38" spans="1:4" ht="15.75" customHeight="1">
      <c r="B38" s="17"/>
      <c r="C38" s="7"/>
      <c r="D38" s="7"/>
    </row>
    <row r="39" spans="1:4" ht="15.75" customHeight="1">
      <c r="B39" s="17"/>
      <c r="C39" s="7"/>
      <c r="D39" s="7"/>
    </row>
    <row r="40" spans="1:4" ht="15.75" customHeight="1">
      <c r="B40" s="17"/>
      <c r="C40" s="7"/>
      <c r="D40" s="7"/>
    </row>
    <row r="41" spans="1:4" ht="15.75" customHeight="1">
      <c r="B41" s="17"/>
      <c r="C41" s="7"/>
      <c r="D41" s="7"/>
    </row>
    <row r="42" spans="1:4" ht="15.75" customHeight="1">
      <c r="B42" s="17"/>
      <c r="C42" s="7"/>
      <c r="D42" s="7"/>
    </row>
    <row r="43" spans="1:4" ht="15.75" customHeight="1">
      <c r="B43" s="17"/>
      <c r="C43" s="7"/>
      <c r="D43" s="7"/>
    </row>
    <row r="44" spans="1:4" ht="15.75" customHeight="1">
      <c r="B44" s="17"/>
      <c r="C44" s="7"/>
      <c r="D44" s="7"/>
    </row>
    <row r="45" spans="1:4" ht="15.75" customHeight="1">
      <c r="B45" s="17"/>
      <c r="C45" s="7"/>
      <c r="D45" s="7"/>
    </row>
    <row r="46" spans="1:4" ht="15.75" customHeight="1">
      <c r="B46" s="17"/>
      <c r="C46" s="7"/>
      <c r="D46" s="7"/>
    </row>
    <row r="47" spans="1:4" ht="15.75" customHeight="1">
      <c r="B47" s="17"/>
      <c r="C47" s="7"/>
      <c r="D47" s="7"/>
    </row>
    <row r="48" spans="1:4" ht="15.75" customHeight="1">
      <c r="B48" s="17"/>
      <c r="C48" s="7"/>
      <c r="D48" s="7"/>
    </row>
    <row r="49" spans="2:4" ht="15.75" customHeight="1">
      <c r="B49" s="17"/>
      <c r="C49" s="7"/>
      <c r="D49" s="7"/>
    </row>
    <row r="50" spans="2:4" ht="15.75" customHeight="1">
      <c r="B50" s="17"/>
      <c r="C50" s="7"/>
      <c r="D50" s="7"/>
    </row>
    <row r="51" spans="2:4" ht="15.75" customHeight="1">
      <c r="B51" s="17"/>
      <c r="C51" s="7"/>
      <c r="D51" s="7"/>
    </row>
    <row r="52" spans="2:4" ht="15.75" customHeight="1">
      <c r="B52" s="17"/>
      <c r="C52" s="7"/>
      <c r="D52" s="7"/>
    </row>
    <row r="53" spans="2:4" ht="15.75" customHeight="1">
      <c r="B53" s="17"/>
      <c r="C53" s="7"/>
      <c r="D53" s="7"/>
    </row>
    <row r="54" spans="2:4" ht="15.75" customHeight="1">
      <c r="B54" s="17"/>
      <c r="C54" s="7"/>
      <c r="D54" s="7"/>
    </row>
    <row r="55" spans="2:4" ht="15.75" customHeight="1">
      <c r="B55" s="17"/>
      <c r="C55" s="7"/>
      <c r="D55" s="7"/>
    </row>
    <row r="56" spans="2:4" ht="15.75" customHeight="1">
      <c r="B56" s="17"/>
      <c r="C56" s="7"/>
      <c r="D56" s="7"/>
    </row>
    <row r="57" spans="2:4" ht="15.75" customHeight="1">
      <c r="B57" s="17"/>
      <c r="C57" s="7"/>
      <c r="D57" s="7"/>
    </row>
    <row r="58" spans="2:4" ht="15.75" customHeight="1">
      <c r="B58" s="17"/>
      <c r="C58" s="7"/>
      <c r="D58" s="7"/>
    </row>
    <row r="59" spans="2:4" ht="15.75" customHeight="1">
      <c r="B59" s="17"/>
      <c r="C59" s="7"/>
      <c r="D59" s="7"/>
    </row>
    <row r="60" spans="2:4" ht="15.75" customHeight="1">
      <c r="B60" s="17"/>
      <c r="C60" s="7"/>
      <c r="D60" s="7"/>
    </row>
    <row r="61" spans="2:4" ht="15.75" customHeight="1">
      <c r="B61" s="17"/>
      <c r="C61" s="7"/>
      <c r="D61" s="7"/>
    </row>
    <row r="62" spans="2:4" ht="15.75" customHeight="1">
      <c r="B62" s="17"/>
      <c r="C62" s="7"/>
      <c r="D62" s="7"/>
    </row>
    <row r="63" spans="2:4" ht="15.75" customHeight="1">
      <c r="B63" s="17"/>
      <c r="C63" s="7"/>
      <c r="D63" s="7"/>
    </row>
    <row r="64" spans="2:4" ht="15.75" customHeight="1">
      <c r="B64" s="17"/>
      <c r="C64" s="7"/>
      <c r="D64" s="7"/>
    </row>
    <row r="65" spans="2:4" ht="15.75" customHeight="1">
      <c r="B65" s="17"/>
      <c r="C65" s="7"/>
      <c r="D65" s="7"/>
    </row>
    <row r="66" spans="2:4" ht="15.75" customHeight="1">
      <c r="B66" s="17"/>
      <c r="C66" s="7"/>
      <c r="D66" s="7"/>
    </row>
    <row r="67" spans="2:4" ht="15.75" customHeight="1">
      <c r="B67" s="17"/>
      <c r="C67" s="7"/>
      <c r="D67" s="7"/>
    </row>
    <row r="68" spans="2:4" ht="15.75" customHeight="1">
      <c r="B68" s="17"/>
      <c r="C68" s="7"/>
      <c r="D68" s="7"/>
    </row>
    <row r="69" spans="2:4" ht="15.75" customHeight="1">
      <c r="B69" s="17"/>
      <c r="C69" s="7"/>
      <c r="D69" s="7"/>
    </row>
    <row r="70" spans="2:4" ht="15.75" customHeight="1">
      <c r="B70" s="17"/>
      <c r="C70" s="7"/>
      <c r="D70" s="7"/>
    </row>
    <row r="71" spans="2:4" ht="15.75" customHeight="1">
      <c r="B71" s="17"/>
      <c r="C71" s="7"/>
      <c r="D71" s="7"/>
    </row>
    <row r="72" spans="2:4" ht="15.75" customHeight="1">
      <c r="B72" s="17"/>
      <c r="C72" s="7"/>
      <c r="D72" s="7"/>
    </row>
    <row r="73" spans="2:4" ht="15.75" customHeight="1">
      <c r="B73" s="17"/>
      <c r="C73" s="7"/>
      <c r="D73" s="7"/>
    </row>
    <row r="74" spans="2:4" ht="15.75" customHeight="1">
      <c r="B74" s="17"/>
      <c r="C74" s="7"/>
      <c r="D74" s="7"/>
    </row>
    <row r="75" spans="2:4" ht="15.75" customHeight="1">
      <c r="B75" s="17"/>
      <c r="C75" s="7"/>
      <c r="D75" s="7"/>
    </row>
    <row r="76" spans="2:4" ht="15.75" customHeight="1">
      <c r="B76" s="17"/>
      <c r="C76" s="7"/>
      <c r="D76" s="7"/>
    </row>
    <row r="77" spans="2:4" ht="15.75" customHeight="1">
      <c r="B77" s="17"/>
      <c r="C77" s="7"/>
      <c r="D77" s="7"/>
    </row>
    <row r="78" spans="2:4" ht="15.75" customHeight="1">
      <c r="B78" s="17"/>
      <c r="C78" s="7"/>
      <c r="D78" s="7"/>
    </row>
    <row r="79" spans="2:4" ht="15.75" customHeight="1">
      <c r="B79" s="17"/>
      <c r="C79" s="7"/>
      <c r="D79" s="7"/>
    </row>
    <row r="80" spans="2:4" ht="15.75" customHeight="1">
      <c r="B80" s="17"/>
      <c r="C80" s="7"/>
      <c r="D80" s="7"/>
    </row>
    <row r="81" spans="2:4" ht="15.75" customHeight="1">
      <c r="B81" s="17"/>
      <c r="C81" s="7"/>
      <c r="D81" s="7"/>
    </row>
    <row r="82" spans="2:4" ht="15.75" customHeight="1">
      <c r="B82" s="17"/>
      <c r="C82" s="7"/>
      <c r="D82" s="7"/>
    </row>
    <row r="83" spans="2:4" ht="15.75" customHeight="1">
      <c r="B83" s="17"/>
      <c r="C83" s="7"/>
      <c r="D83" s="7"/>
    </row>
    <row r="84" spans="2:4" ht="15.75" customHeight="1">
      <c r="B84" s="17"/>
      <c r="C84" s="7"/>
      <c r="D84" s="7"/>
    </row>
    <row r="85" spans="2:4" ht="15.75" customHeight="1">
      <c r="B85" s="17"/>
      <c r="C85" s="7"/>
      <c r="D85" s="7"/>
    </row>
    <row r="86" spans="2:4" ht="15.75" customHeight="1">
      <c r="B86" s="17"/>
      <c r="C86" s="7"/>
      <c r="D86" s="7"/>
    </row>
    <row r="87" spans="2:4" ht="15.75" customHeight="1">
      <c r="B87" s="17"/>
      <c r="C87" s="7"/>
      <c r="D87" s="7"/>
    </row>
    <row r="88" spans="2:4" ht="15.75" customHeight="1">
      <c r="B88" s="17"/>
      <c r="C88" s="7"/>
      <c r="D88" s="7"/>
    </row>
    <row r="89" spans="2:4" ht="15.75" customHeight="1">
      <c r="B89" s="17"/>
      <c r="C89" s="7"/>
      <c r="D89" s="7"/>
    </row>
    <row r="90" spans="2:4" ht="15.75" customHeight="1">
      <c r="B90" s="17"/>
      <c r="C90" s="7"/>
      <c r="D90" s="7"/>
    </row>
    <row r="91" spans="2:4" ht="15.75" customHeight="1">
      <c r="B91" s="17"/>
      <c r="C91" s="7"/>
      <c r="D91" s="7"/>
    </row>
    <row r="92" spans="2:4" ht="15.75" customHeight="1">
      <c r="B92" s="17"/>
      <c r="C92" s="7"/>
      <c r="D92" s="7"/>
    </row>
    <row r="93" spans="2:4" ht="15.75" customHeight="1">
      <c r="B93" s="17"/>
      <c r="C93" s="7"/>
      <c r="D93" s="7"/>
    </row>
    <row r="94" spans="2:4" ht="15.75" customHeight="1">
      <c r="B94" s="17"/>
      <c r="C94" s="7"/>
      <c r="D94" s="7"/>
    </row>
    <row r="95" spans="2:4" ht="15.75" customHeight="1">
      <c r="B95" s="17"/>
      <c r="C95" s="7"/>
      <c r="D95" s="7"/>
    </row>
    <row r="96" spans="2:4" ht="15.75" customHeight="1">
      <c r="B96" s="17"/>
      <c r="C96" s="7"/>
      <c r="D96" s="7"/>
    </row>
    <row r="97" spans="2:4" ht="15.75" customHeight="1">
      <c r="B97" s="17"/>
      <c r="C97" s="7"/>
      <c r="D97" s="7"/>
    </row>
    <row r="98" spans="2:4" ht="15.75" customHeight="1">
      <c r="B98" s="17"/>
      <c r="C98" s="7"/>
      <c r="D98" s="7"/>
    </row>
    <row r="99" spans="2:4" ht="15.75" customHeight="1">
      <c r="B99" s="17"/>
      <c r="C99" s="7"/>
      <c r="D99" s="7"/>
    </row>
    <row r="100" spans="2:4" ht="15.75" customHeight="1">
      <c r="B100" s="17"/>
      <c r="C100" s="7"/>
      <c r="D100" s="7"/>
    </row>
    <row r="101" spans="2:4" ht="15.75" customHeight="1">
      <c r="B101" s="17"/>
      <c r="C101" s="7"/>
      <c r="D101" s="7"/>
    </row>
    <row r="102" spans="2:4" ht="15.75" customHeight="1">
      <c r="B102" s="17"/>
      <c r="C102" s="7"/>
      <c r="D102" s="7"/>
    </row>
    <row r="103" spans="2:4" ht="15.75" customHeight="1">
      <c r="B103" s="17"/>
      <c r="C103" s="7"/>
      <c r="D103" s="7"/>
    </row>
    <row r="104" spans="2:4" ht="15.75" customHeight="1">
      <c r="B104" s="17"/>
      <c r="C104" s="7"/>
      <c r="D104" s="7"/>
    </row>
    <row r="105" spans="2:4" ht="15.75" customHeight="1">
      <c r="B105" s="17"/>
      <c r="C105" s="7"/>
      <c r="D105" s="7"/>
    </row>
    <row r="106" spans="2:4" ht="15.75" customHeight="1">
      <c r="B106" s="17"/>
      <c r="C106" s="7"/>
      <c r="D106" s="7"/>
    </row>
    <row r="107" spans="2:4" ht="15.75" customHeight="1">
      <c r="B107" s="17"/>
      <c r="C107" s="7"/>
      <c r="D107" s="7"/>
    </row>
    <row r="108" spans="2:4" ht="15.75" customHeight="1">
      <c r="B108" s="17"/>
      <c r="C108" s="7"/>
      <c r="D108" s="7"/>
    </row>
    <row r="109" spans="2:4" ht="15.75" customHeight="1">
      <c r="B109" s="17"/>
      <c r="C109" s="7"/>
      <c r="D109" s="7"/>
    </row>
    <row r="110" spans="2:4" ht="15.75" customHeight="1">
      <c r="B110" s="17"/>
      <c r="C110" s="7"/>
      <c r="D110" s="7"/>
    </row>
    <row r="111" spans="2:4" ht="15.75" customHeight="1">
      <c r="B111" s="17"/>
      <c r="C111" s="7"/>
      <c r="D111" s="7"/>
    </row>
    <row r="112" spans="2:4" ht="15.75" customHeight="1">
      <c r="B112" s="17"/>
      <c r="C112" s="7"/>
      <c r="D112" s="7"/>
    </row>
    <row r="113" spans="2:4" ht="15.75" customHeight="1">
      <c r="B113" s="17"/>
      <c r="C113" s="7"/>
      <c r="D113" s="7"/>
    </row>
    <row r="114" spans="2:4" ht="15.75" customHeight="1">
      <c r="B114" s="17"/>
      <c r="C114" s="7"/>
      <c r="D114" s="7"/>
    </row>
    <row r="115" spans="2:4" ht="15.75" customHeight="1">
      <c r="B115" s="17"/>
      <c r="C115" s="7"/>
      <c r="D115" s="7"/>
    </row>
    <row r="116" spans="2:4" ht="15.75" customHeight="1">
      <c r="B116" s="17"/>
      <c r="C116" s="7"/>
      <c r="D116" s="7"/>
    </row>
    <row r="117" spans="2:4" ht="15.75" customHeight="1">
      <c r="B117" s="17"/>
      <c r="C117" s="7"/>
      <c r="D117" s="7"/>
    </row>
    <row r="118" spans="2:4" ht="15.75" customHeight="1">
      <c r="B118" s="17"/>
      <c r="C118" s="7"/>
      <c r="D118" s="7"/>
    </row>
    <row r="119" spans="2:4" ht="15.75" customHeight="1">
      <c r="B119" s="17"/>
      <c r="C119" s="7"/>
      <c r="D119" s="7"/>
    </row>
    <row r="120" spans="2:4" ht="15.75" customHeight="1">
      <c r="B120" s="17"/>
      <c r="C120" s="7"/>
      <c r="D120" s="7"/>
    </row>
    <row r="121" spans="2:4" ht="15.75" customHeight="1">
      <c r="B121" s="17"/>
      <c r="C121" s="7"/>
      <c r="D121" s="7"/>
    </row>
    <row r="122" spans="2:4" ht="15.75" customHeight="1">
      <c r="B122" s="17"/>
      <c r="C122" s="7"/>
      <c r="D122" s="7"/>
    </row>
    <row r="123" spans="2:4" ht="15.75" customHeight="1">
      <c r="B123" s="17"/>
      <c r="C123" s="7"/>
      <c r="D123" s="7"/>
    </row>
    <row r="124" spans="2:4" ht="15.75" customHeight="1">
      <c r="B124" s="17"/>
      <c r="C124" s="7"/>
      <c r="D124" s="7"/>
    </row>
    <row r="125" spans="2:4" ht="15.75" customHeight="1">
      <c r="B125" s="17"/>
      <c r="C125" s="7"/>
      <c r="D125" s="7"/>
    </row>
    <row r="126" spans="2:4" ht="15.75" customHeight="1">
      <c r="B126" s="17"/>
      <c r="C126" s="7"/>
      <c r="D126" s="7"/>
    </row>
    <row r="127" spans="2:4" ht="15.75" customHeight="1">
      <c r="B127" s="17"/>
      <c r="C127" s="7"/>
      <c r="D127" s="7"/>
    </row>
    <row r="128" spans="2:4" ht="15.75" customHeight="1">
      <c r="B128" s="17"/>
      <c r="C128" s="7"/>
      <c r="D128" s="7"/>
    </row>
    <row r="129" spans="2:4" ht="15.75" customHeight="1">
      <c r="B129" s="17"/>
      <c r="C129" s="7"/>
      <c r="D129" s="7"/>
    </row>
    <row r="130" spans="2:4" ht="15.75" customHeight="1">
      <c r="B130" s="17"/>
      <c r="C130" s="7"/>
      <c r="D130" s="7"/>
    </row>
    <row r="131" spans="2:4" ht="15.75" customHeight="1">
      <c r="B131" s="17"/>
      <c r="C131" s="7"/>
      <c r="D131" s="7"/>
    </row>
    <row r="132" spans="2:4" ht="15.75" customHeight="1">
      <c r="B132" s="17"/>
      <c r="C132" s="7"/>
      <c r="D132" s="7"/>
    </row>
    <row r="133" spans="2:4" ht="15.75" customHeight="1">
      <c r="B133" s="17"/>
      <c r="C133" s="7"/>
      <c r="D133" s="7"/>
    </row>
    <row r="134" spans="2:4" ht="15.75" customHeight="1">
      <c r="B134" s="17"/>
      <c r="C134" s="7"/>
      <c r="D134" s="7"/>
    </row>
    <row r="135" spans="2:4" ht="15.75" customHeight="1">
      <c r="B135" s="17"/>
      <c r="C135" s="7"/>
      <c r="D135" s="7"/>
    </row>
    <row r="136" spans="2:4" ht="15.75" customHeight="1">
      <c r="B136" s="17"/>
      <c r="C136" s="7"/>
      <c r="D136" s="7"/>
    </row>
    <row r="137" spans="2:4" ht="15.75" customHeight="1">
      <c r="B137" s="17"/>
      <c r="C137" s="7"/>
      <c r="D137" s="7"/>
    </row>
    <row r="138" spans="2:4" ht="15.75" customHeight="1">
      <c r="B138" s="17"/>
      <c r="C138" s="7"/>
      <c r="D138" s="7"/>
    </row>
    <row r="139" spans="2:4" ht="15.75" customHeight="1">
      <c r="B139" s="17"/>
      <c r="C139" s="7"/>
      <c r="D139" s="7"/>
    </row>
    <row r="140" spans="2:4" ht="15.75" customHeight="1">
      <c r="B140" s="17"/>
      <c r="C140" s="7"/>
      <c r="D140" s="7"/>
    </row>
    <row r="141" spans="2:4" ht="15.75" customHeight="1">
      <c r="B141" s="17"/>
      <c r="C141" s="7"/>
      <c r="D141" s="7"/>
    </row>
    <row r="142" spans="2:4" ht="15.75" customHeight="1">
      <c r="B142" s="17"/>
      <c r="C142" s="7"/>
      <c r="D142" s="7"/>
    </row>
    <row r="143" spans="2:4" ht="15.75" customHeight="1">
      <c r="B143" s="17"/>
      <c r="C143" s="7"/>
      <c r="D143" s="7"/>
    </row>
    <row r="144" spans="2:4" ht="15.75" customHeight="1">
      <c r="B144" s="17"/>
      <c r="C144" s="7"/>
      <c r="D144" s="7"/>
    </row>
    <row r="145" spans="2:4" ht="15.75" customHeight="1">
      <c r="B145" s="17"/>
      <c r="C145" s="7"/>
      <c r="D145" s="7"/>
    </row>
    <row r="146" spans="2:4" ht="15.75" customHeight="1">
      <c r="B146" s="17"/>
      <c r="C146" s="7"/>
      <c r="D146" s="7"/>
    </row>
    <row r="147" spans="2:4" ht="15.75" customHeight="1">
      <c r="B147" s="17"/>
      <c r="C147" s="7"/>
      <c r="D147" s="7"/>
    </row>
    <row r="148" spans="2:4" ht="15.75" customHeight="1">
      <c r="B148" s="17"/>
      <c r="C148" s="7"/>
      <c r="D148" s="7"/>
    </row>
    <row r="149" spans="2:4" ht="15.75" customHeight="1">
      <c r="B149" s="17"/>
      <c r="C149" s="7"/>
      <c r="D149" s="7"/>
    </row>
    <row r="150" spans="2:4" ht="15.75" customHeight="1">
      <c r="B150" s="17"/>
      <c r="C150" s="7"/>
      <c r="D150" s="7"/>
    </row>
    <row r="151" spans="2:4" ht="15.75" customHeight="1">
      <c r="B151" s="17"/>
      <c r="C151" s="7"/>
      <c r="D151" s="7"/>
    </row>
    <row r="152" spans="2:4" ht="15.75" customHeight="1">
      <c r="B152" s="17"/>
      <c r="C152" s="7"/>
      <c r="D152" s="7"/>
    </row>
    <row r="153" spans="2:4" ht="15.75" customHeight="1">
      <c r="B153" s="17"/>
      <c r="C153" s="7"/>
      <c r="D153" s="7"/>
    </row>
    <row r="154" spans="2:4" ht="15.75" customHeight="1">
      <c r="B154" s="17"/>
      <c r="C154" s="7"/>
      <c r="D154" s="7"/>
    </row>
    <row r="155" spans="2:4" ht="15.75" customHeight="1">
      <c r="B155" s="17"/>
      <c r="C155" s="7"/>
      <c r="D155" s="7"/>
    </row>
    <row r="156" spans="2:4" ht="15.75" customHeight="1">
      <c r="B156" s="17"/>
      <c r="C156" s="7"/>
      <c r="D156" s="7"/>
    </row>
    <row r="157" spans="2:4" ht="15.75" customHeight="1">
      <c r="B157" s="17"/>
      <c r="C157" s="7"/>
      <c r="D157" s="7"/>
    </row>
    <row r="158" spans="2:4" ht="15.75" customHeight="1">
      <c r="B158" s="17"/>
      <c r="C158" s="7"/>
      <c r="D158" s="7"/>
    </row>
    <row r="159" spans="2:4" ht="15.75" customHeight="1">
      <c r="B159" s="17"/>
      <c r="C159" s="7"/>
      <c r="D159" s="7"/>
    </row>
    <row r="160" spans="2:4" ht="15.75" customHeight="1">
      <c r="B160" s="17"/>
      <c r="C160" s="7"/>
      <c r="D160" s="7"/>
    </row>
    <row r="161" spans="2:4" ht="15.75" customHeight="1">
      <c r="B161" s="17"/>
      <c r="C161" s="7"/>
      <c r="D161" s="7"/>
    </row>
    <row r="162" spans="2:4" ht="15.75" customHeight="1">
      <c r="B162" s="17"/>
      <c r="C162" s="7"/>
      <c r="D162" s="7"/>
    </row>
    <row r="163" spans="2:4" ht="15.75" customHeight="1">
      <c r="B163" s="17"/>
      <c r="C163" s="7"/>
      <c r="D163" s="7"/>
    </row>
    <row r="164" spans="2:4" ht="15.75" customHeight="1">
      <c r="B164" s="17"/>
      <c r="C164" s="7"/>
      <c r="D164" s="7"/>
    </row>
    <row r="165" spans="2:4" ht="15.75" customHeight="1">
      <c r="B165" s="17"/>
      <c r="C165" s="7"/>
      <c r="D165" s="7"/>
    </row>
    <row r="166" spans="2:4" ht="15.75" customHeight="1">
      <c r="B166" s="17"/>
      <c r="C166" s="7"/>
      <c r="D166" s="7"/>
    </row>
    <row r="167" spans="2:4" ht="15.75" customHeight="1">
      <c r="B167" s="17"/>
      <c r="C167" s="7"/>
      <c r="D167" s="7"/>
    </row>
    <row r="168" spans="2:4" ht="15.75" customHeight="1">
      <c r="B168" s="17"/>
      <c r="C168" s="7"/>
      <c r="D168" s="7"/>
    </row>
    <row r="169" spans="2:4" ht="15.75" customHeight="1">
      <c r="B169" s="17"/>
      <c r="C169" s="7"/>
      <c r="D169" s="7"/>
    </row>
    <row r="170" spans="2:4" ht="15.75" customHeight="1">
      <c r="B170" s="17"/>
      <c r="C170" s="7"/>
      <c r="D170" s="7"/>
    </row>
    <row r="171" spans="2:4" ht="15.75" customHeight="1">
      <c r="B171" s="17"/>
      <c r="C171" s="7"/>
      <c r="D171" s="7"/>
    </row>
    <row r="172" spans="2:4" ht="15.75" customHeight="1">
      <c r="B172" s="17"/>
      <c r="C172" s="7"/>
      <c r="D172" s="7"/>
    </row>
    <row r="173" spans="2:4" ht="15.75" customHeight="1">
      <c r="B173" s="17"/>
      <c r="C173" s="7"/>
      <c r="D173" s="7"/>
    </row>
    <row r="174" spans="2:4" ht="15.75" customHeight="1">
      <c r="B174" s="17"/>
      <c r="C174" s="7"/>
      <c r="D174" s="7"/>
    </row>
    <row r="175" spans="2:4" ht="15.75" customHeight="1">
      <c r="B175" s="17"/>
      <c r="C175" s="7"/>
      <c r="D175" s="7"/>
    </row>
    <row r="176" spans="2:4" ht="15.75" customHeight="1">
      <c r="B176" s="17"/>
      <c r="C176" s="7"/>
      <c r="D176" s="7"/>
    </row>
    <row r="177" spans="2:4" ht="15.75" customHeight="1">
      <c r="B177" s="17"/>
      <c r="C177" s="7"/>
      <c r="D177" s="7"/>
    </row>
    <row r="178" spans="2:4" ht="15.75" customHeight="1">
      <c r="B178" s="17"/>
      <c r="C178" s="7"/>
      <c r="D178" s="7"/>
    </row>
    <row r="179" spans="2:4" ht="15.75" customHeight="1">
      <c r="B179" s="17"/>
      <c r="C179" s="7"/>
      <c r="D179" s="7"/>
    </row>
    <row r="180" spans="2:4" ht="15.75" customHeight="1">
      <c r="B180" s="17"/>
      <c r="C180" s="7"/>
      <c r="D180" s="7"/>
    </row>
    <row r="181" spans="2:4" ht="15.75" customHeight="1">
      <c r="B181" s="17"/>
      <c r="C181" s="7"/>
      <c r="D181" s="7"/>
    </row>
    <row r="182" spans="2:4" ht="15.75" customHeight="1">
      <c r="B182" s="17"/>
      <c r="C182" s="7"/>
      <c r="D182" s="7"/>
    </row>
    <row r="183" spans="2:4" ht="15.75" customHeight="1">
      <c r="B183" s="17"/>
      <c r="C183" s="7"/>
      <c r="D183" s="7"/>
    </row>
    <row r="184" spans="2:4" ht="15.75" customHeight="1">
      <c r="B184" s="17"/>
      <c r="C184" s="7"/>
      <c r="D184" s="7"/>
    </row>
    <row r="185" spans="2:4" ht="15.75" customHeight="1">
      <c r="B185" s="17"/>
      <c r="C185" s="7"/>
      <c r="D185" s="7"/>
    </row>
    <row r="186" spans="2:4" ht="15.75" customHeight="1">
      <c r="B186" s="17"/>
      <c r="C186" s="7"/>
      <c r="D186" s="7"/>
    </row>
    <row r="187" spans="2:4" ht="15.75" customHeight="1">
      <c r="B187" s="17"/>
      <c r="C187" s="7"/>
      <c r="D187" s="7"/>
    </row>
    <row r="188" spans="2:4" ht="15.75" customHeight="1">
      <c r="B188" s="17"/>
      <c r="C188" s="7"/>
      <c r="D188" s="7"/>
    </row>
    <row r="189" spans="2:4" ht="15.75" customHeight="1">
      <c r="B189" s="17"/>
      <c r="C189" s="7"/>
      <c r="D189" s="7"/>
    </row>
    <row r="190" spans="2:4" ht="15.75" customHeight="1">
      <c r="B190" s="17"/>
      <c r="C190" s="7"/>
      <c r="D190" s="7"/>
    </row>
    <row r="191" spans="2:4" ht="15.75" customHeight="1">
      <c r="B191" s="17"/>
      <c r="C191" s="7"/>
      <c r="D191" s="7"/>
    </row>
    <row r="192" spans="2:4" ht="15.75" customHeight="1">
      <c r="B192" s="17"/>
      <c r="C192" s="7"/>
      <c r="D192" s="7"/>
    </row>
    <row r="193" spans="2:4" ht="15.75" customHeight="1">
      <c r="B193" s="17"/>
      <c r="C193" s="7"/>
      <c r="D193" s="7"/>
    </row>
    <row r="194" spans="2:4" ht="15.75" customHeight="1">
      <c r="B194" s="17"/>
      <c r="C194" s="7"/>
      <c r="D194" s="7"/>
    </row>
    <row r="195" spans="2:4" ht="15.75" customHeight="1">
      <c r="B195" s="17"/>
      <c r="C195" s="7"/>
      <c r="D195" s="7"/>
    </row>
    <row r="196" spans="2:4" ht="15.75" customHeight="1">
      <c r="B196" s="17"/>
      <c r="C196" s="7"/>
      <c r="D196" s="7"/>
    </row>
    <row r="197" spans="2:4" ht="15.75" customHeight="1">
      <c r="B197" s="17"/>
      <c r="C197" s="7"/>
      <c r="D197" s="7"/>
    </row>
    <row r="198" spans="2:4" ht="15.75" customHeight="1">
      <c r="B198" s="17"/>
      <c r="C198" s="7"/>
      <c r="D198" s="7"/>
    </row>
    <row r="199" spans="2:4" ht="15.75" customHeight="1">
      <c r="B199" s="17"/>
      <c r="C199" s="7"/>
      <c r="D199" s="7"/>
    </row>
    <row r="200" spans="2:4" ht="15.75" customHeight="1">
      <c r="B200" s="17"/>
      <c r="C200" s="7"/>
      <c r="D200" s="7"/>
    </row>
    <row r="201" spans="2:4" ht="15.75" customHeight="1">
      <c r="B201" s="17"/>
      <c r="C201" s="7"/>
      <c r="D201" s="7"/>
    </row>
    <row r="202" spans="2:4" ht="15.75" customHeight="1">
      <c r="B202" s="17"/>
      <c r="C202" s="7"/>
      <c r="D202" s="7"/>
    </row>
    <row r="203" spans="2:4" ht="15.75" customHeight="1">
      <c r="B203" s="17"/>
      <c r="C203" s="7"/>
      <c r="D203" s="7"/>
    </row>
    <row r="204" spans="2:4" ht="15.75" customHeight="1">
      <c r="B204" s="17"/>
      <c r="C204" s="7"/>
      <c r="D204" s="7"/>
    </row>
    <row r="205" spans="2:4" ht="15.75" customHeight="1">
      <c r="B205" s="17"/>
      <c r="C205" s="7"/>
      <c r="D205" s="7"/>
    </row>
    <row r="206" spans="2:4" ht="15.75" customHeight="1">
      <c r="B206" s="17"/>
      <c r="C206" s="7"/>
      <c r="D206" s="7"/>
    </row>
    <row r="207" spans="2:4" ht="15.75" customHeight="1">
      <c r="B207" s="17"/>
      <c r="C207" s="7"/>
      <c r="D207" s="7"/>
    </row>
    <row r="208" spans="2:4" ht="15.75" customHeight="1">
      <c r="B208" s="17"/>
      <c r="C208" s="7"/>
      <c r="D208" s="7"/>
    </row>
    <row r="209" spans="2:4" ht="15.75" customHeight="1">
      <c r="B209" s="17"/>
      <c r="C209" s="7"/>
      <c r="D209" s="7"/>
    </row>
    <row r="210" spans="2:4" ht="15.75" customHeight="1">
      <c r="B210" s="17"/>
      <c r="C210" s="7"/>
      <c r="D210" s="7"/>
    </row>
    <row r="211" spans="2:4" ht="15.75" customHeight="1">
      <c r="B211" s="17"/>
      <c r="C211" s="7"/>
      <c r="D211" s="7"/>
    </row>
    <row r="212" spans="2:4" ht="15.75" customHeight="1">
      <c r="B212" s="17"/>
      <c r="C212" s="7"/>
      <c r="D212" s="7"/>
    </row>
    <row r="213" spans="2:4" ht="15.75" customHeight="1">
      <c r="B213" s="17"/>
      <c r="C213" s="7"/>
      <c r="D213" s="7"/>
    </row>
    <row r="214" spans="2:4" ht="15.75" customHeight="1">
      <c r="B214" s="17"/>
      <c r="C214" s="7"/>
      <c r="D214" s="7"/>
    </row>
    <row r="215" spans="2:4" ht="15.75" customHeight="1">
      <c r="B215" s="17"/>
      <c r="C215" s="7"/>
      <c r="D215" s="7"/>
    </row>
    <row r="216" spans="2:4" ht="15.75" customHeight="1">
      <c r="B216" s="17"/>
      <c r="C216" s="7"/>
      <c r="D216" s="7"/>
    </row>
    <row r="217" spans="2:4" ht="15.75" customHeight="1">
      <c r="B217" s="17"/>
      <c r="C217" s="7"/>
      <c r="D217" s="7"/>
    </row>
    <row r="218" spans="2:4" ht="15.75" customHeight="1">
      <c r="B218" s="17"/>
      <c r="C218" s="7"/>
      <c r="D218" s="7"/>
    </row>
    <row r="219" spans="2:4" ht="15.75" customHeight="1">
      <c r="B219" s="17"/>
      <c r="C219" s="7"/>
      <c r="D219" s="7"/>
    </row>
    <row r="220" spans="2:4" ht="15.75" customHeight="1">
      <c r="B220" s="17"/>
      <c r="C220" s="7"/>
      <c r="D220" s="7"/>
    </row>
    <row r="221" spans="2:4" ht="15.75" customHeight="1">
      <c r="B221" s="17"/>
      <c r="C221" s="7"/>
      <c r="D221" s="7"/>
    </row>
    <row r="222" spans="2:4" ht="15.75" customHeight="1">
      <c r="B222" s="17"/>
      <c r="C222" s="7"/>
      <c r="D222" s="7"/>
    </row>
    <row r="223" spans="2:4" ht="15.75" customHeight="1">
      <c r="B223" s="17"/>
      <c r="C223" s="7"/>
      <c r="D223" s="7"/>
    </row>
    <row r="224" spans="2:4" ht="15.75" customHeight="1">
      <c r="B224" s="17"/>
      <c r="C224" s="7"/>
      <c r="D224" s="7"/>
    </row>
    <row r="225" spans="2:4" ht="15.75" customHeight="1">
      <c r="B225" s="17"/>
      <c r="C225" s="7"/>
      <c r="D225" s="7"/>
    </row>
    <row r="226" spans="2:4" ht="15.75" customHeight="1">
      <c r="B226" s="17"/>
      <c r="C226" s="7"/>
      <c r="D226" s="7"/>
    </row>
    <row r="227" spans="2:4" ht="15.75" customHeight="1">
      <c r="B227" s="17"/>
      <c r="C227" s="7"/>
      <c r="D227" s="7"/>
    </row>
    <row r="228" spans="2:4" ht="15.75" customHeight="1">
      <c r="B228" s="17"/>
      <c r="C228" s="7"/>
      <c r="D228" s="7"/>
    </row>
    <row r="229" spans="2:4" ht="15.75" customHeight="1">
      <c r="B229" s="17"/>
      <c r="C229" s="7"/>
      <c r="D229" s="7"/>
    </row>
    <row r="230" spans="2:4" ht="15.75" customHeight="1">
      <c r="B230" s="17"/>
      <c r="C230" s="7"/>
      <c r="D230" s="7"/>
    </row>
    <row r="231" spans="2:4" ht="15.75" customHeight="1">
      <c r="B231" s="17"/>
      <c r="C231" s="7"/>
      <c r="D231" s="7"/>
    </row>
    <row r="232" spans="2:4" ht="15.75" customHeight="1">
      <c r="B232" s="17"/>
      <c r="C232" s="7"/>
      <c r="D232" s="7"/>
    </row>
    <row r="233" spans="2:4" ht="15.75" customHeight="1">
      <c r="B233" s="17"/>
      <c r="C233" s="7"/>
      <c r="D233" s="7"/>
    </row>
    <row r="234" spans="2:4" ht="15.75" customHeight="1"/>
    <row r="235" spans="2:4" ht="15.75" customHeight="1"/>
    <row r="236" spans="2:4" ht="15.75" customHeight="1"/>
    <row r="237" spans="2:4" ht="15.75" customHeight="1"/>
    <row r="238" spans="2:4" ht="15.75" customHeight="1"/>
    <row r="239" spans="2:4" ht="15.75" customHeight="1"/>
    <row r="240" spans="2: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385623"/>
  </sheetPr>
  <dimension ref="A1:M1000"/>
  <sheetViews>
    <sheetView showGridLines="0" workbookViewId="0">
      <selection activeCell="E25" sqref="E25"/>
    </sheetView>
  </sheetViews>
  <sheetFormatPr defaultColWidth="14.42578125" defaultRowHeight="15" customHeight="1"/>
  <cols>
    <col min="1" max="13" width="13.7109375" customWidth="1"/>
  </cols>
  <sheetData>
    <row r="1" spans="1:13">
      <c r="A1" s="9" t="s">
        <v>18</v>
      </c>
      <c r="B1" s="25" t="s">
        <v>23</v>
      </c>
      <c r="C1" s="25" t="s">
        <v>32</v>
      </c>
      <c r="D1" s="25" t="s">
        <v>23</v>
      </c>
      <c r="E1" s="25" t="s">
        <v>74</v>
      </c>
      <c r="F1" s="25" t="s">
        <v>23</v>
      </c>
      <c r="G1" s="25" t="s">
        <v>74</v>
      </c>
      <c r="H1" s="25" t="s">
        <v>128</v>
      </c>
      <c r="I1" s="25" t="s">
        <v>156</v>
      </c>
      <c r="J1" s="25" t="s">
        <v>156</v>
      </c>
      <c r="K1" s="25" t="s">
        <v>175</v>
      </c>
      <c r="L1" s="25" t="s">
        <v>185</v>
      </c>
      <c r="M1" s="25" t="s">
        <v>32</v>
      </c>
    </row>
    <row r="2" spans="1:13">
      <c r="A2" s="9" t="s">
        <v>200</v>
      </c>
      <c r="B2" s="25" t="s">
        <v>211</v>
      </c>
      <c r="C2" s="25" t="s">
        <v>224</v>
      </c>
      <c r="D2" s="25" t="s">
        <v>246</v>
      </c>
      <c r="E2" s="25" t="s">
        <v>263</v>
      </c>
      <c r="F2" s="25" t="s">
        <v>277</v>
      </c>
      <c r="G2" s="25" t="s">
        <v>297</v>
      </c>
      <c r="H2" s="25" t="s">
        <v>305</v>
      </c>
      <c r="I2" s="25" t="s">
        <v>325</v>
      </c>
      <c r="J2" s="25" t="s">
        <v>334</v>
      </c>
      <c r="K2" s="25" t="s">
        <v>341</v>
      </c>
      <c r="L2" s="25" t="s">
        <v>351</v>
      </c>
      <c r="M2" s="25" t="s">
        <v>358</v>
      </c>
    </row>
    <row r="3" spans="1:13">
      <c r="A3" s="9" t="s">
        <v>1</v>
      </c>
      <c r="B3" s="25" t="s">
        <v>14</v>
      </c>
      <c r="C3" s="25" t="s">
        <v>7</v>
      </c>
      <c r="D3" s="25" t="s">
        <v>13</v>
      </c>
      <c r="E3" s="25" t="s">
        <v>9</v>
      </c>
      <c r="F3" s="25" t="s">
        <v>5</v>
      </c>
      <c r="G3" s="25" t="s">
        <v>6</v>
      </c>
      <c r="H3" s="25" t="s">
        <v>8</v>
      </c>
      <c r="I3" s="25" t="s">
        <v>4</v>
      </c>
      <c r="J3" s="25" t="s">
        <v>11</v>
      </c>
      <c r="K3" s="25" t="s">
        <v>10</v>
      </c>
      <c r="L3" s="25" t="s">
        <v>12</v>
      </c>
      <c r="M3" s="25" t="s">
        <v>7</v>
      </c>
    </row>
    <row r="4" spans="1:1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3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1:13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1:13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1: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1:13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1:13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1:13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3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1:13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3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1:13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3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1:13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1:13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spans="1:1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1:13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spans="1:13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spans="1:13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spans="1:13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1:13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1:13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 ht="15.75" customHeight="1"/>
    <row r="222" spans="1:13" ht="15.75" customHeight="1"/>
    <row r="223" spans="1:13" ht="15.75" customHeight="1"/>
    <row r="224" spans="1:1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AE1000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19.28515625" customWidth="1"/>
    <col min="2" max="2" width="10.42578125" customWidth="1"/>
    <col min="3" max="3" width="5.42578125" customWidth="1"/>
    <col min="4" max="4" width="11.140625" customWidth="1"/>
    <col min="5" max="5" width="8.7109375" customWidth="1"/>
    <col min="6" max="6" width="16.5703125" customWidth="1"/>
    <col min="7" max="7" width="16.85546875" customWidth="1"/>
    <col min="8" max="8" width="13.140625" customWidth="1"/>
    <col min="9" max="9" width="11.42578125" customWidth="1"/>
    <col min="10" max="10" width="9.7109375" customWidth="1"/>
    <col min="11" max="14" width="8.7109375" customWidth="1"/>
    <col min="15" max="15" width="9.140625" customWidth="1"/>
    <col min="16" max="16" width="12.85546875" customWidth="1"/>
    <col min="17" max="17" width="13.85546875" customWidth="1"/>
    <col min="18" max="18" width="19" customWidth="1"/>
    <col min="19" max="19" width="30.85546875" customWidth="1"/>
    <col min="20" max="20" width="11.7109375" customWidth="1"/>
    <col min="21" max="21" width="10.42578125" customWidth="1"/>
    <col min="22" max="22" width="10.28515625" customWidth="1"/>
    <col min="23" max="23" width="16" customWidth="1"/>
    <col min="24" max="24" width="24" customWidth="1"/>
    <col min="25" max="25" width="10.85546875" customWidth="1"/>
    <col min="26" max="26" width="8.7109375" customWidth="1"/>
    <col min="27" max="31" width="14.42578125" customWidth="1"/>
  </cols>
  <sheetData>
    <row r="1" spans="1:31" ht="18" customHeight="1">
      <c r="A1" s="71" t="s">
        <v>364</v>
      </c>
      <c r="B1" s="72" t="s">
        <v>0</v>
      </c>
      <c r="C1" s="72"/>
      <c r="D1" s="52"/>
      <c r="E1" s="1"/>
      <c r="F1" s="2"/>
      <c r="G1" s="55"/>
      <c r="H1" s="56" t="s">
        <v>0</v>
      </c>
      <c r="I1" s="46"/>
      <c r="J1" s="1"/>
      <c r="K1" s="1"/>
      <c r="L1" s="1"/>
      <c r="M1" s="1"/>
      <c r="N1" s="1"/>
      <c r="O1" s="3"/>
      <c r="P1" s="3"/>
      <c r="Q1" s="3"/>
      <c r="R1" s="3"/>
      <c r="S1" s="3"/>
      <c r="T1" s="4"/>
      <c r="U1" s="3"/>
      <c r="V1" s="3"/>
      <c r="W1" s="3"/>
      <c r="X1" s="3"/>
      <c r="Y1" s="5"/>
      <c r="Z1" s="6"/>
      <c r="AA1" s="7"/>
      <c r="AB1" s="7"/>
      <c r="AC1" s="7"/>
      <c r="AD1" s="7"/>
      <c r="AE1" s="7"/>
    </row>
    <row r="2" spans="1:31" ht="15.75">
      <c r="A2" s="70" t="s">
        <v>1</v>
      </c>
      <c r="B2" s="73" t="s">
        <v>2</v>
      </c>
      <c r="C2" s="73" t="s">
        <v>3</v>
      </c>
      <c r="D2" s="52"/>
      <c r="E2" s="8"/>
      <c r="F2" s="3"/>
      <c r="G2" s="61" t="s">
        <v>363</v>
      </c>
      <c r="H2" s="62" t="s">
        <v>2</v>
      </c>
      <c r="I2" s="57" t="s">
        <v>3</v>
      </c>
      <c r="J2" s="47"/>
      <c r="K2" s="48"/>
      <c r="L2" s="8"/>
      <c r="M2" s="12"/>
      <c r="N2" s="3"/>
      <c r="O2" s="12"/>
      <c r="P2" s="12"/>
      <c r="Q2" s="13"/>
      <c r="R2" s="8"/>
      <c r="S2" s="8"/>
      <c r="T2" s="8"/>
      <c r="U2" s="8"/>
      <c r="V2" s="14"/>
      <c r="W2" s="4"/>
      <c r="X2" s="3"/>
      <c r="Y2" s="3"/>
      <c r="Z2" s="3"/>
      <c r="AA2" s="3"/>
      <c r="AB2" s="5"/>
    </row>
    <row r="3" spans="1:31" ht="15.75">
      <c r="A3" s="39" t="s">
        <v>4</v>
      </c>
      <c r="B3" s="44">
        <v>1</v>
      </c>
      <c r="C3" s="44">
        <v>2</v>
      </c>
      <c r="E3" s="7"/>
      <c r="F3" s="8"/>
      <c r="G3" s="59" t="s">
        <v>4</v>
      </c>
      <c r="H3" s="54">
        <f>COUNTIFS(SPORTSMEN!$I:$I,ANALYSIS!H$2,SPORTSMEN!$K:$K,ANALYSIS!$G3)</f>
        <v>1</v>
      </c>
      <c r="I3" s="63">
        <f>COUNTIFS(SPORTSMEN!$I:$I,ANALYSIS!I$2,SPORTSMEN!$K:$K,ANALYSIS!$G3)</f>
        <v>2</v>
      </c>
      <c r="J3" s="47"/>
      <c r="K3" s="53"/>
      <c r="L3" s="7"/>
      <c r="M3" s="12"/>
      <c r="N3" s="3"/>
      <c r="O3" s="12"/>
      <c r="P3" s="12"/>
      <c r="Q3" s="13"/>
      <c r="R3" s="7"/>
      <c r="S3" s="7"/>
      <c r="T3" s="8"/>
      <c r="U3" s="7"/>
      <c r="V3" s="14"/>
      <c r="W3" s="13"/>
      <c r="X3" s="8"/>
      <c r="Y3" s="8"/>
      <c r="Z3" s="8"/>
      <c r="AA3" s="8"/>
      <c r="AB3" s="14"/>
    </row>
    <row r="4" spans="1:31" ht="15.75">
      <c r="A4" s="39" t="s">
        <v>5</v>
      </c>
      <c r="B4" s="44">
        <v>6</v>
      </c>
      <c r="C4" s="44">
        <v>2</v>
      </c>
      <c r="E4" s="7"/>
      <c r="F4" s="7"/>
      <c r="G4" s="59" t="s">
        <v>5</v>
      </c>
      <c r="H4" s="54">
        <f>COUNTIFS(SPORTSMEN!$I:$I,ANALYSIS!H$2,SPORTSMEN!$K:$K,ANALYSIS!$G4)</f>
        <v>6</v>
      </c>
      <c r="I4" s="63">
        <f>COUNTIFS(SPORTSMEN!$I:$I,ANALYSIS!I$2,SPORTSMEN!$K:$K,ANALYSIS!$G4)</f>
        <v>2</v>
      </c>
      <c r="J4" s="48"/>
      <c r="K4" s="53"/>
      <c r="L4" s="7"/>
      <c r="M4" s="12"/>
      <c r="N4" s="3"/>
      <c r="O4" s="12"/>
      <c r="P4" s="12"/>
      <c r="Q4" s="13"/>
      <c r="R4" s="7"/>
      <c r="S4" s="7"/>
      <c r="T4" s="8"/>
      <c r="U4" s="7"/>
      <c r="V4" s="14"/>
      <c r="W4" s="13"/>
      <c r="X4" s="7"/>
      <c r="Y4" s="7"/>
      <c r="Z4" s="8"/>
      <c r="AA4" s="7"/>
      <c r="AB4" s="14"/>
    </row>
    <row r="5" spans="1:31" ht="15.75">
      <c r="A5" s="39" t="s">
        <v>6</v>
      </c>
      <c r="B5" s="44">
        <v>1</v>
      </c>
      <c r="C5" s="44">
        <v>2</v>
      </c>
      <c r="E5" s="7"/>
      <c r="F5" s="7"/>
      <c r="G5" s="59" t="s">
        <v>6</v>
      </c>
      <c r="H5" s="54">
        <f>COUNTIFS(SPORTSMEN!$I:$I,ANALYSIS!H$2,SPORTSMEN!$K:$K,ANALYSIS!$G5)</f>
        <v>1</v>
      </c>
      <c r="I5" s="63">
        <f>COUNTIFS(SPORTSMEN!$I:$I,ANALYSIS!I$2,SPORTSMEN!$K:$K,ANALYSIS!$G5)</f>
        <v>2</v>
      </c>
      <c r="J5" s="12"/>
      <c r="K5" s="16"/>
      <c r="L5" s="7"/>
      <c r="M5" s="12"/>
      <c r="N5" s="3"/>
      <c r="O5" s="12"/>
      <c r="P5" s="12"/>
      <c r="Q5" s="13"/>
      <c r="R5" s="7"/>
      <c r="S5" s="7"/>
      <c r="T5" s="8"/>
      <c r="U5" s="7"/>
      <c r="V5" s="14"/>
      <c r="W5" s="13"/>
      <c r="X5" s="7"/>
      <c r="Y5" s="7"/>
      <c r="Z5" s="8"/>
      <c r="AA5" s="7"/>
      <c r="AB5" s="14"/>
    </row>
    <row r="6" spans="1:31" ht="15.75">
      <c r="A6" s="39" t="s">
        <v>7</v>
      </c>
      <c r="B6" s="44"/>
      <c r="C6" s="44">
        <v>2</v>
      </c>
      <c r="E6" s="7"/>
      <c r="F6" s="7"/>
      <c r="G6" s="59" t="s">
        <v>7</v>
      </c>
      <c r="H6" s="54">
        <f>COUNTIFS(SPORTSMEN!$I:$I,ANALYSIS!H$2,SPORTSMEN!$K:$K,ANALYSIS!$G6)</f>
        <v>0</v>
      </c>
      <c r="I6" s="63">
        <f>COUNTIFS(SPORTSMEN!$I:$I,ANALYSIS!I$2,SPORTSMEN!$K:$K,ANALYSIS!$G6)</f>
        <v>2</v>
      </c>
      <c r="J6" s="12"/>
      <c r="K6" s="16"/>
      <c r="L6" s="7"/>
      <c r="M6" s="12"/>
      <c r="N6" s="3"/>
      <c r="O6" s="12"/>
      <c r="P6" s="12"/>
      <c r="Q6" s="13"/>
      <c r="R6" s="7"/>
      <c r="S6" s="7"/>
      <c r="T6" s="8"/>
      <c r="U6" s="7"/>
      <c r="V6" s="14"/>
      <c r="W6" s="13"/>
      <c r="X6" s="7"/>
      <c r="Y6" s="7"/>
      <c r="Z6" s="8"/>
      <c r="AA6" s="7"/>
      <c r="AB6" s="14"/>
    </row>
    <row r="7" spans="1:31" ht="15.75">
      <c r="A7" s="39" t="s">
        <v>8</v>
      </c>
      <c r="B7" s="44">
        <v>3</v>
      </c>
      <c r="C7" s="44">
        <v>6</v>
      </c>
      <c r="E7" s="7"/>
      <c r="F7" s="7"/>
      <c r="G7" s="59" t="s">
        <v>8</v>
      </c>
      <c r="H7" s="54">
        <f>COUNTIFS(SPORTSMEN!$I:$I,ANALYSIS!H$2,SPORTSMEN!$K:$K,ANALYSIS!$G7)</f>
        <v>3</v>
      </c>
      <c r="I7" s="63">
        <f>COUNTIFS(SPORTSMEN!$I:$I,ANALYSIS!I$2,SPORTSMEN!$K:$K,ANALYSIS!$G7)</f>
        <v>6</v>
      </c>
      <c r="J7" s="12"/>
      <c r="K7" s="16"/>
      <c r="L7" s="7"/>
      <c r="M7" s="12"/>
      <c r="N7" s="3"/>
      <c r="O7" s="12"/>
      <c r="P7" s="12"/>
      <c r="Q7" s="13"/>
      <c r="R7" s="7"/>
      <c r="S7" s="7"/>
      <c r="T7" s="8"/>
      <c r="U7" s="7"/>
      <c r="V7" s="14"/>
      <c r="W7" s="13"/>
      <c r="X7" s="7"/>
      <c r="Y7" s="7"/>
      <c r="Z7" s="8"/>
      <c r="AA7" s="7"/>
      <c r="AB7" s="14"/>
    </row>
    <row r="8" spans="1:31" ht="15.75">
      <c r="A8" s="39" t="s">
        <v>9</v>
      </c>
      <c r="B8" s="44">
        <v>1</v>
      </c>
      <c r="C8" s="44">
        <v>4</v>
      </c>
      <c r="E8" s="7"/>
      <c r="F8" s="7"/>
      <c r="G8" s="59" t="s">
        <v>9</v>
      </c>
      <c r="H8" s="54">
        <f>COUNTIFS(SPORTSMEN!$I:$I,ANALYSIS!H$2,SPORTSMEN!$K:$K,ANALYSIS!$G8)</f>
        <v>1</v>
      </c>
      <c r="I8" s="63">
        <f>COUNTIFS(SPORTSMEN!$I:$I,ANALYSIS!I$2,SPORTSMEN!$K:$K,ANALYSIS!$G8)</f>
        <v>4</v>
      </c>
      <c r="J8" s="12"/>
      <c r="K8" s="16"/>
      <c r="L8" s="7"/>
      <c r="M8" s="12"/>
      <c r="N8" s="3"/>
      <c r="O8" s="12"/>
      <c r="P8" s="12"/>
      <c r="Q8" s="13"/>
      <c r="R8" s="7"/>
      <c r="S8" s="7"/>
      <c r="T8" s="8"/>
      <c r="U8" s="7"/>
      <c r="V8" s="14"/>
      <c r="W8" s="13"/>
      <c r="X8" s="7"/>
      <c r="Y8" s="7"/>
      <c r="Z8" s="8"/>
      <c r="AA8" s="7"/>
      <c r="AB8" s="14"/>
    </row>
    <row r="9" spans="1:31" ht="15.75">
      <c r="A9" s="39" t="s">
        <v>10</v>
      </c>
      <c r="B9" s="44">
        <v>2</v>
      </c>
      <c r="C9" s="44">
        <v>1</v>
      </c>
      <c r="E9" s="7"/>
      <c r="F9" s="7"/>
      <c r="G9" s="59" t="s">
        <v>10</v>
      </c>
      <c r="H9" s="54">
        <f>COUNTIFS(SPORTSMEN!$I:$I,ANALYSIS!H$2,SPORTSMEN!$K:$K,ANALYSIS!$G9)</f>
        <v>2</v>
      </c>
      <c r="I9" s="63">
        <f>COUNTIFS(SPORTSMEN!$I:$I,ANALYSIS!I$2,SPORTSMEN!$K:$K,ANALYSIS!$G9)</f>
        <v>1</v>
      </c>
      <c r="J9" s="12"/>
      <c r="K9" s="16"/>
      <c r="L9" s="7"/>
      <c r="M9" s="12"/>
      <c r="N9" s="3"/>
      <c r="O9" s="12"/>
      <c r="P9" s="12"/>
      <c r="Q9" s="13"/>
      <c r="R9" s="7"/>
      <c r="S9" s="7"/>
      <c r="T9" s="8"/>
      <c r="U9" s="7"/>
      <c r="V9" s="14"/>
      <c r="W9" s="13"/>
      <c r="X9" s="7"/>
      <c r="Y9" s="7"/>
      <c r="Z9" s="8"/>
      <c r="AA9" s="7"/>
      <c r="AB9" s="14"/>
    </row>
    <row r="10" spans="1:31" ht="15.75">
      <c r="A10" s="39" t="s">
        <v>11</v>
      </c>
      <c r="B10" s="44">
        <v>3</v>
      </c>
      <c r="C10" s="44"/>
      <c r="E10" s="7"/>
      <c r="F10" s="7"/>
      <c r="G10" s="59" t="s">
        <v>11</v>
      </c>
      <c r="H10" s="54">
        <f>COUNTIFS(SPORTSMEN!$I:$I,ANALYSIS!H$2,SPORTSMEN!$K:$K,ANALYSIS!$G10)</f>
        <v>3</v>
      </c>
      <c r="I10" s="63">
        <f>COUNTIFS(SPORTSMEN!$I:$I,ANALYSIS!I$2,SPORTSMEN!$K:$K,ANALYSIS!$G10)</f>
        <v>0</v>
      </c>
      <c r="J10" s="12"/>
      <c r="K10" s="16"/>
      <c r="L10" s="7"/>
      <c r="M10" s="12"/>
      <c r="N10" s="3"/>
      <c r="O10" s="12"/>
      <c r="P10" s="12"/>
      <c r="Q10" s="13"/>
      <c r="R10" s="7"/>
      <c r="S10" s="7"/>
      <c r="T10" s="8"/>
      <c r="U10" s="7"/>
      <c r="V10" s="14"/>
      <c r="W10" s="13"/>
      <c r="X10" s="7"/>
      <c r="Y10" s="7"/>
      <c r="Z10" s="8"/>
      <c r="AA10" s="7"/>
      <c r="AB10" s="14"/>
    </row>
    <row r="11" spans="1:31" ht="15.75">
      <c r="A11" s="39" t="s">
        <v>12</v>
      </c>
      <c r="B11" s="44">
        <v>1</v>
      </c>
      <c r="C11" s="44">
        <v>1</v>
      </c>
      <c r="E11" s="7"/>
      <c r="F11" s="7"/>
      <c r="G11" s="59" t="s">
        <v>12</v>
      </c>
      <c r="H11" s="54">
        <f>COUNTIFS(SPORTSMEN!$I:$I,ANALYSIS!H$2,SPORTSMEN!$K:$K,ANALYSIS!$G11)</f>
        <v>1</v>
      </c>
      <c r="I11" s="63">
        <f>COUNTIFS(SPORTSMEN!$I:$I,ANALYSIS!I$2,SPORTSMEN!$K:$K,ANALYSIS!$G11)</f>
        <v>1</v>
      </c>
      <c r="J11" s="12"/>
      <c r="K11" s="16"/>
      <c r="L11" s="7"/>
      <c r="M11" s="12"/>
      <c r="N11" s="3"/>
      <c r="O11" s="12"/>
      <c r="P11" s="12"/>
      <c r="Q11" s="13"/>
      <c r="R11" s="7"/>
      <c r="S11" s="7"/>
      <c r="T11" s="8"/>
      <c r="U11" s="7"/>
      <c r="V11" s="14"/>
      <c r="W11" s="13"/>
      <c r="X11" s="7"/>
      <c r="Y11" s="7"/>
      <c r="Z11" s="8"/>
      <c r="AA11" s="7"/>
      <c r="AB11" s="14"/>
    </row>
    <row r="12" spans="1:31" ht="15.75">
      <c r="A12" s="39" t="s">
        <v>13</v>
      </c>
      <c r="B12" s="44">
        <v>3</v>
      </c>
      <c r="C12" s="44">
        <v>2</v>
      </c>
      <c r="E12" s="7"/>
      <c r="F12" s="7"/>
      <c r="G12" s="59" t="s">
        <v>13</v>
      </c>
      <c r="H12" s="54">
        <f>COUNTIFS(SPORTSMEN!$I:$I,ANALYSIS!H$2,SPORTSMEN!$K:$K,ANALYSIS!$G12)</f>
        <v>3</v>
      </c>
      <c r="I12" s="63">
        <f>COUNTIFS(SPORTSMEN!$I:$I,ANALYSIS!I$2,SPORTSMEN!$K:$K,ANALYSIS!$G12)</f>
        <v>2</v>
      </c>
      <c r="J12" s="12"/>
      <c r="K12" s="16"/>
      <c r="L12" s="7"/>
      <c r="M12" s="12"/>
      <c r="N12" s="3"/>
      <c r="O12" s="12"/>
      <c r="P12" s="12"/>
      <c r="Q12" s="13"/>
      <c r="R12" s="7"/>
      <c r="S12" s="7"/>
      <c r="T12" s="8"/>
      <c r="U12" s="7"/>
      <c r="V12" s="14"/>
      <c r="W12" s="13"/>
      <c r="X12" s="7"/>
      <c r="Y12" s="7"/>
      <c r="Z12" s="8"/>
      <c r="AA12" s="7"/>
      <c r="AB12" s="14"/>
    </row>
    <row r="13" spans="1:31" ht="15.75">
      <c r="A13" s="39" t="s">
        <v>14</v>
      </c>
      <c r="B13" s="44">
        <v>4</v>
      </c>
      <c r="C13" s="44">
        <v>3</v>
      </c>
      <c r="E13" s="7"/>
      <c r="F13" s="7"/>
      <c r="G13" s="60" t="s">
        <v>14</v>
      </c>
      <c r="H13" s="58">
        <f>COUNTIFS(SPORTSMEN!$I:$I,ANALYSIS!H$2,SPORTSMEN!$K:$K,ANALYSIS!$G13)</f>
        <v>4</v>
      </c>
      <c r="I13" s="64">
        <f>COUNTIFS(SPORTSMEN!$I:$I,ANALYSIS!I$2,SPORTSMEN!$K:$K,ANALYSIS!$G13)</f>
        <v>3</v>
      </c>
      <c r="J13" s="12"/>
      <c r="K13" s="16"/>
      <c r="L13" s="7"/>
      <c r="M13" s="12"/>
      <c r="N13" s="3"/>
      <c r="O13" s="12"/>
      <c r="P13" s="12"/>
      <c r="Q13" s="13"/>
      <c r="R13" s="7"/>
      <c r="S13" s="7"/>
      <c r="T13" s="8"/>
      <c r="U13" s="7"/>
      <c r="V13" s="14"/>
      <c r="W13" s="13"/>
      <c r="X13" s="7"/>
      <c r="Y13" s="7"/>
      <c r="Z13" s="8"/>
      <c r="AA13" s="7"/>
      <c r="AB13" s="14"/>
    </row>
    <row r="14" spans="1:31">
      <c r="E14" s="7"/>
      <c r="F14" s="7"/>
      <c r="J14" s="12"/>
      <c r="K14" s="12"/>
      <c r="L14" s="12"/>
      <c r="M14" s="12"/>
      <c r="N14" s="13"/>
      <c r="O14" s="7"/>
      <c r="P14" s="12"/>
      <c r="Q14" s="3"/>
      <c r="R14" s="12"/>
      <c r="S14" s="12"/>
      <c r="T14" s="13"/>
      <c r="U14" s="7"/>
      <c r="V14" s="7"/>
      <c r="W14" s="8"/>
      <c r="X14" s="7"/>
      <c r="Y14" s="14"/>
      <c r="Z14" s="13"/>
      <c r="AA14" s="7"/>
      <c r="AB14" s="7"/>
      <c r="AC14" s="8"/>
      <c r="AD14" s="7"/>
      <c r="AE14" s="14"/>
    </row>
    <row r="15" spans="1:31">
      <c r="A15" s="8"/>
      <c r="B15" s="7"/>
      <c r="C15" s="7"/>
      <c r="D15" s="7"/>
      <c r="E15" s="7"/>
      <c r="F15" s="7"/>
      <c r="G15" s="7"/>
      <c r="J15" s="12"/>
      <c r="K15" s="12"/>
      <c r="L15" s="12"/>
      <c r="M15" s="12"/>
      <c r="N15" s="13"/>
      <c r="O15" s="7"/>
      <c r="P15" s="12"/>
      <c r="Q15" s="3"/>
      <c r="R15" s="12"/>
      <c r="S15" s="12"/>
      <c r="T15" s="13"/>
      <c r="U15" s="7"/>
      <c r="V15" s="7"/>
      <c r="W15" s="8"/>
      <c r="X15" s="7"/>
      <c r="Y15" s="14"/>
      <c r="Z15" s="13"/>
      <c r="AA15" s="7"/>
      <c r="AB15" s="7"/>
      <c r="AC15" s="8"/>
      <c r="AD15" s="7"/>
      <c r="AE15" s="14"/>
    </row>
    <row r="16" spans="1:31">
      <c r="A16" s="52"/>
      <c r="B16" s="52"/>
      <c r="C16" s="52"/>
      <c r="D16" s="52"/>
      <c r="E16" s="49"/>
      <c r="F16" s="50"/>
      <c r="G16" s="66"/>
      <c r="H16" s="66"/>
      <c r="I16" s="67"/>
      <c r="J16" s="12"/>
      <c r="K16" s="12"/>
      <c r="L16" s="12"/>
      <c r="M16" s="12"/>
      <c r="N16" s="13"/>
      <c r="O16" s="7"/>
      <c r="P16" s="12"/>
      <c r="Q16" s="3"/>
      <c r="R16" s="12"/>
      <c r="S16" s="12"/>
      <c r="T16" s="13"/>
      <c r="U16" s="7"/>
      <c r="V16" s="7"/>
      <c r="W16" s="8"/>
      <c r="X16" s="7"/>
      <c r="Y16" s="14"/>
      <c r="Z16" s="13"/>
      <c r="AA16" s="7"/>
      <c r="AB16" s="7"/>
      <c r="AC16" s="8"/>
      <c r="AD16" s="7"/>
      <c r="AE16" s="14"/>
    </row>
    <row r="17" spans="1:31">
      <c r="A17" s="52"/>
      <c r="B17" s="52"/>
      <c r="C17" s="52"/>
      <c r="D17" s="52"/>
      <c r="E17" s="51"/>
      <c r="F17" s="52"/>
      <c r="G17" s="52"/>
      <c r="H17" s="52"/>
      <c r="I17" s="68"/>
      <c r="J17" s="12"/>
      <c r="K17" s="12"/>
      <c r="L17" s="12"/>
      <c r="M17" s="12"/>
      <c r="N17" s="13"/>
      <c r="O17" s="7"/>
      <c r="P17" s="12"/>
      <c r="Q17" s="3"/>
      <c r="R17" s="12"/>
      <c r="S17" s="12"/>
      <c r="T17" s="13"/>
      <c r="U17" s="7"/>
      <c r="V17" s="7"/>
      <c r="W17" s="8"/>
      <c r="X17" s="7"/>
      <c r="Y17" s="14"/>
      <c r="Z17" s="13"/>
      <c r="AA17" s="7"/>
      <c r="AB17" s="7"/>
      <c r="AC17" s="8"/>
      <c r="AD17" s="7"/>
      <c r="AE17" s="14"/>
    </row>
    <row r="18" spans="1:31">
      <c r="A18" s="52"/>
      <c r="B18" s="65"/>
      <c r="C18" s="65"/>
      <c r="D18" s="65"/>
      <c r="E18" s="51"/>
      <c r="F18" s="52"/>
      <c r="G18" s="52"/>
      <c r="H18" s="52"/>
      <c r="I18" s="69"/>
      <c r="J18" s="12"/>
      <c r="K18" s="12"/>
      <c r="L18" s="12"/>
      <c r="M18" s="12"/>
      <c r="N18" s="13"/>
      <c r="O18" s="7"/>
      <c r="P18" s="12"/>
      <c r="Q18" s="3"/>
      <c r="R18" s="12"/>
      <c r="S18" s="12"/>
      <c r="T18" s="13"/>
      <c r="U18" s="7"/>
      <c r="V18" s="7"/>
      <c r="W18" s="8"/>
      <c r="X18" s="7"/>
      <c r="Y18" s="14"/>
      <c r="Z18" s="13"/>
      <c r="AA18" s="7"/>
      <c r="AB18" s="7"/>
      <c r="AC18" s="8"/>
      <c r="AD18" s="7"/>
      <c r="AE18" s="14"/>
    </row>
    <row r="19" spans="1:31">
      <c r="A19" s="52"/>
      <c r="B19" s="65"/>
      <c r="C19" s="65"/>
      <c r="D19" s="65"/>
      <c r="E19" s="51"/>
      <c r="F19" s="52"/>
      <c r="G19" s="65"/>
      <c r="H19" s="65"/>
      <c r="I19" s="69"/>
      <c r="J19" s="12"/>
      <c r="K19" s="12"/>
      <c r="L19" s="12"/>
      <c r="M19" s="12"/>
      <c r="N19" s="13"/>
      <c r="O19" s="7"/>
      <c r="P19" s="12"/>
      <c r="Q19" s="3"/>
      <c r="R19" s="12"/>
      <c r="S19" s="12"/>
      <c r="T19" s="13"/>
      <c r="U19" s="7"/>
      <c r="V19" s="7"/>
      <c r="W19" s="8"/>
      <c r="X19" s="7"/>
      <c r="Y19" s="14"/>
      <c r="Z19" s="13"/>
      <c r="AA19" s="7"/>
      <c r="AB19" s="7"/>
      <c r="AC19" s="8"/>
      <c r="AD19" s="7"/>
      <c r="AE19" s="14"/>
    </row>
    <row r="20" spans="1:31">
      <c r="A20" s="52"/>
      <c r="B20" s="65"/>
      <c r="C20" s="65"/>
      <c r="D20" s="65"/>
      <c r="E20" s="51"/>
      <c r="F20" s="52"/>
      <c r="G20" s="65"/>
      <c r="H20" s="65"/>
      <c r="I20" s="69"/>
      <c r="J20" s="12"/>
      <c r="K20" s="12"/>
      <c r="L20" s="12"/>
      <c r="M20" s="12"/>
      <c r="N20" s="13"/>
      <c r="O20" s="7"/>
      <c r="P20" s="12"/>
      <c r="Q20" s="3"/>
      <c r="R20" s="12"/>
      <c r="S20" s="12"/>
      <c r="T20" s="13"/>
      <c r="U20" s="7"/>
      <c r="V20" s="7"/>
      <c r="W20" s="8"/>
      <c r="X20" s="7"/>
      <c r="Y20" s="14"/>
      <c r="Z20" s="13"/>
      <c r="AA20" s="7"/>
      <c r="AB20" s="7"/>
      <c r="AC20" s="8"/>
      <c r="AD20" s="7"/>
      <c r="AE20" s="14"/>
    </row>
    <row r="21" spans="1:31">
      <c r="A21" s="52"/>
      <c r="B21" s="65"/>
      <c r="C21" s="65"/>
      <c r="D21" s="65"/>
      <c r="E21" s="51"/>
      <c r="F21" s="52"/>
      <c r="G21" s="65"/>
      <c r="H21" s="65"/>
      <c r="I21" s="69"/>
      <c r="J21" s="12"/>
      <c r="K21" s="12"/>
      <c r="L21" s="12"/>
      <c r="M21" s="12"/>
      <c r="N21" s="13"/>
      <c r="O21" s="7"/>
      <c r="P21" s="12"/>
      <c r="Q21" s="3"/>
      <c r="R21" s="12"/>
      <c r="S21" s="12"/>
      <c r="T21" s="13"/>
      <c r="U21" s="7"/>
      <c r="V21" s="7"/>
      <c r="W21" s="8"/>
      <c r="X21" s="7"/>
      <c r="Y21" s="14"/>
      <c r="Z21" s="13"/>
      <c r="AA21" s="7"/>
      <c r="AB21" s="7"/>
      <c r="AC21" s="8"/>
      <c r="AD21" s="7"/>
      <c r="AE21" s="14"/>
    </row>
    <row r="22" spans="1:31">
      <c r="A22" s="52"/>
      <c r="B22" s="65"/>
      <c r="C22" s="65"/>
      <c r="D22" s="65"/>
      <c r="E22" s="51"/>
      <c r="F22" s="52"/>
      <c r="G22" s="65"/>
      <c r="H22" s="65"/>
      <c r="I22" s="69"/>
      <c r="J22" s="12"/>
      <c r="K22" s="12"/>
      <c r="L22" s="12"/>
      <c r="M22" s="12"/>
      <c r="N22" s="13"/>
      <c r="O22" s="7"/>
      <c r="P22" s="12"/>
      <c r="Q22" s="3"/>
      <c r="R22" s="12"/>
      <c r="S22" s="12"/>
      <c r="T22" s="13"/>
      <c r="U22" s="7"/>
      <c r="V22" s="7"/>
      <c r="W22" s="8"/>
      <c r="X22" s="7"/>
      <c r="Y22" s="14"/>
      <c r="Z22" s="13"/>
      <c r="AA22" s="7"/>
      <c r="AB22" s="7"/>
      <c r="AC22" s="8"/>
      <c r="AD22" s="7"/>
      <c r="AE22" s="14"/>
    </row>
    <row r="23" spans="1:31">
      <c r="A23" s="52"/>
      <c r="B23" s="65"/>
      <c r="C23" s="65"/>
      <c r="D23" s="65"/>
      <c r="E23" s="51"/>
      <c r="F23" s="52"/>
      <c r="G23" s="65"/>
      <c r="H23" s="65"/>
      <c r="I23" s="69"/>
      <c r="J23" s="12"/>
      <c r="K23" s="12"/>
      <c r="L23" s="12"/>
      <c r="M23" s="12"/>
      <c r="N23" s="13"/>
      <c r="O23" s="7"/>
      <c r="P23" s="12"/>
      <c r="Q23" s="3"/>
      <c r="R23" s="12"/>
      <c r="S23" s="12"/>
      <c r="T23" s="13"/>
      <c r="U23" s="7"/>
      <c r="V23" s="7"/>
      <c r="W23" s="8"/>
      <c r="X23" s="7"/>
      <c r="Y23" s="14"/>
      <c r="Z23" s="13"/>
      <c r="AA23" s="7"/>
      <c r="AB23" s="7"/>
      <c r="AC23" s="8"/>
      <c r="AD23" s="7"/>
      <c r="AE23" s="14"/>
    </row>
    <row r="24" spans="1:31">
      <c r="A24" s="52"/>
      <c r="B24" s="65"/>
      <c r="C24" s="65"/>
      <c r="D24" s="65"/>
      <c r="E24" s="51"/>
      <c r="F24" s="52"/>
      <c r="G24" s="65"/>
      <c r="H24" s="65"/>
      <c r="I24" s="69"/>
      <c r="J24" s="12"/>
      <c r="K24" s="12"/>
      <c r="L24" s="12"/>
      <c r="M24" s="12"/>
      <c r="N24" s="13"/>
      <c r="O24" s="7"/>
      <c r="P24" s="12"/>
      <c r="Q24" s="3"/>
      <c r="R24" s="12"/>
      <c r="S24" s="12"/>
      <c r="T24" s="13"/>
      <c r="U24" s="7"/>
      <c r="V24" s="7"/>
      <c r="W24" s="8"/>
      <c r="X24" s="7"/>
      <c r="Y24" s="14"/>
      <c r="Z24" s="13"/>
      <c r="AA24" s="7"/>
      <c r="AB24" s="7"/>
      <c r="AC24" s="8"/>
      <c r="AD24" s="7"/>
      <c r="AE24" s="14"/>
    </row>
    <row r="25" spans="1:31">
      <c r="A25" s="52"/>
      <c r="B25" s="65"/>
      <c r="C25" s="65"/>
      <c r="D25" s="65"/>
      <c r="E25" s="51"/>
      <c r="F25" s="52"/>
      <c r="G25" s="65"/>
      <c r="H25" s="65"/>
      <c r="I25" s="67"/>
      <c r="J25" s="12"/>
      <c r="K25" s="12"/>
      <c r="L25" s="12"/>
      <c r="M25" s="12"/>
      <c r="N25" s="13"/>
      <c r="O25" s="7"/>
      <c r="P25" s="12"/>
      <c r="Q25" s="3"/>
      <c r="R25" s="12"/>
      <c r="S25" s="12"/>
      <c r="T25" s="13"/>
      <c r="U25" s="7"/>
      <c r="V25" s="7"/>
      <c r="W25" s="8"/>
      <c r="X25" s="7"/>
      <c r="Y25" s="14"/>
      <c r="Z25" s="13"/>
      <c r="AA25" s="7"/>
      <c r="AB25" s="7"/>
      <c r="AC25" s="8"/>
      <c r="AD25" s="7"/>
      <c r="AE25" s="14"/>
    </row>
    <row r="26" spans="1:31">
      <c r="A26" s="52"/>
      <c r="B26" s="65"/>
      <c r="C26" s="65"/>
      <c r="D26" s="65"/>
      <c r="E26" s="51"/>
      <c r="F26" s="52"/>
      <c r="G26" s="65"/>
      <c r="H26" s="65"/>
      <c r="I26" s="69"/>
      <c r="J26" s="12"/>
      <c r="K26" s="12"/>
      <c r="L26" s="12"/>
      <c r="M26" s="12"/>
      <c r="N26" s="13"/>
      <c r="O26" s="7"/>
      <c r="P26" s="12"/>
      <c r="Q26" s="3"/>
      <c r="R26" s="12"/>
      <c r="S26" s="12"/>
      <c r="T26" s="13"/>
      <c r="U26" s="7"/>
      <c r="V26" s="7"/>
      <c r="W26" s="8"/>
      <c r="X26" s="7"/>
      <c r="Y26" s="14"/>
      <c r="Z26" s="13"/>
      <c r="AA26" s="7"/>
      <c r="AB26" s="7"/>
      <c r="AC26" s="8"/>
      <c r="AD26" s="7"/>
      <c r="AE26" s="14"/>
    </row>
    <row r="27" spans="1:31">
      <c r="A27" s="52"/>
      <c r="B27" s="65"/>
      <c r="C27" s="65"/>
      <c r="D27" s="65"/>
      <c r="E27" s="51"/>
      <c r="F27" s="52"/>
      <c r="G27" s="65"/>
      <c r="H27" s="65"/>
      <c r="I27" s="69"/>
      <c r="J27" s="12"/>
      <c r="K27" s="12"/>
      <c r="L27" s="12"/>
      <c r="M27" s="12"/>
      <c r="N27" s="13"/>
      <c r="O27" s="7"/>
      <c r="P27" s="12"/>
      <c r="Q27" s="3"/>
      <c r="R27" s="12"/>
      <c r="S27" s="12"/>
      <c r="T27" s="13"/>
      <c r="U27" s="7"/>
      <c r="V27" s="7"/>
      <c r="W27" s="8"/>
      <c r="X27" s="7"/>
      <c r="Y27" s="14"/>
      <c r="Z27" s="13"/>
      <c r="AA27" s="7"/>
      <c r="AB27" s="7"/>
      <c r="AC27" s="8"/>
      <c r="AD27" s="7"/>
      <c r="AE27" s="14"/>
    </row>
    <row r="28" spans="1:31">
      <c r="A28" s="52"/>
      <c r="B28" s="65"/>
      <c r="C28" s="65"/>
      <c r="D28" s="65"/>
      <c r="E28" s="48"/>
      <c r="F28" s="52"/>
      <c r="G28" s="65"/>
      <c r="H28" s="65"/>
      <c r="I28" s="69"/>
      <c r="J28" s="12"/>
      <c r="K28" s="12"/>
      <c r="L28" s="12"/>
      <c r="M28" s="12"/>
      <c r="N28" s="13"/>
      <c r="O28" s="7"/>
      <c r="P28" s="12"/>
      <c r="Q28" s="3"/>
      <c r="R28" s="12"/>
      <c r="S28" s="12"/>
      <c r="T28" s="13"/>
      <c r="U28" s="7"/>
      <c r="V28" s="7"/>
      <c r="W28" s="8"/>
      <c r="X28" s="7"/>
      <c r="Y28" s="14"/>
      <c r="Z28" s="13"/>
      <c r="AA28" s="7"/>
      <c r="AB28" s="7"/>
      <c r="AC28" s="8"/>
      <c r="AD28" s="7"/>
      <c r="AE28" s="14"/>
    </row>
    <row r="29" spans="1:31">
      <c r="A29" s="52"/>
      <c r="B29" s="65"/>
      <c r="C29" s="65"/>
      <c r="D29" s="65"/>
      <c r="E29" s="48"/>
      <c r="F29" s="52"/>
      <c r="G29" s="65"/>
      <c r="H29" s="65"/>
      <c r="J29" s="12"/>
      <c r="K29" s="12"/>
      <c r="L29" s="12"/>
      <c r="M29" s="12"/>
      <c r="N29" s="13"/>
      <c r="O29" s="7"/>
      <c r="P29" s="12"/>
      <c r="Q29" s="3"/>
      <c r="R29" s="12"/>
      <c r="S29" s="12"/>
      <c r="T29" s="13"/>
      <c r="U29" s="7"/>
      <c r="V29" s="7"/>
      <c r="W29" s="8"/>
      <c r="X29" s="7"/>
      <c r="Y29" s="14"/>
      <c r="Z29" s="13"/>
      <c r="AA29" s="7"/>
      <c r="AB29" s="7"/>
      <c r="AC29" s="8"/>
      <c r="AD29" s="7"/>
      <c r="AE29" s="14"/>
    </row>
    <row r="30" spans="1:31">
      <c r="E30" s="7"/>
      <c r="F30" s="45"/>
      <c r="G30" s="45"/>
      <c r="J30" s="12"/>
      <c r="K30" s="12"/>
      <c r="L30" s="12"/>
      <c r="M30" s="12"/>
      <c r="N30" s="13"/>
      <c r="O30" s="7"/>
      <c r="P30" s="12"/>
      <c r="Q30" s="3"/>
      <c r="R30" s="12"/>
      <c r="S30" s="12"/>
      <c r="T30" s="13"/>
      <c r="U30" s="7"/>
      <c r="V30" s="7"/>
      <c r="W30" s="8"/>
      <c r="X30" s="7"/>
      <c r="Y30" s="14"/>
      <c r="Z30" s="13"/>
      <c r="AA30" s="7"/>
      <c r="AB30" s="7"/>
      <c r="AC30" s="8"/>
      <c r="AD30" s="7"/>
      <c r="AE30" s="14"/>
    </row>
    <row r="31" spans="1:31">
      <c r="E31" s="7"/>
      <c r="F31" s="45"/>
      <c r="G31" s="45"/>
      <c r="J31" s="12"/>
      <c r="K31" s="12"/>
      <c r="L31" s="12"/>
      <c r="M31" s="12"/>
      <c r="N31" s="13"/>
      <c r="O31" s="7"/>
      <c r="P31" s="12"/>
      <c r="Q31" s="3"/>
      <c r="R31" s="12"/>
      <c r="S31" s="12"/>
      <c r="T31" s="13"/>
      <c r="U31" s="7"/>
      <c r="V31" s="7"/>
      <c r="W31" s="8"/>
      <c r="X31" s="7"/>
      <c r="Y31" s="14"/>
      <c r="Z31" s="13"/>
      <c r="AA31" s="7"/>
      <c r="AB31" s="7"/>
      <c r="AC31" s="8"/>
      <c r="AD31" s="7"/>
      <c r="AE31" s="14"/>
    </row>
    <row r="32" spans="1:31">
      <c r="E32" s="7"/>
      <c r="F32" s="7"/>
      <c r="G32" s="7"/>
      <c r="J32" s="12"/>
      <c r="K32" s="12"/>
      <c r="L32" s="12"/>
      <c r="M32" s="12"/>
      <c r="N32" s="13"/>
      <c r="O32" s="7"/>
      <c r="P32" s="12"/>
      <c r="Q32" s="3"/>
      <c r="R32" s="12"/>
      <c r="S32" s="12"/>
      <c r="T32" s="13"/>
      <c r="U32" s="7"/>
      <c r="V32" s="7"/>
      <c r="W32" s="8"/>
      <c r="X32" s="7"/>
      <c r="Y32" s="14"/>
      <c r="Z32" s="13"/>
      <c r="AA32" s="7"/>
      <c r="AB32" s="7"/>
      <c r="AC32" s="8"/>
      <c r="AD32" s="7"/>
      <c r="AE32" s="14"/>
    </row>
    <row r="33" spans="5:31">
      <c r="E33" s="7"/>
      <c r="F33" s="7"/>
      <c r="G33" s="7"/>
      <c r="J33" s="12"/>
      <c r="K33" s="12"/>
      <c r="L33" s="12"/>
      <c r="M33" s="12"/>
      <c r="N33" s="13"/>
      <c r="O33" s="7"/>
      <c r="P33" s="12"/>
      <c r="Q33" s="3"/>
      <c r="R33" s="12"/>
      <c r="S33" s="12"/>
      <c r="T33" s="13"/>
      <c r="U33" s="7"/>
      <c r="V33" s="7"/>
      <c r="W33" s="8"/>
      <c r="X33" s="7"/>
      <c r="Y33" s="14"/>
      <c r="Z33" s="13"/>
      <c r="AA33" s="7"/>
      <c r="AB33" s="7"/>
      <c r="AC33" s="8"/>
      <c r="AD33" s="7"/>
      <c r="AE33" s="14"/>
    </row>
    <row r="34" spans="5:31">
      <c r="E34" s="7"/>
      <c r="F34" s="7"/>
      <c r="G34" s="7"/>
      <c r="J34" s="12"/>
      <c r="K34" s="12"/>
      <c r="L34" s="12"/>
      <c r="M34" s="12"/>
      <c r="N34" s="13"/>
      <c r="O34" s="7"/>
      <c r="P34" s="12"/>
      <c r="Q34" s="3"/>
      <c r="R34" s="12"/>
      <c r="S34" s="12"/>
      <c r="T34" s="13"/>
      <c r="U34" s="7"/>
      <c r="V34" s="7"/>
      <c r="W34" s="8"/>
      <c r="X34" s="7"/>
      <c r="Y34" s="14"/>
      <c r="Z34" s="13"/>
      <c r="AA34" s="7"/>
      <c r="AB34" s="7"/>
      <c r="AC34" s="8"/>
      <c r="AD34" s="7"/>
      <c r="AE34" s="14"/>
    </row>
    <row r="35" spans="5:31">
      <c r="E35" s="7"/>
      <c r="F35" s="7"/>
      <c r="G35" s="7"/>
      <c r="J35" s="12"/>
      <c r="K35" s="12"/>
      <c r="L35" s="12"/>
      <c r="M35" s="12"/>
      <c r="N35" s="13"/>
      <c r="O35" s="7"/>
      <c r="P35" s="12"/>
      <c r="Q35" s="3"/>
      <c r="R35" s="12"/>
      <c r="S35" s="12"/>
      <c r="T35" s="13"/>
      <c r="U35" s="7"/>
      <c r="V35" s="7"/>
      <c r="W35" s="8"/>
      <c r="X35" s="7"/>
      <c r="Y35" s="14"/>
      <c r="Z35" s="13"/>
      <c r="AA35" s="7"/>
      <c r="AB35" s="7"/>
      <c r="AC35" s="8"/>
      <c r="AD35" s="7"/>
      <c r="AE35" s="14"/>
    </row>
    <row r="36" spans="5:31">
      <c r="E36" s="7"/>
      <c r="F36" s="7"/>
      <c r="G36" s="7"/>
      <c r="J36" s="12"/>
      <c r="K36" s="12"/>
      <c r="L36" s="12"/>
      <c r="M36" s="12"/>
      <c r="N36" s="13"/>
      <c r="O36" s="7"/>
      <c r="P36" s="12"/>
      <c r="Q36" s="3"/>
      <c r="R36" s="12"/>
      <c r="S36" s="12"/>
      <c r="T36" s="13"/>
      <c r="U36" s="7"/>
      <c r="V36" s="7"/>
      <c r="W36" s="8"/>
      <c r="X36" s="7"/>
      <c r="Y36" s="14"/>
      <c r="Z36" s="13"/>
      <c r="AA36" s="7"/>
      <c r="AB36" s="7"/>
      <c r="AC36" s="8"/>
      <c r="AD36" s="7"/>
      <c r="AE36" s="14"/>
    </row>
    <row r="37" spans="5:31">
      <c r="E37" s="7"/>
      <c r="F37" s="7"/>
      <c r="G37" s="7"/>
      <c r="J37" s="12"/>
      <c r="K37" s="12"/>
      <c r="L37" s="12"/>
      <c r="M37" s="12"/>
      <c r="N37" s="13"/>
      <c r="O37" s="7"/>
      <c r="P37" s="12"/>
      <c r="Q37" s="3"/>
      <c r="R37" s="12"/>
      <c r="S37" s="12"/>
      <c r="T37" s="13"/>
      <c r="U37" s="7"/>
      <c r="V37" s="7"/>
      <c r="W37" s="8"/>
      <c r="X37" s="7"/>
      <c r="Y37" s="14"/>
      <c r="Z37" s="13"/>
      <c r="AA37" s="7"/>
      <c r="AB37" s="7"/>
      <c r="AC37" s="8"/>
      <c r="AD37" s="7"/>
      <c r="AE37" s="14"/>
    </row>
    <row r="38" spans="5:31">
      <c r="E38" s="7"/>
      <c r="F38" s="7"/>
      <c r="G38" s="7"/>
      <c r="J38" s="12"/>
      <c r="K38" s="12"/>
      <c r="L38" s="12"/>
      <c r="M38" s="12"/>
      <c r="N38" s="13"/>
      <c r="O38" s="7"/>
      <c r="P38" s="12"/>
      <c r="Q38" s="3"/>
      <c r="R38" s="12"/>
      <c r="S38" s="12"/>
      <c r="T38" s="13"/>
      <c r="U38" s="7"/>
      <c r="V38" s="7"/>
      <c r="W38" s="8"/>
      <c r="X38" s="7"/>
      <c r="Y38" s="14"/>
      <c r="Z38" s="13"/>
      <c r="AA38" s="7"/>
      <c r="AB38" s="7"/>
      <c r="AC38" s="8"/>
      <c r="AD38" s="7"/>
      <c r="AE38" s="14"/>
    </row>
    <row r="39" spans="5:31">
      <c r="E39" s="7"/>
      <c r="F39" s="7"/>
      <c r="G39" s="7"/>
      <c r="J39" s="12"/>
      <c r="K39" s="12"/>
      <c r="L39" s="12"/>
      <c r="M39" s="12"/>
      <c r="N39" s="13"/>
      <c r="O39" s="7"/>
      <c r="P39" s="12"/>
      <c r="Q39" s="3"/>
      <c r="R39" s="12"/>
      <c r="S39" s="12"/>
      <c r="T39" s="13"/>
      <c r="U39" s="7"/>
      <c r="V39" s="7"/>
      <c r="W39" s="8"/>
      <c r="X39" s="7"/>
      <c r="Y39" s="14"/>
      <c r="Z39" s="13"/>
      <c r="AA39" s="7"/>
      <c r="AB39" s="7"/>
      <c r="AC39" s="8"/>
      <c r="AD39" s="7"/>
      <c r="AE39" s="14"/>
    </row>
    <row r="40" spans="5:31">
      <c r="E40" s="7"/>
      <c r="F40" s="7"/>
      <c r="G40" s="7"/>
      <c r="J40" s="12"/>
      <c r="K40" s="12"/>
      <c r="L40" s="12"/>
      <c r="M40" s="12"/>
      <c r="N40" s="13"/>
      <c r="O40" s="7"/>
      <c r="P40" s="12"/>
      <c r="Q40" s="3"/>
      <c r="R40" s="12"/>
      <c r="S40" s="12"/>
      <c r="T40" s="13"/>
      <c r="U40" s="7"/>
      <c r="V40" s="7"/>
      <c r="W40" s="8"/>
      <c r="X40" s="7"/>
      <c r="Y40" s="14"/>
      <c r="Z40" s="13"/>
      <c r="AA40" s="7"/>
      <c r="AB40" s="7"/>
      <c r="AC40" s="8"/>
      <c r="AD40" s="7"/>
      <c r="AE40" s="14"/>
    </row>
    <row r="41" spans="5:31">
      <c r="E41" s="7"/>
      <c r="F41" s="7"/>
      <c r="G41" s="7"/>
      <c r="J41" s="12"/>
      <c r="K41" s="12"/>
      <c r="L41" s="12"/>
      <c r="M41" s="12"/>
      <c r="N41" s="13"/>
      <c r="O41" s="7"/>
      <c r="P41" s="12"/>
      <c r="Q41" s="3"/>
      <c r="R41" s="12"/>
      <c r="S41" s="12"/>
      <c r="T41" s="13"/>
      <c r="U41" s="7"/>
      <c r="V41" s="7"/>
      <c r="W41" s="8"/>
      <c r="X41" s="7"/>
      <c r="Y41" s="14"/>
      <c r="Z41" s="13"/>
      <c r="AA41" s="7"/>
      <c r="AB41" s="7"/>
      <c r="AC41" s="8"/>
      <c r="AD41" s="7"/>
      <c r="AE41" s="14"/>
    </row>
    <row r="42" spans="5:31">
      <c r="E42" s="7"/>
      <c r="F42" s="7"/>
      <c r="G42" s="7"/>
      <c r="J42" s="12"/>
      <c r="K42" s="12"/>
      <c r="L42" s="12"/>
      <c r="M42" s="12"/>
      <c r="N42" s="13"/>
      <c r="O42" s="7"/>
      <c r="P42" s="12"/>
      <c r="Q42" s="3"/>
      <c r="R42" s="12"/>
      <c r="S42" s="12"/>
      <c r="T42" s="13"/>
      <c r="U42" s="7"/>
      <c r="V42" s="7"/>
      <c r="W42" s="8"/>
      <c r="X42" s="7"/>
      <c r="Y42" s="14"/>
      <c r="Z42" s="13"/>
      <c r="AA42" s="7"/>
      <c r="AB42" s="7"/>
      <c r="AC42" s="8"/>
      <c r="AD42" s="7"/>
      <c r="AE42" s="14"/>
    </row>
    <row r="43" spans="5:31">
      <c r="E43" s="7"/>
      <c r="F43" s="7"/>
      <c r="G43" s="7"/>
      <c r="J43" s="12"/>
      <c r="K43" s="12"/>
      <c r="L43" s="12"/>
      <c r="M43" s="12"/>
      <c r="N43" s="13"/>
      <c r="O43" s="7"/>
      <c r="P43" s="12"/>
      <c r="Q43" s="3"/>
      <c r="R43" s="12"/>
      <c r="S43" s="12"/>
      <c r="T43" s="13"/>
      <c r="U43" s="7"/>
      <c r="V43" s="7"/>
      <c r="W43" s="8"/>
      <c r="X43" s="7"/>
      <c r="Y43" s="14"/>
      <c r="Z43" s="13"/>
      <c r="AA43" s="7"/>
      <c r="AB43" s="7"/>
      <c r="AC43" s="8"/>
      <c r="AD43" s="7"/>
      <c r="AE43" s="14"/>
    </row>
    <row r="44" spans="5:31">
      <c r="E44" s="7"/>
      <c r="F44" s="7"/>
      <c r="G44" s="7"/>
      <c r="J44" s="12"/>
      <c r="K44" s="12"/>
      <c r="L44" s="12"/>
      <c r="M44" s="12"/>
      <c r="N44" s="13"/>
      <c r="O44" s="7"/>
      <c r="P44" s="12"/>
      <c r="Q44" s="3"/>
      <c r="R44" s="12"/>
      <c r="S44" s="12"/>
      <c r="T44" s="13"/>
      <c r="U44" s="7"/>
      <c r="V44" s="7"/>
      <c r="W44" s="8"/>
      <c r="X44" s="7"/>
      <c r="Y44" s="14"/>
      <c r="Z44" s="13"/>
      <c r="AA44" s="7"/>
      <c r="AB44" s="7"/>
      <c r="AC44" s="8"/>
      <c r="AD44" s="7"/>
      <c r="AE44" s="14"/>
    </row>
    <row r="45" spans="5:31">
      <c r="E45" s="7"/>
      <c r="F45" s="7"/>
      <c r="G45" s="7"/>
      <c r="J45" s="12"/>
      <c r="K45" s="12"/>
      <c r="L45" s="12"/>
      <c r="M45" s="12"/>
      <c r="N45" s="13"/>
      <c r="O45" s="7"/>
      <c r="P45" s="12"/>
      <c r="Q45" s="3"/>
      <c r="R45" s="12"/>
      <c r="S45" s="12"/>
      <c r="T45" s="13"/>
      <c r="U45" s="7"/>
      <c r="V45" s="7"/>
      <c r="W45" s="8"/>
      <c r="X45" s="7"/>
      <c r="Y45" s="14"/>
      <c r="Z45" s="13"/>
      <c r="AA45" s="7"/>
      <c r="AB45" s="7"/>
      <c r="AC45" s="8"/>
      <c r="AD45" s="7"/>
      <c r="AE45" s="14"/>
    </row>
    <row r="46" spans="5:31">
      <c r="E46" s="7"/>
      <c r="F46" s="7"/>
      <c r="G46" s="7"/>
      <c r="J46" s="12"/>
      <c r="K46" s="12"/>
      <c r="L46" s="12"/>
      <c r="M46" s="12"/>
      <c r="N46" s="13"/>
      <c r="O46" s="7"/>
      <c r="P46" s="12"/>
      <c r="Q46" s="3"/>
      <c r="R46" s="12"/>
      <c r="S46" s="12"/>
      <c r="T46" s="13"/>
      <c r="U46" s="7"/>
      <c r="V46" s="7"/>
      <c r="W46" s="8"/>
      <c r="X46" s="7"/>
      <c r="Y46" s="14"/>
      <c r="Z46" s="13"/>
      <c r="AA46" s="7"/>
      <c r="AB46" s="7"/>
      <c r="AC46" s="8"/>
      <c r="AD46" s="7"/>
      <c r="AE46" s="14"/>
    </row>
    <row r="47" spans="5:31">
      <c r="E47" s="7"/>
      <c r="F47" s="7"/>
      <c r="G47" s="7"/>
      <c r="J47" s="12"/>
      <c r="K47" s="12"/>
      <c r="L47" s="12"/>
      <c r="M47" s="12"/>
      <c r="N47" s="13"/>
      <c r="O47" s="7"/>
      <c r="P47" s="12"/>
      <c r="Q47" s="3"/>
      <c r="R47" s="12"/>
      <c r="S47" s="12"/>
      <c r="T47" s="13"/>
      <c r="U47" s="7"/>
      <c r="V47" s="7"/>
      <c r="W47" s="8"/>
      <c r="X47" s="7"/>
      <c r="Y47" s="14"/>
      <c r="Z47" s="13"/>
      <c r="AA47" s="7"/>
      <c r="AB47" s="7"/>
      <c r="AC47" s="8"/>
      <c r="AD47" s="7"/>
      <c r="AE47" s="14"/>
    </row>
    <row r="48" spans="5:31">
      <c r="E48" s="7"/>
      <c r="F48" s="7"/>
      <c r="G48" s="7"/>
      <c r="J48" s="12"/>
      <c r="K48" s="12"/>
      <c r="L48" s="12"/>
      <c r="M48" s="12"/>
      <c r="N48" s="13"/>
      <c r="O48" s="7"/>
      <c r="P48" s="12"/>
      <c r="Q48" s="3"/>
      <c r="R48" s="12"/>
      <c r="S48" s="12"/>
      <c r="T48" s="13"/>
      <c r="U48" s="7"/>
      <c r="V48" s="7"/>
      <c r="W48" s="8"/>
      <c r="X48" s="7"/>
      <c r="Y48" s="14"/>
      <c r="Z48" s="13"/>
      <c r="AA48" s="7"/>
      <c r="AB48" s="7"/>
      <c r="AC48" s="8"/>
      <c r="AD48" s="7"/>
      <c r="AE48" s="14"/>
    </row>
    <row r="49" spans="5:31">
      <c r="E49" s="7"/>
      <c r="F49" s="7"/>
      <c r="G49" s="7"/>
      <c r="J49" s="12"/>
      <c r="K49" s="12"/>
      <c r="L49" s="12"/>
      <c r="M49" s="12"/>
      <c r="N49" s="13"/>
      <c r="O49" s="7"/>
      <c r="P49" s="12"/>
      <c r="Q49" s="3"/>
      <c r="R49" s="12"/>
      <c r="S49" s="12"/>
      <c r="T49" s="13"/>
      <c r="U49" s="7"/>
      <c r="V49" s="7"/>
      <c r="W49" s="8"/>
      <c r="X49" s="7"/>
      <c r="Y49" s="14"/>
      <c r="Z49" s="13"/>
      <c r="AA49" s="7"/>
      <c r="AB49" s="7"/>
      <c r="AC49" s="8"/>
      <c r="AD49" s="7"/>
      <c r="AE49" s="14"/>
    </row>
    <row r="50" spans="5:31">
      <c r="E50" s="7"/>
      <c r="F50" s="7"/>
      <c r="G50" s="7"/>
      <c r="J50" s="12"/>
      <c r="K50" s="12"/>
      <c r="L50" s="12"/>
      <c r="M50" s="12"/>
      <c r="N50" s="13"/>
      <c r="O50" s="7"/>
      <c r="P50" s="12"/>
      <c r="Q50" s="3"/>
      <c r="R50" s="12"/>
      <c r="S50" s="12"/>
      <c r="T50" s="13"/>
      <c r="U50" s="7"/>
      <c r="V50" s="7"/>
      <c r="W50" s="8"/>
      <c r="X50" s="7"/>
      <c r="Y50" s="14"/>
      <c r="Z50" s="13"/>
      <c r="AA50" s="7"/>
      <c r="AB50" s="7"/>
      <c r="AC50" s="8"/>
      <c r="AD50" s="7"/>
      <c r="AE50" s="14"/>
    </row>
    <row r="51" spans="5:31">
      <c r="E51" s="7"/>
      <c r="F51" s="7"/>
      <c r="G51" s="7"/>
      <c r="J51" s="12"/>
      <c r="K51" s="12"/>
      <c r="L51" s="12"/>
      <c r="M51" s="12"/>
      <c r="N51" s="13"/>
      <c r="O51" s="7"/>
      <c r="P51" s="12"/>
      <c r="Q51" s="3"/>
      <c r="R51" s="12"/>
      <c r="S51" s="12"/>
      <c r="T51" s="13"/>
      <c r="U51" s="7"/>
      <c r="V51" s="7"/>
      <c r="W51" s="8"/>
      <c r="X51" s="7"/>
      <c r="Y51" s="14"/>
      <c r="Z51" s="13"/>
      <c r="AA51" s="7"/>
      <c r="AB51" s="7"/>
      <c r="AC51" s="8"/>
      <c r="AD51" s="7"/>
      <c r="AE51" s="14"/>
    </row>
    <row r="52" spans="5:31" ht="15.75" customHeight="1">
      <c r="F52" s="7"/>
      <c r="G52" s="7"/>
      <c r="J52" s="12"/>
      <c r="K52" s="12"/>
      <c r="L52" s="12"/>
      <c r="M52" s="12"/>
      <c r="N52" s="13"/>
      <c r="O52" s="7"/>
      <c r="P52" s="7"/>
      <c r="Q52" s="3"/>
      <c r="R52" s="12"/>
      <c r="S52" s="7"/>
      <c r="T52" s="7"/>
      <c r="U52" s="7"/>
      <c r="V52" s="7"/>
      <c r="W52" s="7"/>
      <c r="X52" s="7"/>
      <c r="Y52" s="14"/>
      <c r="Z52" s="13"/>
      <c r="AA52" s="7"/>
      <c r="AB52" s="7"/>
      <c r="AC52" s="8"/>
      <c r="AD52" s="7"/>
      <c r="AE52" s="14"/>
    </row>
    <row r="53" spans="5:31" ht="15.75" customHeight="1">
      <c r="F53" s="7"/>
      <c r="G53" s="7"/>
      <c r="M53" s="12"/>
      <c r="O53" s="7"/>
      <c r="P53" s="7"/>
      <c r="Q53" s="7"/>
      <c r="R53" s="7"/>
      <c r="S53" s="7"/>
      <c r="T53" s="7"/>
      <c r="U53" s="7"/>
      <c r="V53" s="7"/>
      <c r="W53" s="7"/>
      <c r="X53" s="7"/>
      <c r="Y53" s="14"/>
      <c r="Z53" s="7"/>
      <c r="AA53" s="7"/>
      <c r="AB53" s="7"/>
      <c r="AC53" s="7"/>
      <c r="AD53" s="7"/>
      <c r="AE53" s="7"/>
    </row>
    <row r="54" spans="5:31" ht="15.75" customHeight="1">
      <c r="F54" s="7"/>
      <c r="G54" s="7"/>
      <c r="M54" s="12"/>
      <c r="O54" s="7"/>
      <c r="P54" s="7"/>
      <c r="Q54" s="7"/>
      <c r="R54" s="7"/>
      <c r="S54" s="7"/>
      <c r="T54" s="7"/>
      <c r="U54" s="7"/>
      <c r="V54" s="7"/>
      <c r="W54" s="7"/>
      <c r="X54" s="7"/>
      <c r="Y54" s="14"/>
      <c r="Z54" s="7"/>
      <c r="AA54" s="7"/>
      <c r="AB54" s="7"/>
      <c r="AC54" s="7"/>
      <c r="AD54" s="7"/>
      <c r="AE54" s="7"/>
    </row>
    <row r="55" spans="5:31" ht="15.75" customHeight="1">
      <c r="F55" s="7"/>
      <c r="G55" s="7"/>
      <c r="M55" s="12"/>
      <c r="O55" s="7"/>
      <c r="P55" s="7"/>
      <c r="Q55" s="7"/>
      <c r="R55" s="7"/>
      <c r="S55" s="7"/>
      <c r="T55" s="7"/>
      <c r="U55" s="7"/>
      <c r="V55" s="7"/>
      <c r="W55" s="7"/>
      <c r="X55" s="7"/>
      <c r="Y55" s="14"/>
      <c r="Z55" s="7"/>
      <c r="AA55" s="7"/>
      <c r="AB55" s="7"/>
      <c r="AC55" s="7"/>
      <c r="AD55" s="7"/>
      <c r="AE55" s="7"/>
    </row>
    <row r="56" spans="5:31" ht="15.75" customHeight="1">
      <c r="F56" s="7"/>
      <c r="G56" s="7"/>
      <c r="M56" s="12"/>
      <c r="O56" s="7"/>
      <c r="P56" s="7"/>
      <c r="Q56" s="7"/>
      <c r="R56" s="7"/>
      <c r="S56" s="7"/>
      <c r="T56" s="7"/>
      <c r="U56" s="7"/>
      <c r="V56" s="7"/>
      <c r="W56" s="7"/>
      <c r="X56" s="7"/>
      <c r="Y56" s="14"/>
      <c r="Z56" s="7"/>
      <c r="AA56" s="7"/>
      <c r="AB56" s="7"/>
      <c r="AC56" s="7"/>
      <c r="AD56" s="7"/>
      <c r="AE56" s="7"/>
    </row>
    <row r="57" spans="5:31" ht="15.75" customHeight="1">
      <c r="F57" s="7"/>
      <c r="G57" s="7"/>
      <c r="M57" s="12"/>
      <c r="O57" s="7"/>
      <c r="P57" s="7"/>
      <c r="Q57" s="7"/>
      <c r="R57" s="7"/>
      <c r="S57" s="7"/>
      <c r="T57" s="7"/>
      <c r="U57" s="7"/>
      <c r="V57" s="7"/>
      <c r="W57" s="7"/>
      <c r="X57" s="7"/>
      <c r="Y57" s="14"/>
      <c r="Z57" s="7"/>
      <c r="AA57" s="7"/>
      <c r="AB57" s="7"/>
      <c r="AC57" s="7"/>
      <c r="AD57" s="7"/>
      <c r="AE57" s="7"/>
    </row>
    <row r="58" spans="5:31" ht="15.75" customHeight="1">
      <c r="F58" s="7"/>
      <c r="G58" s="7"/>
      <c r="M58" s="12"/>
      <c r="O58" s="7"/>
      <c r="P58" s="7"/>
      <c r="Q58" s="7"/>
      <c r="R58" s="7"/>
      <c r="S58" s="7"/>
      <c r="T58" s="7"/>
      <c r="U58" s="7"/>
      <c r="V58" s="7"/>
      <c r="W58" s="7"/>
      <c r="X58" s="7"/>
      <c r="Y58" s="14"/>
      <c r="Z58" s="7"/>
      <c r="AA58" s="7"/>
      <c r="AB58" s="7"/>
      <c r="AC58" s="7"/>
      <c r="AD58" s="7"/>
      <c r="AE58" s="7"/>
    </row>
    <row r="59" spans="5:31" ht="15.75" customHeight="1">
      <c r="F59" s="7"/>
      <c r="G59" s="7"/>
      <c r="M59" s="12"/>
      <c r="O59" s="7"/>
      <c r="P59" s="7"/>
      <c r="Q59" s="7"/>
      <c r="R59" s="7"/>
      <c r="S59" s="7"/>
      <c r="T59" s="7"/>
      <c r="U59" s="7"/>
      <c r="V59" s="7"/>
      <c r="W59" s="7"/>
      <c r="X59" s="7"/>
      <c r="Y59" s="14"/>
      <c r="Z59" s="7"/>
      <c r="AA59" s="7"/>
      <c r="AB59" s="7"/>
      <c r="AC59" s="7"/>
      <c r="AD59" s="7"/>
      <c r="AE59" s="7"/>
    </row>
    <row r="60" spans="5:31" ht="15.75" customHeight="1">
      <c r="F60" s="7"/>
      <c r="G60" s="7"/>
      <c r="M60" s="12"/>
      <c r="O60" s="7"/>
      <c r="P60" s="7"/>
      <c r="Q60" s="7"/>
      <c r="R60" s="7"/>
      <c r="S60" s="7"/>
      <c r="T60" s="7"/>
      <c r="U60" s="7"/>
      <c r="V60" s="7"/>
      <c r="W60" s="7"/>
      <c r="X60" s="7"/>
      <c r="Y60" s="14"/>
      <c r="Z60" s="7"/>
      <c r="AA60" s="7"/>
      <c r="AB60" s="7"/>
      <c r="AC60" s="7"/>
      <c r="AD60" s="7"/>
      <c r="AE60" s="7"/>
    </row>
    <row r="61" spans="5:31" ht="15.75" customHeight="1">
      <c r="F61" s="7"/>
      <c r="G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14"/>
      <c r="Z61" s="7"/>
      <c r="AA61" s="7"/>
      <c r="AB61" s="7"/>
      <c r="AC61" s="7"/>
      <c r="AD61" s="7"/>
      <c r="AE61" s="7"/>
    </row>
    <row r="62" spans="5:31" ht="15.75" customHeight="1">
      <c r="F62" s="7"/>
      <c r="G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14"/>
      <c r="Z62" s="7"/>
      <c r="AA62" s="7"/>
      <c r="AB62" s="7"/>
      <c r="AC62" s="7"/>
      <c r="AD62" s="7"/>
      <c r="AE62" s="7"/>
    </row>
    <row r="63" spans="5:31" ht="15.75" customHeight="1">
      <c r="F63" s="7"/>
      <c r="G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14"/>
      <c r="Z63" s="7"/>
      <c r="AA63" s="7"/>
      <c r="AB63" s="7"/>
      <c r="AC63" s="7"/>
      <c r="AD63" s="7"/>
      <c r="AE63" s="7"/>
    </row>
    <row r="64" spans="5:31" ht="15.75" customHeight="1">
      <c r="F64" s="7"/>
      <c r="G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14"/>
      <c r="Z64" s="7"/>
      <c r="AA64" s="7"/>
      <c r="AB64" s="7"/>
      <c r="AC64" s="7"/>
      <c r="AD64" s="7"/>
      <c r="AE64" s="7"/>
    </row>
    <row r="65" spans="6:31" ht="15.75" customHeight="1">
      <c r="F65" s="7"/>
      <c r="G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14"/>
      <c r="Z65" s="7"/>
      <c r="AA65" s="7"/>
      <c r="AB65" s="7"/>
      <c r="AC65" s="7"/>
      <c r="AD65" s="7"/>
      <c r="AE65" s="7"/>
    </row>
    <row r="66" spans="6:31" ht="15.75" customHeight="1">
      <c r="F66" s="7"/>
      <c r="G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14"/>
      <c r="Z66" s="7"/>
      <c r="AA66" s="7"/>
      <c r="AB66" s="7"/>
      <c r="AC66" s="7"/>
      <c r="AD66" s="7"/>
      <c r="AE66" s="7"/>
    </row>
    <row r="67" spans="6:31" ht="15.75" customHeight="1">
      <c r="F67" s="7"/>
      <c r="G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14"/>
      <c r="Z67" s="7"/>
      <c r="AA67" s="7"/>
      <c r="AB67" s="7"/>
      <c r="AC67" s="7"/>
      <c r="AD67" s="7"/>
      <c r="AE67" s="7"/>
    </row>
    <row r="68" spans="6:31" ht="15.75" customHeight="1">
      <c r="F68" s="7"/>
      <c r="G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14"/>
      <c r="Z68" s="7"/>
      <c r="AA68" s="7"/>
      <c r="AB68" s="7"/>
      <c r="AC68" s="7"/>
      <c r="AD68" s="7"/>
      <c r="AE68" s="7"/>
    </row>
    <row r="69" spans="6:31" ht="15.75" customHeight="1">
      <c r="F69" s="7"/>
      <c r="G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14"/>
      <c r="Z69" s="7"/>
      <c r="AA69" s="7"/>
      <c r="AB69" s="7"/>
      <c r="AC69" s="7"/>
      <c r="AD69" s="7"/>
      <c r="AE69" s="7"/>
    </row>
    <row r="70" spans="6:31" ht="15.75" customHeight="1">
      <c r="F70" s="7"/>
      <c r="G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14"/>
      <c r="Z70" s="7"/>
      <c r="AA70" s="7"/>
      <c r="AB70" s="7"/>
      <c r="AC70" s="7"/>
      <c r="AD70" s="7"/>
      <c r="AE70" s="7"/>
    </row>
    <row r="71" spans="6:31" ht="15.75" customHeight="1">
      <c r="F71" s="7"/>
      <c r="G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14"/>
      <c r="Z71" s="7"/>
      <c r="AA71" s="7"/>
      <c r="AB71" s="7"/>
      <c r="AC71" s="7"/>
      <c r="AD71" s="7"/>
      <c r="AE71" s="7"/>
    </row>
    <row r="72" spans="6:31" ht="15.75" customHeight="1">
      <c r="F72" s="7"/>
      <c r="G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14"/>
      <c r="Z72" s="7"/>
      <c r="AA72" s="7"/>
      <c r="AB72" s="7"/>
      <c r="AC72" s="7"/>
      <c r="AD72" s="7"/>
      <c r="AE72" s="7"/>
    </row>
    <row r="73" spans="6:31" ht="15.75" customHeight="1">
      <c r="F73" s="7"/>
      <c r="G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14"/>
      <c r="Z73" s="7"/>
      <c r="AA73" s="7"/>
      <c r="AB73" s="7"/>
      <c r="AC73" s="7"/>
      <c r="AD73" s="7"/>
      <c r="AE73" s="7"/>
    </row>
    <row r="74" spans="6:31" ht="15.75" customHeight="1">
      <c r="F74" s="7"/>
      <c r="G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14"/>
      <c r="Z74" s="7"/>
      <c r="AA74" s="7"/>
      <c r="AB74" s="7"/>
      <c r="AC74" s="7"/>
      <c r="AD74" s="7"/>
      <c r="AE74" s="7"/>
    </row>
    <row r="75" spans="6:31" ht="15.75" customHeight="1">
      <c r="F75" s="7"/>
      <c r="G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14"/>
      <c r="Z75" s="7"/>
      <c r="AA75" s="7"/>
      <c r="AB75" s="7"/>
      <c r="AC75" s="7"/>
      <c r="AD75" s="7"/>
      <c r="AE75" s="7"/>
    </row>
    <row r="76" spans="6:31" ht="15.75" customHeight="1">
      <c r="F76" s="7"/>
      <c r="G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14"/>
      <c r="Z76" s="7"/>
      <c r="AA76" s="7"/>
      <c r="AB76" s="7"/>
      <c r="AC76" s="7"/>
      <c r="AD76" s="7"/>
      <c r="AE76" s="7"/>
    </row>
    <row r="77" spans="6:31" ht="15.75" customHeight="1">
      <c r="F77" s="7"/>
      <c r="G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14"/>
      <c r="Z77" s="7"/>
      <c r="AA77" s="7"/>
      <c r="AB77" s="7"/>
      <c r="AC77" s="7"/>
      <c r="AD77" s="7"/>
      <c r="AE77" s="7"/>
    </row>
    <row r="78" spans="6:31" ht="15.75" customHeight="1">
      <c r="F78" s="7"/>
      <c r="G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14"/>
      <c r="Z78" s="7"/>
      <c r="AA78" s="7"/>
      <c r="AB78" s="7"/>
      <c r="AC78" s="7"/>
      <c r="AD78" s="7"/>
      <c r="AE78" s="7"/>
    </row>
    <row r="79" spans="6:31" ht="15.75" customHeight="1">
      <c r="F79" s="7"/>
      <c r="G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14"/>
      <c r="Z79" s="7"/>
      <c r="AA79" s="7"/>
      <c r="AB79" s="7"/>
      <c r="AC79" s="7"/>
      <c r="AD79" s="7"/>
      <c r="AE79" s="7"/>
    </row>
    <row r="80" spans="6:31" ht="15.75" customHeight="1">
      <c r="F80" s="7"/>
      <c r="G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14"/>
      <c r="Z80" s="7"/>
      <c r="AA80" s="7"/>
      <c r="AB80" s="7"/>
      <c r="AC80" s="7"/>
      <c r="AD80" s="7"/>
      <c r="AE80" s="7"/>
    </row>
    <row r="81" spans="6:31" ht="15.75" customHeight="1">
      <c r="F81" s="7"/>
      <c r="G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14"/>
      <c r="Z81" s="7"/>
      <c r="AA81" s="7"/>
      <c r="AB81" s="7"/>
      <c r="AC81" s="7"/>
      <c r="AD81" s="7"/>
      <c r="AE81" s="7"/>
    </row>
    <row r="82" spans="6:31" ht="15.75" customHeight="1">
      <c r="F82" s="7"/>
      <c r="G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14"/>
      <c r="Z82" s="7"/>
      <c r="AA82" s="7"/>
      <c r="AB82" s="7"/>
      <c r="AC82" s="7"/>
      <c r="AD82" s="7"/>
      <c r="AE82" s="7"/>
    </row>
    <row r="83" spans="6:31" ht="15.75" customHeight="1">
      <c r="F83" s="7"/>
      <c r="G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14"/>
      <c r="Z83" s="7"/>
      <c r="AA83" s="7"/>
      <c r="AB83" s="7"/>
      <c r="AC83" s="7"/>
      <c r="AD83" s="7"/>
      <c r="AE83" s="7"/>
    </row>
    <row r="84" spans="6:31" ht="15.75" customHeight="1">
      <c r="F84" s="7"/>
      <c r="G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14"/>
      <c r="Z84" s="7"/>
      <c r="AA84" s="7"/>
      <c r="AB84" s="7"/>
      <c r="AC84" s="7"/>
      <c r="AD84" s="7"/>
      <c r="AE84" s="7"/>
    </row>
    <row r="85" spans="6:31" ht="15.75" customHeight="1">
      <c r="F85" s="7"/>
      <c r="G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14"/>
      <c r="Z85" s="7"/>
      <c r="AA85" s="7"/>
      <c r="AB85" s="7"/>
      <c r="AC85" s="7"/>
      <c r="AD85" s="7"/>
      <c r="AE85" s="7"/>
    </row>
    <row r="86" spans="6:31" ht="15.75" customHeight="1">
      <c r="F86" s="7"/>
      <c r="G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14"/>
      <c r="Z86" s="7"/>
      <c r="AA86" s="7"/>
      <c r="AB86" s="7"/>
      <c r="AC86" s="7"/>
      <c r="AD86" s="7"/>
      <c r="AE86" s="7"/>
    </row>
    <row r="87" spans="6:31" ht="15.75" customHeight="1">
      <c r="F87" s="7"/>
      <c r="G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14"/>
      <c r="Z87" s="7"/>
      <c r="AA87" s="7"/>
      <c r="AB87" s="7"/>
      <c r="AC87" s="7"/>
      <c r="AD87" s="7"/>
      <c r="AE87" s="7"/>
    </row>
    <row r="88" spans="6:31" ht="15.75" customHeight="1">
      <c r="F88" s="7"/>
      <c r="G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14"/>
      <c r="Z88" s="7"/>
      <c r="AA88" s="7"/>
      <c r="AB88" s="7"/>
      <c r="AC88" s="7"/>
      <c r="AD88" s="7"/>
      <c r="AE88" s="7"/>
    </row>
    <row r="89" spans="6:31" ht="15.75" customHeight="1">
      <c r="F89" s="7"/>
      <c r="G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14"/>
      <c r="Z89" s="7"/>
      <c r="AA89" s="7"/>
      <c r="AB89" s="7"/>
      <c r="AC89" s="7"/>
      <c r="AD89" s="7"/>
      <c r="AE89" s="7"/>
    </row>
    <row r="90" spans="6:31" ht="15.75" customHeight="1">
      <c r="F90" s="7"/>
      <c r="G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14"/>
      <c r="Z90" s="7"/>
      <c r="AA90" s="7"/>
      <c r="AB90" s="7"/>
      <c r="AC90" s="7"/>
      <c r="AD90" s="7"/>
      <c r="AE90" s="7"/>
    </row>
    <row r="91" spans="6:31" ht="15.75" customHeight="1">
      <c r="F91" s="7"/>
      <c r="G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14"/>
      <c r="Z91" s="7"/>
      <c r="AA91" s="7"/>
      <c r="AB91" s="7"/>
      <c r="AC91" s="7"/>
      <c r="AD91" s="7"/>
      <c r="AE91" s="7"/>
    </row>
    <row r="92" spans="6:31" ht="15.75" customHeight="1">
      <c r="F92" s="7"/>
      <c r="G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14"/>
      <c r="Z92" s="7"/>
      <c r="AA92" s="7"/>
      <c r="AB92" s="7"/>
      <c r="AC92" s="7"/>
      <c r="AD92" s="7"/>
      <c r="AE92" s="7"/>
    </row>
    <row r="93" spans="6:31" ht="15.75" customHeight="1">
      <c r="F93" s="7"/>
      <c r="G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14"/>
      <c r="Z93" s="7"/>
      <c r="AA93" s="7"/>
      <c r="AB93" s="7"/>
      <c r="AC93" s="7"/>
      <c r="AD93" s="7"/>
      <c r="AE93" s="7"/>
    </row>
    <row r="94" spans="6:31" ht="15.75" customHeight="1">
      <c r="F94" s="7"/>
      <c r="G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14"/>
      <c r="Z94" s="7"/>
      <c r="AA94" s="7"/>
      <c r="AB94" s="7"/>
      <c r="AC94" s="7"/>
      <c r="AD94" s="7"/>
      <c r="AE94" s="7"/>
    </row>
    <row r="95" spans="6:31" ht="15.75" customHeight="1">
      <c r="F95" s="7"/>
      <c r="G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14"/>
      <c r="Z95" s="7"/>
      <c r="AA95" s="7"/>
      <c r="AB95" s="7"/>
      <c r="AC95" s="7"/>
      <c r="AD95" s="7"/>
      <c r="AE95" s="7"/>
    </row>
    <row r="96" spans="6:31" ht="15.75" customHeight="1">
      <c r="F96" s="7"/>
      <c r="G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14"/>
      <c r="Z96" s="7"/>
      <c r="AA96" s="7"/>
      <c r="AB96" s="7"/>
      <c r="AC96" s="7"/>
      <c r="AD96" s="7"/>
      <c r="AE96" s="7"/>
    </row>
    <row r="97" spans="6:31" ht="15.75" customHeight="1">
      <c r="F97" s="7"/>
      <c r="G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14"/>
      <c r="Z97" s="7"/>
      <c r="AA97" s="7"/>
      <c r="AB97" s="7"/>
      <c r="AC97" s="7"/>
      <c r="AD97" s="7"/>
      <c r="AE97" s="7"/>
    </row>
    <row r="98" spans="6:31" ht="15.75" customHeight="1">
      <c r="F98" s="7"/>
      <c r="G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14"/>
      <c r="Z98" s="7"/>
      <c r="AA98" s="7"/>
      <c r="AB98" s="7"/>
      <c r="AC98" s="7"/>
      <c r="AD98" s="7"/>
      <c r="AE98" s="7"/>
    </row>
    <row r="99" spans="6:31" ht="15.75" customHeight="1">
      <c r="F99" s="7"/>
      <c r="G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14"/>
      <c r="Z99" s="7"/>
      <c r="AA99" s="7"/>
      <c r="AB99" s="7"/>
      <c r="AC99" s="7"/>
      <c r="AD99" s="7"/>
      <c r="AE99" s="7"/>
    </row>
    <row r="100" spans="6:31" ht="15.75" customHeight="1">
      <c r="F100" s="7"/>
      <c r="G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14"/>
      <c r="Z100" s="7"/>
      <c r="AA100" s="7"/>
      <c r="AB100" s="7"/>
      <c r="AC100" s="7"/>
      <c r="AD100" s="7"/>
      <c r="AE100" s="7"/>
    </row>
    <row r="101" spans="6:31" ht="15.75" customHeight="1">
      <c r="F101" s="7"/>
      <c r="G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14"/>
      <c r="Z101" s="7"/>
      <c r="AA101" s="7"/>
      <c r="AB101" s="7"/>
      <c r="AC101" s="7"/>
      <c r="AD101" s="7"/>
      <c r="AE101" s="7"/>
    </row>
    <row r="102" spans="6:31" ht="15.75" customHeight="1">
      <c r="F102" s="7"/>
      <c r="G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14"/>
      <c r="Z102" s="7"/>
      <c r="AA102" s="7"/>
      <c r="AB102" s="7"/>
      <c r="AC102" s="7"/>
      <c r="AD102" s="7"/>
      <c r="AE102" s="7"/>
    </row>
    <row r="103" spans="6:31" ht="15.75" customHeight="1">
      <c r="F103" s="7"/>
      <c r="G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14"/>
      <c r="Z103" s="7"/>
      <c r="AA103" s="7"/>
      <c r="AB103" s="7"/>
      <c r="AC103" s="7"/>
      <c r="AD103" s="7"/>
      <c r="AE103" s="7"/>
    </row>
    <row r="104" spans="6:31" ht="15.75" customHeight="1">
      <c r="F104" s="7"/>
      <c r="G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14"/>
      <c r="Z104" s="7"/>
      <c r="AA104" s="7"/>
      <c r="AB104" s="7"/>
      <c r="AC104" s="7"/>
      <c r="AD104" s="7"/>
      <c r="AE104" s="7"/>
    </row>
    <row r="105" spans="6:31" ht="15.75" customHeight="1">
      <c r="F105" s="7"/>
      <c r="G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14"/>
      <c r="Z105" s="7"/>
      <c r="AA105" s="7"/>
      <c r="AB105" s="7"/>
      <c r="AC105" s="7"/>
      <c r="AD105" s="7"/>
      <c r="AE105" s="7"/>
    </row>
    <row r="106" spans="6:31" ht="15.75" customHeight="1">
      <c r="F106" s="7"/>
      <c r="G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14"/>
      <c r="Z106" s="7"/>
      <c r="AA106" s="7"/>
      <c r="AB106" s="7"/>
      <c r="AC106" s="7"/>
      <c r="AD106" s="7"/>
      <c r="AE106" s="7"/>
    </row>
    <row r="107" spans="6:31" ht="15.75" customHeight="1">
      <c r="F107" s="7"/>
      <c r="G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14"/>
      <c r="Z107" s="7"/>
      <c r="AA107" s="7"/>
      <c r="AB107" s="7"/>
      <c r="AC107" s="7"/>
      <c r="AD107" s="7"/>
      <c r="AE107" s="7"/>
    </row>
    <row r="108" spans="6:31" ht="15.75" customHeight="1">
      <c r="F108" s="7"/>
      <c r="G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14"/>
      <c r="Z108" s="7"/>
      <c r="AA108" s="7"/>
      <c r="AB108" s="7"/>
      <c r="AC108" s="7"/>
      <c r="AD108" s="7"/>
      <c r="AE108" s="7"/>
    </row>
    <row r="109" spans="6:31" ht="15.75" customHeight="1">
      <c r="F109" s="7"/>
      <c r="G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4"/>
      <c r="Z109" s="7"/>
      <c r="AA109" s="7"/>
      <c r="AB109" s="7"/>
      <c r="AC109" s="7"/>
      <c r="AD109" s="7"/>
      <c r="AE109" s="7"/>
    </row>
    <row r="110" spans="6:31" ht="15.75" customHeight="1">
      <c r="F110" s="7"/>
      <c r="G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14"/>
      <c r="Z110" s="7"/>
      <c r="AA110" s="7"/>
      <c r="AB110" s="7"/>
      <c r="AC110" s="7"/>
      <c r="AD110" s="7"/>
      <c r="AE110" s="7"/>
    </row>
    <row r="111" spans="6:31" ht="15.75" customHeight="1">
      <c r="F111" s="7"/>
      <c r="G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14"/>
      <c r="Z111" s="7"/>
      <c r="AA111" s="7"/>
      <c r="AB111" s="7"/>
      <c r="AC111" s="7"/>
      <c r="AD111" s="7"/>
      <c r="AE111" s="7"/>
    </row>
    <row r="112" spans="6:31" ht="15.75" customHeight="1">
      <c r="F112" s="7"/>
      <c r="G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14"/>
      <c r="Z112" s="7"/>
      <c r="AA112" s="7"/>
      <c r="AB112" s="7"/>
      <c r="AC112" s="7"/>
      <c r="AD112" s="7"/>
      <c r="AE112" s="7"/>
    </row>
    <row r="113" spans="6:31" ht="15.75" customHeight="1">
      <c r="F113" s="7"/>
      <c r="G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14"/>
      <c r="Z113" s="7"/>
      <c r="AA113" s="7"/>
      <c r="AB113" s="7"/>
      <c r="AC113" s="7"/>
      <c r="AD113" s="7"/>
      <c r="AE113" s="7"/>
    </row>
    <row r="114" spans="6:31" ht="15.75" customHeight="1">
      <c r="F114" s="7"/>
      <c r="G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14"/>
      <c r="Z114" s="7"/>
      <c r="AA114" s="7"/>
      <c r="AB114" s="7"/>
      <c r="AC114" s="7"/>
      <c r="AD114" s="7"/>
      <c r="AE114" s="7"/>
    </row>
    <row r="115" spans="6:31" ht="15.75" customHeight="1">
      <c r="F115" s="7"/>
      <c r="G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4"/>
      <c r="Z115" s="7"/>
      <c r="AA115" s="7"/>
      <c r="AB115" s="7"/>
      <c r="AC115" s="7"/>
      <c r="AD115" s="7"/>
      <c r="AE115" s="7"/>
    </row>
    <row r="116" spans="6:31" ht="15.75" customHeight="1">
      <c r="F116" s="7"/>
      <c r="G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14"/>
      <c r="Z116" s="7"/>
      <c r="AA116" s="7"/>
      <c r="AB116" s="7"/>
      <c r="AC116" s="7"/>
      <c r="AD116" s="7"/>
      <c r="AE116" s="7"/>
    </row>
    <row r="117" spans="6:31" ht="15.75" customHeight="1">
      <c r="F117" s="7"/>
      <c r="G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14"/>
      <c r="Z117" s="7"/>
      <c r="AA117" s="7"/>
      <c r="AB117" s="7"/>
      <c r="AC117" s="7"/>
      <c r="AD117" s="7"/>
      <c r="AE117" s="7"/>
    </row>
    <row r="118" spans="6:31" ht="15.75" customHeight="1">
      <c r="F118" s="7"/>
      <c r="G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14"/>
      <c r="Z118" s="7"/>
      <c r="AA118" s="7"/>
      <c r="AB118" s="7"/>
      <c r="AC118" s="7"/>
      <c r="AD118" s="7"/>
      <c r="AE118" s="7"/>
    </row>
    <row r="119" spans="6:31" ht="15.75" customHeight="1">
      <c r="F119" s="7"/>
      <c r="G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14"/>
      <c r="Z119" s="7"/>
      <c r="AA119" s="7"/>
      <c r="AB119" s="7"/>
      <c r="AC119" s="7"/>
      <c r="AD119" s="7"/>
      <c r="AE119" s="7"/>
    </row>
    <row r="120" spans="6:31" ht="15.75" customHeight="1">
      <c r="F120" s="7"/>
      <c r="G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14"/>
      <c r="Z120" s="7"/>
      <c r="AA120" s="7"/>
      <c r="AB120" s="7"/>
      <c r="AC120" s="7"/>
      <c r="AD120" s="7"/>
      <c r="AE120" s="7"/>
    </row>
    <row r="121" spans="6:31" ht="15.75" customHeight="1">
      <c r="F121" s="7"/>
      <c r="G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14"/>
      <c r="Z121" s="7"/>
      <c r="AA121" s="7"/>
      <c r="AB121" s="7"/>
      <c r="AC121" s="7"/>
      <c r="AD121" s="7"/>
      <c r="AE121" s="7"/>
    </row>
    <row r="122" spans="6:31" ht="15.75" customHeight="1">
      <c r="F122" s="7"/>
      <c r="G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14"/>
      <c r="Z122" s="7"/>
      <c r="AA122" s="7"/>
      <c r="AB122" s="7"/>
      <c r="AC122" s="7"/>
      <c r="AD122" s="7"/>
      <c r="AE122" s="7"/>
    </row>
    <row r="123" spans="6:31" ht="15.75" customHeight="1">
      <c r="F123" s="7"/>
      <c r="G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14"/>
      <c r="Z123" s="7"/>
      <c r="AA123" s="7"/>
      <c r="AB123" s="7"/>
      <c r="AC123" s="7"/>
      <c r="AD123" s="7"/>
      <c r="AE123" s="7"/>
    </row>
    <row r="124" spans="6:31" ht="15.75" customHeight="1">
      <c r="F124" s="7"/>
      <c r="G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14"/>
      <c r="Z124" s="7"/>
      <c r="AA124" s="7"/>
      <c r="AB124" s="7"/>
      <c r="AC124" s="7"/>
      <c r="AD124" s="7"/>
      <c r="AE124" s="7"/>
    </row>
    <row r="125" spans="6:31" ht="15.75" customHeight="1">
      <c r="F125" s="7"/>
      <c r="G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14"/>
      <c r="Z125" s="7"/>
      <c r="AA125" s="7"/>
      <c r="AB125" s="7"/>
      <c r="AC125" s="7"/>
      <c r="AD125" s="7"/>
      <c r="AE125" s="7"/>
    </row>
    <row r="126" spans="6:31" ht="15.75" customHeight="1">
      <c r="F126" s="7"/>
      <c r="G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14"/>
      <c r="Z126" s="7"/>
      <c r="AA126" s="7"/>
      <c r="AB126" s="7"/>
      <c r="AC126" s="7"/>
      <c r="AD126" s="7"/>
      <c r="AE126" s="7"/>
    </row>
    <row r="127" spans="6:31" ht="15.75" customHeight="1">
      <c r="F127" s="7"/>
      <c r="G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14"/>
      <c r="Z127" s="7"/>
      <c r="AA127" s="7"/>
      <c r="AB127" s="7"/>
      <c r="AC127" s="7"/>
      <c r="AD127" s="7"/>
      <c r="AE127" s="7"/>
    </row>
    <row r="128" spans="6:31" ht="15.75" customHeight="1">
      <c r="F128" s="7"/>
      <c r="G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14"/>
      <c r="Z128" s="7"/>
      <c r="AA128" s="7"/>
      <c r="AB128" s="7"/>
      <c r="AC128" s="7"/>
      <c r="AD128" s="7"/>
      <c r="AE128" s="7"/>
    </row>
    <row r="129" spans="6:31" ht="15.75" customHeight="1">
      <c r="F129" s="7"/>
      <c r="G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14"/>
      <c r="Z129" s="7"/>
      <c r="AA129" s="7"/>
      <c r="AB129" s="7"/>
      <c r="AC129" s="7"/>
      <c r="AD129" s="7"/>
      <c r="AE129" s="7"/>
    </row>
    <row r="130" spans="6:31" ht="15.75" customHeight="1">
      <c r="F130" s="7"/>
      <c r="G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14"/>
      <c r="Z130" s="7"/>
      <c r="AA130" s="7"/>
      <c r="AB130" s="7"/>
      <c r="AC130" s="7"/>
      <c r="AD130" s="7"/>
      <c r="AE130" s="7"/>
    </row>
    <row r="131" spans="6:31" ht="15.75" customHeight="1">
      <c r="F131" s="7"/>
      <c r="G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14"/>
      <c r="Z131" s="7"/>
      <c r="AA131" s="7"/>
      <c r="AB131" s="7"/>
      <c r="AC131" s="7"/>
      <c r="AD131" s="7"/>
      <c r="AE131" s="7"/>
    </row>
    <row r="132" spans="6:31" ht="15.75" customHeight="1">
      <c r="F132" s="7"/>
      <c r="G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14"/>
      <c r="Z132" s="7"/>
      <c r="AA132" s="7"/>
      <c r="AB132" s="7"/>
      <c r="AC132" s="7"/>
      <c r="AD132" s="7"/>
      <c r="AE132" s="7"/>
    </row>
    <row r="133" spans="6:31" ht="15.75" customHeight="1">
      <c r="F133" s="7"/>
      <c r="G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14"/>
      <c r="Z133" s="7"/>
      <c r="AA133" s="7"/>
      <c r="AB133" s="7"/>
      <c r="AC133" s="7"/>
      <c r="AD133" s="7"/>
      <c r="AE133" s="7"/>
    </row>
    <row r="134" spans="6:31" ht="15.75" customHeight="1">
      <c r="F134" s="7"/>
      <c r="G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14"/>
      <c r="Z134" s="7"/>
      <c r="AA134" s="7"/>
      <c r="AB134" s="7"/>
      <c r="AC134" s="7"/>
      <c r="AD134" s="7"/>
      <c r="AE134" s="7"/>
    </row>
    <row r="135" spans="6:31" ht="15.75" customHeight="1">
      <c r="F135" s="7"/>
      <c r="G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14"/>
      <c r="Z135" s="7"/>
      <c r="AA135" s="7"/>
      <c r="AB135" s="7"/>
      <c r="AC135" s="7"/>
      <c r="AD135" s="7"/>
      <c r="AE135" s="7"/>
    </row>
    <row r="136" spans="6:31" ht="15.75" customHeight="1">
      <c r="F136" s="7"/>
      <c r="G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14"/>
      <c r="Z136" s="7"/>
      <c r="AA136" s="7"/>
      <c r="AB136" s="7"/>
      <c r="AC136" s="7"/>
      <c r="AD136" s="7"/>
      <c r="AE136" s="7"/>
    </row>
    <row r="137" spans="6:31" ht="15.75" customHeight="1">
      <c r="F137" s="7"/>
      <c r="G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14"/>
      <c r="Z137" s="7"/>
      <c r="AA137" s="7"/>
      <c r="AB137" s="7"/>
      <c r="AC137" s="7"/>
      <c r="AD137" s="7"/>
      <c r="AE137" s="7"/>
    </row>
    <row r="138" spans="6:31" ht="15.75" customHeight="1">
      <c r="F138" s="7"/>
      <c r="G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14"/>
      <c r="Z138" s="7"/>
      <c r="AA138" s="7"/>
      <c r="AB138" s="7"/>
      <c r="AC138" s="7"/>
      <c r="AD138" s="7"/>
      <c r="AE138" s="7"/>
    </row>
    <row r="139" spans="6:31" ht="15.75" customHeight="1">
      <c r="F139" s="7"/>
      <c r="G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14"/>
      <c r="Z139" s="7"/>
      <c r="AA139" s="7"/>
      <c r="AB139" s="7"/>
      <c r="AC139" s="7"/>
      <c r="AD139" s="7"/>
      <c r="AE139" s="7"/>
    </row>
    <row r="140" spans="6:31" ht="15.75" customHeight="1">
      <c r="F140" s="7"/>
      <c r="G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14"/>
      <c r="Z140" s="7"/>
      <c r="AA140" s="7"/>
      <c r="AB140" s="7"/>
      <c r="AC140" s="7"/>
      <c r="AD140" s="7"/>
      <c r="AE140" s="7"/>
    </row>
    <row r="141" spans="6:31" ht="15.75" customHeight="1">
      <c r="F141" s="7"/>
      <c r="G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14"/>
      <c r="Z141" s="7"/>
      <c r="AA141" s="7"/>
      <c r="AB141" s="7"/>
      <c r="AC141" s="7"/>
      <c r="AD141" s="7"/>
      <c r="AE141" s="7"/>
    </row>
    <row r="142" spans="6:31" ht="15.75" customHeight="1">
      <c r="F142" s="7"/>
      <c r="G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14"/>
      <c r="Z142" s="7"/>
      <c r="AA142" s="7"/>
      <c r="AB142" s="7"/>
      <c r="AC142" s="7"/>
      <c r="AD142" s="7"/>
      <c r="AE142" s="7"/>
    </row>
    <row r="143" spans="6:31" ht="15.75" customHeight="1">
      <c r="F143" s="7"/>
      <c r="G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14"/>
      <c r="Z143" s="7"/>
      <c r="AA143" s="7"/>
      <c r="AB143" s="7"/>
      <c r="AC143" s="7"/>
      <c r="AD143" s="7"/>
      <c r="AE143" s="7"/>
    </row>
    <row r="144" spans="6:31" ht="15.75" customHeight="1">
      <c r="F144" s="7"/>
      <c r="G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14"/>
      <c r="Z144" s="7"/>
      <c r="AA144" s="7"/>
      <c r="AB144" s="7"/>
      <c r="AC144" s="7"/>
      <c r="AD144" s="7"/>
      <c r="AE144" s="7"/>
    </row>
    <row r="145" spans="6:31" ht="15.75" customHeight="1">
      <c r="F145" s="7"/>
      <c r="G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14"/>
      <c r="Z145" s="7"/>
      <c r="AA145" s="7"/>
      <c r="AB145" s="7"/>
      <c r="AC145" s="7"/>
      <c r="AD145" s="7"/>
      <c r="AE145" s="7"/>
    </row>
    <row r="146" spans="6:31" ht="15.75" customHeight="1">
      <c r="F146" s="7"/>
      <c r="G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14"/>
      <c r="Z146" s="7"/>
      <c r="AA146" s="7"/>
      <c r="AB146" s="7"/>
      <c r="AC146" s="7"/>
      <c r="AD146" s="7"/>
      <c r="AE146" s="7"/>
    </row>
    <row r="147" spans="6:31" ht="15.75" customHeight="1">
      <c r="F147" s="7"/>
      <c r="G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14"/>
      <c r="Z147" s="7"/>
      <c r="AA147" s="7"/>
      <c r="AB147" s="7"/>
      <c r="AC147" s="7"/>
      <c r="AD147" s="7"/>
      <c r="AE147" s="7"/>
    </row>
    <row r="148" spans="6:31" ht="15.75" customHeight="1">
      <c r="F148" s="7"/>
      <c r="G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14"/>
      <c r="Z148" s="7"/>
      <c r="AA148" s="7"/>
      <c r="AB148" s="7"/>
      <c r="AC148" s="7"/>
      <c r="AD148" s="7"/>
      <c r="AE148" s="7"/>
    </row>
    <row r="149" spans="6:31" ht="15.75" customHeight="1">
      <c r="F149" s="7"/>
      <c r="G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14"/>
      <c r="Z149" s="7"/>
      <c r="AA149" s="7"/>
      <c r="AB149" s="7"/>
      <c r="AC149" s="7"/>
      <c r="AD149" s="7"/>
      <c r="AE149" s="7"/>
    </row>
    <row r="150" spans="6:31" ht="15.75" customHeight="1">
      <c r="F150" s="7"/>
      <c r="G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14"/>
      <c r="Z150" s="7"/>
      <c r="AA150" s="7"/>
      <c r="AB150" s="7"/>
      <c r="AC150" s="7"/>
      <c r="AD150" s="7"/>
      <c r="AE150" s="7"/>
    </row>
    <row r="151" spans="6:31" ht="15.75" customHeight="1">
      <c r="F151" s="7"/>
      <c r="G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14"/>
      <c r="Z151" s="7"/>
      <c r="AA151" s="7"/>
      <c r="AB151" s="7"/>
      <c r="AC151" s="7"/>
      <c r="AD151" s="7"/>
      <c r="AE151" s="7"/>
    </row>
    <row r="152" spans="6:31" ht="15.75" customHeight="1">
      <c r="F152" s="7"/>
      <c r="G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14"/>
      <c r="Z152" s="7"/>
      <c r="AA152" s="7"/>
      <c r="AB152" s="7"/>
      <c r="AC152" s="7"/>
      <c r="AD152" s="7"/>
      <c r="AE152" s="7"/>
    </row>
    <row r="153" spans="6:31" ht="15.75" customHeight="1">
      <c r="F153" s="7"/>
      <c r="G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14"/>
      <c r="Z153" s="7"/>
      <c r="AA153" s="7"/>
      <c r="AB153" s="7"/>
      <c r="AC153" s="7"/>
      <c r="AD153" s="7"/>
      <c r="AE153" s="7"/>
    </row>
    <row r="154" spans="6:31" ht="15.75" customHeight="1">
      <c r="F154" s="7"/>
      <c r="G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14"/>
      <c r="Z154" s="7"/>
      <c r="AA154" s="7"/>
      <c r="AB154" s="7"/>
      <c r="AC154" s="7"/>
      <c r="AD154" s="7"/>
      <c r="AE154" s="7"/>
    </row>
    <row r="155" spans="6:31" ht="15.75" customHeight="1">
      <c r="F155" s="7"/>
      <c r="G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14"/>
      <c r="Z155" s="7"/>
      <c r="AA155" s="7"/>
      <c r="AB155" s="7"/>
      <c r="AC155" s="7"/>
      <c r="AD155" s="7"/>
      <c r="AE155" s="7"/>
    </row>
    <row r="156" spans="6:31" ht="15.75" customHeight="1">
      <c r="F156" s="7"/>
      <c r="G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14"/>
      <c r="Z156" s="7"/>
      <c r="AA156" s="7"/>
      <c r="AB156" s="7"/>
      <c r="AC156" s="7"/>
      <c r="AD156" s="7"/>
      <c r="AE156" s="7"/>
    </row>
    <row r="157" spans="6:31" ht="15.75" customHeight="1">
      <c r="F157" s="7"/>
      <c r="G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14"/>
      <c r="Z157" s="7"/>
      <c r="AA157" s="7"/>
      <c r="AB157" s="7"/>
      <c r="AC157" s="7"/>
      <c r="AD157" s="7"/>
      <c r="AE157" s="7"/>
    </row>
    <row r="158" spans="6:31" ht="15.75" customHeight="1">
      <c r="F158" s="7"/>
      <c r="G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14"/>
      <c r="Z158" s="7"/>
      <c r="AA158" s="7"/>
      <c r="AB158" s="7"/>
      <c r="AC158" s="7"/>
      <c r="AD158" s="7"/>
      <c r="AE158" s="7"/>
    </row>
    <row r="159" spans="6:31" ht="15.75" customHeight="1">
      <c r="F159" s="7"/>
      <c r="G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14"/>
      <c r="Z159" s="7"/>
      <c r="AA159" s="7"/>
      <c r="AB159" s="7"/>
      <c r="AC159" s="7"/>
      <c r="AD159" s="7"/>
      <c r="AE159" s="7"/>
    </row>
    <row r="160" spans="6:31" ht="15.75" customHeight="1">
      <c r="F160" s="7"/>
      <c r="G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14"/>
      <c r="Z160" s="7"/>
      <c r="AA160" s="7"/>
      <c r="AB160" s="7"/>
      <c r="AC160" s="7"/>
      <c r="AD160" s="7"/>
      <c r="AE160" s="7"/>
    </row>
    <row r="161" spans="6:31" ht="15.75" customHeight="1">
      <c r="F161" s="7"/>
      <c r="G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14"/>
      <c r="Z161" s="7"/>
      <c r="AA161" s="7"/>
      <c r="AB161" s="7"/>
      <c r="AC161" s="7"/>
      <c r="AD161" s="7"/>
      <c r="AE161" s="7"/>
    </row>
    <row r="162" spans="6:31" ht="15.75" customHeight="1">
      <c r="F162" s="7"/>
      <c r="G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14"/>
      <c r="Z162" s="7"/>
      <c r="AA162" s="7"/>
      <c r="AB162" s="7"/>
      <c r="AC162" s="7"/>
      <c r="AD162" s="7"/>
      <c r="AE162" s="7"/>
    </row>
    <row r="163" spans="6:31" ht="15.75" customHeight="1">
      <c r="F163" s="7"/>
      <c r="G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14"/>
      <c r="Z163" s="7"/>
      <c r="AA163" s="7"/>
      <c r="AB163" s="7"/>
      <c r="AC163" s="7"/>
      <c r="AD163" s="7"/>
      <c r="AE163" s="7"/>
    </row>
    <row r="164" spans="6:31" ht="15.75" customHeight="1">
      <c r="F164" s="7"/>
      <c r="G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14"/>
      <c r="Z164" s="7"/>
      <c r="AA164" s="7"/>
      <c r="AB164" s="7"/>
      <c r="AC164" s="7"/>
      <c r="AD164" s="7"/>
      <c r="AE164" s="7"/>
    </row>
    <row r="165" spans="6:31" ht="15.75" customHeight="1">
      <c r="F165" s="7"/>
      <c r="G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14"/>
      <c r="Z165" s="7"/>
      <c r="AA165" s="7"/>
      <c r="AB165" s="7"/>
      <c r="AC165" s="7"/>
      <c r="AD165" s="7"/>
      <c r="AE165" s="7"/>
    </row>
    <row r="166" spans="6:31" ht="15.75" customHeight="1">
      <c r="F166" s="7"/>
      <c r="G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14"/>
      <c r="Z166" s="7"/>
      <c r="AA166" s="7"/>
      <c r="AB166" s="7"/>
      <c r="AC166" s="7"/>
      <c r="AD166" s="7"/>
      <c r="AE166" s="7"/>
    </row>
    <row r="167" spans="6:31" ht="15.75" customHeight="1">
      <c r="F167" s="7"/>
      <c r="G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14"/>
      <c r="Z167" s="7"/>
      <c r="AA167" s="7"/>
      <c r="AB167" s="7"/>
      <c r="AC167" s="7"/>
      <c r="AD167" s="7"/>
      <c r="AE167" s="7"/>
    </row>
    <row r="168" spans="6:31" ht="15.75" customHeight="1">
      <c r="F168" s="7"/>
      <c r="G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14"/>
      <c r="Z168" s="7"/>
      <c r="AA168" s="7"/>
      <c r="AB168" s="7"/>
      <c r="AC168" s="7"/>
      <c r="AD168" s="7"/>
      <c r="AE168" s="7"/>
    </row>
    <row r="169" spans="6:31" ht="15.75" customHeight="1">
      <c r="F169" s="7"/>
      <c r="G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14"/>
      <c r="Z169" s="7"/>
      <c r="AA169" s="7"/>
      <c r="AB169" s="7"/>
      <c r="AC169" s="7"/>
      <c r="AD169" s="7"/>
      <c r="AE169" s="7"/>
    </row>
    <row r="170" spans="6:31" ht="15.75" customHeight="1">
      <c r="F170" s="7"/>
      <c r="G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14"/>
      <c r="Z170" s="7"/>
      <c r="AA170" s="7"/>
      <c r="AB170" s="7"/>
      <c r="AC170" s="7"/>
      <c r="AD170" s="7"/>
      <c r="AE170" s="7"/>
    </row>
    <row r="171" spans="6:31" ht="15.75" customHeight="1">
      <c r="F171" s="7"/>
      <c r="G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14"/>
      <c r="Z171" s="7"/>
      <c r="AA171" s="7"/>
      <c r="AB171" s="7"/>
      <c r="AC171" s="7"/>
      <c r="AD171" s="7"/>
      <c r="AE171" s="7"/>
    </row>
    <row r="172" spans="6:31" ht="15.75" customHeight="1">
      <c r="F172" s="7"/>
      <c r="G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4"/>
      <c r="Z172" s="7"/>
      <c r="AA172" s="7"/>
      <c r="AB172" s="7"/>
      <c r="AC172" s="7"/>
      <c r="AD172" s="7"/>
      <c r="AE172" s="7"/>
    </row>
    <row r="173" spans="6:31" ht="15.75" customHeight="1">
      <c r="F173" s="7"/>
      <c r="G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14"/>
      <c r="Z173" s="7"/>
      <c r="AA173" s="7"/>
      <c r="AB173" s="7"/>
      <c r="AC173" s="7"/>
      <c r="AD173" s="7"/>
      <c r="AE173" s="7"/>
    </row>
    <row r="174" spans="6:31" ht="15.75" customHeight="1">
      <c r="F174" s="7"/>
      <c r="G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14"/>
      <c r="Z174" s="7"/>
      <c r="AA174" s="7"/>
      <c r="AB174" s="7"/>
      <c r="AC174" s="7"/>
      <c r="AD174" s="7"/>
      <c r="AE174" s="7"/>
    </row>
    <row r="175" spans="6:31" ht="15.75" customHeight="1">
      <c r="F175" s="7"/>
      <c r="G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14"/>
      <c r="Z175" s="7"/>
      <c r="AA175" s="7"/>
      <c r="AB175" s="7"/>
      <c r="AC175" s="7"/>
      <c r="AD175" s="7"/>
      <c r="AE175" s="7"/>
    </row>
    <row r="176" spans="6:31" ht="15.75" customHeight="1">
      <c r="F176" s="7"/>
      <c r="G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14"/>
      <c r="Z176" s="7"/>
      <c r="AA176" s="7"/>
      <c r="AB176" s="7"/>
      <c r="AC176" s="7"/>
      <c r="AD176" s="7"/>
      <c r="AE176" s="7"/>
    </row>
    <row r="177" spans="6:31" ht="15.75" customHeight="1">
      <c r="F177" s="7"/>
      <c r="G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14"/>
      <c r="Z177" s="7"/>
      <c r="AA177" s="7"/>
      <c r="AB177" s="7"/>
      <c r="AC177" s="7"/>
      <c r="AD177" s="7"/>
      <c r="AE177" s="7"/>
    </row>
    <row r="178" spans="6:31" ht="15.75" customHeight="1">
      <c r="F178" s="7"/>
      <c r="G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14"/>
      <c r="Z178" s="7"/>
      <c r="AA178" s="7"/>
      <c r="AB178" s="7"/>
      <c r="AC178" s="7"/>
      <c r="AD178" s="7"/>
      <c r="AE178" s="7"/>
    </row>
    <row r="179" spans="6:31" ht="15.75" customHeight="1">
      <c r="F179" s="7"/>
      <c r="G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4"/>
      <c r="Z179" s="7"/>
      <c r="AA179" s="7"/>
      <c r="AB179" s="7"/>
      <c r="AC179" s="7"/>
      <c r="AD179" s="7"/>
      <c r="AE179" s="7"/>
    </row>
    <row r="180" spans="6:31" ht="15.75" customHeight="1">
      <c r="F180" s="7"/>
      <c r="G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14"/>
      <c r="Z180" s="7"/>
      <c r="AA180" s="7"/>
      <c r="AB180" s="7"/>
      <c r="AC180" s="7"/>
      <c r="AD180" s="7"/>
      <c r="AE180" s="7"/>
    </row>
    <row r="181" spans="6:31" ht="15.75" customHeight="1">
      <c r="F181" s="7"/>
      <c r="G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14"/>
      <c r="Z181" s="7"/>
      <c r="AA181" s="7"/>
      <c r="AB181" s="7"/>
      <c r="AC181" s="7"/>
      <c r="AD181" s="7"/>
      <c r="AE181" s="7"/>
    </row>
    <row r="182" spans="6:31" ht="15.75" customHeight="1">
      <c r="F182" s="7"/>
      <c r="G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4"/>
      <c r="Z182" s="7"/>
      <c r="AA182" s="7"/>
      <c r="AB182" s="7"/>
      <c r="AC182" s="7"/>
      <c r="AD182" s="7"/>
      <c r="AE182" s="7"/>
    </row>
    <row r="183" spans="6:31" ht="15.75" customHeight="1">
      <c r="F183" s="7"/>
      <c r="G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14"/>
      <c r="Z183" s="7"/>
      <c r="AA183" s="7"/>
      <c r="AB183" s="7"/>
      <c r="AC183" s="7"/>
      <c r="AD183" s="7"/>
      <c r="AE183" s="7"/>
    </row>
    <row r="184" spans="6:31" ht="15.75" customHeight="1">
      <c r="F184" s="7"/>
      <c r="G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14"/>
      <c r="Z184" s="7"/>
      <c r="AA184" s="7"/>
      <c r="AB184" s="7"/>
      <c r="AC184" s="7"/>
      <c r="AD184" s="7"/>
      <c r="AE184" s="7"/>
    </row>
    <row r="185" spans="6:31" ht="15.75" customHeight="1">
      <c r="F185" s="7"/>
      <c r="G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14"/>
      <c r="Z185" s="7"/>
      <c r="AA185" s="7"/>
      <c r="AB185" s="7"/>
      <c r="AC185" s="7"/>
      <c r="AD185" s="7"/>
      <c r="AE185" s="7"/>
    </row>
    <row r="186" spans="6:31" ht="15.75" customHeight="1">
      <c r="F186" s="7"/>
      <c r="G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4"/>
      <c r="Z186" s="7"/>
      <c r="AA186" s="7"/>
      <c r="AB186" s="7"/>
      <c r="AC186" s="7"/>
      <c r="AD186" s="7"/>
      <c r="AE186" s="7"/>
    </row>
    <row r="187" spans="6:31" ht="15.75" customHeight="1">
      <c r="F187" s="7"/>
      <c r="G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14"/>
      <c r="Z187" s="7"/>
      <c r="AA187" s="7"/>
      <c r="AB187" s="7"/>
      <c r="AC187" s="7"/>
      <c r="AD187" s="7"/>
      <c r="AE187" s="7"/>
    </row>
    <row r="188" spans="6:31" ht="15.75" customHeight="1">
      <c r="F188" s="7"/>
      <c r="G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14"/>
      <c r="Z188" s="7"/>
      <c r="AA188" s="7"/>
      <c r="AB188" s="7"/>
      <c r="AC188" s="7"/>
      <c r="AD188" s="7"/>
      <c r="AE188" s="7"/>
    </row>
    <row r="189" spans="6:31" ht="15.75" customHeight="1">
      <c r="F189" s="7"/>
      <c r="G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14"/>
      <c r="Z189" s="7"/>
      <c r="AA189" s="7"/>
      <c r="AB189" s="7"/>
      <c r="AC189" s="7"/>
      <c r="AD189" s="7"/>
      <c r="AE189" s="7"/>
    </row>
    <row r="190" spans="6:31" ht="15.75" customHeight="1">
      <c r="F190" s="7"/>
      <c r="G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14"/>
      <c r="Z190" s="7"/>
      <c r="AA190" s="7"/>
      <c r="AB190" s="7"/>
      <c r="AC190" s="7"/>
      <c r="AD190" s="7"/>
      <c r="AE190" s="7"/>
    </row>
    <row r="191" spans="6:31" ht="15.75" customHeight="1">
      <c r="F191" s="7"/>
      <c r="G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14"/>
      <c r="Z191" s="7"/>
      <c r="AA191" s="7"/>
      <c r="AB191" s="7"/>
      <c r="AC191" s="7"/>
      <c r="AD191" s="7"/>
      <c r="AE191" s="7"/>
    </row>
    <row r="192" spans="6:31" ht="15.75" customHeight="1">
      <c r="F192" s="7"/>
      <c r="G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14"/>
      <c r="Z192" s="7"/>
      <c r="AA192" s="7"/>
      <c r="AB192" s="7"/>
      <c r="AC192" s="7"/>
      <c r="AD192" s="7"/>
      <c r="AE192" s="7"/>
    </row>
    <row r="193" spans="6:31" ht="15.75" customHeight="1">
      <c r="F193" s="7"/>
      <c r="G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14"/>
      <c r="Z193" s="7"/>
      <c r="AA193" s="7"/>
      <c r="AB193" s="7"/>
      <c r="AC193" s="7"/>
      <c r="AD193" s="7"/>
      <c r="AE193" s="7"/>
    </row>
    <row r="194" spans="6:31" ht="15.75" customHeight="1">
      <c r="F194" s="7"/>
      <c r="G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14"/>
      <c r="Z194" s="7"/>
      <c r="AA194" s="7"/>
      <c r="AB194" s="7"/>
      <c r="AC194" s="7"/>
      <c r="AD194" s="7"/>
      <c r="AE194" s="7"/>
    </row>
    <row r="195" spans="6:31" ht="15.75" customHeight="1">
      <c r="F195" s="7"/>
      <c r="G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14"/>
      <c r="Z195" s="7"/>
      <c r="AA195" s="7"/>
      <c r="AB195" s="7"/>
      <c r="AC195" s="7"/>
      <c r="AD195" s="7"/>
      <c r="AE195" s="7"/>
    </row>
    <row r="196" spans="6:31" ht="15.75" customHeight="1">
      <c r="F196" s="7"/>
      <c r="G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14"/>
      <c r="Z196" s="7"/>
      <c r="AA196" s="7"/>
      <c r="AB196" s="7"/>
      <c r="AC196" s="7"/>
      <c r="AD196" s="7"/>
      <c r="AE196" s="7"/>
    </row>
    <row r="197" spans="6:31" ht="15.75" customHeight="1">
      <c r="F197" s="7"/>
      <c r="G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14"/>
      <c r="Z197" s="7"/>
      <c r="AA197" s="7"/>
      <c r="AB197" s="7"/>
      <c r="AC197" s="7"/>
      <c r="AD197" s="7"/>
      <c r="AE197" s="7"/>
    </row>
    <row r="198" spans="6:31" ht="15.75" customHeight="1">
      <c r="F198" s="7"/>
      <c r="G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14"/>
      <c r="Z198" s="7"/>
      <c r="AA198" s="7"/>
      <c r="AB198" s="7"/>
      <c r="AC198" s="7"/>
      <c r="AD198" s="7"/>
      <c r="AE198" s="7"/>
    </row>
    <row r="199" spans="6:31" ht="15.75" customHeight="1">
      <c r="F199" s="7"/>
      <c r="G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14"/>
      <c r="Z199" s="7"/>
      <c r="AA199" s="7"/>
      <c r="AB199" s="7"/>
      <c r="AC199" s="7"/>
      <c r="AD199" s="7"/>
      <c r="AE199" s="7"/>
    </row>
    <row r="200" spans="6:31" ht="15.75" customHeight="1">
      <c r="F200" s="7"/>
      <c r="G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14"/>
      <c r="Z200" s="7"/>
      <c r="AA200" s="7"/>
      <c r="AB200" s="7"/>
      <c r="AC200" s="7"/>
      <c r="AD200" s="7"/>
      <c r="AE200" s="7"/>
    </row>
    <row r="201" spans="6:31" ht="15.75" customHeight="1">
      <c r="F201" s="7"/>
      <c r="G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14"/>
      <c r="Z201" s="7"/>
      <c r="AA201" s="7"/>
      <c r="AB201" s="7"/>
      <c r="AC201" s="7"/>
      <c r="AD201" s="7"/>
      <c r="AE201" s="7"/>
    </row>
    <row r="202" spans="6:31" ht="15.75" customHeight="1">
      <c r="F202" s="7"/>
      <c r="G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14"/>
      <c r="Z202" s="7"/>
      <c r="AA202" s="7"/>
      <c r="AB202" s="7"/>
      <c r="AC202" s="7"/>
      <c r="AD202" s="7"/>
      <c r="AE202" s="7"/>
    </row>
    <row r="203" spans="6:31" ht="15.75" customHeight="1">
      <c r="F203" s="7"/>
      <c r="G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14"/>
      <c r="Z203" s="7"/>
      <c r="AA203" s="7"/>
      <c r="AB203" s="7"/>
      <c r="AC203" s="7"/>
      <c r="AD203" s="7"/>
      <c r="AE203" s="7"/>
    </row>
    <row r="204" spans="6:31" ht="15.75" customHeight="1">
      <c r="F204" s="7"/>
      <c r="G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14"/>
      <c r="Z204" s="7"/>
      <c r="AA204" s="7"/>
      <c r="AB204" s="7"/>
      <c r="AC204" s="7"/>
      <c r="AD204" s="7"/>
      <c r="AE204" s="7"/>
    </row>
    <row r="205" spans="6:31" ht="15.75" customHeight="1">
      <c r="F205" s="7"/>
      <c r="G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4"/>
      <c r="Z205" s="7"/>
      <c r="AA205" s="7"/>
      <c r="AB205" s="7"/>
      <c r="AC205" s="7"/>
      <c r="AD205" s="7"/>
      <c r="AE205" s="7"/>
    </row>
    <row r="206" spans="6:31" ht="15.75" customHeight="1">
      <c r="F206" s="7"/>
      <c r="G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14"/>
      <c r="Z206" s="7"/>
      <c r="AA206" s="7"/>
      <c r="AB206" s="7"/>
      <c r="AC206" s="7"/>
      <c r="AD206" s="7"/>
      <c r="AE206" s="7"/>
    </row>
    <row r="207" spans="6:31" ht="15.75" customHeight="1">
      <c r="F207" s="7"/>
      <c r="G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14"/>
      <c r="Z207" s="7"/>
      <c r="AA207" s="7"/>
      <c r="AB207" s="7"/>
      <c r="AC207" s="7"/>
      <c r="AD207" s="7"/>
      <c r="AE207" s="7"/>
    </row>
    <row r="208" spans="6:31" ht="15.75" customHeight="1">
      <c r="F208" s="7"/>
      <c r="G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14"/>
      <c r="Z208" s="7"/>
      <c r="AA208" s="7"/>
      <c r="AB208" s="7"/>
      <c r="AC208" s="7"/>
      <c r="AD208" s="7"/>
      <c r="AE208" s="7"/>
    </row>
    <row r="209" spans="6:31" ht="15.75" customHeight="1">
      <c r="F209" s="7"/>
      <c r="G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14"/>
      <c r="Z209" s="7"/>
      <c r="AA209" s="7"/>
      <c r="AB209" s="7"/>
      <c r="AC209" s="7"/>
      <c r="AD209" s="7"/>
      <c r="AE209" s="7"/>
    </row>
    <row r="210" spans="6:31" ht="15.75" customHeight="1">
      <c r="F210" s="7"/>
      <c r="G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14"/>
      <c r="Z210" s="7"/>
      <c r="AA210" s="7"/>
      <c r="AB210" s="7"/>
      <c r="AC210" s="7"/>
      <c r="AD210" s="7"/>
      <c r="AE210" s="7"/>
    </row>
    <row r="211" spans="6:31" ht="15.75" customHeight="1">
      <c r="F211" s="7"/>
      <c r="G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14"/>
      <c r="Z211" s="7"/>
      <c r="AA211" s="7"/>
      <c r="AB211" s="7"/>
      <c r="AC211" s="7"/>
      <c r="AD211" s="7"/>
      <c r="AE211" s="7"/>
    </row>
    <row r="212" spans="6:31" ht="15.75" customHeight="1">
      <c r="F212" s="7"/>
      <c r="G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14"/>
      <c r="Z212" s="7"/>
      <c r="AA212" s="7"/>
      <c r="AB212" s="7"/>
      <c r="AC212" s="7"/>
      <c r="AD212" s="7"/>
      <c r="AE212" s="7"/>
    </row>
    <row r="213" spans="6:31" ht="15.75" customHeight="1">
      <c r="F213" s="7"/>
      <c r="G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14"/>
      <c r="Z213" s="7"/>
      <c r="AA213" s="7"/>
      <c r="AB213" s="7"/>
      <c r="AC213" s="7"/>
      <c r="AD213" s="7"/>
      <c r="AE213" s="7"/>
    </row>
    <row r="214" spans="6:31" ht="15.75" customHeight="1">
      <c r="F214" s="7"/>
      <c r="G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14"/>
      <c r="Z214" s="7"/>
      <c r="AA214" s="7"/>
      <c r="AB214" s="7"/>
      <c r="AC214" s="7"/>
      <c r="AD214" s="7"/>
      <c r="AE214" s="7"/>
    </row>
    <row r="215" spans="6:31" ht="15.75" customHeight="1">
      <c r="F215" s="7"/>
      <c r="G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14"/>
      <c r="Z215" s="7"/>
      <c r="AA215" s="7"/>
      <c r="AB215" s="7"/>
      <c r="AC215" s="7"/>
      <c r="AD215" s="7"/>
      <c r="AE215" s="7"/>
    </row>
    <row r="216" spans="6:31" ht="15.75" customHeight="1">
      <c r="F216" s="7"/>
      <c r="G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14"/>
      <c r="Z216" s="7"/>
      <c r="AA216" s="7"/>
      <c r="AB216" s="7"/>
      <c r="AC216" s="7"/>
      <c r="AD216" s="7"/>
      <c r="AE216" s="7"/>
    </row>
    <row r="217" spans="6:31" ht="15.75" customHeight="1">
      <c r="F217" s="7"/>
      <c r="G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14"/>
      <c r="Z217" s="7"/>
      <c r="AA217" s="7"/>
      <c r="AB217" s="7"/>
      <c r="AC217" s="7"/>
      <c r="AD217" s="7"/>
      <c r="AE217" s="7"/>
    </row>
    <row r="218" spans="6:31" ht="15.75" customHeight="1">
      <c r="F218" s="7"/>
      <c r="G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14"/>
      <c r="Z218" s="7"/>
      <c r="AA218" s="7"/>
      <c r="AB218" s="7"/>
      <c r="AC218" s="7"/>
      <c r="AD218" s="7"/>
      <c r="AE218" s="7"/>
    </row>
    <row r="219" spans="6:31" ht="15.75" customHeight="1">
      <c r="F219" s="7"/>
      <c r="G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14"/>
      <c r="Z219" s="7"/>
      <c r="AA219" s="7"/>
      <c r="AB219" s="7"/>
      <c r="AC219" s="7"/>
      <c r="AD219" s="7"/>
      <c r="AE219" s="7"/>
    </row>
    <row r="220" spans="6:31" ht="15.75" customHeight="1">
      <c r="F220" s="7"/>
      <c r="G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14"/>
      <c r="Z220" s="7"/>
      <c r="AA220" s="7"/>
      <c r="AB220" s="7"/>
      <c r="AC220" s="7"/>
      <c r="AD220" s="7"/>
      <c r="AE220" s="7"/>
    </row>
    <row r="221" spans="6:31" ht="15.75" customHeight="1">
      <c r="F221" s="7"/>
      <c r="G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14"/>
      <c r="Z221" s="7"/>
      <c r="AA221" s="7"/>
      <c r="AB221" s="7"/>
      <c r="AC221" s="7"/>
      <c r="AD221" s="7"/>
      <c r="AE221" s="7"/>
    </row>
    <row r="222" spans="6:31" ht="15.75" customHeight="1">
      <c r="F222" s="7"/>
      <c r="G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14"/>
      <c r="Z222" s="7"/>
      <c r="AA222" s="7"/>
      <c r="AB222" s="7"/>
      <c r="AC222" s="7"/>
      <c r="AD222" s="7"/>
      <c r="AE222" s="7"/>
    </row>
    <row r="223" spans="6:31" ht="15.75" customHeight="1">
      <c r="F223" s="7"/>
      <c r="G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14"/>
      <c r="Z223" s="7"/>
      <c r="AA223" s="7"/>
      <c r="AB223" s="7"/>
      <c r="AC223" s="7"/>
      <c r="AD223" s="7"/>
      <c r="AE223" s="7"/>
    </row>
    <row r="224" spans="6:31" ht="15.75" customHeight="1">
      <c r="F224" s="7"/>
      <c r="G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14"/>
      <c r="Z224" s="7"/>
      <c r="AA224" s="7"/>
      <c r="AB224" s="7"/>
      <c r="AC224" s="7"/>
      <c r="AD224" s="7"/>
      <c r="AE224" s="7"/>
    </row>
    <row r="225" spans="6:31" ht="15.75" customHeight="1">
      <c r="F225" s="7"/>
      <c r="G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14"/>
      <c r="Z225" s="7"/>
      <c r="AA225" s="7"/>
      <c r="AB225" s="7"/>
      <c r="AC225" s="7"/>
      <c r="AD225" s="7"/>
      <c r="AE225" s="7"/>
    </row>
    <row r="226" spans="6:31" ht="15.75" customHeight="1">
      <c r="F226" s="7"/>
      <c r="G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14"/>
      <c r="Z226" s="7"/>
      <c r="AA226" s="7"/>
      <c r="AB226" s="7"/>
      <c r="AC226" s="7"/>
      <c r="AD226" s="7"/>
      <c r="AE226" s="7"/>
    </row>
    <row r="227" spans="6:31" ht="15.75" customHeight="1">
      <c r="F227" s="7"/>
      <c r="G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14"/>
      <c r="Z227" s="7"/>
      <c r="AA227" s="7"/>
      <c r="AB227" s="7"/>
      <c r="AC227" s="7"/>
      <c r="AD227" s="7"/>
      <c r="AE227" s="7"/>
    </row>
    <row r="228" spans="6:31" ht="15.75" customHeight="1">
      <c r="F228" s="7"/>
      <c r="G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14"/>
      <c r="Z228" s="7"/>
      <c r="AA228" s="7"/>
      <c r="AB228" s="7"/>
      <c r="AC228" s="7"/>
      <c r="AD228" s="7"/>
      <c r="AE228" s="7"/>
    </row>
    <row r="229" spans="6:31" ht="15.75" customHeight="1">
      <c r="F229" s="7"/>
      <c r="G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14"/>
      <c r="Z229" s="7"/>
      <c r="AA229" s="7"/>
      <c r="AB229" s="7"/>
      <c r="AC229" s="7"/>
      <c r="AD229" s="7"/>
      <c r="AE229" s="7"/>
    </row>
    <row r="230" spans="6:31" ht="15.75" customHeight="1">
      <c r="F230" s="7"/>
      <c r="G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14"/>
      <c r="Z230" s="7"/>
      <c r="AA230" s="7"/>
      <c r="AB230" s="7"/>
      <c r="AC230" s="7"/>
      <c r="AD230" s="7"/>
      <c r="AE230" s="7"/>
    </row>
    <row r="231" spans="6:31" ht="15.75" customHeight="1">
      <c r="F231" s="7"/>
      <c r="G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14"/>
      <c r="Z231" s="7"/>
      <c r="AA231" s="7"/>
      <c r="AB231" s="7"/>
      <c r="AC231" s="7"/>
      <c r="AD231" s="7"/>
      <c r="AE231" s="7"/>
    </row>
    <row r="232" spans="6:31" ht="15.75" customHeight="1">
      <c r="F232" s="7"/>
      <c r="G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14"/>
      <c r="Z232" s="7"/>
      <c r="AA232" s="7"/>
      <c r="AB232" s="7"/>
      <c r="AC232" s="7"/>
      <c r="AD232" s="7"/>
      <c r="AE232" s="7"/>
    </row>
    <row r="233" spans="6:31" ht="15.75" customHeight="1">
      <c r="F233" s="7"/>
      <c r="G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14"/>
      <c r="Z233" s="7"/>
      <c r="AA233" s="7"/>
      <c r="AB233" s="7"/>
      <c r="AC233" s="7"/>
      <c r="AD233" s="7"/>
      <c r="AE233" s="7"/>
    </row>
    <row r="234" spans="6:31" ht="15.75" customHeight="1">
      <c r="F234" s="7"/>
      <c r="G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14"/>
      <c r="Z234" s="7"/>
      <c r="AA234" s="7"/>
      <c r="AB234" s="7"/>
      <c r="AC234" s="7"/>
      <c r="AD234" s="7"/>
      <c r="AE234" s="7"/>
    </row>
    <row r="235" spans="6:31" ht="15.75" customHeight="1">
      <c r="F235" s="7"/>
      <c r="G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14"/>
      <c r="Z235" s="7"/>
      <c r="AA235" s="7"/>
      <c r="AB235" s="7"/>
      <c r="AC235" s="7"/>
      <c r="AD235" s="7"/>
      <c r="AE235" s="7"/>
    </row>
    <row r="236" spans="6:31" ht="15.75" customHeight="1">
      <c r="F236" s="7"/>
      <c r="G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14"/>
      <c r="Z236" s="7"/>
      <c r="AA236" s="7"/>
      <c r="AB236" s="7"/>
      <c r="AC236" s="7"/>
      <c r="AD236" s="7"/>
      <c r="AE236" s="7"/>
    </row>
    <row r="237" spans="6:31" ht="15.75" customHeight="1">
      <c r="F237" s="7"/>
      <c r="G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14"/>
      <c r="Z237" s="7"/>
      <c r="AA237" s="7"/>
      <c r="AB237" s="7"/>
      <c r="AC237" s="7"/>
      <c r="AD237" s="7"/>
      <c r="AE237" s="7"/>
    </row>
    <row r="238" spans="6:31" ht="15.75" customHeight="1">
      <c r="F238" s="7"/>
      <c r="G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14"/>
      <c r="Z238" s="7"/>
      <c r="AA238" s="7"/>
      <c r="AB238" s="7"/>
      <c r="AC238" s="7"/>
      <c r="AD238" s="7"/>
      <c r="AE238" s="7"/>
    </row>
    <row r="239" spans="6:31" ht="15.75" customHeight="1">
      <c r="F239" s="7"/>
      <c r="G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14"/>
      <c r="Z239" s="7"/>
      <c r="AA239" s="7"/>
      <c r="AB239" s="7"/>
      <c r="AC239" s="7"/>
      <c r="AD239" s="7"/>
      <c r="AE239" s="7"/>
    </row>
    <row r="240" spans="6:31" ht="15.75" customHeight="1">
      <c r="F240" s="7"/>
      <c r="G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14"/>
      <c r="Z240" s="7"/>
      <c r="AA240" s="7"/>
      <c r="AB240" s="7"/>
      <c r="AC240" s="7"/>
      <c r="AD240" s="7"/>
      <c r="AE240" s="7"/>
    </row>
    <row r="241" spans="6:31" ht="15.75" customHeight="1">
      <c r="F241" s="7"/>
      <c r="G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14"/>
      <c r="Z241" s="7"/>
      <c r="AA241" s="7"/>
      <c r="AB241" s="7"/>
      <c r="AC241" s="7"/>
      <c r="AD241" s="7"/>
      <c r="AE241" s="7"/>
    </row>
    <row r="242" spans="6:31" ht="15.75" customHeight="1">
      <c r="F242" s="7"/>
      <c r="G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14"/>
      <c r="Z242" s="7"/>
      <c r="AA242" s="7"/>
      <c r="AB242" s="7"/>
      <c r="AC242" s="7"/>
      <c r="AD242" s="7"/>
      <c r="AE242" s="7"/>
    </row>
    <row r="243" spans="6:31" ht="15.75" customHeight="1">
      <c r="F243" s="7"/>
      <c r="G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14"/>
      <c r="Z243" s="7"/>
      <c r="AA243" s="7"/>
      <c r="AB243" s="7"/>
      <c r="AC243" s="7"/>
      <c r="AD243" s="7"/>
      <c r="AE243" s="7"/>
    </row>
    <row r="244" spans="6:31" ht="15.75" customHeight="1">
      <c r="F244" s="7"/>
      <c r="G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14"/>
      <c r="Z244" s="7"/>
      <c r="AA244" s="7"/>
      <c r="AB244" s="7"/>
      <c r="AC244" s="7"/>
      <c r="AD244" s="7"/>
      <c r="AE244" s="7"/>
    </row>
    <row r="245" spans="6:31" ht="15.75" customHeight="1">
      <c r="F245" s="7"/>
      <c r="G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14"/>
      <c r="Z245" s="7"/>
      <c r="AA245" s="7"/>
      <c r="AB245" s="7"/>
      <c r="AC245" s="7"/>
      <c r="AD245" s="7"/>
      <c r="AE245" s="7"/>
    </row>
    <row r="246" spans="6:31" ht="15.75" customHeight="1">
      <c r="F246" s="7"/>
      <c r="G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14"/>
      <c r="Z246" s="7"/>
      <c r="AA246" s="7"/>
      <c r="AB246" s="7"/>
      <c r="AC246" s="7"/>
      <c r="AD246" s="7"/>
      <c r="AE246" s="7"/>
    </row>
    <row r="247" spans="6:31" ht="15.75" customHeight="1">
      <c r="F247" s="7"/>
      <c r="G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14"/>
      <c r="Z247" s="7"/>
      <c r="AA247" s="7"/>
      <c r="AB247" s="7"/>
      <c r="AC247" s="7"/>
      <c r="AD247" s="7"/>
      <c r="AE247" s="7"/>
    </row>
    <row r="248" spans="6:31" ht="15.75" customHeight="1">
      <c r="F248" s="7"/>
      <c r="G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14"/>
      <c r="Z248" s="7"/>
      <c r="AA248" s="7"/>
      <c r="AB248" s="7"/>
      <c r="AC248" s="7"/>
      <c r="AD248" s="7"/>
      <c r="AE248" s="7"/>
    </row>
    <row r="249" spans="6:31" ht="15.75" customHeight="1">
      <c r="F249" s="7"/>
      <c r="G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14"/>
      <c r="Z249" s="7"/>
      <c r="AA249" s="7"/>
      <c r="AB249" s="7"/>
      <c r="AC249" s="7"/>
      <c r="AD249" s="7"/>
      <c r="AE249" s="7"/>
    </row>
    <row r="250" spans="6:31" ht="15.75" customHeight="1">
      <c r="F250" s="7"/>
      <c r="G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14"/>
      <c r="Z250" s="7"/>
      <c r="AA250" s="7"/>
      <c r="AB250" s="7"/>
      <c r="AC250" s="7"/>
      <c r="AD250" s="7"/>
      <c r="AE250" s="7"/>
    </row>
    <row r="251" spans="6:31" ht="15.75" customHeight="1">
      <c r="F251" s="7"/>
      <c r="G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14"/>
      <c r="Z251" s="7"/>
      <c r="AA251" s="7"/>
      <c r="AB251" s="7"/>
      <c r="AC251" s="7"/>
      <c r="AD251" s="7"/>
      <c r="AE251" s="7"/>
    </row>
    <row r="252" spans="6:31" ht="15.75" customHeight="1">
      <c r="F252" s="7"/>
      <c r="G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14"/>
      <c r="Z252" s="7"/>
      <c r="AA252" s="7"/>
      <c r="AB252" s="7"/>
      <c r="AC252" s="7"/>
      <c r="AD252" s="7"/>
      <c r="AE252" s="7"/>
    </row>
    <row r="253" spans="6:31" ht="15.75" customHeight="1">
      <c r="F253" s="7"/>
      <c r="G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</row>
    <row r="254" spans="6:31" ht="15.75" customHeight="1">
      <c r="F254" s="7"/>
      <c r="G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 spans="6:31" ht="15.75" customHeight="1">
      <c r="F255" s="7"/>
      <c r="G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 spans="6:31" ht="15.75" customHeight="1">
      <c r="F256" s="7"/>
      <c r="G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 spans="6:31" ht="15.75" customHeight="1">
      <c r="F257" s="7"/>
      <c r="G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</row>
    <row r="258" spans="6:31" ht="15.75" customHeight="1">
      <c r="F258" s="7"/>
      <c r="G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</row>
    <row r="259" spans="6:31" ht="15.75" customHeight="1">
      <c r="F259" s="7"/>
      <c r="G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</row>
    <row r="260" spans="6:31" ht="15.75" customHeight="1">
      <c r="F260" s="7"/>
      <c r="G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spans="6:31" ht="15.75" customHeight="1">
      <c r="F261" s="7"/>
      <c r="G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 spans="6:31" ht="15.75" customHeight="1">
      <c r="F262" s="7"/>
      <c r="G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spans="6:31" ht="15.75" customHeight="1">
      <c r="F263" s="7"/>
      <c r="G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</row>
    <row r="264" spans="6:31" ht="15.75" customHeight="1">
      <c r="F264" s="7"/>
      <c r="G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</row>
    <row r="265" spans="6:31" ht="15.75" customHeight="1">
      <c r="F265" s="7"/>
      <c r="G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</row>
    <row r="266" spans="6:31" ht="15.75" customHeight="1">
      <c r="F266" s="7"/>
      <c r="G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 spans="6:31" ht="15.75" customHeight="1">
      <c r="F267" s="7"/>
      <c r="G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 spans="6:31" ht="15.75" customHeight="1">
      <c r="F268" s="7"/>
      <c r="G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 spans="6:31" ht="15.75" customHeight="1">
      <c r="F269" s="7"/>
      <c r="G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</row>
    <row r="270" spans="6:31" ht="15.75" customHeight="1">
      <c r="F270" s="7"/>
      <c r="G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</row>
    <row r="271" spans="6:31" ht="15.75" customHeight="1">
      <c r="F271" s="7"/>
      <c r="G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</row>
    <row r="272" spans="6:31" ht="15.75" customHeight="1">
      <c r="F272" s="7"/>
      <c r="G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 spans="6:31" ht="15.75" customHeight="1">
      <c r="F273" s="7"/>
      <c r="G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 spans="6:31" ht="15.75" customHeight="1">
      <c r="F274" s="7"/>
      <c r="G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 spans="6:31" ht="15.75" customHeight="1">
      <c r="F275" s="7"/>
      <c r="G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</row>
    <row r="276" spans="6:31" ht="15.75" customHeight="1">
      <c r="F276" s="7"/>
      <c r="G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</row>
    <row r="277" spans="6:31" ht="15.75" customHeight="1">
      <c r="F277" s="7"/>
      <c r="G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</row>
    <row r="278" spans="6:31" ht="15.75" customHeight="1">
      <c r="F278" s="7"/>
      <c r="G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 spans="6:31" ht="15.75" customHeight="1">
      <c r="F279" s="7"/>
      <c r="G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 spans="6:31" ht="15.75" customHeight="1">
      <c r="F280" s="7"/>
      <c r="G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 spans="6:31" ht="15.75" customHeight="1">
      <c r="F281" s="7"/>
      <c r="G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</row>
    <row r="282" spans="6:31" ht="15.75" customHeight="1">
      <c r="F282" s="7"/>
      <c r="G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</row>
    <row r="283" spans="6:31" ht="15.75" customHeight="1">
      <c r="F283" s="7"/>
      <c r="G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</row>
    <row r="284" spans="6:31" ht="15.75" customHeight="1">
      <c r="F284" s="7"/>
      <c r="G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 spans="6:31" ht="15.75" customHeight="1">
      <c r="F285" s="7"/>
      <c r="G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 spans="6:31" ht="15.75" customHeight="1">
      <c r="F286" s="7"/>
      <c r="G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 spans="6:31" ht="15.75" customHeight="1">
      <c r="F287" s="7"/>
      <c r="G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</row>
    <row r="288" spans="6:31" ht="15.75" customHeight="1">
      <c r="F288" s="7"/>
      <c r="G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</row>
    <row r="289" spans="6:31" ht="15.75" customHeight="1">
      <c r="F289" s="7"/>
      <c r="G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</row>
    <row r="290" spans="6:31" ht="15.75" customHeight="1">
      <c r="F290" s="7"/>
      <c r="G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 spans="6:31" ht="15.75" customHeight="1">
      <c r="F291" s="7"/>
      <c r="G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 spans="6:31" ht="15.75" customHeight="1">
      <c r="F292" s="7"/>
      <c r="G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 spans="6:31" ht="15.75" customHeight="1">
      <c r="F293" s="7"/>
      <c r="G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</row>
    <row r="294" spans="6:31" ht="15.75" customHeight="1">
      <c r="F294" s="7"/>
      <c r="G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</row>
    <row r="295" spans="6:31" ht="15.75" customHeight="1">
      <c r="F295" s="7"/>
      <c r="G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</row>
    <row r="296" spans="6:31" ht="15.75" customHeight="1">
      <c r="F296" s="7"/>
      <c r="G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 spans="6:31" ht="15.75" customHeight="1">
      <c r="F297" s="7"/>
      <c r="G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spans="6:31" ht="15.75" customHeight="1">
      <c r="F298" s="7"/>
      <c r="G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 spans="6:31" ht="15.75" customHeight="1">
      <c r="F299" s="7"/>
      <c r="G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</row>
    <row r="300" spans="6:31" ht="15.75" customHeight="1">
      <c r="F300" s="7"/>
      <c r="G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</row>
    <row r="301" spans="6:31" ht="15.75" customHeight="1">
      <c r="F301" s="7"/>
      <c r="G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</row>
    <row r="302" spans="6:31" ht="15.75" customHeight="1">
      <c r="F302" s="7"/>
      <c r="G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 spans="6:31" ht="15.75" customHeight="1">
      <c r="F303" s="7"/>
      <c r="G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 spans="6:31" ht="15.75" customHeight="1">
      <c r="F304" s="7"/>
      <c r="G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 spans="6:31" ht="15.75" customHeight="1">
      <c r="F305" s="7"/>
      <c r="G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</row>
    <row r="306" spans="6:31" ht="15.75" customHeight="1">
      <c r="F306" s="7"/>
      <c r="G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</row>
    <row r="307" spans="6:31" ht="15.75" customHeight="1">
      <c r="F307" s="7"/>
      <c r="G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</row>
    <row r="308" spans="6:31" ht="15.75" customHeight="1">
      <c r="F308" s="7"/>
      <c r="G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 spans="6:31" ht="15.75" customHeight="1">
      <c r="F309" s="7"/>
      <c r="G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 spans="6:31" ht="15.75" customHeight="1">
      <c r="F310" s="7"/>
      <c r="G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 spans="6:31" ht="15.75" customHeight="1">
      <c r="F311" s="7"/>
      <c r="G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</row>
    <row r="312" spans="6:31" ht="15.75" customHeight="1">
      <c r="F312" s="7"/>
      <c r="G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</row>
    <row r="313" spans="6:31" ht="15.75" customHeight="1">
      <c r="F313" s="7"/>
      <c r="G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</row>
    <row r="314" spans="6:31" ht="15.75" customHeight="1">
      <c r="F314" s="7"/>
      <c r="G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 spans="6:31" ht="15.75" customHeight="1">
      <c r="F315" s="7"/>
      <c r="G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 spans="6:31" ht="15.75" customHeight="1">
      <c r="F316" s="7"/>
      <c r="G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 spans="6:31" ht="15.75" customHeight="1">
      <c r="F317" s="7"/>
      <c r="G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</row>
    <row r="318" spans="6:31" ht="15.75" customHeight="1">
      <c r="F318" s="7"/>
      <c r="G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</row>
    <row r="319" spans="6:31" ht="15.75" customHeight="1">
      <c r="F319" s="7"/>
      <c r="G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</row>
    <row r="320" spans="6:31" ht="15.75" customHeight="1">
      <c r="F320" s="7"/>
      <c r="G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 spans="6:31" ht="15.75" customHeight="1">
      <c r="F321" s="7"/>
      <c r="G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 spans="6:31" ht="15.75" customHeight="1">
      <c r="F322" s="7"/>
      <c r="G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 spans="6:31" ht="15.75" customHeight="1">
      <c r="F323" s="7"/>
      <c r="G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</row>
    <row r="324" spans="6:31" ht="15.75" customHeight="1">
      <c r="F324" s="7"/>
      <c r="G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</row>
    <row r="325" spans="6:31" ht="15.75" customHeight="1">
      <c r="F325" s="7"/>
      <c r="G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</row>
    <row r="326" spans="6:31" ht="15.75" customHeight="1">
      <c r="F326" s="7"/>
      <c r="G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</row>
    <row r="327" spans="6:31" ht="15.75" customHeight="1">
      <c r="F327" s="7"/>
      <c r="G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</row>
    <row r="328" spans="6:31" ht="15.75" customHeight="1">
      <c r="F328" s="7"/>
      <c r="G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</row>
    <row r="329" spans="6:31" ht="15.75" customHeight="1">
      <c r="F329" s="7"/>
      <c r="G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</row>
    <row r="330" spans="6:31" ht="15.75" customHeight="1">
      <c r="F330" s="7"/>
      <c r="G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</row>
    <row r="331" spans="6:31" ht="15.75" customHeight="1">
      <c r="F331" s="7"/>
      <c r="G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</row>
    <row r="332" spans="6:31" ht="15.75" customHeight="1">
      <c r="F332" s="7"/>
      <c r="G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</row>
    <row r="333" spans="6:31" ht="15.75" customHeight="1">
      <c r="F333" s="7"/>
      <c r="G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</row>
    <row r="334" spans="6:31" ht="15.75" customHeight="1">
      <c r="F334" s="7"/>
      <c r="G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</row>
    <row r="335" spans="6:31" ht="15.75" customHeight="1">
      <c r="F335" s="7"/>
      <c r="G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</row>
    <row r="336" spans="6:31" ht="15.75" customHeight="1">
      <c r="F336" s="7"/>
      <c r="G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</row>
    <row r="337" spans="6:31" ht="15.75" customHeight="1">
      <c r="F337" s="7"/>
      <c r="G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</row>
    <row r="338" spans="6:31" ht="15.75" customHeight="1">
      <c r="F338" s="7"/>
      <c r="G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</row>
    <row r="339" spans="6:31" ht="15.75" customHeight="1">
      <c r="F339" s="7"/>
      <c r="G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</row>
    <row r="340" spans="6:31" ht="15.75" customHeight="1">
      <c r="F340" s="7"/>
      <c r="G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</row>
    <row r="341" spans="6:31" ht="15.75" customHeight="1">
      <c r="F341" s="7"/>
      <c r="G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</row>
    <row r="342" spans="6:31" ht="15.75" customHeight="1">
      <c r="F342" s="7"/>
      <c r="G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</row>
    <row r="343" spans="6:31" ht="15.75" customHeight="1">
      <c r="F343" s="7"/>
      <c r="G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</row>
    <row r="344" spans="6:31" ht="15.75" customHeight="1">
      <c r="F344" s="7"/>
      <c r="G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</row>
    <row r="345" spans="6:31" ht="15.75" customHeight="1">
      <c r="F345" s="7"/>
      <c r="G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</row>
    <row r="346" spans="6:31" ht="15.75" customHeight="1">
      <c r="F346" s="7"/>
      <c r="G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</row>
    <row r="347" spans="6:31" ht="15.75" customHeight="1">
      <c r="F347" s="7"/>
      <c r="G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</row>
    <row r="348" spans="6:31" ht="15.75" customHeight="1">
      <c r="F348" s="7"/>
      <c r="G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</row>
    <row r="349" spans="6:31" ht="15.75" customHeight="1">
      <c r="F349" s="7"/>
      <c r="G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</row>
    <row r="350" spans="6:31" ht="15.75" customHeight="1">
      <c r="F350" s="7"/>
      <c r="G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</row>
    <row r="351" spans="6:31" ht="15.75" customHeight="1">
      <c r="F351" s="7"/>
      <c r="G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</row>
    <row r="352" spans="6:31" ht="15.75" customHeight="1">
      <c r="F352" s="7"/>
      <c r="G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</row>
    <row r="353" spans="6:31" ht="15.75" customHeight="1">
      <c r="F353" s="7"/>
      <c r="G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</row>
    <row r="354" spans="6:31" ht="15.75" customHeight="1">
      <c r="F354" s="7"/>
      <c r="G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</row>
    <row r="355" spans="6:31" ht="15.75" customHeight="1">
      <c r="F355" s="7"/>
      <c r="G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</row>
    <row r="356" spans="6:31" ht="15.75" customHeight="1">
      <c r="F356" s="7"/>
      <c r="G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</row>
    <row r="357" spans="6:31" ht="15.75" customHeight="1">
      <c r="F357" s="7"/>
      <c r="G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</row>
    <row r="358" spans="6:31" ht="15.75" customHeight="1">
      <c r="F358" s="7"/>
      <c r="G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</row>
    <row r="359" spans="6:31" ht="15.75" customHeight="1">
      <c r="F359" s="7"/>
      <c r="G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</row>
    <row r="360" spans="6:31" ht="15.75" customHeight="1">
      <c r="F360" s="7"/>
      <c r="G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</row>
    <row r="361" spans="6:31" ht="15.75" customHeight="1">
      <c r="F361" s="7"/>
      <c r="G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</row>
    <row r="362" spans="6:31" ht="15.75" customHeight="1">
      <c r="F362" s="7"/>
      <c r="G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</row>
    <row r="363" spans="6:31" ht="15.75" customHeight="1">
      <c r="F363" s="7"/>
      <c r="G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</row>
    <row r="364" spans="6:31" ht="15.75" customHeight="1">
      <c r="F364" s="7"/>
      <c r="G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</row>
    <row r="365" spans="6:31" ht="15.75" customHeight="1">
      <c r="F365" s="7"/>
      <c r="G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</row>
    <row r="366" spans="6:31" ht="15.75" customHeight="1">
      <c r="F366" s="7"/>
      <c r="G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</row>
    <row r="367" spans="6:31" ht="15.75" customHeight="1">
      <c r="F367" s="7"/>
      <c r="G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</row>
    <row r="368" spans="6:31" ht="15.75" customHeight="1">
      <c r="F368" s="7"/>
      <c r="G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</row>
    <row r="369" spans="6:31" ht="15.75" customHeight="1">
      <c r="F369" s="7"/>
      <c r="G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</row>
    <row r="370" spans="6:31" ht="15.75" customHeight="1">
      <c r="F370" s="7"/>
      <c r="G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</row>
    <row r="371" spans="6:31" ht="15.75" customHeight="1">
      <c r="F371" s="7"/>
      <c r="G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</row>
    <row r="372" spans="6:31" ht="15.75" customHeight="1">
      <c r="F372" s="7"/>
      <c r="G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</row>
    <row r="373" spans="6:31" ht="15.75" customHeight="1">
      <c r="F373" s="7"/>
      <c r="G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</row>
    <row r="374" spans="6:31" ht="15.75" customHeight="1">
      <c r="F374" s="7"/>
      <c r="G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</row>
    <row r="375" spans="6:31" ht="15.75" customHeight="1">
      <c r="F375" s="7"/>
      <c r="G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</row>
    <row r="376" spans="6:31" ht="15.75" customHeight="1">
      <c r="F376" s="7"/>
      <c r="G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</row>
    <row r="377" spans="6:31" ht="15.75" customHeight="1">
      <c r="F377" s="7"/>
      <c r="G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</row>
    <row r="378" spans="6:31" ht="15.75" customHeight="1">
      <c r="F378" s="7"/>
      <c r="G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</row>
    <row r="379" spans="6:31" ht="15.75" customHeight="1">
      <c r="F379" s="7"/>
      <c r="G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</row>
    <row r="380" spans="6:31" ht="15.75" customHeight="1">
      <c r="F380" s="7"/>
      <c r="G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 spans="6:31" ht="15.75" customHeight="1">
      <c r="F381" s="7"/>
      <c r="G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 spans="6:31" ht="15.75" customHeight="1">
      <c r="F382" s="7"/>
      <c r="G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 spans="6:31" ht="15.75" customHeight="1">
      <c r="F383" s="7"/>
      <c r="G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</row>
    <row r="384" spans="6:31" ht="15.75" customHeight="1">
      <c r="F384" s="7"/>
      <c r="G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</row>
    <row r="385" spans="6:31" ht="15.75" customHeight="1">
      <c r="F385" s="7"/>
      <c r="G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</row>
    <row r="386" spans="6:31" ht="15.75" customHeight="1">
      <c r="F386" s="7"/>
      <c r="G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 spans="6:31" ht="15.75" customHeight="1">
      <c r="F387" s="7"/>
      <c r="G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 spans="6:31" ht="15.75" customHeight="1">
      <c r="F388" s="7"/>
      <c r="G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 spans="6:31" ht="15.75" customHeight="1">
      <c r="F389" s="7"/>
      <c r="G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</row>
    <row r="390" spans="6:31" ht="15.75" customHeight="1">
      <c r="F390" s="7"/>
      <c r="G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</row>
    <row r="391" spans="6:31" ht="15.75" customHeight="1">
      <c r="F391" s="7"/>
      <c r="G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</row>
    <row r="392" spans="6:31" ht="15.75" customHeight="1">
      <c r="F392" s="7"/>
      <c r="G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 spans="6:31" ht="15.75" customHeight="1">
      <c r="F393" s="7"/>
      <c r="G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 spans="6:31" ht="15.75" customHeight="1">
      <c r="F394" s="7"/>
      <c r="G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 spans="6:31" ht="15.75" customHeight="1">
      <c r="F395" s="7"/>
      <c r="G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</row>
    <row r="396" spans="6:31" ht="15.75" customHeight="1">
      <c r="F396" s="7"/>
      <c r="G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</row>
    <row r="397" spans="6:31" ht="15.75" customHeight="1">
      <c r="F397" s="7"/>
      <c r="G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</row>
    <row r="398" spans="6:31" ht="15.75" customHeight="1">
      <c r="F398" s="7"/>
      <c r="G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 spans="6:31" ht="15.75" customHeight="1">
      <c r="F399" s="7"/>
      <c r="G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 spans="6:31" ht="15.75" customHeight="1">
      <c r="F400" s="7"/>
      <c r="G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 spans="6:31" ht="15.75" customHeight="1">
      <c r="F401" s="7"/>
      <c r="G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</row>
    <row r="402" spans="6:31" ht="15.75" customHeight="1">
      <c r="F402" s="7"/>
      <c r="G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</row>
    <row r="403" spans="6:31" ht="15.75" customHeight="1">
      <c r="F403" s="7"/>
      <c r="G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</row>
    <row r="404" spans="6:31" ht="15.75" customHeight="1">
      <c r="F404" s="7"/>
      <c r="G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 spans="6:31" ht="15.75" customHeight="1">
      <c r="F405" s="7"/>
      <c r="G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 spans="6:31" ht="15.75" customHeight="1">
      <c r="F406" s="7"/>
      <c r="G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 spans="6:31" ht="15.75" customHeight="1">
      <c r="F407" s="7"/>
      <c r="G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</row>
    <row r="408" spans="6:31" ht="15.75" customHeight="1">
      <c r="F408" s="7"/>
      <c r="G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</row>
    <row r="409" spans="6:31" ht="15.75" customHeight="1">
      <c r="F409" s="7"/>
      <c r="G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</row>
    <row r="410" spans="6:31" ht="15.75" customHeight="1">
      <c r="F410" s="7"/>
      <c r="G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 spans="6:31" ht="15.75" customHeight="1">
      <c r="F411" s="7"/>
      <c r="G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 spans="6:31" ht="15.75" customHeight="1">
      <c r="F412" s="7"/>
      <c r="G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 spans="6:31" ht="15.75" customHeight="1">
      <c r="F413" s="7"/>
      <c r="G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</row>
    <row r="414" spans="6:31" ht="15.75" customHeight="1">
      <c r="F414" s="7"/>
      <c r="G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</row>
    <row r="415" spans="6:31" ht="15.75" customHeight="1">
      <c r="F415" s="7"/>
      <c r="G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</row>
    <row r="416" spans="6:31" ht="15.75" customHeight="1">
      <c r="F416" s="7"/>
      <c r="G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 spans="6:31" ht="15.75" customHeight="1">
      <c r="F417" s="7"/>
      <c r="G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 spans="6:31" ht="15.75" customHeight="1">
      <c r="F418" s="7"/>
      <c r="G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 spans="6:31" ht="15.75" customHeight="1">
      <c r="F419" s="7"/>
      <c r="G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</row>
    <row r="420" spans="6:31" ht="15.75" customHeight="1">
      <c r="F420" s="7"/>
      <c r="G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</row>
    <row r="421" spans="6:31" ht="15.75" customHeight="1">
      <c r="F421" s="7"/>
      <c r="G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</row>
    <row r="422" spans="6:31" ht="15.75" customHeight="1">
      <c r="F422" s="7"/>
      <c r="G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 spans="6:31" ht="15.75" customHeight="1">
      <c r="F423" s="7"/>
      <c r="G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 spans="6:31" ht="15.75" customHeight="1">
      <c r="F424" s="7"/>
      <c r="G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 spans="6:31" ht="15.75" customHeight="1">
      <c r="F425" s="7"/>
      <c r="G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</row>
    <row r="426" spans="6:31" ht="15.75" customHeight="1">
      <c r="F426" s="7"/>
      <c r="G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</row>
    <row r="427" spans="6:31" ht="15.75" customHeight="1">
      <c r="F427" s="7"/>
      <c r="G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</row>
    <row r="428" spans="6:31" ht="15.75" customHeight="1">
      <c r="F428" s="7"/>
      <c r="G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spans="6:31" ht="15.75" customHeight="1">
      <c r="F429" s="7"/>
      <c r="G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 spans="6:31" ht="15.75" customHeight="1">
      <c r="F430" s="7"/>
      <c r="G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 spans="6:31" ht="15.75" customHeight="1">
      <c r="F431" s="7"/>
      <c r="G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</row>
    <row r="432" spans="6:31" ht="15.75" customHeight="1">
      <c r="F432" s="7"/>
      <c r="G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</row>
    <row r="433" spans="6:31" ht="15.75" customHeight="1">
      <c r="F433" s="7"/>
      <c r="G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</row>
    <row r="434" spans="6:31" ht="15.75" customHeight="1">
      <c r="F434" s="7"/>
      <c r="G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 spans="6:31" ht="15.75" customHeight="1">
      <c r="F435" s="7"/>
      <c r="G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 spans="6:31" ht="15.75" customHeight="1">
      <c r="F436" s="7"/>
      <c r="G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 spans="6:31" ht="15.75" customHeight="1">
      <c r="F437" s="7"/>
      <c r="G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</row>
    <row r="438" spans="6:31" ht="15.75" customHeight="1">
      <c r="F438" s="7"/>
      <c r="G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</row>
    <row r="439" spans="6:31" ht="15.75" customHeight="1">
      <c r="F439" s="7"/>
      <c r="G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</row>
    <row r="440" spans="6:31" ht="15.75" customHeight="1">
      <c r="F440" s="7"/>
      <c r="G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 spans="6:31" ht="15.75" customHeight="1">
      <c r="F441" s="7"/>
      <c r="G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 spans="6:31" ht="15.75" customHeight="1">
      <c r="F442" s="7"/>
      <c r="G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 spans="6:31" ht="15.75" customHeight="1">
      <c r="F443" s="7"/>
      <c r="G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</row>
    <row r="444" spans="6:31" ht="15.75" customHeight="1">
      <c r="F444" s="7"/>
      <c r="G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 spans="6:31" ht="15.75" customHeight="1">
      <c r="F445" s="7"/>
      <c r="G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 spans="6:31" ht="15.75" customHeight="1">
      <c r="F446" s="7"/>
      <c r="G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spans="6:31" ht="15.75" customHeight="1">
      <c r="F447" s="7"/>
      <c r="G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spans="6:31" ht="15.75" customHeight="1">
      <c r="F448" s="7"/>
      <c r="G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6:31" ht="15.75" customHeight="1">
      <c r="F449" s="7"/>
      <c r="G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 spans="6:31" ht="15.75" customHeight="1">
      <c r="F450" s="7"/>
      <c r="G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</row>
    <row r="451" spans="6:31" ht="15.75" customHeight="1">
      <c r="F451" s="7"/>
      <c r="G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</row>
    <row r="452" spans="6:31" ht="15.75" customHeight="1">
      <c r="F452" s="7"/>
      <c r="G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</row>
    <row r="453" spans="6:31" ht="15.75" customHeight="1">
      <c r="F453" s="7"/>
      <c r="G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</row>
    <row r="454" spans="6:31" ht="15.75" customHeight="1">
      <c r="F454" s="7"/>
      <c r="G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</row>
    <row r="455" spans="6:31" ht="15.75" customHeight="1">
      <c r="F455" s="7"/>
      <c r="G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</row>
    <row r="456" spans="6:31" ht="15.75" customHeight="1">
      <c r="F456" s="7"/>
      <c r="G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</row>
    <row r="457" spans="6:31" ht="15.75" customHeight="1">
      <c r="F457" s="7"/>
      <c r="G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</row>
    <row r="458" spans="6:31" ht="15.75" customHeight="1">
      <c r="F458" s="7"/>
      <c r="G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</row>
    <row r="459" spans="6:31" ht="15.75" customHeight="1">
      <c r="F459" s="7"/>
      <c r="G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</row>
    <row r="460" spans="6:31" ht="15.75" customHeight="1">
      <c r="F460" s="7"/>
      <c r="G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</row>
    <row r="461" spans="6:31" ht="15.75" customHeight="1">
      <c r="F461" s="7"/>
      <c r="G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</row>
    <row r="462" spans="6:31" ht="15.75" customHeight="1">
      <c r="F462" s="7"/>
      <c r="G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</row>
    <row r="463" spans="6:31" ht="15.75" customHeight="1">
      <c r="F463" s="7"/>
      <c r="G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</row>
    <row r="464" spans="6:31" ht="15.75" customHeight="1">
      <c r="F464" s="7"/>
      <c r="G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</row>
    <row r="465" spans="6:31" ht="15.75" customHeight="1">
      <c r="F465" s="7"/>
      <c r="G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</row>
    <row r="466" spans="6:31" ht="15.75" customHeight="1">
      <c r="F466" s="7"/>
      <c r="G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</row>
    <row r="467" spans="6:31" ht="15.75" customHeight="1">
      <c r="F467" s="7"/>
      <c r="G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</row>
    <row r="468" spans="6:31" ht="15.75" customHeight="1">
      <c r="F468" s="7"/>
      <c r="G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 spans="6:31" ht="15.75" customHeight="1">
      <c r="F469" s="7"/>
      <c r="G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</row>
    <row r="470" spans="6:31" ht="15.75" customHeight="1">
      <c r="F470" s="7"/>
      <c r="G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</row>
    <row r="471" spans="6:31" ht="15.75" customHeight="1">
      <c r="F471" s="7"/>
      <c r="G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</row>
    <row r="472" spans="6:31" ht="15.75" customHeight="1">
      <c r="F472" s="7"/>
      <c r="G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</row>
    <row r="473" spans="6:31" ht="15.75" customHeight="1">
      <c r="F473" s="7"/>
      <c r="G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</row>
    <row r="474" spans="6:31" ht="15.75" customHeight="1">
      <c r="F474" s="7"/>
      <c r="G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</row>
    <row r="475" spans="6:31" ht="15.75" customHeight="1">
      <c r="F475" s="7"/>
      <c r="G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</row>
    <row r="476" spans="6:31" ht="15.75" customHeight="1">
      <c r="F476" s="7"/>
      <c r="G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</row>
    <row r="477" spans="6:31" ht="15.75" customHeight="1">
      <c r="F477" s="7"/>
      <c r="G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</row>
    <row r="478" spans="6:31" ht="15.75" customHeight="1">
      <c r="F478" s="7"/>
      <c r="G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</row>
    <row r="479" spans="6:31" ht="15.75" customHeight="1">
      <c r="F479" s="7"/>
      <c r="G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</row>
    <row r="480" spans="6:31" ht="15.75" customHeight="1">
      <c r="F480" s="7"/>
      <c r="G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</row>
    <row r="481" spans="6:31" ht="15.75" customHeight="1">
      <c r="F481" s="7"/>
      <c r="G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</row>
    <row r="482" spans="6:31" ht="15.75" customHeight="1">
      <c r="F482" s="7"/>
      <c r="G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</row>
    <row r="483" spans="6:31" ht="15.75" customHeight="1">
      <c r="F483" s="7"/>
      <c r="G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</row>
    <row r="484" spans="6:31" ht="15.75" customHeight="1">
      <c r="F484" s="7"/>
      <c r="G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</row>
    <row r="485" spans="6:31" ht="15.75" customHeight="1">
      <c r="F485" s="7"/>
      <c r="G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</row>
    <row r="486" spans="6:31" ht="15.75" customHeight="1">
      <c r="F486" s="7"/>
      <c r="G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</row>
    <row r="487" spans="6:31" ht="15.75" customHeight="1">
      <c r="F487" s="7"/>
      <c r="G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</row>
    <row r="488" spans="6:31" ht="15.75" customHeight="1">
      <c r="F488" s="7"/>
      <c r="G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</row>
    <row r="489" spans="6:31" ht="15.75" customHeight="1">
      <c r="F489" s="7"/>
      <c r="G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</row>
    <row r="490" spans="6:31" ht="15.75" customHeight="1">
      <c r="F490" s="7"/>
      <c r="G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</row>
    <row r="491" spans="6:31" ht="15.75" customHeight="1">
      <c r="F491" s="7"/>
      <c r="G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</row>
    <row r="492" spans="6:31" ht="15.75" customHeight="1">
      <c r="F492" s="7"/>
      <c r="G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</row>
    <row r="493" spans="6:31" ht="15.75" customHeight="1">
      <c r="F493" s="7"/>
      <c r="G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</row>
    <row r="494" spans="6:31" ht="15.75" customHeight="1">
      <c r="F494" s="7"/>
      <c r="G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</row>
    <row r="495" spans="6:31" ht="15.75" customHeight="1">
      <c r="F495" s="7"/>
      <c r="G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</row>
    <row r="496" spans="6:31" ht="15.75" customHeight="1">
      <c r="F496" s="7"/>
      <c r="G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</row>
    <row r="497" spans="6:31" ht="15.75" customHeight="1">
      <c r="F497" s="7"/>
      <c r="G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</row>
    <row r="498" spans="6:31" ht="15.75" customHeight="1">
      <c r="F498" s="7"/>
      <c r="G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</row>
    <row r="499" spans="6:31" ht="15.75" customHeight="1">
      <c r="F499" s="7"/>
      <c r="G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</row>
    <row r="500" spans="6:31" ht="15.75" customHeight="1">
      <c r="F500" s="7"/>
      <c r="G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</row>
    <row r="501" spans="6:31" ht="15.75" customHeight="1">
      <c r="F501" s="7"/>
      <c r="G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</row>
    <row r="502" spans="6:31" ht="15.75" customHeight="1">
      <c r="F502" s="7"/>
      <c r="G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</row>
    <row r="503" spans="6:31" ht="15.75" customHeight="1">
      <c r="F503" s="7"/>
      <c r="G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</row>
    <row r="504" spans="6:31" ht="15.75" customHeight="1">
      <c r="F504" s="7"/>
      <c r="G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</row>
    <row r="505" spans="6:31" ht="15.75" customHeight="1">
      <c r="F505" s="7"/>
      <c r="G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</row>
    <row r="506" spans="6:31" ht="15.75" customHeight="1">
      <c r="F506" s="7"/>
      <c r="G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</row>
    <row r="507" spans="6:31" ht="15.75" customHeight="1">
      <c r="F507" s="7"/>
      <c r="G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</row>
    <row r="508" spans="6:31" ht="15.75" customHeight="1">
      <c r="F508" s="7"/>
      <c r="G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</row>
    <row r="509" spans="6:31" ht="15.75" customHeight="1">
      <c r="F509" s="7"/>
      <c r="G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</row>
    <row r="510" spans="6:31" ht="15.75" customHeight="1">
      <c r="F510" s="7"/>
      <c r="G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</row>
    <row r="511" spans="6:31" ht="15.75" customHeight="1">
      <c r="F511" s="7"/>
      <c r="G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</row>
    <row r="512" spans="6:31" ht="15.75" customHeight="1">
      <c r="F512" s="7"/>
      <c r="G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</row>
    <row r="513" spans="6:31" ht="15.75" customHeight="1">
      <c r="F513" s="7"/>
      <c r="G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</row>
    <row r="514" spans="6:31" ht="15.75" customHeight="1">
      <c r="F514" s="7"/>
      <c r="G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</row>
    <row r="515" spans="6:31" ht="15.75" customHeight="1">
      <c r="F515" s="7"/>
      <c r="G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</row>
    <row r="516" spans="6:31" ht="15.75" customHeight="1">
      <c r="F516" s="7"/>
      <c r="G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</row>
    <row r="517" spans="6:31" ht="15.75" customHeight="1">
      <c r="F517" s="7"/>
      <c r="G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</row>
    <row r="518" spans="6:31" ht="15.75" customHeight="1">
      <c r="F518" s="7"/>
      <c r="G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</row>
    <row r="519" spans="6:31" ht="15.75" customHeight="1">
      <c r="F519" s="7"/>
      <c r="G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</row>
    <row r="520" spans="6:31" ht="15.75" customHeight="1">
      <c r="F520" s="7"/>
      <c r="G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</row>
    <row r="521" spans="6:31" ht="15.75" customHeight="1">
      <c r="F521" s="7"/>
      <c r="G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</row>
    <row r="522" spans="6:31" ht="15.75" customHeight="1">
      <c r="F522" s="7"/>
      <c r="G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</row>
    <row r="523" spans="6:31" ht="15.75" customHeight="1">
      <c r="F523" s="7"/>
      <c r="G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</row>
    <row r="524" spans="6:31" ht="15.75" customHeight="1">
      <c r="F524" s="7"/>
      <c r="G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</row>
    <row r="525" spans="6:31" ht="15.75" customHeight="1">
      <c r="F525" s="7"/>
      <c r="G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</row>
    <row r="526" spans="6:31" ht="15.75" customHeight="1">
      <c r="F526" s="7"/>
      <c r="G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</row>
    <row r="527" spans="6:31" ht="15.75" customHeight="1">
      <c r="F527" s="7"/>
      <c r="G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</row>
    <row r="528" spans="6:31" ht="15.75" customHeight="1">
      <c r="F528" s="7"/>
      <c r="G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</row>
    <row r="529" spans="6:31" ht="15.75" customHeight="1">
      <c r="F529" s="7"/>
      <c r="G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</row>
    <row r="530" spans="6:31" ht="15.75" customHeight="1">
      <c r="F530" s="7"/>
      <c r="G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</row>
    <row r="531" spans="6:31" ht="15.75" customHeight="1">
      <c r="F531" s="7"/>
      <c r="G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</row>
    <row r="532" spans="6:31" ht="15.75" customHeight="1">
      <c r="F532" s="7"/>
      <c r="G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</row>
    <row r="533" spans="6:31" ht="15.75" customHeight="1">
      <c r="F533" s="7"/>
      <c r="G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</row>
    <row r="534" spans="6:31" ht="15.75" customHeight="1">
      <c r="F534" s="7"/>
      <c r="G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</row>
    <row r="535" spans="6:31" ht="15.75" customHeight="1">
      <c r="F535" s="7"/>
      <c r="G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</row>
    <row r="536" spans="6:31" ht="15.75" customHeight="1">
      <c r="F536" s="7"/>
      <c r="G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</row>
    <row r="537" spans="6:31" ht="15.75" customHeight="1">
      <c r="F537" s="7"/>
      <c r="G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</row>
    <row r="538" spans="6:31" ht="15.75" customHeight="1">
      <c r="F538" s="7"/>
      <c r="G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</row>
    <row r="539" spans="6:31" ht="15.75" customHeight="1">
      <c r="F539" s="7"/>
      <c r="G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</row>
    <row r="540" spans="6:31" ht="15.75" customHeight="1">
      <c r="F540" s="7"/>
      <c r="G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</row>
    <row r="541" spans="6:31" ht="15.75" customHeight="1">
      <c r="F541" s="7"/>
      <c r="G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</row>
    <row r="542" spans="6:31" ht="15.75" customHeight="1">
      <c r="F542" s="7"/>
      <c r="G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</row>
    <row r="543" spans="6:31" ht="15.75" customHeight="1">
      <c r="F543" s="7"/>
      <c r="G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</row>
    <row r="544" spans="6:31" ht="15.75" customHeight="1">
      <c r="F544" s="7"/>
      <c r="G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</row>
    <row r="545" spans="6:31" ht="15.75" customHeight="1">
      <c r="F545" s="7"/>
      <c r="G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</row>
    <row r="546" spans="6:31" ht="15.75" customHeight="1">
      <c r="F546" s="7"/>
      <c r="G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</row>
    <row r="547" spans="6:31" ht="15.75" customHeight="1">
      <c r="F547" s="7"/>
      <c r="G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</row>
    <row r="548" spans="6:31" ht="15.75" customHeight="1">
      <c r="F548" s="7"/>
      <c r="G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</row>
    <row r="549" spans="6:31" ht="15.75" customHeight="1">
      <c r="F549" s="7"/>
      <c r="G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</row>
    <row r="550" spans="6:31" ht="15.75" customHeight="1">
      <c r="F550" s="7"/>
      <c r="G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</row>
    <row r="551" spans="6:31" ht="15.75" customHeight="1">
      <c r="F551" s="7"/>
      <c r="G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</row>
    <row r="552" spans="6:31" ht="15.75" customHeight="1">
      <c r="F552" s="7"/>
      <c r="G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</row>
    <row r="553" spans="6:31" ht="15.75" customHeight="1">
      <c r="F553" s="7"/>
      <c r="G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</row>
    <row r="554" spans="6:31" ht="15.75" customHeight="1">
      <c r="F554" s="7"/>
      <c r="G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</row>
    <row r="555" spans="6:31" ht="15.75" customHeight="1">
      <c r="F555" s="7"/>
      <c r="G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</row>
    <row r="556" spans="6:31" ht="15.75" customHeight="1">
      <c r="F556" s="7"/>
      <c r="G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</row>
    <row r="557" spans="6:31" ht="15.75" customHeight="1">
      <c r="F557" s="7"/>
      <c r="G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</row>
    <row r="558" spans="6:31" ht="15.75" customHeight="1">
      <c r="F558" s="7"/>
      <c r="G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</row>
    <row r="559" spans="6:31" ht="15.75" customHeight="1">
      <c r="F559" s="7"/>
      <c r="G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</row>
    <row r="560" spans="6:31" ht="15.75" customHeight="1">
      <c r="F560" s="7"/>
      <c r="G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</row>
    <row r="561" spans="6:31" ht="15.75" customHeight="1">
      <c r="F561" s="7"/>
      <c r="G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</row>
    <row r="562" spans="6:31" ht="15.75" customHeight="1">
      <c r="F562" s="7"/>
      <c r="G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</row>
    <row r="563" spans="6:31" ht="15.75" customHeight="1">
      <c r="F563" s="7"/>
      <c r="G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</row>
    <row r="564" spans="6:31" ht="15.75" customHeight="1">
      <c r="F564" s="7"/>
      <c r="G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</row>
    <row r="565" spans="6:31" ht="15.75" customHeight="1">
      <c r="F565" s="7"/>
      <c r="G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</row>
    <row r="566" spans="6:31" ht="15.75" customHeight="1">
      <c r="F566" s="7"/>
      <c r="G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</row>
    <row r="567" spans="6:31" ht="15.75" customHeight="1">
      <c r="F567" s="7"/>
      <c r="G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</row>
    <row r="568" spans="6:31" ht="15.75" customHeight="1">
      <c r="F568" s="7"/>
      <c r="G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</row>
    <row r="569" spans="6:31" ht="15.75" customHeight="1">
      <c r="F569" s="7"/>
      <c r="G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 spans="6:31" ht="15.75" customHeight="1">
      <c r="F570" s="7"/>
      <c r="G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</row>
    <row r="571" spans="6:31" ht="15.75" customHeight="1">
      <c r="F571" s="7"/>
      <c r="G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</row>
    <row r="572" spans="6:31" ht="15.75" customHeight="1">
      <c r="F572" s="7"/>
      <c r="G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</row>
    <row r="573" spans="6:31" ht="15.75" customHeight="1">
      <c r="F573" s="7"/>
      <c r="G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</row>
    <row r="574" spans="6:31" ht="15.75" customHeight="1">
      <c r="F574" s="7"/>
      <c r="G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</row>
    <row r="575" spans="6:31" ht="15.75" customHeight="1">
      <c r="F575" s="7"/>
      <c r="G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</row>
    <row r="576" spans="6:31" ht="15.75" customHeight="1">
      <c r="F576" s="7"/>
      <c r="G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</row>
    <row r="577" spans="6:31" ht="15.75" customHeight="1">
      <c r="F577" s="7"/>
      <c r="G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</row>
    <row r="578" spans="6:31" ht="15.75" customHeight="1">
      <c r="F578" s="7"/>
      <c r="G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 spans="6:31" ht="15.75" customHeight="1">
      <c r="F579" s="7"/>
      <c r="G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</row>
    <row r="580" spans="6:31" ht="15.75" customHeight="1">
      <c r="F580" s="7"/>
      <c r="G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</row>
    <row r="581" spans="6:31" ht="15.75" customHeight="1">
      <c r="F581" s="7"/>
      <c r="G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</row>
    <row r="582" spans="6:31" ht="15.75" customHeight="1">
      <c r="F582" s="7"/>
      <c r="G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</row>
    <row r="583" spans="6:31" ht="15.75" customHeight="1">
      <c r="F583" s="7"/>
      <c r="G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</row>
    <row r="584" spans="6:31" ht="15.75" customHeight="1">
      <c r="F584" s="7"/>
      <c r="G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</row>
    <row r="585" spans="6:31" ht="15.75" customHeight="1">
      <c r="F585" s="7"/>
      <c r="G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</row>
    <row r="586" spans="6:31" ht="15.75" customHeight="1">
      <c r="F586" s="7"/>
      <c r="G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</row>
    <row r="587" spans="6:31" ht="15.75" customHeight="1">
      <c r="F587" s="7"/>
      <c r="G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</row>
    <row r="588" spans="6:31" ht="15.75" customHeight="1">
      <c r="F588" s="7"/>
      <c r="G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</row>
    <row r="589" spans="6:31" ht="15.75" customHeight="1">
      <c r="F589" s="7"/>
      <c r="G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</row>
    <row r="590" spans="6:31" ht="15.75" customHeight="1">
      <c r="F590" s="7"/>
      <c r="G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</row>
    <row r="591" spans="6:31" ht="15.75" customHeight="1">
      <c r="F591" s="7"/>
      <c r="G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</row>
    <row r="592" spans="6:31" ht="15.75" customHeight="1">
      <c r="F592" s="7"/>
      <c r="G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</row>
    <row r="593" spans="6:31" ht="15.75" customHeight="1">
      <c r="F593" s="7"/>
      <c r="G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</row>
    <row r="594" spans="6:31" ht="15.75" customHeight="1">
      <c r="F594" s="7"/>
      <c r="G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</row>
    <row r="595" spans="6:31" ht="15.75" customHeight="1">
      <c r="F595" s="7"/>
      <c r="G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</row>
    <row r="596" spans="6:31" ht="15.75" customHeight="1">
      <c r="F596" s="7"/>
      <c r="G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</row>
    <row r="597" spans="6:31" ht="15.75" customHeight="1">
      <c r="F597" s="7"/>
      <c r="G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</row>
    <row r="598" spans="6:31" ht="15.75" customHeight="1">
      <c r="F598" s="7"/>
      <c r="G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</row>
    <row r="599" spans="6:31" ht="15.75" customHeight="1">
      <c r="F599" s="7"/>
      <c r="G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</row>
    <row r="600" spans="6:31" ht="15.75" customHeight="1">
      <c r="F600" s="7"/>
      <c r="G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</row>
    <row r="601" spans="6:31" ht="15.75" customHeight="1">
      <c r="F601" s="7"/>
      <c r="G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</row>
    <row r="602" spans="6:31" ht="15.75" customHeight="1">
      <c r="F602" s="7"/>
      <c r="G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</row>
    <row r="603" spans="6:31" ht="15.75" customHeight="1">
      <c r="F603" s="7"/>
      <c r="G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</row>
    <row r="604" spans="6:31" ht="15.75" customHeight="1">
      <c r="F604" s="7"/>
      <c r="G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</row>
    <row r="605" spans="6:31" ht="15.75" customHeight="1">
      <c r="F605" s="7"/>
      <c r="G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</row>
    <row r="606" spans="6:31" ht="15.75" customHeight="1">
      <c r="F606" s="7"/>
      <c r="G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</row>
    <row r="607" spans="6:31" ht="15.75" customHeight="1">
      <c r="F607" s="7"/>
      <c r="G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</row>
    <row r="608" spans="6:31" ht="15.75" customHeight="1">
      <c r="F608" s="7"/>
      <c r="G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</row>
    <row r="609" spans="6:31" ht="15.75" customHeight="1">
      <c r="F609" s="7"/>
      <c r="G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</row>
    <row r="610" spans="6:31" ht="15.75" customHeight="1">
      <c r="F610" s="7"/>
      <c r="G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</row>
    <row r="611" spans="6:31" ht="15.75" customHeight="1">
      <c r="F611" s="7"/>
      <c r="G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</row>
    <row r="612" spans="6:31" ht="15.75" customHeight="1">
      <c r="F612" s="7"/>
      <c r="G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</row>
    <row r="613" spans="6:31" ht="15.75" customHeight="1">
      <c r="F613" s="7"/>
      <c r="G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</row>
    <row r="614" spans="6:31" ht="15.75" customHeight="1">
      <c r="F614" s="7"/>
      <c r="G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</row>
    <row r="615" spans="6:31" ht="15.75" customHeight="1">
      <c r="F615" s="7"/>
      <c r="G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</row>
    <row r="616" spans="6:31" ht="15.75" customHeight="1">
      <c r="F616" s="7"/>
      <c r="G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</row>
    <row r="617" spans="6:31" ht="15.75" customHeight="1">
      <c r="F617" s="7"/>
      <c r="G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</row>
    <row r="618" spans="6:31" ht="15.75" customHeight="1">
      <c r="F618" s="7"/>
      <c r="G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</row>
    <row r="619" spans="6:31" ht="15.75" customHeight="1">
      <c r="F619" s="7"/>
      <c r="G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</row>
    <row r="620" spans="6:31" ht="15.75" customHeight="1">
      <c r="F620" s="7"/>
      <c r="G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</row>
    <row r="621" spans="6:31" ht="15.75" customHeight="1">
      <c r="F621" s="7"/>
      <c r="G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</row>
    <row r="622" spans="6:31" ht="15.75" customHeight="1">
      <c r="F622" s="7"/>
      <c r="G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</row>
    <row r="623" spans="6:31" ht="15.75" customHeight="1">
      <c r="F623" s="7"/>
      <c r="G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</row>
    <row r="624" spans="6:31" ht="15.75" customHeight="1">
      <c r="F624" s="7"/>
      <c r="G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</row>
    <row r="625" spans="6:31" ht="15.75" customHeight="1">
      <c r="F625" s="7"/>
      <c r="G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</row>
    <row r="626" spans="6:31" ht="15.75" customHeight="1">
      <c r="F626" s="7"/>
      <c r="G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</row>
    <row r="627" spans="6:31" ht="15.75" customHeight="1">
      <c r="F627" s="7"/>
      <c r="G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</row>
    <row r="628" spans="6:31" ht="15.75" customHeight="1">
      <c r="F628" s="7"/>
      <c r="G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</row>
    <row r="629" spans="6:31" ht="15.75" customHeight="1">
      <c r="F629" s="7"/>
      <c r="G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</row>
    <row r="630" spans="6:31" ht="15.75" customHeight="1">
      <c r="F630" s="7"/>
      <c r="G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</row>
    <row r="631" spans="6:31" ht="15.75" customHeight="1">
      <c r="F631" s="7"/>
      <c r="G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</row>
    <row r="632" spans="6:31" ht="15.75" customHeight="1">
      <c r="F632" s="7"/>
      <c r="G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</row>
    <row r="633" spans="6:31" ht="15.75" customHeight="1">
      <c r="F633" s="7"/>
      <c r="G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</row>
    <row r="634" spans="6:31" ht="15.75" customHeight="1">
      <c r="F634" s="7"/>
      <c r="G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</row>
    <row r="635" spans="6:31" ht="15.75" customHeight="1">
      <c r="F635" s="7"/>
      <c r="G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</row>
    <row r="636" spans="6:31" ht="15.75" customHeight="1">
      <c r="F636" s="7"/>
      <c r="G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</row>
    <row r="637" spans="6:31" ht="15.75" customHeight="1">
      <c r="F637" s="7"/>
      <c r="G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</row>
    <row r="638" spans="6:31" ht="15.75" customHeight="1">
      <c r="F638" s="7"/>
      <c r="G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</row>
    <row r="639" spans="6:31" ht="15.75" customHeight="1">
      <c r="F639" s="7"/>
      <c r="G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</row>
    <row r="640" spans="6:31" ht="15.75" customHeight="1">
      <c r="F640" s="7"/>
      <c r="G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</row>
    <row r="641" spans="6:31" ht="15.75" customHeight="1">
      <c r="F641" s="7"/>
      <c r="G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</row>
    <row r="642" spans="6:31" ht="15.75" customHeight="1">
      <c r="F642" s="7"/>
      <c r="G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</row>
    <row r="643" spans="6:31" ht="15.75" customHeight="1">
      <c r="F643" s="7"/>
      <c r="G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</row>
    <row r="644" spans="6:31" ht="15.75" customHeight="1">
      <c r="F644" s="7"/>
      <c r="G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</row>
    <row r="645" spans="6:31" ht="15.75" customHeight="1">
      <c r="F645" s="7"/>
      <c r="G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</row>
    <row r="646" spans="6:31" ht="15.75" customHeight="1">
      <c r="F646" s="7"/>
      <c r="G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</row>
    <row r="647" spans="6:31" ht="15.75" customHeight="1">
      <c r="F647" s="7"/>
      <c r="G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</row>
    <row r="648" spans="6:31" ht="15.75" customHeight="1">
      <c r="F648" s="7"/>
      <c r="G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</row>
    <row r="649" spans="6:31" ht="15.75" customHeight="1">
      <c r="F649" s="7"/>
      <c r="G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</row>
    <row r="650" spans="6:31" ht="15.75" customHeight="1">
      <c r="F650" s="7"/>
      <c r="G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</row>
    <row r="651" spans="6:31" ht="15.75" customHeight="1">
      <c r="F651" s="7"/>
      <c r="G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</row>
    <row r="652" spans="6:31" ht="15.75" customHeight="1">
      <c r="F652" s="7"/>
      <c r="G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</row>
    <row r="653" spans="6:31" ht="15.75" customHeight="1">
      <c r="F653" s="7"/>
      <c r="G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</row>
    <row r="654" spans="6:31" ht="15.75" customHeight="1">
      <c r="F654" s="7"/>
      <c r="G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</row>
    <row r="655" spans="6:31" ht="15.75" customHeight="1">
      <c r="F655" s="7"/>
      <c r="G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</row>
    <row r="656" spans="6:31" ht="15.75" customHeight="1">
      <c r="F656" s="7"/>
      <c r="G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</row>
    <row r="657" spans="6:31" ht="15.75" customHeight="1">
      <c r="F657" s="7"/>
      <c r="G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</row>
    <row r="658" spans="6:31" ht="15.75" customHeight="1">
      <c r="F658" s="7"/>
      <c r="G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</row>
    <row r="659" spans="6:31" ht="15.75" customHeight="1">
      <c r="F659" s="7"/>
      <c r="G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</row>
    <row r="660" spans="6:31" ht="15.75" customHeight="1">
      <c r="F660" s="7"/>
      <c r="G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</row>
    <row r="661" spans="6:31" ht="15.75" customHeight="1">
      <c r="F661" s="7"/>
      <c r="G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</row>
    <row r="662" spans="6:31" ht="15.75" customHeight="1">
      <c r="F662" s="7"/>
      <c r="G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</row>
    <row r="663" spans="6:31" ht="15.75" customHeight="1">
      <c r="F663" s="7"/>
      <c r="G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</row>
    <row r="664" spans="6:31" ht="15.75" customHeight="1">
      <c r="F664" s="7"/>
      <c r="G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</row>
    <row r="665" spans="6:31" ht="15.75" customHeight="1">
      <c r="F665" s="7"/>
      <c r="G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</row>
    <row r="666" spans="6:31" ht="15.75" customHeight="1">
      <c r="F666" s="7"/>
      <c r="G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</row>
    <row r="667" spans="6:31" ht="15.75" customHeight="1">
      <c r="F667" s="7"/>
      <c r="G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</row>
    <row r="668" spans="6:31" ht="15.75" customHeight="1">
      <c r="F668" s="7"/>
      <c r="G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</row>
    <row r="669" spans="6:31" ht="15.75" customHeight="1">
      <c r="F669" s="7"/>
      <c r="G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</row>
    <row r="670" spans="6:31" ht="15.75" customHeight="1">
      <c r="F670" s="7"/>
      <c r="G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</row>
    <row r="671" spans="6:31" ht="15.75" customHeight="1">
      <c r="F671" s="7"/>
      <c r="G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</row>
    <row r="672" spans="6:31" ht="15.75" customHeight="1">
      <c r="F672" s="7"/>
      <c r="G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</row>
    <row r="673" spans="6:31" ht="15.75" customHeight="1">
      <c r="F673" s="7"/>
      <c r="G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</row>
    <row r="674" spans="6:31" ht="15.75" customHeight="1">
      <c r="F674" s="7"/>
      <c r="G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</row>
    <row r="675" spans="6:31" ht="15.75" customHeight="1">
      <c r="F675" s="7"/>
      <c r="G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</row>
    <row r="676" spans="6:31" ht="15.75" customHeight="1">
      <c r="F676" s="7"/>
      <c r="G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</row>
    <row r="677" spans="6:31" ht="15.75" customHeight="1">
      <c r="F677" s="7"/>
      <c r="G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</row>
    <row r="678" spans="6:31" ht="15.75" customHeight="1">
      <c r="F678" s="7"/>
      <c r="G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</row>
    <row r="679" spans="6:31" ht="15.75" customHeight="1">
      <c r="F679" s="7"/>
      <c r="G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</row>
    <row r="680" spans="6:31" ht="15.75" customHeight="1">
      <c r="F680" s="7"/>
      <c r="G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</row>
    <row r="681" spans="6:31" ht="15.75" customHeight="1">
      <c r="F681" s="7"/>
      <c r="G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</row>
    <row r="682" spans="6:31" ht="15.75" customHeight="1">
      <c r="F682" s="7"/>
      <c r="G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</row>
    <row r="683" spans="6:31" ht="15.75" customHeight="1">
      <c r="F683" s="7"/>
      <c r="G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</row>
    <row r="684" spans="6:31" ht="15.75" customHeight="1">
      <c r="F684" s="7"/>
      <c r="G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</row>
    <row r="685" spans="6:31" ht="15.75" customHeight="1">
      <c r="F685" s="7"/>
      <c r="G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</row>
    <row r="686" spans="6:31" ht="15.75" customHeight="1">
      <c r="F686" s="7"/>
      <c r="G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</row>
    <row r="687" spans="6:31" ht="15.75" customHeight="1">
      <c r="F687" s="7"/>
      <c r="G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</row>
    <row r="688" spans="6:31" ht="15.75" customHeight="1">
      <c r="F688" s="7"/>
      <c r="G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</row>
    <row r="689" spans="6:31" ht="15.75" customHeight="1">
      <c r="F689" s="7"/>
      <c r="G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</row>
    <row r="690" spans="6:31" ht="15.75" customHeight="1">
      <c r="F690" s="7"/>
      <c r="G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</row>
    <row r="691" spans="6:31" ht="15.75" customHeight="1">
      <c r="F691" s="7"/>
      <c r="G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</row>
    <row r="692" spans="6:31" ht="15.75" customHeight="1">
      <c r="F692" s="7"/>
      <c r="G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</row>
    <row r="693" spans="6:31" ht="15.75" customHeight="1">
      <c r="F693" s="7"/>
      <c r="G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</row>
    <row r="694" spans="6:31" ht="15.75" customHeight="1">
      <c r="F694" s="7"/>
      <c r="G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</row>
    <row r="695" spans="6:31" ht="15.75" customHeight="1">
      <c r="F695" s="7"/>
      <c r="G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</row>
    <row r="696" spans="6:31" ht="15.75" customHeight="1">
      <c r="F696" s="7"/>
      <c r="G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</row>
    <row r="697" spans="6:31" ht="15.75" customHeight="1">
      <c r="F697" s="7"/>
      <c r="G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</row>
    <row r="698" spans="6:31" ht="15.75" customHeight="1">
      <c r="F698" s="7"/>
      <c r="G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</row>
    <row r="699" spans="6:31" ht="15.75" customHeight="1">
      <c r="F699" s="7"/>
      <c r="G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</row>
    <row r="700" spans="6:31" ht="15.75" customHeight="1">
      <c r="F700" s="7"/>
      <c r="G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</row>
    <row r="701" spans="6:31" ht="15.75" customHeight="1">
      <c r="F701" s="7"/>
      <c r="G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</row>
    <row r="702" spans="6:31" ht="15.75" customHeight="1">
      <c r="F702" s="7"/>
      <c r="G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</row>
    <row r="703" spans="6:31" ht="15.75" customHeight="1">
      <c r="F703" s="7"/>
      <c r="G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</row>
    <row r="704" spans="6:31" ht="15.75" customHeight="1">
      <c r="F704" s="7"/>
      <c r="G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</row>
    <row r="705" spans="6:31" ht="15.75" customHeight="1">
      <c r="F705" s="7"/>
      <c r="G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</row>
    <row r="706" spans="6:31" ht="15.75" customHeight="1">
      <c r="F706" s="7"/>
      <c r="G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</row>
    <row r="707" spans="6:31" ht="15.75" customHeight="1">
      <c r="F707" s="7"/>
      <c r="G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</row>
    <row r="708" spans="6:31" ht="15.75" customHeight="1">
      <c r="F708" s="7"/>
      <c r="G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</row>
    <row r="709" spans="6:31" ht="15.75" customHeight="1">
      <c r="F709" s="7"/>
      <c r="G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</row>
    <row r="710" spans="6:31" ht="15.75" customHeight="1">
      <c r="F710" s="7"/>
      <c r="G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</row>
    <row r="711" spans="6:31" ht="15.75" customHeight="1">
      <c r="F711" s="7"/>
      <c r="G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</row>
    <row r="712" spans="6:31" ht="15.75" customHeight="1">
      <c r="F712" s="7"/>
      <c r="G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</row>
    <row r="713" spans="6:31" ht="15.75" customHeight="1">
      <c r="F713" s="7"/>
      <c r="G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</row>
    <row r="714" spans="6:31" ht="15.75" customHeight="1">
      <c r="F714" s="7"/>
      <c r="G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</row>
    <row r="715" spans="6:31" ht="15.75" customHeight="1">
      <c r="F715" s="7"/>
      <c r="G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</row>
    <row r="716" spans="6:31" ht="15.75" customHeight="1">
      <c r="F716" s="7"/>
      <c r="G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</row>
    <row r="717" spans="6:31" ht="15.75" customHeight="1">
      <c r="F717" s="7"/>
      <c r="G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</row>
    <row r="718" spans="6:31" ht="15.75" customHeight="1">
      <c r="F718" s="7"/>
      <c r="G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</row>
    <row r="719" spans="6:31" ht="15.75" customHeight="1">
      <c r="F719" s="7"/>
      <c r="G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</row>
    <row r="720" spans="6:31" ht="15.75" customHeight="1">
      <c r="F720" s="7"/>
      <c r="G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</row>
    <row r="721" spans="6:31" ht="15.75" customHeight="1">
      <c r="F721" s="7"/>
      <c r="G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</row>
    <row r="722" spans="6:31" ht="15.75" customHeight="1">
      <c r="F722" s="7"/>
      <c r="G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</row>
    <row r="723" spans="6:31" ht="15.75" customHeight="1">
      <c r="F723" s="7"/>
      <c r="G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</row>
    <row r="724" spans="6:31" ht="15.75" customHeight="1">
      <c r="F724" s="7"/>
      <c r="G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</row>
    <row r="725" spans="6:31" ht="15.75" customHeight="1">
      <c r="F725" s="7"/>
      <c r="G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</row>
    <row r="726" spans="6:31" ht="15.75" customHeight="1">
      <c r="F726" s="7"/>
      <c r="G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</row>
    <row r="727" spans="6:31" ht="15.75" customHeight="1">
      <c r="F727" s="7"/>
      <c r="G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</row>
    <row r="728" spans="6:31" ht="15.75" customHeight="1">
      <c r="F728" s="7"/>
      <c r="G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</row>
    <row r="729" spans="6:31" ht="15.75" customHeight="1">
      <c r="F729" s="7"/>
      <c r="G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</row>
    <row r="730" spans="6:31" ht="15.75" customHeight="1">
      <c r="F730" s="7"/>
      <c r="G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</row>
    <row r="731" spans="6:31" ht="15.75" customHeight="1">
      <c r="F731" s="7"/>
      <c r="G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</row>
    <row r="732" spans="6:31" ht="15.75" customHeight="1">
      <c r="F732" s="7"/>
      <c r="G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</row>
    <row r="733" spans="6:31" ht="15.75" customHeight="1">
      <c r="F733" s="7"/>
      <c r="G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</row>
    <row r="734" spans="6:31" ht="15.75" customHeight="1">
      <c r="F734" s="7"/>
      <c r="G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</row>
    <row r="735" spans="6:31" ht="15.75" customHeight="1">
      <c r="F735" s="7"/>
      <c r="G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</row>
    <row r="736" spans="6:31" ht="15.75" customHeight="1">
      <c r="F736" s="7"/>
      <c r="G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</row>
    <row r="737" spans="6:31" ht="15.75" customHeight="1">
      <c r="F737" s="7"/>
      <c r="G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</row>
    <row r="738" spans="6:31" ht="15.75" customHeight="1">
      <c r="F738" s="7"/>
      <c r="G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</row>
    <row r="739" spans="6:31" ht="15.75" customHeight="1">
      <c r="F739" s="7"/>
      <c r="G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</row>
    <row r="740" spans="6:31" ht="15.75" customHeight="1">
      <c r="F740" s="7"/>
      <c r="G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</row>
    <row r="741" spans="6:31" ht="15.75" customHeight="1">
      <c r="F741" s="7"/>
      <c r="G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</row>
    <row r="742" spans="6:31" ht="15.75" customHeight="1">
      <c r="F742" s="7"/>
      <c r="G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</row>
    <row r="743" spans="6:31" ht="15.75" customHeight="1">
      <c r="F743" s="7"/>
      <c r="G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</row>
    <row r="744" spans="6:31" ht="15.75" customHeight="1">
      <c r="F744" s="7"/>
      <c r="G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</row>
    <row r="745" spans="6:31" ht="15.75" customHeight="1">
      <c r="F745" s="7"/>
      <c r="G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</row>
    <row r="746" spans="6:31" ht="15.75" customHeight="1">
      <c r="F746" s="7"/>
      <c r="G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</row>
    <row r="747" spans="6:31" ht="15.75" customHeight="1">
      <c r="F747" s="7"/>
      <c r="G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</row>
    <row r="748" spans="6:31" ht="15.75" customHeight="1">
      <c r="F748" s="7"/>
      <c r="G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</row>
    <row r="749" spans="6:31" ht="15.75" customHeight="1">
      <c r="F749" s="7"/>
      <c r="G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</row>
    <row r="750" spans="6:31" ht="15.75" customHeight="1">
      <c r="F750" s="7"/>
      <c r="G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</row>
    <row r="751" spans="6:31" ht="15.75" customHeight="1">
      <c r="F751" s="7"/>
      <c r="G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</row>
    <row r="752" spans="6:31" ht="15.75" customHeight="1">
      <c r="F752" s="7"/>
      <c r="G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</row>
    <row r="753" spans="6:31" ht="15.75" customHeight="1">
      <c r="F753" s="7"/>
      <c r="G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</row>
    <row r="754" spans="6:31" ht="15.75" customHeight="1">
      <c r="F754" s="7"/>
      <c r="G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</row>
    <row r="755" spans="6:31" ht="15.75" customHeight="1">
      <c r="F755" s="7"/>
      <c r="G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</row>
    <row r="756" spans="6:31" ht="15.75" customHeight="1">
      <c r="F756" s="7"/>
      <c r="G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</row>
    <row r="757" spans="6:31" ht="15.75" customHeight="1">
      <c r="F757" s="7"/>
      <c r="G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</row>
    <row r="758" spans="6:31" ht="15.75" customHeight="1">
      <c r="F758" s="7"/>
      <c r="G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</row>
    <row r="759" spans="6:31" ht="15.75" customHeight="1">
      <c r="F759" s="7"/>
      <c r="G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</row>
    <row r="760" spans="6:31" ht="15.75" customHeight="1">
      <c r="F760" s="7"/>
      <c r="G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</row>
    <row r="761" spans="6:31" ht="15.75" customHeight="1">
      <c r="F761" s="7"/>
      <c r="G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</row>
    <row r="762" spans="6:31" ht="15.75" customHeight="1">
      <c r="F762" s="7"/>
      <c r="G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</row>
    <row r="763" spans="6:31" ht="15.75" customHeight="1">
      <c r="F763" s="7"/>
      <c r="G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</row>
    <row r="764" spans="6:31" ht="15.75" customHeight="1">
      <c r="F764" s="7"/>
      <c r="G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</row>
    <row r="765" spans="6:31" ht="15.75" customHeight="1">
      <c r="F765" s="7"/>
      <c r="G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</row>
    <row r="766" spans="6:31" ht="15.75" customHeight="1">
      <c r="F766" s="7"/>
      <c r="G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</row>
    <row r="767" spans="6:31" ht="15.75" customHeight="1">
      <c r="F767" s="7"/>
      <c r="G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</row>
    <row r="768" spans="6:31" ht="15.75" customHeight="1">
      <c r="F768" s="7"/>
      <c r="G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</row>
    <row r="769" spans="6:31" ht="15.75" customHeight="1">
      <c r="F769" s="7"/>
      <c r="G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</row>
    <row r="770" spans="6:31" ht="15.75" customHeight="1">
      <c r="F770" s="7"/>
      <c r="G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</row>
    <row r="771" spans="6:31" ht="15.75" customHeight="1">
      <c r="F771" s="7"/>
      <c r="G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</row>
    <row r="772" spans="6:31" ht="15.75" customHeight="1">
      <c r="F772" s="7"/>
      <c r="G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</row>
    <row r="773" spans="6:31" ht="15.75" customHeight="1">
      <c r="F773" s="7"/>
      <c r="G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</row>
    <row r="774" spans="6:31" ht="15.75" customHeight="1">
      <c r="F774" s="7"/>
      <c r="G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</row>
    <row r="775" spans="6:31" ht="15.75" customHeight="1">
      <c r="F775" s="7"/>
      <c r="G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</row>
    <row r="776" spans="6:31" ht="15.75" customHeight="1">
      <c r="F776" s="7"/>
      <c r="G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</row>
    <row r="777" spans="6:31" ht="15.75" customHeight="1">
      <c r="F777" s="7"/>
      <c r="G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</row>
    <row r="778" spans="6:31" ht="15.75" customHeight="1">
      <c r="F778" s="7"/>
      <c r="G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</row>
    <row r="779" spans="6:31" ht="15.75" customHeight="1">
      <c r="F779" s="7"/>
      <c r="G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</row>
    <row r="780" spans="6:31" ht="15.75" customHeight="1">
      <c r="F780" s="7"/>
      <c r="G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</row>
    <row r="781" spans="6:31" ht="15.75" customHeight="1">
      <c r="F781" s="7"/>
      <c r="G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</row>
    <row r="782" spans="6:31" ht="15.75" customHeight="1">
      <c r="F782" s="7"/>
      <c r="G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</row>
    <row r="783" spans="6:31" ht="15.75" customHeight="1">
      <c r="F783" s="7"/>
      <c r="G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</row>
    <row r="784" spans="6:31" ht="15.75" customHeight="1">
      <c r="F784" s="7"/>
      <c r="G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</row>
    <row r="785" spans="6:31" ht="15.75" customHeight="1">
      <c r="F785" s="7"/>
      <c r="G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</row>
    <row r="786" spans="6:31" ht="15.75" customHeight="1">
      <c r="F786" s="7"/>
      <c r="G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</row>
    <row r="787" spans="6:31" ht="15.75" customHeight="1">
      <c r="F787" s="7"/>
      <c r="G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</row>
    <row r="788" spans="6:31" ht="15.75" customHeight="1">
      <c r="F788" s="7"/>
      <c r="G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</row>
    <row r="789" spans="6:31" ht="15.75" customHeight="1">
      <c r="F789" s="7"/>
      <c r="G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</row>
    <row r="790" spans="6:31" ht="15.75" customHeight="1">
      <c r="F790" s="7"/>
      <c r="G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</row>
    <row r="791" spans="6:31" ht="15.75" customHeight="1">
      <c r="F791" s="7"/>
      <c r="G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</row>
    <row r="792" spans="6:31" ht="15.75" customHeight="1">
      <c r="F792" s="7"/>
      <c r="G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</row>
    <row r="793" spans="6:31" ht="15.75" customHeight="1">
      <c r="F793" s="7"/>
      <c r="G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</row>
    <row r="794" spans="6:31" ht="15.75" customHeight="1">
      <c r="F794" s="7"/>
      <c r="G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</row>
    <row r="795" spans="6:31" ht="15.75" customHeight="1">
      <c r="F795" s="7"/>
      <c r="G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</row>
    <row r="796" spans="6:31" ht="15.75" customHeight="1">
      <c r="F796" s="7"/>
      <c r="G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</row>
    <row r="797" spans="6:31" ht="15.75" customHeight="1">
      <c r="F797" s="7"/>
      <c r="G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</row>
    <row r="798" spans="6:31" ht="15.75" customHeight="1">
      <c r="F798" s="7"/>
      <c r="G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</row>
    <row r="799" spans="6:31" ht="15.75" customHeight="1">
      <c r="F799" s="7"/>
      <c r="G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</row>
    <row r="800" spans="6:31" ht="15.75" customHeight="1">
      <c r="F800" s="7"/>
      <c r="G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</row>
    <row r="801" spans="6:31" ht="15.75" customHeight="1">
      <c r="F801" s="7"/>
      <c r="G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</row>
    <row r="802" spans="6:31" ht="15.75" customHeight="1">
      <c r="F802" s="7"/>
      <c r="G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</row>
    <row r="803" spans="6:31" ht="15.75" customHeight="1">
      <c r="F803" s="7"/>
      <c r="G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</row>
    <row r="804" spans="6:31" ht="15.75" customHeight="1">
      <c r="F804" s="7"/>
      <c r="G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</row>
    <row r="805" spans="6:31" ht="15.75" customHeight="1">
      <c r="F805" s="7"/>
      <c r="G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</row>
    <row r="806" spans="6:31" ht="15.75" customHeight="1">
      <c r="F806" s="7"/>
      <c r="G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</row>
    <row r="807" spans="6:31" ht="15.75" customHeight="1">
      <c r="F807" s="7"/>
      <c r="G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</row>
    <row r="808" spans="6:31" ht="15.75" customHeight="1">
      <c r="F808" s="7"/>
      <c r="G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</row>
    <row r="809" spans="6:31" ht="15.75" customHeight="1">
      <c r="F809" s="7"/>
      <c r="G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</row>
    <row r="810" spans="6:31" ht="15.75" customHeight="1">
      <c r="F810" s="7"/>
      <c r="G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</row>
    <row r="811" spans="6:31" ht="15.75" customHeight="1">
      <c r="F811" s="7"/>
      <c r="G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</row>
    <row r="812" spans="6:31" ht="15.75" customHeight="1">
      <c r="F812" s="7"/>
      <c r="G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</row>
    <row r="813" spans="6:31" ht="15.75" customHeight="1">
      <c r="F813" s="7"/>
      <c r="G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</row>
    <row r="814" spans="6:31" ht="15.75" customHeight="1">
      <c r="F814" s="7"/>
      <c r="G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</row>
    <row r="815" spans="6:31" ht="15.75" customHeight="1">
      <c r="F815" s="7"/>
      <c r="G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</row>
    <row r="816" spans="6:31" ht="15.75" customHeight="1">
      <c r="F816" s="7"/>
      <c r="G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</row>
    <row r="817" spans="6:31" ht="15.75" customHeight="1">
      <c r="F817" s="7"/>
      <c r="G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</row>
    <row r="818" spans="6:31" ht="15.75" customHeight="1">
      <c r="F818" s="7"/>
      <c r="G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</row>
    <row r="819" spans="6:31" ht="15.75" customHeight="1">
      <c r="F819" s="7"/>
      <c r="G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</row>
    <row r="820" spans="6:31" ht="15.75" customHeight="1">
      <c r="F820" s="7"/>
      <c r="G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</row>
    <row r="821" spans="6:31" ht="15.75" customHeight="1">
      <c r="F821" s="7"/>
      <c r="G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</row>
    <row r="822" spans="6:31" ht="15.75" customHeight="1">
      <c r="F822" s="7"/>
      <c r="G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</row>
    <row r="823" spans="6:31" ht="15.75" customHeight="1">
      <c r="F823" s="7"/>
      <c r="G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</row>
    <row r="824" spans="6:31" ht="15.75" customHeight="1">
      <c r="F824" s="7"/>
      <c r="G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</row>
    <row r="825" spans="6:31" ht="15.75" customHeight="1">
      <c r="F825" s="7"/>
      <c r="G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</row>
    <row r="826" spans="6:31" ht="15.75" customHeight="1">
      <c r="F826" s="7"/>
      <c r="G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</row>
    <row r="827" spans="6:31" ht="15.75" customHeight="1">
      <c r="F827" s="7"/>
      <c r="G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</row>
    <row r="828" spans="6:31" ht="15.75" customHeight="1">
      <c r="F828" s="7"/>
      <c r="G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</row>
    <row r="829" spans="6:31" ht="15.75" customHeight="1">
      <c r="F829" s="7"/>
      <c r="G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</row>
    <row r="830" spans="6:31" ht="15.75" customHeight="1">
      <c r="F830" s="7"/>
      <c r="G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</row>
    <row r="831" spans="6:31" ht="15.75" customHeight="1">
      <c r="F831" s="7"/>
      <c r="G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</row>
    <row r="832" spans="6:31" ht="15.75" customHeight="1">
      <c r="F832" s="7"/>
      <c r="G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</row>
    <row r="833" spans="6:31" ht="15.75" customHeight="1">
      <c r="F833" s="7"/>
      <c r="G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</row>
    <row r="834" spans="6:31" ht="15.75" customHeight="1">
      <c r="F834" s="7"/>
      <c r="G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</row>
    <row r="835" spans="6:31" ht="15.75" customHeight="1">
      <c r="F835" s="7"/>
      <c r="G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</row>
    <row r="836" spans="6:31" ht="15.75" customHeight="1">
      <c r="F836" s="7"/>
      <c r="G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</row>
    <row r="837" spans="6:31" ht="15.75" customHeight="1">
      <c r="F837" s="7"/>
      <c r="G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</row>
    <row r="838" spans="6:31" ht="15.75" customHeight="1">
      <c r="F838" s="7"/>
      <c r="G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</row>
    <row r="839" spans="6:31" ht="15.75" customHeight="1">
      <c r="F839" s="7"/>
      <c r="G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</row>
    <row r="840" spans="6:31" ht="15.75" customHeight="1">
      <c r="F840" s="7"/>
      <c r="G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</row>
    <row r="841" spans="6:31" ht="15.75" customHeight="1">
      <c r="F841" s="7"/>
      <c r="G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</row>
    <row r="842" spans="6:31" ht="15.75" customHeight="1">
      <c r="F842" s="7"/>
      <c r="G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</row>
    <row r="843" spans="6:31" ht="15.75" customHeight="1">
      <c r="F843" s="7"/>
      <c r="G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</row>
    <row r="844" spans="6:31" ht="15.75" customHeight="1">
      <c r="F844" s="7"/>
      <c r="G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</row>
    <row r="845" spans="6:31" ht="15.75" customHeight="1">
      <c r="F845" s="7"/>
      <c r="G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</row>
    <row r="846" spans="6:31" ht="15.75" customHeight="1">
      <c r="F846" s="7"/>
      <c r="G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</row>
    <row r="847" spans="6:31" ht="15.75" customHeight="1">
      <c r="F847" s="7"/>
      <c r="G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</row>
    <row r="848" spans="6:31" ht="15.75" customHeight="1">
      <c r="F848" s="7"/>
      <c r="G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</row>
    <row r="849" spans="6:31" ht="15.75" customHeight="1">
      <c r="F849" s="7"/>
      <c r="G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</row>
    <row r="850" spans="6:31" ht="15.75" customHeight="1">
      <c r="F850" s="7"/>
      <c r="G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</row>
    <row r="851" spans="6:31" ht="15.75" customHeight="1">
      <c r="F851" s="7"/>
      <c r="G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</row>
    <row r="852" spans="6:31" ht="15.75" customHeight="1">
      <c r="F852" s="7"/>
      <c r="G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</row>
    <row r="853" spans="6:31" ht="15.75" customHeight="1">
      <c r="F853" s="7"/>
      <c r="G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</row>
    <row r="854" spans="6:31" ht="15.75" customHeight="1">
      <c r="F854" s="7"/>
      <c r="G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</row>
    <row r="855" spans="6:31" ht="15.75" customHeight="1">
      <c r="F855" s="7"/>
      <c r="G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</row>
    <row r="856" spans="6:31" ht="15.75" customHeight="1">
      <c r="F856" s="7"/>
      <c r="G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</row>
    <row r="857" spans="6:31" ht="15.75" customHeight="1">
      <c r="F857" s="7"/>
      <c r="G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</row>
    <row r="858" spans="6:31" ht="15.75" customHeight="1">
      <c r="F858" s="7"/>
      <c r="G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</row>
    <row r="859" spans="6:31" ht="15.75" customHeight="1">
      <c r="F859" s="7"/>
      <c r="G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</row>
    <row r="860" spans="6:31" ht="15.75" customHeight="1">
      <c r="F860" s="7"/>
      <c r="G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</row>
    <row r="861" spans="6:31" ht="15.75" customHeight="1">
      <c r="F861" s="7"/>
      <c r="G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</row>
    <row r="862" spans="6:31" ht="15.75" customHeight="1">
      <c r="F862" s="7"/>
      <c r="G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</row>
    <row r="863" spans="6:31" ht="15.75" customHeight="1">
      <c r="F863" s="7"/>
      <c r="G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</row>
    <row r="864" spans="6:31" ht="15.75" customHeight="1">
      <c r="F864" s="7"/>
      <c r="G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</row>
    <row r="865" spans="6:31" ht="15.75" customHeight="1">
      <c r="F865" s="7"/>
      <c r="G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</row>
    <row r="866" spans="6:31" ht="15.75" customHeight="1">
      <c r="F866" s="7"/>
      <c r="G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</row>
    <row r="867" spans="6:31" ht="15.75" customHeight="1">
      <c r="F867" s="7"/>
      <c r="G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</row>
    <row r="868" spans="6:31" ht="15.75" customHeight="1">
      <c r="F868" s="7"/>
      <c r="G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</row>
    <row r="869" spans="6:31" ht="15.75" customHeight="1">
      <c r="F869" s="7"/>
      <c r="G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</row>
    <row r="870" spans="6:31" ht="15.75" customHeight="1">
      <c r="F870" s="7"/>
      <c r="G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</row>
    <row r="871" spans="6:31" ht="15.75" customHeight="1">
      <c r="F871" s="7"/>
      <c r="G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</row>
    <row r="872" spans="6:31" ht="15.75" customHeight="1">
      <c r="F872" s="7"/>
      <c r="G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</row>
    <row r="873" spans="6:31" ht="15.75" customHeight="1">
      <c r="F873" s="7"/>
      <c r="G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</row>
    <row r="874" spans="6:31" ht="15.75" customHeight="1">
      <c r="F874" s="7"/>
      <c r="G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</row>
    <row r="875" spans="6:31" ht="15.75" customHeight="1">
      <c r="F875" s="7"/>
      <c r="G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</row>
    <row r="876" spans="6:31" ht="15.75" customHeight="1">
      <c r="F876" s="7"/>
      <c r="G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</row>
    <row r="877" spans="6:31" ht="15.75" customHeight="1">
      <c r="F877" s="7"/>
      <c r="G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</row>
    <row r="878" spans="6:31" ht="15.75" customHeight="1">
      <c r="F878" s="7"/>
      <c r="G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</row>
    <row r="879" spans="6:31" ht="15.75" customHeight="1">
      <c r="F879" s="7"/>
      <c r="G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</row>
    <row r="880" spans="6:31" ht="15.75" customHeight="1">
      <c r="F880" s="7"/>
      <c r="G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</row>
    <row r="881" spans="6:31" ht="15.75" customHeight="1">
      <c r="F881" s="7"/>
      <c r="G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</row>
    <row r="882" spans="6:31" ht="15.75" customHeight="1">
      <c r="F882" s="7"/>
      <c r="G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</row>
    <row r="883" spans="6:31" ht="15.75" customHeight="1">
      <c r="F883" s="7"/>
      <c r="G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</row>
    <row r="884" spans="6:31" ht="15.75" customHeight="1">
      <c r="F884" s="7"/>
      <c r="G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</row>
    <row r="885" spans="6:31" ht="15.75" customHeight="1">
      <c r="F885" s="7"/>
      <c r="G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</row>
    <row r="886" spans="6:31" ht="15.75" customHeight="1">
      <c r="F886" s="7"/>
      <c r="G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</row>
    <row r="887" spans="6:31" ht="15.75" customHeight="1">
      <c r="F887" s="7"/>
      <c r="G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</row>
    <row r="888" spans="6:31" ht="15.75" customHeight="1">
      <c r="F888" s="7"/>
      <c r="G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</row>
    <row r="889" spans="6:31" ht="15.75" customHeight="1">
      <c r="F889" s="7"/>
      <c r="G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</row>
    <row r="890" spans="6:31" ht="15.75" customHeight="1">
      <c r="F890" s="7"/>
      <c r="G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</row>
    <row r="891" spans="6:31" ht="15.75" customHeight="1">
      <c r="F891" s="7"/>
      <c r="G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</row>
    <row r="892" spans="6:31" ht="15.75" customHeight="1">
      <c r="F892" s="7"/>
      <c r="G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</row>
    <row r="893" spans="6:31" ht="15.75" customHeight="1">
      <c r="F893" s="7"/>
      <c r="G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</row>
    <row r="894" spans="6:31" ht="15.75" customHeight="1">
      <c r="F894" s="7"/>
      <c r="G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</row>
    <row r="895" spans="6:31" ht="15.75" customHeight="1">
      <c r="F895" s="7"/>
      <c r="G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</row>
    <row r="896" spans="6:31" ht="15.75" customHeight="1">
      <c r="F896" s="7"/>
      <c r="G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</row>
    <row r="897" spans="6:31" ht="15.75" customHeight="1">
      <c r="F897" s="7"/>
      <c r="G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</row>
    <row r="898" spans="6:31" ht="15.75" customHeight="1">
      <c r="F898" s="7"/>
      <c r="G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</row>
    <row r="899" spans="6:31" ht="15.75" customHeight="1">
      <c r="F899" s="7"/>
      <c r="G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</row>
    <row r="900" spans="6:31" ht="15.75" customHeight="1">
      <c r="F900" s="7"/>
      <c r="G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</row>
    <row r="901" spans="6:31" ht="15.75" customHeight="1">
      <c r="F901" s="7"/>
      <c r="G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</row>
    <row r="902" spans="6:31" ht="15.75" customHeight="1">
      <c r="F902" s="7"/>
      <c r="G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</row>
    <row r="903" spans="6:31" ht="15.75" customHeight="1">
      <c r="F903" s="7"/>
      <c r="G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</row>
    <row r="904" spans="6:31" ht="15.75" customHeight="1">
      <c r="F904" s="7"/>
      <c r="G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</row>
    <row r="905" spans="6:31" ht="15.75" customHeight="1">
      <c r="F905" s="7"/>
      <c r="G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</row>
    <row r="906" spans="6:31" ht="15.75" customHeight="1">
      <c r="F906" s="7"/>
      <c r="G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</row>
    <row r="907" spans="6:31" ht="15.75" customHeight="1">
      <c r="F907" s="7"/>
      <c r="G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</row>
    <row r="908" spans="6:31" ht="15.75" customHeight="1">
      <c r="F908" s="7"/>
      <c r="G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</row>
    <row r="909" spans="6:31" ht="15.75" customHeight="1">
      <c r="F909" s="7"/>
      <c r="G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</row>
    <row r="910" spans="6:31" ht="15.75" customHeight="1">
      <c r="F910" s="7"/>
      <c r="G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</row>
    <row r="911" spans="6:31" ht="15.75" customHeight="1">
      <c r="F911" s="7"/>
      <c r="G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</row>
    <row r="912" spans="6:31" ht="15.75" customHeight="1">
      <c r="F912" s="7"/>
      <c r="G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</row>
    <row r="913" spans="6:31" ht="15.75" customHeight="1">
      <c r="F913" s="7"/>
      <c r="G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</row>
    <row r="914" spans="6:31" ht="15.75" customHeight="1">
      <c r="F914" s="7"/>
      <c r="G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</row>
    <row r="915" spans="6:31" ht="15.75" customHeight="1">
      <c r="F915" s="7"/>
      <c r="G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</row>
    <row r="916" spans="6:31" ht="15.75" customHeight="1">
      <c r="F916" s="7"/>
      <c r="G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</row>
    <row r="917" spans="6:31" ht="15.75" customHeight="1">
      <c r="F917" s="7"/>
      <c r="G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</row>
    <row r="918" spans="6:31" ht="15.75" customHeight="1">
      <c r="F918" s="7"/>
      <c r="G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</row>
    <row r="919" spans="6:31" ht="15.75" customHeight="1">
      <c r="F919" s="7"/>
      <c r="G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</row>
    <row r="920" spans="6:31" ht="15.75" customHeight="1">
      <c r="F920" s="7"/>
      <c r="G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</row>
    <row r="921" spans="6:31" ht="15.75" customHeight="1">
      <c r="F921" s="7"/>
      <c r="G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</row>
    <row r="922" spans="6:31" ht="15.75" customHeight="1">
      <c r="F922" s="7"/>
      <c r="G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</row>
    <row r="923" spans="6:31" ht="15.75" customHeight="1">
      <c r="F923" s="7"/>
      <c r="G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</row>
    <row r="924" spans="6:31" ht="15.75" customHeight="1">
      <c r="F924" s="7"/>
      <c r="G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</row>
    <row r="925" spans="6:31" ht="15.75" customHeight="1">
      <c r="F925" s="7"/>
      <c r="G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</row>
    <row r="926" spans="6:31" ht="15.75" customHeight="1">
      <c r="F926" s="7"/>
      <c r="G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</row>
    <row r="927" spans="6:31" ht="15.75" customHeight="1">
      <c r="F927" s="7"/>
      <c r="G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</row>
    <row r="928" spans="6:31" ht="15.75" customHeight="1">
      <c r="F928" s="7"/>
      <c r="G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</row>
    <row r="929" spans="6:31" ht="15.75" customHeight="1">
      <c r="F929" s="7"/>
      <c r="G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</row>
    <row r="930" spans="6:31" ht="15.75" customHeight="1">
      <c r="F930" s="7"/>
      <c r="G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</row>
    <row r="931" spans="6:31" ht="15.75" customHeight="1">
      <c r="F931" s="7"/>
      <c r="G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</row>
    <row r="932" spans="6:31" ht="15.75" customHeight="1">
      <c r="F932" s="7"/>
      <c r="G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</row>
    <row r="933" spans="6:31" ht="15.75" customHeight="1">
      <c r="F933" s="7"/>
      <c r="G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</row>
    <row r="934" spans="6:31" ht="15.75" customHeight="1">
      <c r="F934" s="7"/>
      <c r="G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</row>
    <row r="935" spans="6:31" ht="15.75" customHeight="1">
      <c r="F935" s="7"/>
      <c r="G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</row>
    <row r="936" spans="6:31" ht="15.75" customHeight="1">
      <c r="F936" s="7"/>
      <c r="G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</row>
    <row r="937" spans="6:31" ht="15.75" customHeight="1">
      <c r="F937" s="7"/>
      <c r="G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</row>
    <row r="938" spans="6:31" ht="15.75" customHeight="1">
      <c r="F938" s="7"/>
      <c r="G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</row>
    <row r="939" spans="6:31" ht="15.75" customHeight="1">
      <c r="F939" s="7"/>
      <c r="G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</row>
    <row r="940" spans="6:31" ht="15.75" customHeight="1">
      <c r="F940" s="7"/>
      <c r="G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</row>
    <row r="941" spans="6:31" ht="15.75" customHeight="1">
      <c r="F941" s="7"/>
      <c r="G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</row>
    <row r="942" spans="6:31" ht="15.75" customHeight="1">
      <c r="F942" s="7"/>
      <c r="G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</row>
    <row r="943" spans="6:31" ht="15.75" customHeight="1">
      <c r="F943" s="7"/>
      <c r="G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</row>
    <row r="944" spans="6:31" ht="15.75" customHeight="1">
      <c r="F944" s="7"/>
      <c r="G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</row>
    <row r="945" spans="6:31" ht="15.75" customHeight="1">
      <c r="F945" s="7"/>
      <c r="G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</row>
    <row r="946" spans="6:31" ht="15.75" customHeight="1">
      <c r="F946" s="7"/>
      <c r="G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</row>
    <row r="947" spans="6:31" ht="15.75" customHeight="1">
      <c r="F947" s="7"/>
      <c r="G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</row>
    <row r="948" spans="6:31" ht="15.75" customHeight="1">
      <c r="F948" s="7"/>
      <c r="G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</row>
    <row r="949" spans="6:31" ht="15.75" customHeight="1">
      <c r="F949" s="7"/>
      <c r="G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</row>
    <row r="950" spans="6:31" ht="15.75" customHeight="1">
      <c r="F950" s="7"/>
      <c r="G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</row>
    <row r="951" spans="6:31" ht="15.75" customHeight="1">
      <c r="F951" s="7"/>
      <c r="G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</row>
    <row r="952" spans="6:31" ht="15.75" customHeight="1">
      <c r="F952" s="7"/>
      <c r="G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</row>
    <row r="953" spans="6:31" ht="15.75" customHeight="1">
      <c r="F953" s="7"/>
      <c r="G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</row>
    <row r="954" spans="6:31" ht="15.75" customHeight="1">
      <c r="F954" s="7"/>
      <c r="G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</row>
    <row r="955" spans="6:31" ht="15.75" customHeight="1">
      <c r="F955" s="7"/>
      <c r="G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</row>
    <row r="956" spans="6:31" ht="15.75" customHeight="1">
      <c r="F956" s="7"/>
      <c r="G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</row>
    <row r="957" spans="6:31" ht="15.75" customHeight="1">
      <c r="F957" s="7"/>
      <c r="G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</row>
    <row r="958" spans="6:31" ht="15.75" customHeight="1">
      <c r="F958" s="7"/>
      <c r="G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</row>
    <row r="959" spans="6:31" ht="15.75" customHeight="1">
      <c r="F959" s="7"/>
      <c r="G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</row>
    <row r="960" spans="6:31" ht="15.75" customHeight="1">
      <c r="F960" s="7"/>
      <c r="G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</row>
    <row r="961" spans="6:31" ht="15.75" customHeight="1">
      <c r="F961" s="7"/>
      <c r="G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</row>
    <row r="962" spans="6:31" ht="15.75" customHeight="1">
      <c r="F962" s="7"/>
      <c r="G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</row>
    <row r="963" spans="6:31" ht="15.75" customHeight="1">
      <c r="F963" s="7"/>
      <c r="G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</row>
    <row r="964" spans="6:31" ht="15.75" customHeight="1">
      <c r="F964" s="7"/>
      <c r="G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</row>
    <row r="965" spans="6:31" ht="15.75" customHeight="1">
      <c r="F965" s="7"/>
      <c r="G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</row>
    <row r="966" spans="6:31" ht="15.75" customHeight="1">
      <c r="F966" s="7"/>
      <c r="G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</row>
    <row r="967" spans="6:31" ht="15.75" customHeight="1">
      <c r="F967" s="7"/>
      <c r="G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</row>
    <row r="968" spans="6:31" ht="15.75" customHeight="1">
      <c r="F968" s="7"/>
      <c r="G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</row>
    <row r="969" spans="6:31" ht="15.75" customHeight="1">
      <c r="F969" s="7"/>
      <c r="G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</row>
    <row r="970" spans="6:31" ht="15.75" customHeight="1">
      <c r="F970" s="7"/>
      <c r="G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</row>
    <row r="971" spans="6:31" ht="15.75" customHeight="1">
      <c r="F971" s="7"/>
      <c r="G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</row>
    <row r="972" spans="6:31" ht="15.75" customHeight="1">
      <c r="F972" s="7"/>
      <c r="G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</row>
    <row r="973" spans="6:31" ht="15.75" customHeight="1">
      <c r="F973" s="7"/>
      <c r="G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</row>
    <row r="974" spans="6:31" ht="15.75" customHeight="1">
      <c r="F974" s="7"/>
      <c r="G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</row>
    <row r="975" spans="6:31" ht="15.75" customHeight="1">
      <c r="F975" s="7"/>
      <c r="G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</row>
    <row r="976" spans="6:31" ht="15.75" customHeight="1">
      <c r="F976" s="7"/>
      <c r="G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</row>
    <row r="977" spans="6:31" ht="15.75" customHeight="1">
      <c r="F977" s="7"/>
      <c r="G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</row>
    <row r="978" spans="6:31" ht="15.75" customHeight="1">
      <c r="F978" s="7"/>
      <c r="G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</row>
    <row r="979" spans="6:31" ht="15.75" customHeight="1">
      <c r="F979" s="7"/>
      <c r="G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</row>
    <row r="980" spans="6:31" ht="15.75" customHeight="1">
      <c r="F980" s="7"/>
      <c r="G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</row>
    <row r="981" spans="6:31" ht="15.75" customHeight="1">
      <c r="F981" s="7"/>
      <c r="G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</row>
    <row r="982" spans="6:31" ht="15.75" customHeight="1">
      <c r="F982" s="7"/>
      <c r="G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</row>
    <row r="983" spans="6:31" ht="15.75" customHeight="1">
      <c r="F983" s="7"/>
      <c r="G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</row>
    <row r="984" spans="6:31" ht="15.75" customHeight="1">
      <c r="F984" s="7"/>
      <c r="G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</row>
    <row r="985" spans="6:31" ht="15.75" customHeight="1">
      <c r="F985" s="7"/>
      <c r="G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</row>
    <row r="986" spans="6:31" ht="15.75" customHeight="1">
      <c r="F986" s="7"/>
      <c r="G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</row>
    <row r="987" spans="6:31" ht="15.75" customHeight="1">
      <c r="F987" s="7"/>
      <c r="G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</row>
    <row r="988" spans="6:31" ht="15.75" customHeight="1">
      <c r="F988" s="7"/>
      <c r="G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</row>
    <row r="989" spans="6:31" ht="15.75" customHeight="1">
      <c r="F989" s="7"/>
      <c r="G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</row>
    <row r="990" spans="6:31" ht="15.75" customHeight="1">
      <c r="F990" s="7"/>
      <c r="G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</row>
    <row r="991" spans="6:31" ht="15.75" customHeight="1">
      <c r="F991" s="7"/>
      <c r="G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</row>
    <row r="992" spans="6:31" ht="15.75" customHeight="1">
      <c r="F992" s="7"/>
      <c r="G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</row>
    <row r="993" spans="6:31" ht="15.75" customHeight="1">
      <c r="F993" s="7"/>
      <c r="G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</row>
    <row r="994" spans="6:31" ht="15.75" customHeight="1">
      <c r="F994" s="7"/>
      <c r="G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</row>
    <row r="995" spans="6:31" ht="15.75" customHeight="1">
      <c r="F995" s="7"/>
      <c r="G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</row>
    <row r="996" spans="6:31" ht="15.75" customHeight="1">
      <c r="F996" s="7"/>
      <c r="G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</row>
    <row r="997" spans="6:31" ht="15.75" customHeight="1">
      <c r="F997" s="7"/>
      <c r="G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</row>
    <row r="998" spans="6:31" ht="15.75" customHeight="1">
      <c r="F998" s="7"/>
      <c r="G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</row>
    <row r="999" spans="6:31" ht="15.75" customHeight="1">
      <c r="F999" s="7"/>
      <c r="G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</row>
    <row r="1000" spans="6:31" ht="15.75" customHeight="1">
      <c r="F1000" s="7"/>
      <c r="G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</row>
  </sheetData>
  <sortState ref="G3:G13">
    <sortCondition ref="G3"/>
  </sortState>
  <conditionalFormatting sqref="A14">
    <cfRule type="notContainsBlanks" dxfId="69" priority="1">
      <formula>LEN(TRIM(A14))&gt;0</formula>
    </cfRule>
  </conditionalFormatting>
  <pageMargins left="0.7" right="0.7" top="0.75" bottom="0.75" header="0" footer="0"/>
  <pageSetup orientation="landscape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2:H1001"/>
  <sheetViews>
    <sheetView workbookViewId="0">
      <selection activeCell="B5" sqref="B5"/>
    </sheetView>
  </sheetViews>
  <sheetFormatPr defaultColWidth="14.42578125" defaultRowHeight="15" customHeight="1"/>
  <cols>
    <col min="1" max="1" width="16.42578125" customWidth="1"/>
    <col min="2" max="2" width="31" customWidth="1"/>
    <col min="3" max="3" width="27.7109375" customWidth="1"/>
    <col min="4" max="4" width="18.85546875" customWidth="1"/>
    <col min="5" max="5" width="24.42578125" customWidth="1"/>
    <col min="6" max="6" width="19.7109375" customWidth="1"/>
    <col min="7" max="7" width="15.140625" customWidth="1"/>
    <col min="8" max="8" width="24.5703125" customWidth="1"/>
  </cols>
  <sheetData>
    <row r="2" spans="1:8">
      <c r="A2" s="41" t="s">
        <v>205</v>
      </c>
      <c r="B2" s="41" t="s">
        <v>362</v>
      </c>
    </row>
    <row r="4" spans="1:8" s="43" customFormat="1">
      <c r="A4" s="42" t="s">
        <v>15</v>
      </c>
      <c r="B4" s="42" t="s">
        <v>16</v>
      </c>
      <c r="C4" s="42" t="s">
        <v>17</v>
      </c>
      <c r="D4" s="42" t="s">
        <v>0</v>
      </c>
      <c r="E4" s="42" t="s">
        <v>198</v>
      </c>
      <c r="F4" s="42" t="s">
        <v>1</v>
      </c>
      <c r="G4" s="42" t="s">
        <v>18</v>
      </c>
      <c r="H4" s="42" t="s">
        <v>19</v>
      </c>
    </row>
    <row r="5" spans="1:8">
      <c r="A5" s="38">
        <v>1</v>
      </c>
      <c r="B5" s="39" t="s">
        <v>20</v>
      </c>
      <c r="C5" s="39" t="s">
        <v>21</v>
      </c>
      <c r="D5" s="39" t="s">
        <v>2</v>
      </c>
      <c r="E5" s="40" t="s">
        <v>22</v>
      </c>
      <c r="F5" s="39" t="s">
        <v>14</v>
      </c>
      <c r="G5" s="39" t="s">
        <v>23</v>
      </c>
      <c r="H5" s="39" t="s">
        <v>24</v>
      </c>
    </row>
    <row r="6" spans="1:8">
      <c r="A6" s="38">
        <v>2</v>
      </c>
      <c r="B6" s="39" t="s">
        <v>25</v>
      </c>
      <c r="C6" s="39" t="s">
        <v>26</v>
      </c>
      <c r="D6" s="39" t="s">
        <v>2</v>
      </c>
      <c r="E6" s="40" t="s">
        <v>27</v>
      </c>
      <c r="F6" s="39" t="s">
        <v>14</v>
      </c>
      <c r="G6" s="39" t="s">
        <v>23</v>
      </c>
      <c r="H6" s="39" t="s">
        <v>28</v>
      </c>
    </row>
    <row r="7" spans="1:8">
      <c r="A7" s="38">
        <v>3</v>
      </c>
      <c r="B7" s="39" t="s">
        <v>29</v>
      </c>
      <c r="C7" s="39" t="s">
        <v>30</v>
      </c>
      <c r="D7" s="39" t="s">
        <v>3</v>
      </c>
      <c r="E7" s="40" t="s">
        <v>31</v>
      </c>
      <c r="F7" s="39" t="s">
        <v>7</v>
      </c>
      <c r="G7" s="39" t="s">
        <v>32</v>
      </c>
      <c r="H7" s="39" t="s">
        <v>33</v>
      </c>
    </row>
    <row r="8" spans="1:8">
      <c r="A8" s="38">
        <v>4</v>
      </c>
      <c r="B8" s="39" t="s">
        <v>34</v>
      </c>
      <c r="C8" s="39" t="s">
        <v>35</v>
      </c>
      <c r="D8" s="39" t="s">
        <v>2</v>
      </c>
      <c r="E8" s="40" t="s">
        <v>36</v>
      </c>
      <c r="F8" s="39" t="s">
        <v>14</v>
      </c>
      <c r="G8" s="39" t="s">
        <v>23</v>
      </c>
      <c r="H8" s="39" t="s">
        <v>37</v>
      </c>
    </row>
    <row r="9" spans="1:8">
      <c r="A9" s="38">
        <v>5</v>
      </c>
      <c r="B9" s="39" t="s">
        <v>38</v>
      </c>
      <c r="C9" s="39" t="s">
        <v>39</v>
      </c>
      <c r="D9" s="39" t="s">
        <v>3</v>
      </c>
      <c r="E9" s="40" t="s">
        <v>40</v>
      </c>
      <c r="F9" s="39" t="s">
        <v>14</v>
      </c>
      <c r="G9" s="39" t="s">
        <v>23</v>
      </c>
      <c r="H9" s="39" t="s">
        <v>41</v>
      </c>
    </row>
    <row r="10" spans="1:8">
      <c r="A10" s="38">
        <v>6</v>
      </c>
      <c r="B10" s="39" t="s">
        <v>42</v>
      </c>
      <c r="C10" s="39" t="s">
        <v>43</v>
      </c>
      <c r="D10" s="39" t="s">
        <v>3</v>
      </c>
      <c r="E10" s="40" t="s">
        <v>27</v>
      </c>
      <c r="F10" s="39" t="s">
        <v>14</v>
      </c>
      <c r="G10" s="39" t="s">
        <v>23</v>
      </c>
      <c r="H10" s="39" t="s">
        <v>44</v>
      </c>
    </row>
    <row r="11" spans="1:8">
      <c r="A11" s="38">
        <v>7</v>
      </c>
      <c r="B11" s="39" t="s">
        <v>45</v>
      </c>
      <c r="C11" s="39" t="s">
        <v>46</v>
      </c>
      <c r="D11" s="39" t="s">
        <v>2</v>
      </c>
      <c r="E11" s="40" t="s">
        <v>47</v>
      </c>
      <c r="F11" s="39" t="s">
        <v>14</v>
      </c>
      <c r="G11" s="39" t="s">
        <v>23</v>
      </c>
      <c r="H11" s="39" t="s">
        <v>48</v>
      </c>
    </row>
    <row r="12" spans="1:8">
      <c r="A12" s="38">
        <v>8</v>
      </c>
      <c r="B12" s="39" t="s">
        <v>49</v>
      </c>
      <c r="C12" s="39" t="s">
        <v>50</v>
      </c>
      <c r="D12" s="39" t="s">
        <v>3</v>
      </c>
      <c r="E12" s="40" t="s">
        <v>51</v>
      </c>
      <c r="F12" s="39" t="s">
        <v>14</v>
      </c>
      <c r="G12" s="39" t="s">
        <v>23</v>
      </c>
      <c r="H12" s="39" t="s">
        <v>52</v>
      </c>
    </row>
    <row r="13" spans="1:8">
      <c r="A13" s="38">
        <v>9</v>
      </c>
      <c r="B13" s="39" t="s">
        <v>53</v>
      </c>
      <c r="C13" s="39" t="s">
        <v>54</v>
      </c>
      <c r="D13" s="39" t="s">
        <v>2</v>
      </c>
      <c r="E13" s="40" t="s">
        <v>55</v>
      </c>
      <c r="F13" s="39" t="s">
        <v>13</v>
      </c>
      <c r="G13" s="39" t="s">
        <v>23</v>
      </c>
      <c r="H13" s="39" t="s">
        <v>56</v>
      </c>
    </row>
    <row r="14" spans="1:8">
      <c r="A14" s="38">
        <v>10</v>
      </c>
      <c r="B14" s="39" t="s">
        <v>57</v>
      </c>
      <c r="C14" s="39" t="s">
        <v>58</v>
      </c>
      <c r="D14" s="39" t="s">
        <v>3</v>
      </c>
      <c r="E14" s="40" t="s">
        <v>59</v>
      </c>
      <c r="F14" s="39" t="s">
        <v>13</v>
      </c>
      <c r="G14" s="39" t="s">
        <v>23</v>
      </c>
      <c r="H14" s="39" t="s">
        <v>48</v>
      </c>
    </row>
    <row r="15" spans="1:8">
      <c r="A15" s="38">
        <v>11</v>
      </c>
      <c r="B15" s="39" t="s">
        <v>60</v>
      </c>
      <c r="C15" s="39" t="s">
        <v>61</v>
      </c>
      <c r="D15" s="39" t="s">
        <v>3</v>
      </c>
      <c r="E15" s="40" t="s">
        <v>62</v>
      </c>
      <c r="F15" s="39" t="s">
        <v>13</v>
      </c>
      <c r="G15" s="39" t="s">
        <v>23</v>
      </c>
      <c r="H15" s="39" t="s">
        <v>63</v>
      </c>
    </row>
    <row r="16" spans="1:8">
      <c r="A16" s="38">
        <v>12</v>
      </c>
      <c r="B16" s="39" t="s">
        <v>64</v>
      </c>
      <c r="C16" s="39" t="s">
        <v>65</v>
      </c>
      <c r="D16" s="39" t="s">
        <v>2</v>
      </c>
      <c r="E16" s="40" t="s">
        <v>66</v>
      </c>
      <c r="F16" s="39" t="s">
        <v>13</v>
      </c>
      <c r="G16" s="39" t="s">
        <v>23</v>
      </c>
      <c r="H16" s="39" t="s">
        <v>67</v>
      </c>
    </row>
    <row r="17" spans="1:8">
      <c r="A17" s="38">
        <v>13</v>
      </c>
      <c r="B17" s="39" t="s">
        <v>68</v>
      </c>
      <c r="C17" s="39" t="s">
        <v>69</v>
      </c>
      <c r="D17" s="39" t="s">
        <v>2</v>
      </c>
      <c r="E17" s="40" t="s">
        <v>66</v>
      </c>
      <c r="F17" s="39" t="s">
        <v>13</v>
      </c>
      <c r="G17" s="39" t="s">
        <v>23</v>
      </c>
      <c r="H17" s="39" t="s">
        <v>70</v>
      </c>
    </row>
    <row r="18" spans="1:8">
      <c r="A18" s="38">
        <v>14</v>
      </c>
      <c r="B18" s="39" t="s">
        <v>71</v>
      </c>
      <c r="C18" s="39" t="s">
        <v>72</v>
      </c>
      <c r="D18" s="39" t="s">
        <v>3</v>
      </c>
      <c r="E18" s="40" t="s">
        <v>73</v>
      </c>
      <c r="F18" s="39" t="s">
        <v>9</v>
      </c>
      <c r="G18" s="39" t="s">
        <v>74</v>
      </c>
      <c r="H18" s="39" t="s">
        <v>75</v>
      </c>
    </row>
    <row r="19" spans="1:8">
      <c r="A19" s="38">
        <v>15</v>
      </c>
      <c r="B19" s="39" t="s">
        <v>76</v>
      </c>
      <c r="C19" s="39" t="s">
        <v>77</v>
      </c>
      <c r="D19" s="39" t="s">
        <v>2</v>
      </c>
      <c r="E19" s="40" t="s">
        <v>78</v>
      </c>
      <c r="F19" s="39" t="s">
        <v>9</v>
      </c>
      <c r="G19" s="39" t="s">
        <v>74</v>
      </c>
      <c r="H19" s="39" t="s">
        <v>79</v>
      </c>
    </row>
    <row r="20" spans="1:8">
      <c r="A20" s="38">
        <v>16</v>
      </c>
      <c r="B20" s="39" t="s">
        <v>80</v>
      </c>
      <c r="C20" s="39" t="s">
        <v>81</v>
      </c>
      <c r="D20" s="39" t="s">
        <v>3</v>
      </c>
      <c r="E20" s="40" t="s">
        <v>31</v>
      </c>
      <c r="F20" s="39" t="s">
        <v>9</v>
      </c>
      <c r="G20" s="39" t="s">
        <v>74</v>
      </c>
      <c r="H20" s="39" t="s">
        <v>37</v>
      </c>
    </row>
    <row r="21" spans="1:8">
      <c r="A21" s="38">
        <v>17</v>
      </c>
      <c r="B21" s="39" t="s">
        <v>82</v>
      </c>
      <c r="C21" s="39" t="s">
        <v>83</v>
      </c>
      <c r="D21" s="39" t="s">
        <v>3</v>
      </c>
      <c r="E21" s="40" t="s">
        <v>84</v>
      </c>
      <c r="F21" s="39" t="s">
        <v>9</v>
      </c>
      <c r="G21" s="39" t="s">
        <v>74</v>
      </c>
      <c r="H21" s="39" t="s">
        <v>85</v>
      </c>
    </row>
    <row r="22" spans="1:8" ht="15.75" customHeight="1">
      <c r="A22" s="38">
        <v>18</v>
      </c>
      <c r="B22" s="39" t="s">
        <v>86</v>
      </c>
      <c r="C22" s="39" t="s">
        <v>87</v>
      </c>
      <c r="D22" s="39" t="s">
        <v>3</v>
      </c>
      <c r="E22" s="40" t="s">
        <v>73</v>
      </c>
      <c r="F22" s="39" t="s">
        <v>9</v>
      </c>
      <c r="G22" s="39" t="s">
        <v>74</v>
      </c>
      <c r="H22" s="39" t="s">
        <v>88</v>
      </c>
    </row>
    <row r="23" spans="1:8" ht="15.75" customHeight="1">
      <c r="A23" s="38">
        <v>19</v>
      </c>
      <c r="B23" s="39" t="s">
        <v>89</v>
      </c>
      <c r="C23" s="39" t="s">
        <v>90</v>
      </c>
      <c r="D23" s="39" t="s">
        <v>2</v>
      </c>
      <c r="E23" s="40" t="s">
        <v>66</v>
      </c>
      <c r="F23" s="39" t="s">
        <v>5</v>
      </c>
      <c r="G23" s="39" t="s">
        <v>23</v>
      </c>
      <c r="H23" s="39" t="s">
        <v>91</v>
      </c>
    </row>
    <row r="24" spans="1:8" ht="15.75" customHeight="1">
      <c r="A24" s="38">
        <v>20</v>
      </c>
      <c r="B24" s="39" t="s">
        <v>92</v>
      </c>
      <c r="C24" s="39" t="s">
        <v>93</v>
      </c>
      <c r="D24" s="39" t="s">
        <v>3</v>
      </c>
      <c r="E24" s="40" t="s">
        <v>94</v>
      </c>
      <c r="F24" s="39" t="s">
        <v>5</v>
      </c>
      <c r="G24" s="39" t="s">
        <v>23</v>
      </c>
      <c r="H24" s="39" t="s">
        <v>95</v>
      </c>
    </row>
    <row r="25" spans="1:8" ht="15.75" customHeight="1">
      <c r="A25" s="38">
        <v>21</v>
      </c>
      <c r="B25" s="39" t="s">
        <v>96</v>
      </c>
      <c r="C25" s="39" t="s">
        <v>97</v>
      </c>
      <c r="D25" s="39" t="s">
        <v>3</v>
      </c>
      <c r="E25" s="40" t="s">
        <v>98</v>
      </c>
      <c r="F25" s="39" t="s">
        <v>5</v>
      </c>
      <c r="G25" s="39" t="s">
        <v>23</v>
      </c>
      <c r="H25" s="39" t="s">
        <v>99</v>
      </c>
    </row>
    <row r="26" spans="1:8" ht="15.75" customHeight="1">
      <c r="A26" s="38">
        <v>22</v>
      </c>
      <c r="B26" s="39" t="s">
        <v>100</v>
      </c>
      <c r="C26" s="39" t="s">
        <v>101</v>
      </c>
      <c r="D26" s="39" t="s">
        <v>2</v>
      </c>
      <c r="E26" s="40" t="s">
        <v>59</v>
      </c>
      <c r="F26" s="39" t="s">
        <v>5</v>
      </c>
      <c r="G26" s="39" t="s">
        <v>23</v>
      </c>
      <c r="H26" s="39" t="s">
        <v>102</v>
      </c>
    </row>
    <row r="27" spans="1:8" ht="15.75" customHeight="1">
      <c r="A27" s="38">
        <v>23</v>
      </c>
      <c r="B27" s="39" t="s">
        <v>103</v>
      </c>
      <c r="C27" s="39" t="s">
        <v>104</v>
      </c>
      <c r="D27" s="39" t="s">
        <v>2</v>
      </c>
      <c r="E27" s="40" t="s">
        <v>105</v>
      </c>
      <c r="F27" s="39" t="s">
        <v>5</v>
      </c>
      <c r="G27" s="39" t="s">
        <v>23</v>
      </c>
      <c r="H27" s="39" t="s">
        <v>106</v>
      </c>
    </row>
    <row r="28" spans="1:8" ht="15.75" customHeight="1">
      <c r="A28" s="38">
        <v>24</v>
      </c>
      <c r="B28" s="39" t="s">
        <v>107</v>
      </c>
      <c r="C28" s="39" t="s">
        <v>108</v>
      </c>
      <c r="D28" s="39" t="s">
        <v>2</v>
      </c>
      <c r="E28" s="40" t="s">
        <v>47</v>
      </c>
      <c r="F28" s="39" t="s">
        <v>5</v>
      </c>
      <c r="G28" s="39" t="s">
        <v>23</v>
      </c>
      <c r="H28" s="39" t="s">
        <v>109</v>
      </c>
    </row>
    <row r="29" spans="1:8" ht="15.75" customHeight="1">
      <c r="A29" s="38">
        <v>25</v>
      </c>
      <c r="B29" s="39" t="s">
        <v>110</v>
      </c>
      <c r="C29" s="39" t="s">
        <v>111</v>
      </c>
      <c r="D29" s="39" t="s">
        <v>2</v>
      </c>
      <c r="E29" s="40" t="s">
        <v>112</v>
      </c>
      <c r="F29" s="39" t="s">
        <v>5</v>
      </c>
      <c r="G29" s="39" t="s">
        <v>23</v>
      </c>
      <c r="H29" s="39" t="s">
        <v>48</v>
      </c>
    </row>
    <row r="30" spans="1:8" ht="15.75" customHeight="1">
      <c r="A30" s="38">
        <v>26</v>
      </c>
      <c r="B30" s="39" t="s">
        <v>113</v>
      </c>
      <c r="C30" s="39" t="s">
        <v>114</v>
      </c>
      <c r="D30" s="39" t="s">
        <v>2</v>
      </c>
      <c r="E30" s="40" t="s">
        <v>115</v>
      </c>
      <c r="F30" s="39" t="s">
        <v>5</v>
      </c>
      <c r="G30" s="39" t="s">
        <v>23</v>
      </c>
      <c r="H30" s="39" t="s">
        <v>24</v>
      </c>
    </row>
    <row r="31" spans="1:8" ht="15.75" customHeight="1">
      <c r="A31" s="38">
        <v>27</v>
      </c>
      <c r="B31" s="39" t="s">
        <v>116</v>
      </c>
      <c r="C31" s="39" t="s">
        <v>117</v>
      </c>
      <c r="D31" s="39" t="s">
        <v>3</v>
      </c>
      <c r="E31" s="40" t="s">
        <v>40</v>
      </c>
      <c r="F31" s="39" t="s">
        <v>6</v>
      </c>
      <c r="G31" s="39" t="s">
        <v>74</v>
      </c>
      <c r="H31" s="39" t="s">
        <v>118</v>
      </c>
    </row>
    <row r="32" spans="1:8" ht="15.75" customHeight="1">
      <c r="A32" s="38">
        <v>28</v>
      </c>
      <c r="B32" s="39" t="s">
        <v>119</v>
      </c>
      <c r="C32" s="39" t="s">
        <v>120</v>
      </c>
      <c r="D32" s="39" t="s">
        <v>3</v>
      </c>
      <c r="E32" s="40" t="s">
        <v>121</v>
      </c>
      <c r="F32" s="39" t="s">
        <v>6</v>
      </c>
      <c r="G32" s="39" t="s">
        <v>74</v>
      </c>
      <c r="H32" s="39" t="s">
        <v>70</v>
      </c>
    </row>
    <row r="33" spans="1:8" ht="15.75" customHeight="1">
      <c r="A33" s="38">
        <v>29</v>
      </c>
      <c r="B33" s="39" t="s">
        <v>122</v>
      </c>
      <c r="C33" s="39" t="s">
        <v>123</v>
      </c>
      <c r="D33" s="39" t="s">
        <v>2</v>
      </c>
      <c r="E33" s="40" t="s">
        <v>124</v>
      </c>
      <c r="F33" s="39" t="s">
        <v>6</v>
      </c>
      <c r="G33" s="39" t="s">
        <v>74</v>
      </c>
      <c r="H33" s="39" t="s">
        <v>48</v>
      </c>
    </row>
    <row r="34" spans="1:8" ht="15.75" customHeight="1">
      <c r="A34" s="38">
        <v>30</v>
      </c>
      <c r="B34" s="39" t="s">
        <v>125</v>
      </c>
      <c r="C34" s="39" t="s">
        <v>126</v>
      </c>
      <c r="D34" s="39" t="s">
        <v>2</v>
      </c>
      <c r="E34" s="40" t="s">
        <v>127</v>
      </c>
      <c r="F34" s="39" t="s">
        <v>8</v>
      </c>
      <c r="G34" s="39" t="s">
        <v>128</v>
      </c>
      <c r="H34" s="39" t="s">
        <v>129</v>
      </c>
    </row>
    <row r="35" spans="1:8" ht="15.75" customHeight="1">
      <c r="A35" s="38">
        <v>31</v>
      </c>
      <c r="B35" s="39" t="s">
        <v>130</v>
      </c>
      <c r="C35" s="39" t="s">
        <v>131</v>
      </c>
      <c r="D35" s="39" t="s">
        <v>2</v>
      </c>
      <c r="E35" s="40" t="s">
        <v>132</v>
      </c>
      <c r="F35" s="39" t="s">
        <v>8</v>
      </c>
      <c r="G35" s="39" t="s">
        <v>128</v>
      </c>
      <c r="H35" s="39" t="s">
        <v>118</v>
      </c>
    </row>
    <row r="36" spans="1:8" ht="15.75" customHeight="1">
      <c r="A36" s="38">
        <v>32</v>
      </c>
      <c r="B36" s="39" t="s">
        <v>133</v>
      </c>
      <c r="C36" s="39" t="s">
        <v>134</v>
      </c>
      <c r="D36" s="39" t="s">
        <v>2</v>
      </c>
      <c r="E36" s="40" t="s">
        <v>40</v>
      </c>
      <c r="F36" s="39" t="s">
        <v>8</v>
      </c>
      <c r="G36" s="39" t="s">
        <v>128</v>
      </c>
      <c r="H36" s="39" t="s">
        <v>106</v>
      </c>
    </row>
    <row r="37" spans="1:8" ht="15.75" customHeight="1">
      <c r="A37" s="38">
        <v>33</v>
      </c>
      <c r="B37" s="39" t="s">
        <v>135</v>
      </c>
      <c r="C37" s="39" t="s">
        <v>136</v>
      </c>
      <c r="D37" s="39" t="s">
        <v>3</v>
      </c>
      <c r="E37" s="40" t="s">
        <v>137</v>
      </c>
      <c r="F37" s="39" t="s">
        <v>8</v>
      </c>
      <c r="G37" s="39" t="s">
        <v>128</v>
      </c>
      <c r="H37" s="39" t="s">
        <v>138</v>
      </c>
    </row>
    <row r="38" spans="1:8" ht="15.75" customHeight="1">
      <c r="A38" s="38">
        <v>34</v>
      </c>
      <c r="B38" s="39" t="s">
        <v>139</v>
      </c>
      <c r="C38" s="39" t="s">
        <v>140</v>
      </c>
      <c r="D38" s="39" t="s">
        <v>3</v>
      </c>
      <c r="E38" s="40" t="s">
        <v>141</v>
      </c>
      <c r="F38" s="39" t="s">
        <v>8</v>
      </c>
      <c r="G38" s="39" t="s">
        <v>128</v>
      </c>
      <c r="H38" s="39" t="s">
        <v>99</v>
      </c>
    </row>
    <row r="39" spans="1:8" ht="15.75" customHeight="1">
      <c r="A39" s="38">
        <v>35</v>
      </c>
      <c r="B39" s="39" t="s">
        <v>142</v>
      </c>
      <c r="C39" s="39" t="s">
        <v>143</v>
      </c>
      <c r="D39" s="39" t="s">
        <v>3</v>
      </c>
      <c r="E39" s="40" t="s">
        <v>105</v>
      </c>
      <c r="F39" s="39" t="s">
        <v>8</v>
      </c>
      <c r="G39" s="39" t="s">
        <v>128</v>
      </c>
      <c r="H39" s="39" t="s">
        <v>144</v>
      </c>
    </row>
    <row r="40" spans="1:8" ht="15.75" customHeight="1">
      <c r="A40" s="38">
        <v>36</v>
      </c>
      <c r="B40" s="39" t="s">
        <v>145</v>
      </c>
      <c r="C40" s="39" t="s">
        <v>146</v>
      </c>
      <c r="D40" s="39" t="s">
        <v>3</v>
      </c>
      <c r="E40" s="40" t="s">
        <v>36</v>
      </c>
      <c r="F40" s="39" t="s">
        <v>8</v>
      </c>
      <c r="G40" s="39" t="s">
        <v>128</v>
      </c>
      <c r="H40" s="39" t="s">
        <v>99</v>
      </c>
    </row>
    <row r="41" spans="1:8" ht="15.75" customHeight="1">
      <c r="A41" s="38">
        <v>37</v>
      </c>
      <c r="B41" s="39" t="s">
        <v>147</v>
      </c>
      <c r="C41" s="39" t="s">
        <v>148</v>
      </c>
      <c r="D41" s="39" t="s">
        <v>3</v>
      </c>
      <c r="E41" s="40" t="s">
        <v>62</v>
      </c>
      <c r="F41" s="39" t="s">
        <v>8</v>
      </c>
      <c r="G41" s="39" t="s">
        <v>128</v>
      </c>
      <c r="H41" s="39" t="s">
        <v>149</v>
      </c>
    </row>
    <row r="42" spans="1:8" ht="15.75" customHeight="1">
      <c r="A42" s="38">
        <v>38</v>
      </c>
      <c r="B42" s="39" t="s">
        <v>150</v>
      </c>
      <c r="C42" s="39" t="s">
        <v>151</v>
      </c>
      <c r="D42" s="39" t="s">
        <v>3</v>
      </c>
      <c r="E42" s="40" t="s">
        <v>152</v>
      </c>
      <c r="F42" s="39" t="s">
        <v>8</v>
      </c>
      <c r="G42" s="39" t="s">
        <v>128</v>
      </c>
      <c r="H42" s="39" t="s">
        <v>24</v>
      </c>
    </row>
    <row r="43" spans="1:8" ht="15.75" customHeight="1">
      <c r="A43" s="38">
        <v>39</v>
      </c>
      <c r="B43" s="39" t="s">
        <v>153</v>
      </c>
      <c r="C43" s="39" t="s">
        <v>154</v>
      </c>
      <c r="D43" s="39" t="s">
        <v>3</v>
      </c>
      <c r="E43" s="40" t="s">
        <v>155</v>
      </c>
      <c r="F43" s="39" t="s">
        <v>4</v>
      </c>
      <c r="G43" s="39" t="s">
        <v>156</v>
      </c>
      <c r="H43" s="39" t="s">
        <v>109</v>
      </c>
    </row>
    <row r="44" spans="1:8" ht="15.75" customHeight="1">
      <c r="A44" s="38">
        <v>40</v>
      </c>
      <c r="B44" s="39" t="s">
        <v>157</v>
      </c>
      <c r="C44" s="39" t="s">
        <v>158</v>
      </c>
      <c r="D44" s="39" t="s">
        <v>3</v>
      </c>
      <c r="E44" s="40" t="s">
        <v>159</v>
      </c>
      <c r="F44" s="39" t="s">
        <v>4</v>
      </c>
      <c r="G44" s="39" t="s">
        <v>156</v>
      </c>
      <c r="H44" s="39" t="s">
        <v>106</v>
      </c>
    </row>
    <row r="45" spans="1:8" ht="15.75" customHeight="1">
      <c r="A45" s="38">
        <v>41</v>
      </c>
      <c r="B45" s="39" t="s">
        <v>160</v>
      </c>
      <c r="C45" s="39" t="s">
        <v>161</v>
      </c>
      <c r="D45" s="39" t="s">
        <v>2</v>
      </c>
      <c r="E45" s="40" t="s">
        <v>162</v>
      </c>
      <c r="F45" s="39" t="s">
        <v>4</v>
      </c>
      <c r="G45" s="39" t="s">
        <v>156</v>
      </c>
      <c r="H45" s="39" t="s">
        <v>163</v>
      </c>
    </row>
    <row r="46" spans="1:8" ht="15.75" customHeight="1">
      <c r="A46" s="38">
        <v>42</v>
      </c>
      <c r="B46" s="39" t="s">
        <v>164</v>
      </c>
      <c r="C46" s="39" t="s">
        <v>165</v>
      </c>
      <c r="D46" s="39" t="s">
        <v>2</v>
      </c>
      <c r="E46" s="40" t="s">
        <v>166</v>
      </c>
      <c r="F46" s="39" t="s">
        <v>11</v>
      </c>
      <c r="G46" s="39" t="s">
        <v>156</v>
      </c>
      <c r="H46" s="39" t="s">
        <v>167</v>
      </c>
    </row>
    <row r="47" spans="1:8" ht="15.75" customHeight="1">
      <c r="A47" s="38">
        <v>43</v>
      </c>
      <c r="B47" s="39" t="s">
        <v>168</v>
      </c>
      <c r="C47" s="39" t="s">
        <v>169</v>
      </c>
      <c r="D47" s="39" t="s">
        <v>2</v>
      </c>
      <c r="E47" s="40" t="s">
        <v>170</v>
      </c>
      <c r="F47" s="39" t="s">
        <v>11</v>
      </c>
      <c r="G47" s="39" t="s">
        <v>156</v>
      </c>
      <c r="H47" s="39" t="s">
        <v>109</v>
      </c>
    </row>
    <row r="48" spans="1:8" ht="15.75" customHeight="1">
      <c r="A48" s="38">
        <v>44</v>
      </c>
      <c r="B48" s="39" t="s">
        <v>171</v>
      </c>
      <c r="C48" s="39" t="s">
        <v>172</v>
      </c>
      <c r="D48" s="39" t="s">
        <v>2</v>
      </c>
      <c r="E48" s="40" t="s">
        <v>78</v>
      </c>
      <c r="F48" s="39" t="s">
        <v>11</v>
      </c>
      <c r="G48" s="39" t="s">
        <v>156</v>
      </c>
      <c r="H48" s="39" t="s">
        <v>163</v>
      </c>
    </row>
    <row r="49" spans="1:8" ht="15.75" customHeight="1">
      <c r="A49" s="38">
        <v>45</v>
      </c>
      <c r="B49" s="39" t="s">
        <v>173</v>
      </c>
      <c r="C49" s="39" t="s">
        <v>174</v>
      </c>
      <c r="D49" s="39" t="s">
        <v>2</v>
      </c>
      <c r="E49" s="40" t="s">
        <v>170</v>
      </c>
      <c r="F49" s="39" t="s">
        <v>10</v>
      </c>
      <c r="G49" s="39" t="s">
        <v>175</v>
      </c>
      <c r="H49" s="39" t="s">
        <v>176</v>
      </c>
    </row>
    <row r="50" spans="1:8" ht="15.75" customHeight="1">
      <c r="A50" s="38">
        <v>46</v>
      </c>
      <c r="B50" s="39" t="s">
        <v>177</v>
      </c>
      <c r="C50" s="39" t="s">
        <v>178</v>
      </c>
      <c r="D50" s="39" t="s">
        <v>3</v>
      </c>
      <c r="E50" s="40" t="s">
        <v>179</v>
      </c>
      <c r="F50" s="39" t="s">
        <v>10</v>
      </c>
      <c r="G50" s="39" t="s">
        <v>175</v>
      </c>
      <c r="H50" s="39" t="s">
        <v>106</v>
      </c>
    </row>
    <row r="51" spans="1:8" ht="15.75" customHeight="1">
      <c r="A51" s="38">
        <v>47</v>
      </c>
      <c r="B51" s="39" t="s">
        <v>180</v>
      </c>
      <c r="C51" s="39" t="s">
        <v>181</v>
      </c>
      <c r="D51" s="39" t="s">
        <v>2</v>
      </c>
      <c r="E51" s="40" t="s">
        <v>182</v>
      </c>
      <c r="F51" s="39" t="s">
        <v>10</v>
      </c>
      <c r="G51" s="39" t="s">
        <v>175</v>
      </c>
      <c r="H51" s="39" t="s">
        <v>106</v>
      </c>
    </row>
    <row r="52" spans="1:8" ht="15.75" customHeight="1">
      <c r="A52" s="38">
        <v>48</v>
      </c>
      <c r="B52" s="39" t="s">
        <v>183</v>
      </c>
      <c r="C52" s="39" t="s">
        <v>184</v>
      </c>
      <c r="D52" s="39" t="s">
        <v>2</v>
      </c>
      <c r="E52" s="40" t="s">
        <v>22</v>
      </c>
      <c r="F52" s="39" t="s">
        <v>12</v>
      </c>
      <c r="G52" s="39" t="s">
        <v>185</v>
      </c>
      <c r="H52" s="39" t="s">
        <v>33</v>
      </c>
    </row>
    <row r="53" spans="1:8" ht="15.75" customHeight="1">
      <c r="A53" s="38">
        <v>49</v>
      </c>
      <c r="B53" s="39" t="s">
        <v>186</v>
      </c>
      <c r="C53" s="39" t="s">
        <v>187</v>
      </c>
      <c r="D53" s="39" t="s">
        <v>3</v>
      </c>
      <c r="E53" s="40" t="s">
        <v>188</v>
      </c>
      <c r="F53" s="39" t="s">
        <v>12</v>
      </c>
      <c r="G53" s="39" t="s">
        <v>185</v>
      </c>
      <c r="H53" s="39" t="s">
        <v>189</v>
      </c>
    </row>
    <row r="54" spans="1:8" ht="15.75" customHeight="1">
      <c r="A54" s="38">
        <v>50</v>
      </c>
      <c r="B54" s="39" t="s">
        <v>190</v>
      </c>
      <c r="C54" s="39" t="s">
        <v>191</v>
      </c>
      <c r="D54" s="39" t="s">
        <v>3</v>
      </c>
      <c r="E54" s="40" t="s">
        <v>192</v>
      </c>
      <c r="F54" s="39" t="s">
        <v>7</v>
      </c>
      <c r="G54" s="39" t="s">
        <v>32</v>
      </c>
      <c r="H54" s="39" t="s">
        <v>193</v>
      </c>
    </row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SPORTSMEN</vt:lpstr>
      <vt:lpstr>SPORT</vt:lpstr>
      <vt:lpstr>LOCATION</vt:lpstr>
      <vt:lpstr>ANALYSIS</vt:lpstr>
      <vt:lpstr>REPORT</vt:lpstr>
      <vt:lpstr>Range3</vt:lpstr>
      <vt:lpstr>Range5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2019-05-28T07:07:38Z</dcterms:created>
  <dcterms:modified xsi:type="dcterms:W3CDTF">2023-03-29T06:30:59Z</dcterms:modified>
</cp:coreProperties>
</file>