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ml.chartshapes+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ml.chartshapes+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7.xml" ContentType="application/vnd.openxmlformats-officedocument.drawingml.chartshapes+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0.xml" ContentType="application/vnd.openxmlformats-officedocument.drawingml.chartshapes+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visha\OneDrive\Desktop\"/>
    </mc:Choice>
  </mc:AlternateContent>
  <xr:revisionPtr revIDLastSave="0" documentId="13_ncr:1_{F80413F9-85F4-40D4-85AD-5D4F0A8879B5}" xr6:coauthVersionLast="47" xr6:coauthVersionMax="47" xr10:uidLastSave="{00000000-0000-0000-0000-000000000000}"/>
  <bookViews>
    <workbookView xWindow="-108" yWindow="-108" windowWidth="23256" windowHeight="12456" xr2:uid="{4BDC19EA-7D4B-4E4D-A936-A6D2462A5EB5}"/>
  </bookViews>
  <sheets>
    <sheet name="CPI Raw" sheetId="1" r:id="rId1"/>
    <sheet name="Sheet4" sheetId="6" state="hidden" r:id="rId2"/>
    <sheet name="CPI H " sheetId="7" r:id="rId3"/>
    <sheet name="Broader Category " sheetId="9" r:id="rId4"/>
    <sheet name="Question 1" sheetId="10" r:id="rId5"/>
    <sheet name="Question 2 " sheetId="12" r:id="rId6"/>
    <sheet name="Question 3" sheetId="13" r:id="rId7"/>
    <sheet name="Question 4" sheetId="15" r:id="rId8"/>
    <sheet name="Question 5" sheetId="17" r:id="rId9"/>
    <sheet name="Summary " sheetId="11" r:id="rId10"/>
  </sheets>
  <definedNames>
    <definedName name="_xlnm._FilterDatabase" localSheetId="2" hidden="1">'CPI H '!$A$1:$AC$373</definedName>
    <definedName name="_xlnm._FilterDatabase" localSheetId="0" hidden="1">'CPI Raw'!$A$1:$AD$373</definedName>
    <definedName name="_xlnm._FilterDatabase" localSheetId="7" hidden="1">'Question 4'!$A$58:$H$58</definedName>
    <definedName name="_xlnm._FilterDatabase" localSheetId="1" hidden="1">Sheet4!$AM$1:$BP$373</definedName>
    <definedName name="_xlchart.v1.3" hidden="1">'Question 3'!$A$89:$A$102</definedName>
    <definedName name="_xlchart.v1.4" hidden="1">'Question 3'!$E$89:$E$102</definedName>
    <definedName name="_xlchart.v2.0" hidden="1">'Question 3'!$C$46:$C$57</definedName>
    <definedName name="_xlchart.v2.1" hidden="1">'Question 3'!$E$45</definedName>
    <definedName name="_xlchart.v2.2" hidden="1">'Question 3'!$E$46:$E$57</definedName>
  </definedNames>
  <calcPr calcId="191029"/>
  <pivotCaches>
    <pivotCache cacheId="0" r:id="rId1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2" i="17" l="1"/>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P120" i="15" l="1"/>
  <c r="Q120" i="15"/>
  <c r="R120" i="15"/>
  <c r="P121" i="15"/>
  <c r="Q121" i="15"/>
  <c r="R121" i="15"/>
  <c r="P122" i="15"/>
  <c r="Q122" i="15"/>
  <c r="R122" i="15"/>
  <c r="R119" i="15"/>
  <c r="Q119" i="15"/>
  <c r="P119" i="15"/>
  <c r="O122" i="15"/>
  <c r="O121" i="15"/>
  <c r="O120" i="15"/>
  <c r="O119" i="15"/>
  <c r="O118" i="15"/>
  <c r="N122" i="15"/>
  <c r="N121" i="15"/>
  <c r="N120" i="15"/>
  <c r="N119" i="15"/>
  <c r="N118" i="15"/>
  <c r="M122" i="15"/>
  <c r="M121" i="15"/>
  <c r="M120" i="15"/>
  <c r="M119" i="15"/>
  <c r="M118" i="15"/>
  <c r="P111" i="15"/>
  <c r="Q111" i="15"/>
  <c r="R111" i="15"/>
  <c r="P112" i="15"/>
  <c r="Q112" i="15"/>
  <c r="R112" i="15"/>
  <c r="P113" i="15"/>
  <c r="Q113" i="15"/>
  <c r="R113" i="15"/>
  <c r="R110" i="15"/>
  <c r="Q110" i="15"/>
  <c r="P110" i="15"/>
  <c r="O113" i="15"/>
  <c r="O112" i="15"/>
  <c r="O111" i="15"/>
  <c r="O110" i="15"/>
  <c r="O109" i="15"/>
  <c r="N113" i="15"/>
  <c r="N112" i="15"/>
  <c r="N111" i="15"/>
  <c r="N110" i="15"/>
  <c r="N109" i="15"/>
  <c r="M113" i="15"/>
  <c r="M112" i="15"/>
  <c r="M111" i="15"/>
  <c r="M110" i="15"/>
  <c r="M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09" i="15"/>
  <c r="G113" i="15"/>
  <c r="F113" i="15"/>
  <c r="E113" i="15"/>
  <c r="D113" i="15"/>
  <c r="P70" i="15"/>
  <c r="P69" i="15"/>
  <c r="P68" i="15"/>
  <c r="P67" i="15"/>
  <c r="P66" i="15"/>
  <c r="O70" i="15"/>
  <c r="R70" i="15" s="1"/>
  <c r="O69" i="15"/>
  <c r="O68" i="15"/>
  <c r="O67" i="15"/>
  <c r="O66" i="15"/>
  <c r="P61" i="15"/>
  <c r="P60" i="15"/>
  <c r="P59" i="15"/>
  <c r="O61" i="15"/>
  <c r="O60" i="15"/>
  <c r="O59" i="15"/>
  <c r="F63" i="15"/>
  <c r="P58" i="15" s="1"/>
  <c r="G63" i="15"/>
  <c r="E63" i="15"/>
  <c r="D63" i="15"/>
  <c r="O58" i="15" s="1"/>
  <c r="P57" i="15"/>
  <c r="O57" i="15"/>
  <c r="H60" i="15"/>
  <c r="H61" i="15"/>
  <c r="H62" i="15"/>
  <c r="H64" i="15"/>
  <c r="H65" i="15"/>
  <c r="H66" i="15"/>
  <c r="H67" i="15"/>
  <c r="H68" i="15"/>
  <c r="Q60" i="15" s="1"/>
  <c r="H69" i="15"/>
  <c r="H70" i="15"/>
  <c r="H71" i="15"/>
  <c r="Q61" i="15" s="1"/>
  <c r="H72" i="15"/>
  <c r="H73" i="15"/>
  <c r="H74" i="15"/>
  <c r="H75" i="15"/>
  <c r="H76" i="15"/>
  <c r="H77" i="15"/>
  <c r="H78" i="15"/>
  <c r="H79" i="15"/>
  <c r="H80" i="15"/>
  <c r="H81" i="15"/>
  <c r="H82" i="15"/>
  <c r="H83" i="15"/>
  <c r="H84" i="15"/>
  <c r="H85" i="15"/>
  <c r="H86" i="15"/>
  <c r="H87" i="15"/>
  <c r="H88" i="15"/>
  <c r="H89" i="15"/>
  <c r="H90" i="15"/>
  <c r="H91" i="15"/>
  <c r="H92" i="15"/>
  <c r="H93" i="15"/>
  <c r="H94" i="15"/>
  <c r="H95" i="15"/>
  <c r="H59" i="15"/>
  <c r="P19" i="15"/>
  <c r="P18" i="15"/>
  <c r="E9" i="15"/>
  <c r="P7" i="15" s="1"/>
  <c r="P6" i="15"/>
  <c r="Q70" i="15" l="1"/>
  <c r="R69" i="15"/>
  <c r="Q69" i="15"/>
  <c r="S67" i="15"/>
  <c r="Q66" i="15"/>
  <c r="R67" i="15"/>
  <c r="S70" i="15"/>
  <c r="Q68" i="15"/>
  <c r="T68" i="15" s="1"/>
  <c r="R68" i="15"/>
  <c r="S68" i="15"/>
  <c r="Q67" i="15"/>
  <c r="S69" i="15"/>
  <c r="Q59" i="15"/>
  <c r="T60" i="15" s="1"/>
  <c r="T70" i="15"/>
  <c r="T67" i="15"/>
  <c r="H63" i="15"/>
  <c r="Q58" i="15" s="1"/>
  <c r="R61" i="15"/>
  <c r="S58" i="15"/>
  <c r="S59" i="15"/>
  <c r="R60" i="15"/>
  <c r="S60" i="15"/>
  <c r="S61" i="15"/>
  <c r="Q57" i="15"/>
  <c r="R58" i="15"/>
  <c r="R59" i="15"/>
  <c r="S19" i="15"/>
  <c r="Q19" i="15"/>
  <c r="Q18" i="15"/>
  <c r="Q17" i="15"/>
  <c r="Q16" i="15"/>
  <c r="Q15" i="15"/>
  <c r="P17" i="15"/>
  <c r="S17" i="15" s="1"/>
  <c r="P16" i="15"/>
  <c r="P15" i="15"/>
  <c r="S7" i="15"/>
  <c r="Q10" i="15"/>
  <c r="Q9" i="15"/>
  <c r="Q8" i="15"/>
  <c r="Q6" i="15"/>
  <c r="P10" i="15"/>
  <c r="S10" i="15" s="1"/>
  <c r="P9" i="15"/>
  <c r="P8" i="15"/>
  <c r="S8" i="15" s="1"/>
  <c r="G9" i="15"/>
  <c r="F9" i="15"/>
  <c r="Q7" i="15" s="1"/>
  <c r="D9" i="15"/>
  <c r="H6" i="15"/>
  <c r="H7" i="15"/>
  <c r="H8" i="15"/>
  <c r="H10" i="15"/>
  <c r="H11" i="15"/>
  <c r="H12" i="15"/>
  <c r="H13" i="15"/>
  <c r="H14" i="15"/>
  <c r="H15" i="15"/>
  <c r="H16" i="15"/>
  <c r="H17" i="15"/>
  <c r="R10" i="15" s="1"/>
  <c r="H18" i="15"/>
  <c r="H19" i="15"/>
  <c r="H20" i="15"/>
  <c r="H21" i="15"/>
  <c r="H22" i="15"/>
  <c r="H23" i="15"/>
  <c r="H24" i="15"/>
  <c r="H25" i="15"/>
  <c r="H26" i="15"/>
  <c r="H27" i="15"/>
  <c r="H28" i="15"/>
  <c r="H29" i="15"/>
  <c r="H30" i="15"/>
  <c r="H31" i="15"/>
  <c r="H32" i="15"/>
  <c r="H33" i="15"/>
  <c r="H34" i="15"/>
  <c r="H35" i="15"/>
  <c r="H36" i="15"/>
  <c r="H37" i="15"/>
  <c r="H38" i="15"/>
  <c r="H39" i="15"/>
  <c r="H40" i="15"/>
  <c r="H41" i="15"/>
  <c r="H5" i="15"/>
  <c r="D151" i="13"/>
  <c r="D150" i="13"/>
  <c r="D149" i="13"/>
  <c r="D148" i="13"/>
  <c r="D147" i="13"/>
  <c r="D146" i="13"/>
  <c r="D145" i="13"/>
  <c r="D144" i="13"/>
  <c r="D143" i="13"/>
  <c r="D142" i="13"/>
  <c r="D141" i="13"/>
  <c r="D140" i="13"/>
  <c r="D139" i="13"/>
  <c r="D138" i="13"/>
  <c r="D129" i="13"/>
  <c r="D128" i="13"/>
  <c r="D127" i="13"/>
  <c r="D126" i="13"/>
  <c r="D125" i="13"/>
  <c r="D124" i="13"/>
  <c r="D123" i="13"/>
  <c r="D122" i="13"/>
  <c r="D121" i="13"/>
  <c r="D120" i="13"/>
  <c r="D119" i="13"/>
  <c r="D118" i="13"/>
  <c r="D117" i="13"/>
  <c r="D116" i="13"/>
  <c r="E102" i="13"/>
  <c r="E101" i="13"/>
  <c r="E100" i="13"/>
  <c r="E99" i="13"/>
  <c r="E98" i="13"/>
  <c r="E97" i="13"/>
  <c r="E96" i="13"/>
  <c r="E95" i="13"/>
  <c r="E94" i="13"/>
  <c r="E93" i="13"/>
  <c r="E92" i="13"/>
  <c r="E91" i="13"/>
  <c r="E90" i="13"/>
  <c r="E89" i="13"/>
  <c r="E57" i="13"/>
  <c r="E56" i="13"/>
  <c r="E55" i="13"/>
  <c r="E54" i="13"/>
  <c r="E53" i="13"/>
  <c r="E52" i="13"/>
  <c r="E51" i="13"/>
  <c r="E50" i="13"/>
  <c r="E49" i="13"/>
  <c r="E48" i="13"/>
  <c r="E47" i="13"/>
  <c r="E46" i="13"/>
  <c r="E38" i="13"/>
  <c r="E37" i="13"/>
  <c r="E36" i="13"/>
  <c r="E35" i="13"/>
  <c r="E34" i="13"/>
  <c r="E33" i="13"/>
  <c r="E32" i="13"/>
  <c r="E31" i="13"/>
  <c r="E30" i="13"/>
  <c r="E29" i="13"/>
  <c r="E28" i="13"/>
  <c r="E27" i="13"/>
  <c r="E19" i="13"/>
  <c r="E18" i="13"/>
  <c r="E17" i="13"/>
  <c r="E16" i="13"/>
  <c r="E15" i="13"/>
  <c r="E14" i="13"/>
  <c r="E13" i="13"/>
  <c r="E12" i="13"/>
  <c r="E11" i="13"/>
  <c r="E10" i="13"/>
  <c r="E9" i="13"/>
  <c r="E8" i="13"/>
  <c r="J12" i="12"/>
  <c r="H60" i="12"/>
  <c r="H59" i="12"/>
  <c r="H58" i="12"/>
  <c r="H57" i="12"/>
  <c r="H56" i="12"/>
  <c r="H55" i="12"/>
  <c r="I35" i="12"/>
  <c r="I34" i="12"/>
  <c r="I33" i="12"/>
  <c r="I32" i="12"/>
  <c r="I31" i="12"/>
  <c r="I30" i="12"/>
  <c r="J11" i="12"/>
  <c r="J10" i="12"/>
  <c r="J9" i="12"/>
  <c r="J8" i="12"/>
  <c r="J7" i="12"/>
  <c r="AI6" i="10"/>
  <c r="AH6" i="10"/>
  <c r="AG6" i="10"/>
  <c r="AF6" i="10"/>
  <c r="AE6" i="10"/>
  <c r="AD6" i="10"/>
  <c r="AI5" i="10"/>
  <c r="AH5" i="10"/>
  <c r="AG5" i="10"/>
  <c r="AF5" i="10"/>
  <c r="AE5" i="10"/>
  <c r="AD5" i="10"/>
  <c r="AI4" i="10"/>
  <c r="AH4" i="10"/>
  <c r="AG4" i="10"/>
  <c r="AF4" i="10"/>
  <c r="AE4" i="10"/>
  <c r="AD4" i="10"/>
  <c r="AD3" i="7"/>
  <c r="AE3" i="7"/>
  <c r="AF3" i="7"/>
  <c r="AD4" i="7"/>
  <c r="AE4" i="7"/>
  <c r="AF4" i="7"/>
  <c r="AD5" i="7"/>
  <c r="AE5" i="7"/>
  <c r="AF5" i="7"/>
  <c r="AD6" i="7"/>
  <c r="AE6" i="7"/>
  <c r="AF6" i="7"/>
  <c r="AD7" i="7"/>
  <c r="AE7" i="7"/>
  <c r="AF7" i="7"/>
  <c r="AD8" i="7"/>
  <c r="AE8" i="7"/>
  <c r="AF8" i="7"/>
  <c r="AD9" i="7"/>
  <c r="AE9" i="7"/>
  <c r="AF9" i="7"/>
  <c r="AD10" i="7"/>
  <c r="AE10" i="7"/>
  <c r="AF10" i="7"/>
  <c r="AD11" i="7"/>
  <c r="AE11" i="7"/>
  <c r="AF11" i="7"/>
  <c r="AD12" i="7"/>
  <c r="AE12" i="7"/>
  <c r="AF12" i="7"/>
  <c r="AD13" i="7"/>
  <c r="AE13" i="7"/>
  <c r="AF13" i="7"/>
  <c r="AD14" i="7"/>
  <c r="AE14" i="7"/>
  <c r="AF14" i="7"/>
  <c r="AD15" i="7"/>
  <c r="AE15" i="7"/>
  <c r="AF15" i="7"/>
  <c r="AD16" i="7"/>
  <c r="AE16" i="7"/>
  <c r="AF16" i="7"/>
  <c r="AD17" i="7"/>
  <c r="AE17" i="7"/>
  <c r="AF17" i="7"/>
  <c r="AD18" i="7"/>
  <c r="AE18" i="7"/>
  <c r="AF18" i="7"/>
  <c r="AD19" i="7"/>
  <c r="AE19" i="7"/>
  <c r="AF19" i="7"/>
  <c r="AD20" i="7"/>
  <c r="AE20" i="7"/>
  <c r="AF20" i="7"/>
  <c r="AD21" i="7"/>
  <c r="AE21" i="7"/>
  <c r="AF21" i="7"/>
  <c r="AD22" i="7"/>
  <c r="AE22" i="7"/>
  <c r="AF22" i="7"/>
  <c r="AD23" i="7"/>
  <c r="AE23" i="7"/>
  <c r="AF23" i="7"/>
  <c r="AD24" i="7"/>
  <c r="AE24" i="7"/>
  <c r="AF24" i="7"/>
  <c r="AD25" i="7"/>
  <c r="AE25" i="7"/>
  <c r="AF25" i="7"/>
  <c r="AD26" i="7"/>
  <c r="AE26" i="7"/>
  <c r="AF26" i="7"/>
  <c r="AD27" i="7"/>
  <c r="AE27" i="7"/>
  <c r="AF27" i="7"/>
  <c r="AD28" i="7"/>
  <c r="AE28" i="7"/>
  <c r="AF28" i="7"/>
  <c r="AD29" i="7"/>
  <c r="AE29" i="7"/>
  <c r="AF29" i="7"/>
  <c r="AD30" i="7"/>
  <c r="AE30" i="7"/>
  <c r="AF30" i="7"/>
  <c r="AD31" i="7"/>
  <c r="AE31" i="7"/>
  <c r="AF31" i="7"/>
  <c r="AD32" i="7"/>
  <c r="AE32" i="7"/>
  <c r="AF32" i="7"/>
  <c r="AD33" i="7"/>
  <c r="AE33" i="7"/>
  <c r="AF33" i="7"/>
  <c r="AD34" i="7"/>
  <c r="AE34" i="7"/>
  <c r="AF34" i="7"/>
  <c r="AD35" i="7"/>
  <c r="AE35" i="7"/>
  <c r="AF35" i="7"/>
  <c r="AD36" i="7"/>
  <c r="AE36" i="7"/>
  <c r="AF36" i="7"/>
  <c r="AD37" i="7"/>
  <c r="AE37" i="7"/>
  <c r="AF37" i="7"/>
  <c r="AD38" i="7"/>
  <c r="AE38" i="7"/>
  <c r="AF38" i="7"/>
  <c r="AD39" i="7"/>
  <c r="AE39" i="7"/>
  <c r="AF39" i="7"/>
  <c r="AD40" i="7"/>
  <c r="AE40" i="7"/>
  <c r="AF40" i="7"/>
  <c r="AD41" i="7"/>
  <c r="AE41" i="7"/>
  <c r="AF41" i="7"/>
  <c r="AD42" i="7"/>
  <c r="AE42" i="7"/>
  <c r="AF42" i="7"/>
  <c r="AD43" i="7"/>
  <c r="AE43" i="7"/>
  <c r="AF43" i="7"/>
  <c r="AD44" i="7"/>
  <c r="AE44" i="7"/>
  <c r="AF44" i="7"/>
  <c r="AD45" i="7"/>
  <c r="AE45" i="7"/>
  <c r="AF45" i="7"/>
  <c r="AD46" i="7"/>
  <c r="AE46" i="7"/>
  <c r="AF46" i="7"/>
  <c r="AD47" i="7"/>
  <c r="AE47" i="7"/>
  <c r="AF47" i="7"/>
  <c r="AD48" i="7"/>
  <c r="AE48" i="7"/>
  <c r="AF48" i="7"/>
  <c r="AD49" i="7"/>
  <c r="AE49" i="7"/>
  <c r="AF49" i="7"/>
  <c r="AD50" i="7"/>
  <c r="AE50" i="7"/>
  <c r="AF50" i="7"/>
  <c r="AD51" i="7"/>
  <c r="AE51" i="7"/>
  <c r="AF51" i="7"/>
  <c r="AD52" i="7"/>
  <c r="AE52" i="7"/>
  <c r="AF52" i="7"/>
  <c r="AD53" i="7"/>
  <c r="AE53" i="7"/>
  <c r="AF53" i="7"/>
  <c r="AD54" i="7"/>
  <c r="AE54" i="7"/>
  <c r="AF54" i="7"/>
  <c r="AD55" i="7"/>
  <c r="AE55" i="7"/>
  <c r="AF55" i="7"/>
  <c r="AD56" i="7"/>
  <c r="AE56" i="7"/>
  <c r="AF56" i="7"/>
  <c r="AD57" i="7"/>
  <c r="AE57" i="7"/>
  <c r="AF57" i="7"/>
  <c r="AD58" i="7"/>
  <c r="AE58" i="7"/>
  <c r="AF58" i="7"/>
  <c r="AD59" i="7"/>
  <c r="AE59" i="7"/>
  <c r="AF59" i="7"/>
  <c r="AD60" i="7"/>
  <c r="AE60" i="7"/>
  <c r="AF60" i="7"/>
  <c r="AD61" i="7"/>
  <c r="AE61" i="7"/>
  <c r="AF61" i="7"/>
  <c r="AD62" i="7"/>
  <c r="AE62" i="7"/>
  <c r="AF62" i="7"/>
  <c r="AD63" i="7"/>
  <c r="AE63" i="7"/>
  <c r="AF63" i="7"/>
  <c r="AD64" i="7"/>
  <c r="AE64" i="7"/>
  <c r="AF64" i="7"/>
  <c r="AD65" i="7"/>
  <c r="AE65" i="7"/>
  <c r="AF65" i="7"/>
  <c r="AD66" i="7"/>
  <c r="AE66" i="7"/>
  <c r="AF66" i="7"/>
  <c r="AD67" i="7"/>
  <c r="AE67" i="7"/>
  <c r="AF67" i="7"/>
  <c r="AD68" i="7"/>
  <c r="AE68" i="7"/>
  <c r="AF68" i="7"/>
  <c r="AD69" i="7"/>
  <c r="AE69" i="7"/>
  <c r="AF69" i="7"/>
  <c r="AD70" i="7"/>
  <c r="AE70" i="7"/>
  <c r="AF70" i="7"/>
  <c r="AD71" i="7"/>
  <c r="AE71" i="7"/>
  <c r="AF71" i="7"/>
  <c r="AD72" i="7"/>
  <c r="AE72" i="7"/>
  <c r="AF72" i="7"/>
  <c r="AD73" i="7"/>
  <c r="AE73" i="7"/>
  <c r="AF73" i="7"/>
  <c r="AD74" i="7"/>
  <c r="AE74" i="7"/>
  <c r="AF74" i="7"/>
  <c r="AD75" i="7"/>
  <c r="AE75" i="7"/>
  <c r="AF75" i="7"/>
  <c r="AD76" i="7"/>
  <c r="AE76" i="7"/>
  <c r="AF76" i="7"/>
  <c r="AD77" i="7"/>
  <c r="AE77" i="7"/>
  <c r="AF77" i="7"/>
  <c r="AD78" i="7"/>
  <c r="AE78" i="7"/>
  <c r="AF78" i="7"/>
  <c r="AD79" i="7"/>
  <c r="AE79" i="7"/>
  <c r="AF79" i="7"/>
  <c r="AD80" i="7"/>
  <c r="AE80" i="7"/>
  <c r="AF80" i="7"/>
  <c r="AD81" i="7"/>
  <c r="AE81" i="7"/>
  <c r="AF81" i="7"/>
  <c r="AD82" i="7"/>
  <c r="AE82" i="7"/>
  <c r="AF82" i="7"/>
  <c r="AD83" i="7"/>
  <c r="AE83" i="7"/>
  <c r="AF83" i="7"/>
  <c r="AD84" i="7"/>
  <c r="AE84" i="7"/>
  <c r="AF84" i="7"/>
  <c r="AD85" i="7"/>
  <c r="AE85" i="7"/>
  <c r="AF85" i="7"/>
  <c r="AD86" i="7"/>
  <c r="AE86" i="7"/>
  <c r="AF86" i="7"/>
  <c r="AD87" i="7"/>
  <c r="AE87" i="7"/>
  <c r="AF87" i="7"/>
  <c r="AD88" i="7"/>
  <c r="AE88" i="7"/>
  <c r="AF88" i="7"/>
  <c r="AD89" i="7"/>
  <c r="AE89" i="7"/>
  <c r="AF89" i="7"/>
  <c r="AD90" i="7"/>
  <c r="AE90" i="7"/>
  <c r="AF90" i="7"/>
  <c r="AD91" i="7"/>
  <c r="AE91" i="7"/>
  <c r="AF91" i="7"/>
  <c r="AD92" i="7"/>
  <c r="AE92" i="7"/>
  <c r="AF92" i="7"/>
  <c r="AD93" i="7"/>
  <c r="AE93" i="7"/>
  <c r="AF93" i="7"/>
  <c r="AD94" i="7"/>
  <c r="AE94" i="7"/>
  <c r="AF94" i="7"/>
  <c r="AD95" i="7"/>
  <c r="AE95" i="7"/>
  <c r="AF95" i="7"/>
  <c r="AD96" i="7"/>
  <c r="AE96" i="7"/>
  <c r="AF96" i="7"/>
  <c r="AD97" i="7"/>
  <c r="AE97" i="7"/>
  <c r="AF97" i="7"/>
  <c r="AD98" i="7"/>
  <c r="AE98" i="7"/>
  <c r="AF98" i="7"/>
  <c r="AD99" i="7"/>
  <c r="AE99" i="7"/>
  <c r="AF99" i="7"/>
  <c r="AD100" i="7"/>
  <c r="AE100" i="7"/>
  <c r="AF100" i="7"/>
  <c r="AD101" i="7"/>
  <c r="AE101" i="7"/>
  <c r="AF101" i="7"/>
  <c r="AD102" i="7"/>
  <c r="AE102" i="7"/>
  <c r="AF102" i="7"/>
  <c r="AD103" i="7"/>
  <c r="AE103" i="7"/>
  <c r="AF103" i="7"/>
  <c r="AD104" i="7"/>
  <c r="AE104" i="7"/>
  <c r="AF104" i="7"/>
  <c r="AD105" i="7"/>
  <c r="AE105" i="7"/>
  <c r="AF105" i="7"/>
  <c r="AD106" i="7"/>
  <c r="AE106" i="7"/>
  <c r="AF106" i="7"/>
  <c r="AD107" i="7"/>
  <c r="AE107" i="7"/>
  <c r="AF107" i="7"/>
  <c r="AD108" i="7"/>
  <c r="AE108" i="7"/>
  <c r="AF108" i="7"/>
  <c r="AD109" i="7"/>
  <c r="AE109" i="7"/>
  <c r="AF109" i="7"/>
  <c r="AD110" i="7"/>
  <c r="AE110" i="7"/>
  <c r="AF110" i="7"/>
  <c r="AD111" i="7"/>
  <c r="AE111" i="7"/>
  <c r="AF111" i="7"/>
  <c r="AD112" i="7"/>
  <c r="AE112" i="7"/>
  <c r="AF112" i="7"/>
  <c r="AD113" i="7"/>
  <c r="AE113" i="7"/>
  <c r="AF113" i="7"/>
  <c r="AD114" i="7"/>
  <c r="AE114" i="7"/>
  <c r="AF114" i="7"/>
  <c r="AD115" i="7"/>
  <c r="AE115" i="7"/>
  <c r="AF115" i="7"/>
  <c r="AD116" i="7"/>
  <c r="AE116" i="7"/>
  <c r="AF116" i="7"/>
  <c r="AD117" i="7"/>
  <c r="AE117" i="7"/>
  <c r="AF117" i="7"/>
  <c r="AD118" i="7"/>
  <c r="AE118" i="7"/>
  <c r="AF118" i="7"/>
  <c r="AD119" i="7"/>
  <c r="AE119" i="7"/>
  <c r="AF119" i="7"/>
  <c r="AD120" i="7"/>
  <c r="AE120" i="7"/>
  <c r="AF120" i="7"/>
  <c r="AD121" i="7"/>
  <c r="AE121" i="7"/>
  <c r="AF121" i="7"/>
  <c r="AD122" i="7"/>
  <c r="AE122" i="7"/>
  <c r="AF122" i="7"/>
  <c r="AD123" i="7"/>
  <c r="AE123" i="7"/>
  <c r="AF123" i="7"/>
  <c r="AD124" i="7"/>
  <c r="AE124" i="7"/>
  <c r="AF124" i="7"/>
  <c r="AD125" i="7"/>
  <c r="AE125" i="7"/>
  <c r="AF125" i="7"/>
  <c r="AD126" i="7"/>
  <c r="AE126" i="7"/>
  <c r="AF126" i="7"/>
  <c r="AD127" i="7"/>
  <c r="AE127" i="7"/>
  <c r="AF127" i="7"/>
  <c r="AD128" i="7"/>
  <c r="AE128" i="7"/>
  <c r="AF128" i="7"/>
  <c r="AD129" i="7"/>
  <c r="AE129" i="7"/>
  <c r="AF129" i="7"/>
  <c r="AD130" i="7"/>
  <c r="AE130" i="7"/>
  <c r="AF130" i="7"/>
  <c r="AD131" i="7"/>
  <c r="AE131" i="7"/>
  <c r="AF131" i="7"/>
  <c r="AD132" i="7"/>
  <c r="AE132" i="7"/>
  <c r="AF132" i="7"/>
  <c r="AD133" i="7"/>
  <c r="AE133" i="7"/>
  <c r="AF133" i="7"/>
  <c r="AD134" i="7"/>
  <c r="AE134" i="7"/>
  <c r="AF134" i="7"/>
  <c r="AD135" i="7"/>
  <c r="AE135" i="7"/>
  <c r="AF135" i="7"/>
  <c r="AD136" i="7"/>
  <c r="AE136" i="7"/>
  <c r="AF136" i="7"/>
  <c r="AD137" i="7"/>
  <c r="AE137" i="7"/>
  <c r="AF137" i="7"/>
  <c r="AD138" i="7"/>
  <c r="AE138" i="7"/>
  <c r="AF138" i="7"/>
  <c r="AD139" i="7"/>
  <c r="AE139" i="7"/>
  <c r="AF139" i="7"/>
  <c r="AD140" i="7"/>
  <c r="AE140" i="7"/>
  <c r="AF140" i="7"/>
  <c r="AD141" i="7"/>
  <c r="AE141" i="7"/>
  <c r="AF141" i="7"/>
  <c r="AD142" i="7"/>
  <c r="AE142" i="7"/>
  <c r="AF142" i="7"/>
  <c r="AD143" i="7"/>
  <c r="AE143" i="7"/>
  <c r="AF143" i="7"/>
  <c r="AD144" i="7"/>
  <c r="AE144" i="7"/>
  <c r="AF144" i="7"/>
  <c r="AD145" i="7"/>
  <c r="AE145" i="7"/>
  <c r="AF145" i="7"/>
  <c r="AD146" i="7"/>
  <c r="AE146" i="7"/>
  <c r="AF146" i="7"/>
  <c r="AD147" i="7"/>
  <c r="AE147" i="7"/>
  <c r="AF147" i="7"/>
  <c r="AD148" i="7"/>
  <c r="AE148" i="7"/>
  <c r="AF148" i="7"/>
  <c r="AD149" i="7"/>
  <c r="AE149" i="7"/>
  <c r="AF149" i="7"/>
  <c r="AD150" i="7"/>
  <c r="AE150" i="7"/>
  <c r="AF150" i="7"/>
  <c r="AD151" i="7"/>
  <c r="AE151" i="7"/>
  <c r="AF151" i="7"/>
  <c r="AD152" i="7"/>
  <c r="AE152" i="7"/>
  <c r="AF152" i="7"/>
  <c r="AD153" i="7"/>
  <c r="AE153" i="7"/>
  <c r="AF153" i="7"/>
  <c r="AD154" i="7"/>
  <c r="AE154" i="7"/>
  <c r="AF154" i="7"/>
  <c r="AD155" i="7"/>
  <c r="AE155" i="7"/>
  <c r="AF155" i="7"/>
  <c r="AD156" i="7"/>
  <c r="AE156" i="7"/>
  <c r="AF156" i="7"/>
  <c r="AD157" i="7"/>
  <c r="AE157" i="7"/>
  <c r="AF157" i="7"/>
  <c r="AD158" i="7"/>
  <c r="AE158" i="7"/>
  <c r="AF158" i="7"/>
  <c r="AD159" i="7"/>
  <c r="AE159" i="7"/>
  <c r="AF159" i="7"/>
  <c r="AD160" i="7"/>
  <c r="AE160" i="7"/>
  <c r="AF160" i="7"/>
  <c r="AD161" i="7"/>
  <c r="AE161" i="7"/>
  <c r="AF161" i="7"/>
  <c r="AD162" i="7"/>
  <c r="AE162" i="7"/>
  <c r="AF162" i="7"/>
  <c r="AD163" i="7"/>
  <c r="AE163" i="7"/>
  <c r="AF163" i="7"/>
  <c r="AD164" i="7"/>
  <c r="AE164" i="7"/>
  <c r="AF164" i="7"/>
  <c r="AD165" i="7"/>
  <c r="AE165" i="7"/>
  <c r="AF165" i="7"/>
  <c r="AD166" i="7"/>
  <c r="AE166" i="7"/>
  <c r="AF166" i="7"/>
  <c r="AD167" i="7"/>
  <c r="AE167" i="7"/>
  <c r="AF167" i="7"/>
  <c r="AD168" i="7"/>
  <c r="AE168" i="7"/>
  <c r="AF168" i="7"/>
  <c r="AD169" i="7"/>
  <c r="AE169" i="7"/>
  <c r="AF169" i="7"/>
  <c r="AD170" i="7"/>
  <c r="AE170" i="7"/>
  <c r="AF170" i="7"/>
  <c r="AD171" i="7"/>
  <c r="AE171" i="7"/>
  <c r="AF171" i="7"/>
  <c r="AD172" i="7"/>
  <c r="AE172" i="7"/>
  <c r="AF172" i="7"/>
  <c r="AD173" i="7"/>
  <c r="AE173" i="7"/>
  <c r="AF173" i="7"/>
  <c r="AD174" i="7"/>
  <c r="AE174" i="7"/>
  <c r="AF174" i="7"/>
  <c r="AD175" i="7"/>
  <c r="AE175" i="7"/>
  <c r="AF175" i="7"/>
  <c r="AD176" i="7"/>
  <c r="AE176" i="7"/>
  <c r="AF176" i="7"/>
  <c r="AD177" i="7"/>
  <c r="AE177" i="7"/>
  <c r="AF177" i="7"/>
  <c r="AD178" i="7"/>
  <c r="AE178" i="7"/>
  <c r="AF178" i="7"/>
  <c r="AD179" i="7"/>
  <c r="AE179" i="7"/>
  <c r="AF179" i="7"/>
  <c r="AD180" i="7"/>
  <c r="AE180" i="7"/>
  <c r="AF180" i="7"/>
  <c r="AD181" i="7"/>
  <c r="AE181" i="7"/>
  <c r="AF181" i="7"/>
  <c r="AD182" i="7"/>
  <c r="AE182" i="7"/>
  <c r="AF182" i="7"/>
  <c r="AD183" i="7"/>
  <c r="AE183" i="7"/>
  <c r="AF183" i="7"/>
  <c r="AD184" i="7"/>
  <c r="AE184" i="7"/>
  <c r="AF184" i="7"/>
  <c r="AD185" i="7"/>
  <c r="AE185" i="7"/>
  <c r="AF185" i="7"/>
  <c r="AD186" i="7"/>
  <c r="AE186" i="7"/>
  <c r="AF186" i="7"/>
  <c r="AD187" i="7"/>
  <c r="AE187" i="7"/>
  <c r="AF187" i="7"/>
  <c r="AD188" i="7"/>
  <c r="AE188" i="7"/>
  <c r="AF188" i="7"/>
  <c r="AD189" i="7"/>
  <c r="AE189" i="7"/>
  <c r="AF189" i="7"/>
  <c r="AD190" i="7"/>
  <c r="AE190" i="7"/>
  <c r="AF190" i="7"/>
  <c r="AD191" i="7"/>
  <c r="AE191" i="7"/>
  <c r="AF191" i="7"/>
  <c r="AD192" i="7"/>
  <c r="AE192" i="7"/>
  <c r="AF192" i="7"/>
  <c r="AD193" i="7"/>
  <c r="AE193" i="7"/>
  <c r="AF193" i="7"/>
  <c r="AD194" i="7"/>
  <c r="AE194" i="7"/>
  <c r="AF194" i="7"/>
  <c r="AD195" i="7"/>
  <c r="AE195" i="7"/>
  <c r="AF195" i="7"/>
  <c r="AD196" i="7"/>
  <c r="AE196" i="7"/>
  <c r="AF196" i="7"/>
  <c r="AD197" i="7"/>
  <c r="AE197" i="7"/>
  <c r="AF197" i="7"/>
  <c r="AD198" i="7"/>
  <c r="AE198" i="7"/>
  <c r="AF198" i="7"/>
  <c r="AD199" i="7"/>
  <c r="AE199" i="7"/>
  <c r="AF199" i="7"/>
  <c r="AD200" i="7"/>
  <c r="AE200" i="7"/>
  <c r="AF200" i="7"/>
  <c r="AD201" i="7"/>
  <c r="AE201" i="7"/>
  <c r="AF201" i="7"/>
  <c r="AD202" i="7"/>
  <c r="AE202" i="7"/>
  <c r="AF202" i="7"/>
  <c r="AD203" i="7"/>
  <c r="AE203" i="7"/>
  <c r="AF203" i="7"/>
  <c r="AD204" i="7"/>
  <c r="AE204" i="7"/>
  <c r="AF204" i="7"/>
  <c r="AD205" i="7"/>
  <c r="AE205" i="7"/>
  <c r="AF205" i="7"/>
  <c r="AD206" i="7"/>
  <c r="AE206" i="7"/>
  <c r="AF206" i="7"/>
  <c r="AD207" i="7"/>
  <c r="AE207" i="7"/>
  <c r="AF207" i="7"/>
  <c r="AD208" i="7"/>
  <c r="AE208" i="7"/>
  <c r="AF208" i="7"/>
  <c r="AD209" i="7"/>
  <c r="AE209" i="7"/>
  <c r="AF209" i="7"/>
  <c r="AD210" i="7"/>
  <c r="AE210" i="7"/>
  <c r="AF210" i="7"/>
  <c r="AD211" i="7"/>
  <c r="AE211" i="7"/>
  <c r="AF211" i="7"/>
  <c r="AD212" i="7"/>
  <c r="AE212" i="7"/>
  <c r="AF212" i="7"/>
  <c r="AD213" i="7"/>
  <c r="AE213" i="7"/>
  <c r="AF213" i="7"/>
  <c r="AD214" i="7"/>
  <c r="AE214" i="7"/>
  <c r="AF214" i="7"/>
  <c r="AD215" i="7"/>
  <c r="AE215" i="7"/>
  <c r="AF215" i="7"/>
  <c r="AD216" i="7"/>
  <c r="AE216" i="7"/>
  <c r="AF216" i="7"/>
  <c r="AD217" i="7"/>
  <c r="AE217" i="7"/>
  <c r="AF217" i="7"/>
  <c r="AD218" i="7"/>
  <c r="AE218" i="7"/>
  <c r="AF218" i="7"/>
  <c r="AD219" i="7"/>
  <c r="AE219" i="7"/>
  <c r="AF219" i="7"/>
  <c r="AD220" i="7"/>
  <c r="AE220" i="7"/>
  <c r="AF220" i="7"/>
  <c r="AD221" i="7"/>
  <c r="AE221" i="7"/>
  <c r="AF221" i="7"/>
  <c r="AD222" i="7"/>
  <c r="AE222" i="7"/>
  <c r="AF222" i="7"/>
  <c r="AD223" i="7"/>
  <c r="AE223" i="7"/>
  <c r="AF223" i="7"/>
  <c r="AD224" i="7"/>
  <c r="AE224" i="7"/>
  <c r="AF224" i="7"/>
  <c r="AD225" i="7"/>
  <c r="AE225" i="7"/>
  <c r="AF225" i="7"/>
  <c r="AD226" i="7"/>
  <c r="AE226" i="7"/>
  <c r="AF226" i="7"/>
  <c r="AD227" i="7"/>
  <c r="AE227" i="7"/>
  <c r="AF227" i="7"/>
  <c r="AD228" i="7"/>
  <c r="AE228" i="7"/>
  <c r="AF228" i="7"/>
  <c r="AD229" i="7"/>
  <c r="AE229" i="7"/>
  <c r="AF229" i="7"/>
  <c r="AD230" i="7"/>
  <c r="AE230" i="7"/>
  <c r="AF230" i="7"/>
  <c r="AD231" i="7"/>
  <c r="AE231" i="7"/>
  <c r="AF231" i="7"/>
  <c r="AD232" i="7"/>
  <c r="AE232" i="7"/>
  <c r="AF232" i="7"/>
  <c r="AD233" i="7"/>
  <c r="AE233" i="7"/>
  <c r="AF233" i="7"/>
  <c r="AD234" i="7"/>
  <c r="AE234" i="7"/>
  <c r="AF234" i="7"/>
  <c r="AD235" i="7"/>
  <c r="AE235" i="7"/>
  <c r="AF235" i="7"/>
  <c r="AD236" i="7"/>
  <c r="AE236" i="7"/>
  <c r="AF236" i="7"/>
  <c r="AD237" i="7"/>
  <c r="AE237" i="7"/>
  <c r="AF237" i="7"/>
  <c r="AD238" i="7"/>
  <c r="AE238" i="7"/>
  <c r="AF238" i="7"/>
  <c r="AD239" i="7"/>
  <c r="AE239" i="7"/>
  <c r="AF239" i="7"/>
  <c r="AD240" i="7"/>
  <c r="AE240" i="7"/>
  <c r="AF240" i="7"/>
  <c r="AD241" i="7"/>
  <c r="AE241" i="7"/>
  <c r="AF241" i="7"/>
  <c r="AD242" i="7"/>
  <c r="AE242" i="7"/>
  <c r="AF242" i="7"/>
  <c r="AD243" i="7"/>
  <c r="AE243" i="7"/>
  <c r="AF243" i="7"/>
  <c r="AD244" i="7"/>
  <c r="AE244" i="7"/>
  <c r="AF244" i="7"/>
  <c r="AD245" i="7"/>
  <c r="AE245" i="7"/>
  <c r="AF245" i="7"/>
  <c r="AD246" i="7"/>
  <c r="AE246" i="7"/>
  <c r="AF246" i="7"/>
  <c r="AD247" i="7"/>
  <c r="AE247" i="7"/>
  <c r="AF247" i="7"/>
  <c r="AD248" i="7"/>
  <c r="AE248" i="7"/>
  <c r="AF248" i="7"/>
  <c r="AD249" i="7"/>
  <c r="AE249" i="7"/>
  <c r="AF249" i="7"/>
  <c r="AD250" i="7"/>
  <c r="AE250" i="7"/>
  <c r="AF250" i="7"/>
  <c r="AD251" i="7"/>
  <c r="AE251" i="7"/>
  <c r="AF251" i="7"/>
  <c r="AD252" i="7"/>
  <c r="AE252" i="7"/>
  <c r="AF252" i="7"/>
  <c r="AD253" i="7"/>
  <c r="AE253" i="7"/>
  <c r="AF253" i="7"/>
  <c r="AD254" i="7"/>
  <c r="AE254" i="7"/>
  <c r="AF254" i="7"/>
  <c r="AD255" i="7"/>
  <c r="AE255" i="7"/>
  <c r="AF255" i="7"/>
  <c r="AD256" i="7"/>
  <c r="AE256" i="7"/>
  <c r="AF256" i="7"/>
  <c r="AD257" i="7"/>
  <c r="AE257" i="7"/>
  <c r="AF257" i="7"/>
  <c r="AD258" i="7"/>
  <c r="AE258" i="7"/>
  <c r="AF258" i="7"/>
  <c r="AD259" i="7"/>
  <c r="AE259" i="7"/>
  <c r="AF259" i="7"/>
  <c r="AD266" i="7"/>
  <c r="AE266" i="7"/>
  <c r="AF266" i="7"/>
  <c r="AD267" i="7"/>
  <c r="AE267" i="7"/>
  <c r="AF267" i="7"/>
  <c r="AD268" i="7"/>
  <c r="AE268" i="7"/>
  <c r="AF268" i="7"/>
  <c r="AD269" i="7"/>
  <c r="AE269" i="7"/>
  <c r="AF269" i="7"/>
  <c r="AD270" i="7"/>
  <c r="AE270" i="7"/>
  <c r="AF270" i="7"/>
  <c r="AD271" i="7"/>
  <c r="AE271" i="7"/>
  <c r="AF271" i="7"/>
  <c r="AD272" i="7"/>
  <c r="AE272" i="7"/>
  <c r="AF272" i="7"/>
  <c r="AD273" i="7"/>
  <c r="AE273" i="7"/>
  <c r="AF273" i="7"/>
  <c r="AD274" i="7"/>
  <c r="AE274" i="7"/>
  <c r="AF274" i="7"/>
  <c r="AD275" i="7"/>
  <c r="AE275" i="7"/>
  <c r="AF275" i="7"/>
  <c r="AD276" i="7"/>
  <c r="AE276" i="7"/>
  <c r="AF276" i="7"/>
  <c r="AD277" i="7"/>
  <c r="AE277" i="7"/>
  <c r="AF277" i="7"/>
  <c r="AD278" i="7"/>
  <c r="AE278" i="7"/>
  <c r="AF278" i="7"/>
  <c r="AD279" i="7"/>
  <c r="AE279" i="7"/>
  <c r="AF279" i="7"/>
  <c r="AD280" i="7"/>
  <c r="AE280" i="7"/>
  <c r="AF280" i="7"/>
  <c r="AD281" i="7"/>
  <c r="AE281" i="7"/>
  <c r="AF281" i="7"/>
  <c r="AD282" i="7"/>
  <c r="AE282" i="7"/>
  <c r="AF282" i="7"/>
  <c r="AD283" i="7"/>
  <c r="AE283" i="7"/>
  <c r="AF283" i="7"/>
  <c r="AD284" i="7"/>
  <c r="AE284" i="7"/>
  <c r="AF284" i="7"/>
  <c r="AD285" i="7"/>
  <c r="AE285" i="7"/>
  <c r="AF285" i="7"/>
  <c r="AD286" i="7"/>
  <c r="AE286" i="7"/>
  <c r="AF286" i="7"/>
  <c r="AD287" i="7"/>
  <c r="AE287" i="7"/>
  <c r="AF287" i="7"/>
  <c r="AD288" i="7"/>
  <c r="AE288" i="7"/>
  <c r="AF288" i="7"/>
  <c r="AD289" i="7"/>
  <c r="AE289" i="7"/>
  <c r="AF289" i="7"/>
  <c r="AD290" i="7"/>
  <c r="AE290" i="7"/>
  <c r="AF290" i="7"/>
  <c r="AD291" i="7"/>
  <c r="AE291" i="7"/>
  <c r="AF291" i="7"/>
  <c r="AD292" i="7"/>
  <c r="AE292" i="7"/>
  <c r="AF292" i="7"/>
  <c r="AD293" i="7"/>
  <c r="AE293" i="7"/>
  <c r="AF293" i="7"/>
  <c r="AD294" i="7"/>
  <c r="AE294" i="7"/>
  <c r="AF294" i="7"/>
  <c r="AD295" i="7"/>
  <c r="AE295" i="7"/>
  <c r="AF295" i="7"/>
  <c r="AD296" i="7"/>
  <c r="AE296" i="7"/>
  <c r="AF296" i="7"/>
  <c r="AD297" i="7"/>
  <c r="AE297" i="7"/>
  <c r="AF297" i="7"/>
  <c r="AD298" i="7"/>
  <c r="AE298" i="7"/>
  <c r="AF298" i="7"/>
  <c r="AD299" i="7"/>
  <c r="AE299" i="7"/>
  <c r="AF299" i="7"/>
  <c r="AD300" i="7"/>
  <c r="AE300" i="7"/>
  <c r="AF300" i="7"/>
  <c r="AD301" i="7"/>
  <c r="AE301" i="7"/>
  <c r="AF301" i="7"/>
  <c r="AD302" i="7"/>
  <c r="AE302" i="7"/>
  <c r="AF302" i="7"/>
  <c r="AD303" i="7"/>
  <c r="AE303" i="7"/>
  <c r="AF303" i="7"/>
  <c r="AD304" i="7"/>
  <c r="AE304" i="7"/>
  <c r="AF304" i="7"/>
  <c r="AD305" i="7"/>
  <c r="AE305" i="7"/>
  <c r="AF305" i="7"/>
  <c r="AD306" i="7"/>
  <c r="AE306" i="7"/>
  <c r="AF306" i="7"/>
  <c r="AD307" i="7"/>
  <c r="AE307" i="7"/>
  <c r="AF307" i="7"/>
  <c r="AD308" i="7"/>
  <c r="AE308" i="7"/>
  <c r="AF308" i="7"/>
  <c r="AD309" i="7"/>
  <c r="AE309" i="7"/>
  <c r="AF309" i="7"/>
  <c r="AD310" i="7"/>
  <c r="AE310" i="7"/>
  <c r="AF310" i="7"/>
  <c r="AD311" i="7"/>
  <c r="AE311" i="7"/>
  <c r="AF311" i="7"/>
  <c r="AD312" i="7"/>
  <c r="AE312" i="7"/>
  <c r="AF312" i="7"/>
  <c r="AD313" i="7"/>
  <c r="AE313" i="7"/>
  <c r="AF313" i="7"/>
  <c r="AD314" i="7"/>
  <c r="AE314" i="7"/>
  <c r="AF314" i="7"/>
  <c r="AD315" i="7"/>
  <c r="AE315" i="7"/>
  <c r="AF315" i="7"/>
  <c r="AD316" i="7"/>
  <c r="AE316" i="7"/>
  <c r="AF316" i="7"/>
  <c r="AD317" i="7"/>
  <c r="AE317" i="7"/>
  <c r="AF317" i="7"/>
  <c r="AD318" i="7"/>
  <c r="AE318" i="7"/>
  <c r="AF318" i="7"/>
  <c r="AD319" i="7"/>
  <c r="AE319" i="7"/>
  <c r="AF319" i="7"/>
  <c r="AD320" i="7"/>
  <c r="AE320" i="7"/>
  <c r="AF320" i="7"/>
  <c r="AD321" i="7"/>
  <c r="AE321" i="7"/>
  <c r="AF321" i="7"/>
  <c r="AD322" i="7"/>
  <c r="AE322" i="7"/>
  <c r="AF322" i="7"/>
  <c r="AD323" i="7"/>
  <c r="AE323" i="7"/>
  <c r="AF323" i="7"/>
  <c r="AD324" i="7"/>
  <c r="AE324" i="7"/>
  <c r="AF324" i="7"/>
  <c r="AD325" i="7"/>
  <c r="AE325" i="7"/>
  <c r="AF325" i="7"/>
  <c r="AD326" i="7"/>
  <c r="AE326" i="7"/>
  <c r="AF326" i="7"/>
  <c r="AD327" i="7"/>
  <c r="AE327" i="7"/>
  <c r="AF327" i="7"/>
  <c r="AD328" i="7"/>
  <c r="AE328" i="7"/>
  <c r="AF328" i="7"/>
  <c r="AD329" i="7"/>
  <c r="AE329" i="7"/>
  <c r="AF329" i="7"/>
  <c r="AD330" i="7"/>
  <c r="AE330" i="7"/>
  <c r="AF330" i="7"/>
  <c r="AD331" i="7"/>
  <c r="AE331" i="7"/>
  <c r="AF331" i="7"/>
  <c r="AD332" i="7"/>
  <c r="AE332" i="7"/>
  <c r="AF332" i="7"/>
  <c r="AD333" i="7"/>
  <c r="AE333" i="7"/>
  <c r="AF333" i="7"/>
  <c r="AD334" i="7"/>
  <c r="AE334" i="7"/>
  <c r="AF334" i="7"/>
  <c r="AD335" i="7"/>
  <c r="AE335" i="7"/>
  <c r="AF335" i="7"/>
  <c r="AD336" i="7"/>
  <c r="AE336" i="7"/>
  <c r="AF336" i="7"/>
  <c r="AD337" i="7"/>
  <c r="AE337" i="7"/>
  <c r="AF337" i="7"/>
  <c r="AD338" i="7"/>
  <c r="AE338" i="7"/>
  <c r="AF338" i="7"/>
  <c r="AD339" i="7"/>
  <c r="AE339" i="7"/>
  <c r="AF339" i="7"/>
  <c r="AD340" i="7"/>
  <c r="AE340" i="7"/>
  <c r="AF340" i="7"/>
  <c r="AD341" i="7"/>
  <c r="AE341" i="7"/>
  <c r="AF341" i="7"/>
  <c r="AD342" i="7"/>
  <c r="AE342" i="7"/>
  <c r="AF342" i="7"/>
  <c r="AD343" i="7"/>
  <c r="AE343" i="7"/>
  <c r="AF343" i="7"/>
  <c r="AD344" i="7"/>
  <c r="AE344" i="7"/>
  <c r="AF344" i="7"/>
  <c r="AD345" i="7"/>
  <c r="AE345" i="7"/>
  <c r="AF345" i="7"/>
  <c r="AD346" i="7"/>
  <c r="AE346" i="7"/>
  <c r="AF346" i="7"/>
  <c r="AD347" i="7"/>
  <c r="AE347" i="7"/>
  <c r="AF347" i="7"/>
  <c r="AD348" i="7"/>
  <c r="AE348" i="7"/>
  <c r="AF348" i="7"/>
  <c r="AD349" i="7"/>
  <c r="AE349" i="7"/>
  <c r="AF349" i="7"/>
  <c r="AD350" i="7"/>
  <c r="AE350" i="7"/>
  <c r="AF350" i="7"/>
  <c r="AD351" i="7"/>
  <c r="AE351" i="7"/>
  <c r="AF351" i="7"/>
  <c r="AD352" i="7"/>
  <c r="AE352" i="7"/>
  <c r="AF352" i="7"/>
  <c r="AD353" i="7"/>
  <c r="AE353" i="7"/>
  <c r="AF353" i="7"/>
  <c r="AD354" i="7"/>
  <c r="AE354" i="7"/>
  <c r="AF354" i="7"/>
  <c r="AD355" i="7"/>
  <c r="AE355" i="7"/>
  <c r="AF355" i="7"/>
  <c r="AD356" i="7"/>
  <c r="AE356" i="7"/>
  <c r="AF356" i="7"/>
  <c r="AD357" i="7"/>
  <c r="AE357" i="7"/>
  <c r="AF357" i="7"/>
  <c r="AD358" i="7"/>
  <c r="AE358" i="7"/>
  <c r="AF358" i="7"/>
  <c r="AD359" i="7"/>
  <c r="AE359" i="7"/>
  <c r="AF359" i="7"/>
  <c r="AD360" i="7"/>
  <c r="AE360" i="7"/>
  <c r="AF360" i="7"/>
  <c r="AD361" i="7"/>
  <c r="AE361" i="7"/>
  <c r="AF361" i="7"/>
  <c r="AD362" i="7"/>
  <c r="AE362" i="7"/>
  <c r="AF362" i="7"/>
  <c r="AD363" i="7"/>
  <c r="AE363" i="7"/>
  <c r="AF363" i="7"/>
  <c r="AD364" i="7"/>
  <c r="AE364" i="7"/>
  <c r="AF364" i="7"/>
  <c r="AD365" i="7"/>
  <c r="AE365" i="7"/>
  <c r="AF365" i="7"/>
  <c r="AD366" i="7"/>
  <c r="AE366" i="7"/>
  <c r="AF366" i="7"/>
  <c r="AD367" i="7"/>
  <c r="AE367" i="7"/>
  <c r="AF367" i="7"/>
  <c r="AD368" i="7"/>
  <c r="AE368" i="7"/>
  <c r="AF368" i="7"/>
  <c r="AD369" i="7"/>
  <c r="AE369" i="7"/>
  <c r="AF369" i="7"/>
  <c r="AD370" i="7"/>
  <c r="AE370" i="7"/>
  <c r="AF370" i="7"/>
  <c r="AD371" i="7"/>
  <c r="AE371" i="7"/>
  <c r="AF371" i="7"/>
  <c r="AD372" i="7"/>
  <c r="AE372" i="7"/>
  <c r="AF372" i="7"/>
  <c r="AD373" i="7"/>
  <c r="AE373" i="7"/>
  <c r="AF373" i="7"/>
  <c r="AF2" i="7"/>
  <c r="AE2" i="7"/>
  <c r="AD2" i="7"/>
  <c r="AG2" i="7"/>
  <c r="AG3" i="7"/>
  <c r="AH3" i="7"/>
  <c r="AI3" i="7"/>
  <c r="AG4" i="7"/>
  <c r="AH4" i="7"/>
  <c r="AI4" i="7"/>
  <c r="AG5" i="7"/>
  <c r="AH5" i="7"/>
  <c r="AI5" i="7"/>
  <c r="AG6" i="7"/>
  <c r="AH6" i="7"/>
  <c r="AI6" i="7"/>
  <c r="AG7" i="7"/>
  <c r="AH7" i="7"/>
  <c r="AI7" i="7"/>
  <c r="AG8" i="7"/>
  <c r="AH8" i="7"/>
  <c r="AI8" i="7"/>
  <c r="AG9" i="7"/>
  <c r="AH9" i="7"/>
  <c r="AI9" i="7"/>
  <c r="AG10" i="7"/>
  <c r="AH10" i="7"/>
  <c r="AI10" i="7"/>
  <c r="AG11" i="7"/>
  <c r="AH11" i="7"/>
  <c r="AI11" i="7"/>
  <c r="AG12" i="7"/>
  <c r="AH12" i="7"/>
  <c r="AI12" i="7"/>
  <c r="AG13" i="7"/>
  <c r="AH13" i="7"/>
  <c r="AI13" i="7"/>
  <c r="AG14" i="7"/>
  <c r="AH14" i="7"/>
  <c r="AI14" i="7"/>
  <c r="AG15" i="7"/>
  <c r="AH15" i="7"/>
  <c r="AI15" i="7"/>
  <c r="AG16" i="7"/>
  <c r="AH16" i="7"/>
  <c r="AI16" i="7"/>
  <c r="AG17" i="7"/>
  <c r="AH17" i="7"/>
  <c r="AI17" i="7"/>
  <c r="AG18" i="7"/>
  <c r="AH18" i="7"/>
  <c r="AI18" i="7"/>
  <c r="AG19" i="7"/>
  <c r="AH19" i="7"/>
  <c r="AI19" i="7"/>
  <c r="AG20" i="7"/>
  <c r="AH20" i="7"/>
  <c r="AI20" i="7"/>
  <c r="AG21" i="7"/>
  <c r="AH21" i="7"/>
  <c r="AI21" i="7"/>
  <c r="AG22" i="7"/>
  <c r="AH22" i="7"/>
  <c r="AI22" i="7"/>
  <c r="AG23" i="7"/>
  <c r="AH23" i="7"/>
  <c r="AI23" i="7"/>
  <c r="AG24" i="7"/>
  <c r="AH24" i="7"/>
  <c r="AI24" i="7"/>
  <c r="AG25" i="7"/>
  <c r="AH25" i="7"/>
  <c r="AI25" i="7"/>
  <c r="AG26" i="7"/>
  <c r="AH26" i="7"/>
  <c r="AI26" i="7"/>
  <c r="AG27" i="7"/>
  <c r="AH27" i="7"/>
  <c r="AI27" i="7"/>
  <c r="AG28" i="7"/>
  <c r="AH28" i="7"/>
  <c r="AI28" i="7"/>
  <c r="AG29" i="7"/>
  <c r="AH29" i="7"/>
  <c r="AI29" i="7"/>
  <c r="AG30" i="7"/>
  <c r="AH30" i="7"/>
  <c r="AI30" i="7"/>
  <c r="AG31" i="7"/>
  <c r="AH31" i="7"/>
  <c r="AI31" i="7"/>
  <c r="AG32" i="7"/>
  <c r="AH32" i="7"/>
  <c r="AI32" i="7"/>
  <c r="AG33" i="7"/>
  <c r="AH33" i="7"/>
  <c r="AI33" i="7"/>
  <c r="AG34" i="7"/>
  <c r="AH34" i="7"/>
  <c r="AI34" i="7"/>
  <c r="AG35" i="7"/>
  <c r="AH35" i="7"/>
  <c r="AI35" i="7"/>
  <c r="AG36" i="7"/>
  <c r="AH36" i="7"/>
  <c r="AI36" i="7"/>
  <c r="AG37" i="7"/>
  <c r="AH37" i="7"/>
  <c r="AI37" i="7"/>
  <c r="AG38" i="7"/>
  <c r="AH38" i="7"/>
  <c r="AI38" i="7"/>
  <c r="AG39" i="7"/>
  <c r="AH39" i="7"/>
  <c r="AI39" i="7"/>
  <c r="AG40" i="7"/>
  <c r="AH40" i="7"/>
  <c r="AI40" i="7"/>
  <c r="AG41" i="7"/>
  <c r="AH41" i="7"/>
  <c r="AI41" i="7"/>
  <c r="AG42" i="7"/>
  <c r="AH42" i="7"/>
  <c r="AI42" i="7"/>
  <c r="AG43" i="7"/>
  <c r="AH43" i="7"/>
  <c r="AI43" i="7"/>
  <c r="AG44" i="7"/>
  <c r="AH44" i="7"/>
  <c r="AI44" i="7"/>
  <c r="AG45" i="7"/>
  <c r="AH45" i="7"/>
  <c r="AI45" i="7"/>
  <c r="AG46" i="7"/>
  <c r="AH46" i="7"/>
  <c r="AI46" i="7"/>
  <c r="AG47" i="7"/>
  <c r="AH47" i="7"/>
  <c r="AI47" i="7"/>
  <c r="AG48" i="7"/>
  <c r="AH48" i="7"/>
  <c r="AI48" i="7"/>
  <c r="AG49" i="7"/>
  <c r="AH49" i="7"/>
  <c r="AI49" i="7"/>
  <c r="AG50" i="7"/>
  <c r="AH50" i="7"/>
  <c r="AI50" i="7"/>
  <c r="AG51" i="7"/>
  <c r="AH51" i="7"/>
  <c r="AI51" i="7"/>
  <c r="AG52" i="7"/>
  <c r="AH52" i="7"/>
  <c r="AI52" i="7"/>
  <c r="AG53" i="7"/>
  <c r="AH53" i="7"/>
  <c r="AI53" i="7"/>
  <c r="AG54" i="7"/>
  <c r="AH54" i="7"/>
  <c r="AI54" i="7"/>
  <c r="AG55" i="7"/>
  <c r="AH55" i="7"/>
  <c r="AI55" i="7"/>
  <c r="AG56" i="7"/>
  <c r="AH56" i="7"/>
  <c r="AI56" i="7"/>
  <c r="AG57" i="7"/>
  <c r="AH57" i="7"/>
  <c r="AI57" i="7"/>
  <c r="AG58" i="7"/>
  <c r="AH58" i="7"/>
  <c r="AI58" i="7"/>
  <c r="AG59" i="7"/>
  <c r="AH59" i="7"/>
  <c r="AI59" i="7"/>
  <c r="AG60" i="7"/>
  <c r="AH60" i="7"/>
  <c r="AI60" i="7"/>
  <c r="AG61" i="7"/>
  <c r="AH61" i="7"/>
  <c r="AI61" i="7"/>
  <c r="AG62" i="7"/>
  <c r="AH62" i="7"/>
  <c r="AI62" i="7"/>
  <c r="AG63" i="7"/>
  <c r="AH63" i="7"/>
  <c r="AI63" i="7"/>
  <c r="AG64" i="7"/>
  <c r="AH64" i="7"/>
  <c r="AI64" i="7"/>
  <c r="AG65" i="7"/>
  <c r="AH65" i="7"/>
  <c r="AI65" i="7"/>
  <c r="AG66" i="7"/>
  <c r="AH66" i="7"/>
  <c r="AI66" i="7"/>
  <c r="AG67" i="7"/>
  <c r="AH67" i="7"/>
  <c r="AI67" i="7"/>
  <c r="AG68" i="7"/>
  <c r="AH68" i="7"/>
  <c r="AI68" i="7"/>
  <c r="AG69" i="7"/>
  <c r="AH69" i="7"/>
  <c r="AI69" i="7"/>
  <c r="AG70" i="7"/>
  <c r="AH70" i="7"/>
  <c r="AI70" i="7"/>
  <c r="AG71" i="7"/>
  <c r="AH71" i="7"/>
  <c r="AI71" i="7"/>
  <c r="AG72" i="7"/>
  <c r="AH72" i="7"/>
  <c r="AI72" i="7"/>
  <c r="AG73" i="7"/>
  <c r="AH73" i="7"/>
  <c r="AI73" i="7"/>
  <c r="AG74" i="7"/>
  <c r="AH74" i="7"/>
  <c r="AI74" i="7"/>
  <c r="AG75" i="7"/>
  <c r="AH75" i="7"/>
  <c r="AI75" i="7"/>
  <c r="AG76" i="7"/>
  <c r="AH76" i="7"/>
  <c r="AI76" i="7"/>
  <c r="AG77" i="7"/>
  <c r="AH77" i="7"/>
  <c r="AI77" i="7"/>
  <c r="AG78" i="7"/>
  <c r="AH78" i="7"/>
  <c r="AI78" i="7"/>
  <c r="AG79" i="7"/>
  <c r="AH79" i="7"/>
  <c r="AI79" i="7"/>
  <c r="AG80" i="7"/>
  <c r="AH80" i="7"/>
  <c r="AI80" i="7"/>
  <c r="AG81" i="7"/>
  <c r="AH81" i="7"/>
  <c r="AI81" i="7"/>
  <c r="AG82" i="7"/>
  <c r="AH82" i="7"/>
  <c r="AI82" i="7"/>
  <c r="AG83" i="7"/>
  <c r="AH83" i="7"/>
  <c r="AI83" i="7"/>
  <c r="AG84" i="7"/>
  <c r="AH84" i="7"/>
  <c r="AI84" i="7"/>
  <c r="AG85" i="7"/>
  <c r="AH85" i="7"/>
  <c r="AI85" i="7"/>
  <c r="AG86" i="7"/>
  <c r="AH86" i="7"/>
  <c r="AI86" i="7"/>
  <c r="AG87" i="7"/>
  <c r="AH87" i="7"/>
  <c r="AI87" i="7"/>
  <c r="AG88" i="7"/>
  <c r="AH88" i="7"/>
  <c r="AI88" i="7"/>
  <c r="AG89" i="7"/>
  <c r="AH89" i="7"/>
  <c r="AI89" i="7"/>
  <c r="AG90" i="7"/>
  <c r="AH90" i="7"/>
  <c r="AI90" i="7"/>
  <c r="AG91" i="7"/>
  <c r="AH91" i="7"/>
  <c r="AI91" i="7"/>
  <c r="AG92" i="7"/>
  <c r="AH92" i="7"/>
  <c r="AI92" i="7"/>
  <c r="AG93" i="7"/>
  <c r="AH93" i="7"/>
  <c r="AI93" i="7"/>
  <c r="AG94" i="7"/>
  <c r="AH94" i="7"/>
  <c r="AI94" i="7"/>
  <c r="AG95" i="7"/>
  <c r="AH95" i="7"/>
  <c r="AI95" i="7"/>
  <c r="AG96" i="7"/>
  <c r="AH96" i="7"/>
  <c r="AI96" i="7"/>
  <c r="AG97" i="7"/>
  <c r="AH97" i="7"/>
  <c r="AI97" i="7"/>
  <c r="AG98" i="7"/>
  <c r="AH98" i="7"/>
  <c r="AI98" i="7"/>
  <c r="AG99" i="7"/>
  <c r="AH99" i="7"/>
  <c r="AI99" i="7"/>
  <c r="AG100" i="7"/>
  <c r="AH100" i="7"/>
  <c r="AI100" i="7"/>
  <c r="AG101" i="7"/>
  <c r="AH101" i="7"/>
  <c r="AI101" i="7"/>
  <c r="AG102" i="7"/>
  <c r="AH102" i="7"/>
  <c r="AI102" i="7"/>
  <c r="AG103" i="7"/>
  <c r="AH103" i="7"/>
  <c r="AI103" i="7"/>
  <c r="AG104" i="7"/>
  <c r="AH104" i="7"/>
  <c r="AI104" i="7"/>
  <c r="AG105" i="7"/>
  <c r="AH105" i="7"/>
  <c r="AI105" i="7"/>
  <c r="AG106" i="7"/>
  <c r="AH106" i="7"/>
  <c r="AI106" i="7"/>
  <c r="AG107" i="7"/>
  <c r="AH107" i="7"/>
  <c r="AI107" i="7"/>
  <c r="AG108" i="7"/>
  <c r="AH108" i="7"/>
  <c r="AI108" i="7"/>
  <c r="AG109" i="7"/>
  <c r="AH109" i="7"/>
  <c r="AI109" i="7"/>
  <c r="AG110" i="7"/>
  <c r="AH110" i="7"/>
  <c r="AI110" i="7"/>
  <c r="AG111" i="7"/>
  <c r="AH111" i="7"/>
  <c r="AI111" i="7"/>
  <c r="AG112" i="7"/>
  <c r="AH112" i="7"/>
  <c r="AI112" i="7"/>
  <c r="AG113" i="7"/>
  <c r="AH113" i="7"/>
  <c r="AI113" i="7"/>
  <c r="AG114" i="7"/>
  <c r="AH114" i="7"/>
  <c r="AI114" i="7"/>
  <c r="AG115" i="7"/>
  <c r="AH115" i="7"/>
  <c r="AI115" i="7"/>
  <c r="AG116" i="7"/>
  <c r="AH116" i="7"/>
  <c r="AI116" i="7"/>
  <c r="AG117" i="7"/>
  <c r="AH117" i="7"/>
  <c r="AI117" i="7"/>
  <c r="AG118" i="7"/>
  <c r="AH118" i="7"/>
  <c r="AI118" i="7"/>
  <c r="AG119" i="7"/>
  <c r="AH119" i="7"/>
  <c r="AI119" i="7"/>
  <c r="AG120" i="7"/>
  <c r="AH120" i="7"/>
  <c r="AI120" i="7"/>
  <c r="AG121" i="7"/>
  <c r="AH121" i="7"/>
  <c r="AI121" i="7"/>
  <c r="AG122" i="7"/>
  <c r="AH122" i="7"/>
  <c r="AI122" i="7"/>
  <c r="AG123" i="7"/>
  <c r="AH123" i="7"/>
  <c r="AI123" i="7"/>
  <c r="AG124" i="7"/>
  <c r="AH124" i="7"/>
  <c r="AI124" i="7"/>
  <c r="AG125" i="7"/>
  <c r="AH125" i="7"/>
  <c r="AI125" i="7"/>
  <c r="AG126" i="7"/>
  <c r="AH126" i="7"/>
  <c r="AI126" i="7"/>
  <c r="AG127" i="7"/>
  <c r="AH127" i="7"/>
  <c r="AI127" i="7"/>
  <c r="AG128" i="7"/>
  <c r="AH128" i="7"/>
  <c r="AI128" i="7"/>
  <c r="AG129" i="7"/>
  <c r="AH129" i="7"/>
  <c r="AI129" i="7"/>
  <c r="AG130" i="7"/>
  <c r="AH130" i="7"/>
  <c r="AI130" i="7"/>
  <c r="AG131" i="7"/>
  <c r="AH131" i="7"/>
  <c r="AI131" i="7"/>
  <c r="AG132" i="7"/>
  <c r="AH132" i="7"/>
  <c r="AI132" i="7"/>
  <c r="AG133" i="7"/>
  <c r="AH133" i="7"/>
  <c r="AI133" i="7"/>
  <c r="AG134" i="7"/>
  <c r="AH134" i="7"/>
  <c r="AI134" i="7"/>
  <c r="AG135" i="7"/>
  <c r="AH135" i="7"/>
  <c r="AI135" i="7"/>
  <c r="AG136" i="7"/>
  <c r="AH136" i="7"/>
  <c r="AI136" i="7"/>
  <c r="AG137" i="7"/>
  <c r="AH137" i="7"/>
  <c r="AI137" i="7"/>
  <c r="AG138" i="7"/>
  <c r="AH138" i="7"/>
  <c r="AI138" i="7"/>
  <c r="AG139" i="7"/>
  <c r="AH139" i="7"/>
  <c r="AI139" i="7"/>
  <c r="AG140" i="7"/>
  <c r="AH140" i="7"/>
  <c r="AI140" i="7"/>
  <c r="AG141" i="7"/>
  <c r="AH141" i="7"/>
  <c r="AI141" i="7"/>
  <c r="AG142" i="7"/>
  <c r="AH142" i="7"/>
  <c r="AI142" i="7"/>
  <c r="AG143" i="7"/>
  <c r="AH143" i="7"/>
  <c r="AI143" i="7"/>
  <c r="AG144" i="7"/>
  <c r="AH144" i="7"/>
  <c r="AI144" i="7"/>
  <c r="AG145" i="7"/>
  <c r="AH145" i="7"/>
  <c r="AI145" i="7"/>
  <c r="AG146" i="7"/>
  <c r="AH146" i="7"/>
  <c r="AI146" i="7"/>
  <c r="AG147" i="7"/>
  <c r="AH147" i="7"/>
  <c r="AI147" i="7"/>
  <c r="AG148" i="7"/>
  <c r="AH148" i="7"/>
  <c r="AI148" i="7"/>
  <c r="AG149" i="7"/>
  <c r="AH149" i="7"/>
  <c r="AI149" i="7"/>
  <c r="AG150" i="7"/>
  <c r="AH150" i="7"/>
  <c r="AI150" i="7"/>
  <c r="AG151" i="7"/>
  <c r="AH151" i="7"/>
  <c r="AI151" i="7"/>
  <c r="AG152" i="7"/>
  <c r="AH152" i="7"/>
  <c r="AI152" i="7"/>
  <c r="AG153" i="7"/>
  <c r="AH153" i="7"/>
  <c r="AI153" i="7"/>
  <c r="AG154" i="7"/>
  <c r="AH154" i="7"/>
  <c r="AI154" i="7"/>
  <c r="AG155" i="7"/>
  <c r="AH155" i="7"/>
  <c r="AI155" i="7"/>
  <c r="AG156" i="7"/>
  <c r="AH156" i="7"/>
  <c r="AI156" i="7"/>
  <c r="AG157" i="7"/>
  <c r="AH157" i="7"/>
  <c r="AI157" i="7"/>
  <c r="AG158" i="7"/>
  <c r="AH158" i="7"/>
  <c r="AI158" i="7"/>
  <c r="AG159" i="7"/>
  <c r="AH159" i="7"/>
  <c r="AI159" i="7"/>
  <c r="AG160" i="7"/>
  <c r="AH160" i="7"/>
  <c r="AI160" i="7"/>
  <c r="AG161" i="7"/>
  <c r="AH161" i="7"/>
  <c r="AI161" i="7"/>
  <c r="AG162" i="7"/>
  <c r="AH162" i="7"/>
  <c r="AI162" i="7"/>
  <c r="AG163" i="7"/>
  <c r="AH163" i="7"/>
  <c r="AI163" i="7"/>
  <c r="AG164" i="7"/>
  <c r="AH164" i="7"/>
  <c r="AI164" i="7"/>
  <c r="AG165" i="7"/>
  <c r="AH165" i="7"/>
  <c r="AI165" i="7"/>
  <c r="AG166" i="7"/>
  <c r="AH166" i="7"/>
  <c r="AI166" i="7"/>
  <c r="AG167" i="7"/>
  <c r="AH167" i="7"/>
  <c r="AI167" i="7"/>
  <c r="AG168" i="7"/>
  <c r="AH168" i="7"/>
  <c r="AI168" i="7"/>
  <c r="AG169" i="7"/>
  <c r="AH169" i="7"/>
  <c r="AI169" i="7"/>
  <c r="AG170" i="7"/>
  <c r="AH170" i="7"/>
  <c r="AI170" i="7"/>
  <c r="AG171" i="7"/>
  <c r="AH171" i="7"/>
  <c r="AI171" i="7"/>
  <c r="AG172" i="7"/>
  <c r="AH172" i="7"/>
  <c r="AI172" i="7"/>
  <c r="AG173" i="7"/>
  <c r="AH173" i="7"/>
  <c r="AI173" i="7"/>
  <c r="AG174" i="7"/>
  <c r="AH174" i="7"/>
  <c r="AI174" i="7"/>
  <c r="AG175" i="7"/>
  <c r="AH175" i="7"/>
  <c r="AI175" i="7"/>
  <c r="AG176" i="7"/>
  <c r="AH176" i="7"/>
  <c r="AI176" i="7"/>
  <c r="AG177" i="7"/>
  <c r="AH177" i="7"/>
  <c r="AI177" i="7"/>
  <c r="AG178" i="7"/>
  <c r="AH178" i="7"/>
  <c r="AI178" i="7"/>
  <c r="AG179" i="7"/>
  <c r="AH179" i="7"/>
  <c r="AI179" i="7"/>
  <c r="AG180" i="7"/>
  <c r="AH180" i="7"/>
  <c r="AI180" i="7"/>
  <c r="AG181" i="7"/>
  <c r="AH181" i="7"/>
  <c r="AI181" i="7"/>
  <c r="AG182" i="7"/>
  <c r="AH182" i="7"/>
  <c r="AI182" i="7"/>
  <c r="AG183" i="7"/>
  <c r="AH183" i="7"/>
  <c r="AI183" i="7"/>
  <c r="AG184" i="7"/>
  <c r="AH184" i="7"/>
  <c r="AI184" i="7"/>
  <c r="AG185" i="7"/>
  <c r="AH185" i="7"/>
  <c r="AI185" i="7"/>
  <c r="AG186" i="7"/>
  <c r="AH186" i="7"/>
  <c r="AI186" i="7"/>
  <c r="AG187" i="7"/>
  <c r="AH187" i="7"/>
  <c r="AI187" i="7"/>
  <c r="AG188" i="7"/>
  <c r="AH188" i="7"/>
  <c r="AI188" i="7"/>
  <c r="AG189" i="7"/>
  <c r="AH189" i="7"/>
  <c r="AI189" i="7"/>
  <c r="AG190" i="7"/>
  <c r="AH190" i="7"/>
  <c r="AI190" i="7"/>
  <c r="AG191" i="7"/>
  <c r="AH191" i="7"/>
  <c r="AI191" i="7"/>
  <c r="AG192" i="7"/>
  <c r="AH192" i="7"/>
  <c r="AI192" i="7"/>
  <c r="AG193" i="7"/>
  <c r="AH193" i="7"/>
  <c r="AI193" i="7"/>
  <c r="AG194" i="7"/>
  <c r="AH194" i="7"/>
  <c r="AI194" i="7"/>
  <c r="AG195" i="7"/>
  <c r="AH195" i="7"/>
  <c r="AI195" i="7"/>
  <c r="AG196" i="7"/>
  <c r="AH196" i="7"/>
  <c r="AI196" i="7"/>
  <c r="AG197" i="7"/>
  <c r="AH197" i="7"/>
  <c r="AI197" i="7"/>
  <c r="AG198" i="7"/>
  <c r="AH198" i="7"/>
  <c r="AI198" i="7"/>
  <c r="AG199" i="7"/>
  <c r="AH199" i="7"/>
  <c r="AI199" i="7"/>
  <c r="AG200" i="7"/>
  <c r="AH200" i="7"/>
  <c r="AI200" i="7"/>
  <c r="AG201" i="7"/>
  <c r="AH201" i="7"/>
  <c r="AI201" i="7"/>
  <c r="AG202" i="7"/>
  <c r="AH202" i="7"/>
  <c r="AI202" i="7"/>
  <c r="AG203" i="7"/>
  <c r="AH203" i="7"/>
  <c r="AI203" i="7"/>
  <c r="AG204" i="7"/>
  <c r="AH204" i="7"/>
  <c r="AI204" i="7"/>
  <c r="AG205" i="7"/>
  <c r="AH205" i="7"/>
  <c r="AI205" i="7"/>
  <c r="AG206" i="7"/>
  <c r="AH206" i="7"/>
  <c r="AI206" i="7"/>
  <c r="AG207" i="7"/>
  <c r="AH207" i="7"/>
  <c r="AI207" i="7"/>
  <c r="AG208" i="7"/>
  <c r="AH208" i="7"/>
  <c r="AI208" i="7"/>
  <c r="AG209" i="7"/>
  <c r="AH209" i="7"/>
  <c r="AI209" i="7"/>
  <c r="AG210" i="7"/>
  <c r="AH210" i="7"/>
  <c r="AI210" i="7"/>
  <c r="AG211" i="7"/>
  <c r="AH211" i="7"/>
  <c r="AI211" i="7"/>
  <c r="AG212" i="7"/>
  <c r="AH212" i="7"/>
  <c r="AI212" i="7"/>
  <c r="AG213" i="7"/>
  <c r="AH213" i="7"/>
  <c r="AI213" i="7"/>
  <c r="AG214" i="7"/>
  <c r="AH214" i="7"/>
  <c r="AI214" i="7"/>
  <c r="AG215" i="7"/>
  <c r="AH215" i="7"/>
  <c r="AI215" i="7"/>
  <c r="AG216" i="7"/>
  <c r="AH216" i="7"/>
  <c r="AI216" i="7"/>
  <c r="AG217" i="7"/>
  <c r="AH217" i="7"/>
  <c r="AI217" i="7"/>
  <c r="AG218" i="7"/>
  <c r="AH218" i="7"/>
  <c r="AI218" i="7"/>
  <c r="AG219" i="7"/>
  <c r="AH219" i="7"/>
  <c r="AI219" i="7"/>
  <c r="AG220" i="7"/>
  <c r="AH220" i="7"/>
  <c r="AI220" i="7"/>
  <c r="AG221" i="7"/>
  <c r="AH221" i="7"/>
  <c r="AI221" i="7"/>
  <c r="AG222" i="7"/>
  <c r="AH222" i="7"/>
  <c r="AI222" i="7"/>
  <c r="AG223" i="7"/>
  <c r="AH223" i="7"/>
  <c r="AI223" i="7"/>
  <c r="AG224" i="7"/>
  <c r="AH224" i="7"/>
  <c r="AI224" i="7"/>
  <c r="AG225" i="7"/>
  <c r="AH225" i="7"/>
  <c r="AI225" i="7"/>
  <c r="AG226" i="7"/>
  <c r="AH226" i="7"/>
  <c r="AI226" i="7"/>
  <c r="AG227" i="7"/>
  <c r="AH227" i="7"/>
  <c r="AI227" i="7"/>
  <c r="AG228" i="7"/>
  <c r="AH228" i="7"/>
  <c r="AI228" i="7"/>
  <c r="AG229" i="7"/>
  <c r="AH229" i="7"/>
  <c r="AI229" i="7"/>
  <c r="AG230" i="7"/>
  <c r="AH230" i="7"/>
  <c r="AI230" i="7"/>
  <c r="AG231" i="7"/>
  <c r="AH231" i="7"/>
  <c r="AI231" i="7"/>
  <c r="AG232" i="7"/>
  <c r="AH232" i="7"/>
  <c r="AI232" i="7"/>
  <c r="AG233" i="7"/>
  <c r="AH233" i="7"/>
  <c r="AI233" i="7"/>
  <c r="AG234" i="7"/>
  <c r="AH234" i="7"/>
  <c r="AI234" i="7"/>
  <c r="AG235" i="7"/>
  <c r="AH235" i="7"/>
  <c r="AI235" i="7"/>
  <c r="AG236" i="7"/>
  <c r="AH236" i="7"/>
  <c r="AI236" i="7"/>
  <c r="AG237" i="7"/>
  <c r="AH237" i="7"/>
  <c r="AI237" i="7"/>
  <c r="AG238" i="7"/>
  <c r="AH238" i="7"/>
  <c r="AI238" i="7"/>
  <c r="AG239" i="7"/>
  <c r="AH239" i="7"/>
  <c r="AI239" i="7"/>
  <c r="AG240" i="7"/>
  <c r="AH240" i="7"/>
  <c r="AI240" i="7"/>
  <c r="AG241" i="7"/>
  <c r="AH241" i="7"/>
  <c r="AI241" i="7"/>
  <c r="AG242" i="7"/>
  <c r="AH242" i="7"/>
  <c r="AI242" i="7"/>
  <c r="AG243" i="7"/>
  <c r="AH243" i="7"/>
  <c r="AI243" i="7"/>
  <c r="AG244" i="7"/>
  <c r="AH244" i="7"/>
  <c r="AI244" i="7"/>
  <c r="AG245" i="7"/>
  <c r="AH245" i="7"/>
  <c r="AI245" i="7"/>
  <c r="AG246" i="7"/>
  <c r="AH246" i="7"/>
  <c r="AI246" i="7"/>
  <c r="AG247" i="7"/>
  <c r="AH247" i="7"/>
  <c r="AI247" i="7"/>
  <c r="AG248" i="7"/>
  <c r="AH248" i="7"/>
  <c r="AI248" i="7"/>
  <c r="AG249" i="7"/>
  <c r="AH249" i="7"/>
  <c r="AI249" i="7"/>
  <c r="AG250" i="7"/>
  <c r="AH250" i="7"/>
  <c r="AI250" i="7"/>
  <c r="AG251" i="7"/>
  <c r="AH251" i="7"/>
  <c r="AI251" i="7"/>
  <c r="AG252" i="7"/>
  <c r="AH252" i="7"/>
  <c r="AI252" i="7"/>
  <c r="AG253" i="7"/>
  <c r="AH253" i="7"/>
  <c r="AI253" i="7"/>
  <c r="AG254" i="7"/>
  <c r="AH254" i="7"/>
  <c r="AI254" i="7"/>
  <c r="AG255" i="7"/>
  <c r="AH255" i="7"/>
  <c r="AI255" i="7"/>
  <c r="AG256" i="7"/>
  <c r="AH256" i="7"/>
  <c r="AI256" i="7"/>
  <c r="AG257" i="7"/>
  <c r="AH257" i="7"/>
  <c r="AI257" i="7"/>
  <c r="AG258" i="7"/>
  <c r="AH258" i="7"/>
  <c r="AI258" i="7"/>
  <c r="AG259" i="7"/>
  <c r="AH259" i="7"/>
  <c r="AI259" i="7"/>
  <c r="AG266" i="7"/>
  <c r="AH266" i="7"/>
  <c r="AI266" i="7"/>
  <c r="AG267" i="7"/>
  <c r="AH267" i="7"/>
  <c r="AI267" i="7"/>
  <c r="AG268" i="7"/>
  <c r="AH268" i="7"/>
  <c r="AI268" i="7"/>
  <c r="AG269" i="7"/>
  <c r="AH269" i="7"/>
  <c r="AI269" i="7"/>
  <c r="AG270" i="7"/>
  <c r="AH270" i="7"/>
  <c r="AI270" i="7"/>
  <c r="AG271" i="7"/>
  <c r="AH271" i="7"/>
  <c r="AI271" i="7"/>
  <c r="AG272" i="7"/>
  <c r="AH272" i="7"/>
  <c r="AI272" i="7"/>
  <c r="AG273" i="7"/>
  <c r="AH273" i="7"/>
  <c r="AI273" i="7"/>
  <c r="AG274" i="7"/>
  <c r="AH274" i="7"/>
  <c r="AI274" i="7"/>
  <c r="AG275" i="7"/>
  <c r="AH275" i="7"/>
  <c r="AI275" i="7"/>
  <c r="AG276" i="7"/>
  <c r="AH276" i="7"/>
  <c r="AI276" i="7"/>
  <c r="AG277" i="7"/>
  <c r="AH277" i="7"/>
  <c r="AI277" i="7"/>
  <c r="AG278" i="7"/>
  <c r="AH278" i="7"/>
  <c r="AI278" i="7"/>
  <c r="AG279" i="7"/>
  <c r="AH279" i="7"/>
  <c r="AI279" i="7"/>
  <c r="AG280" i="7"/>
  <c r="AH280" i="7"/>
  <c r="AI280" i="7"/>
  <c r="AG281" i="7"/>
  <c r="AH281" i="7"/>
  <c r="AI281" i="7"/>
  <c r="AG282" i="7"/>
  <c r="AH282" i="7"/>
  <c r="AI282" i="7"/>
  <c r="AG283" i="7"/>
  <c r="AH283" i="7"/>
  <c r="AI283" i="7"/>
  <c r="AG284" i="7"/>
  <c r="AH284" i="7"/>
  <c r="AI284" i="7"/>
  <c r="AG285" i="7"/>
  <c r="AH285" i="7"/>
  <c r="AI285" i="7"/>
  <c r="AG286" i="7"/>
  <c r="AH286" i="7"/>
  <c r="AI286" i="7"/>
  <c r="AG287" i="7"/>
  <c r="AH287" i="7"/>
  <c r="AI287" i="7"/>
  <c r="AG288" i="7"/>
  <c r="AH288" i="7"/>
  <c r="AI288" i="7"/>
  <c r="AG289" i="7"/>
  <c r="AH289" i="7"/>
  <c r="AI289" i="7"/>
  <c r="AG290" i="7"/>
  <c r="AH290" i="7"/>
  <c r="AI290" i="7"/>
  <c r="AG291" i="7"/>
  <c r="AH291" i="7"/>
  <c r="AI291" i="7"/>
  <c r="AG292" i="7"/>
  <c r="AH292" i="7"/>
  <c r="AI292" i="7"/>
  <c r="AG293" i="7"/>
  <c r="AH293" i="7"/>
  <c r="AI293" i="7"/>
  <c r="AG294" i="7"/>
  <c r="AH294" i="7"/>
  <c r="AI294" i="7"/>
  <c r="AG295" i="7"/>
  <c r="AH295" i="7"/>
  <c r="AI295" i="7"/>
  <c r="AG296" i="7"/>
  <c r="AH296" i="7"/>
  <c r="AI296" i="7"/>
  <c r="AG297" i="7"/>
  <c r="AH297" i="7"/>
  <c r="AI297" i="7"/>
  <c r="AG298" i="7"/>
  <c r="AH298" i="7"/>
  <c r="AI298" i="7"/>
  <c r="AG299" i="7"/>
  <c r="AH299" i="7"/>
  <c r="AI299" i="7"/>
  <c r="AG300" i="7"/>
  <c r="AH300" i="7"/>
  <c r="AI300" i="7"/>
  <c r="AG301" i="7"/>
  <c r="AH301" i="7"/>
  <c r="AI301" i="7"/>
  <c r="AG302" i="7"/>
  <c r="AH302" i="7"/>
  <c r="AI302" i="7"/>
  <c r="AG303" i="7"/>
  <c r="AH303" i="7"/>
  <c r="AI303" i="7"/>
  <c r="AG304" i="7"/>
  <c r="AH304" i="7"/>
  <c r="AI304" i="7"/>
  <c r="AG305" i="7"/>
  <c r="AH305" i="7"/>
  <c r="AI305" i="7"/>
  <c r="AG306" i="7"/>
  <c r="AH306" i="7"/>
  <c r="AI306" i="7"/>
  <c r="AG307" i="7"/>
  <c r="AH307" i="7"/>
  <c r="AI307" i="7"/>
  <c r="AG308" i="7"/>
  <c r="AH308" i="7"/>
  <c r="AI308" i="7"/>
  <c r="AG309" i="7"/>
  <c r="AH309" i="7"/>
  <c r="AI309" i="7"/>
  <c r="AG310" i="7"/>
  <c r="AH310" i="7"/>
  <c r="AI310" i="7"/>
  <c r="AG311" i="7"/>
  <c r="AH311" i="7"/>
  <c r="AI311" i="7"/>
  <c r="AG312" i="7"/>
  <c r="AH312" i="7"/>
  <c r="AI312" i="7"/>
  <c r="AG313" i="7"/>
  <c r="AH313" i="7"/>
  <c r="AI313" i="7"/>
  <c r="AG314" i="7"/>
  <c r="AH314" i="7"/>
  <c r="AI314" i="7"/>
  <c r="AG315" i="7"/>
  <c r="AH315" i="7"/>
  <c r="AI315" i="7"/>
  <c r="AG316" i="7"/>
  <c r="AH316" i="7"/>
  <c r="AI316" i="7"/>
  <c r="AG317" i="7"/>
  <c r="AH317" i="7"/>
  <c r="AI317" i="7"/>
  <c r="AG318" i="7"/>
  <c r="AH318" i="7"/>
  <c r="AI318" i="7"/>
  <c r="AG319" i="7"/>
  <c r="AH319" i="7"/>
  <c r="AI319" i="7"/>
  <c r="AG320" i="7"/>
  <c r="AH320" i="7"/>
  <c r="AI320" i="7"/>
  <c r="AG321" i="7"/>
  <c r="AH321" i="7"/>
  <c r="AI321" i="7"/>
  <c r="AG322" i="7"/>
  <c r="AH322" i="7"/>
  <c r="AI322" i="7"/>
  <c r="AG323" i="7"/>
  <c r="AH323" i="7"/>
  <c r="AI323" i="7"/>
  <c r="AG324" i="7"/>
  <c r="AH324" i="7"/>
  <c r="AI324" i="7"/>
  <c r="AG325" i="7"/>
  <c r="AH325" i="7"/>
  <c r="AI325" i="7"/>
  <c r="AG326" i="7"/>
  <c r="AH326" i="7"/>
  <c r="AI326" i="7"/>
  <c r="AG327" i="7"/>
  <c r="AH327" i="7"/>
  <c r="AI327" i="7"/>
  <c r="AG328" i="7"/>
  <c r="AH328" i="7"/>
  <c r="AI328" i="7"/>
  <c r="AG329" i="7"/>
  <c r="AH329" i="7"/>
  <c r="AI329" i="7"/>
  <c r="AG330" i="7"/>
  <c r="AH330" i="7"/>
  <c r="AI330" i="7"/>
  <c r="AG331" i="7"/>
  <c r="AH331" i="7"/>
  <c r="AI331" i="7"/>
  <c r="AG332" i="7"/>
  <c r="AH332" i="7"/>
  <c r="AI332" i="7"/>
  <c r="AG333" i="7"/>
  <c r="AH333" i="7"/>
  <c r="AI333" i="7"/>
  <c r="AG334" i="7"/>
  <c r="AH334" i="7"/>
  <c r="AI334" i="7"/>
  <c r="AG335" i="7"/>
  <c r="AH335" i="7"/>
  <c r="AI335" i="7"/>
  <c r="AG336" i="7"/>
  <c r="AH336" i="7"/>
  <c r="AI336" i="7"/>
  <c r="AG337" i="7"/>
  <c r="AH337" i="7"/>
  <c r="AI337" i="7"/>
  <c r="AG338" i="7"/>
  <c r="AH338" i="7"/>
  <c r="AI338" i="7"/>
  <c r="AG339" i="7"/>
  <c r="AH339" i="7"/>
  <c r="AI339" i="7"/>
  <c r="AG340" i="7"/>
  <c r="AH340" i="7"/>
  <c r="AI340" i="7"/>
  <c r="AG341" i="7"/>
  <c r="AH341" i="7"/>
  <c r="AI341" i="7"/>
  <c r="AG342" i="7"/>
  <c r="AH342" i="7"/>
  <c r="AI342" i="7"/>
  <c r="AG343" i="7"/>
  <c r="AH343" i="7"/>
  <c r="AI343" i="7"/>
  <c r="AG344" i="7"/>
  <c r="AH344" i="7"/>
  <c r="AI344" i="7"/>
  <c r="AG345" i="7"/>
  <c r="AH345" i="7"/>
  <c r="AI345" i="7"/>
  <c r="AG346" i="7"/>
  <c r="AH346" i="7"/>
  <c r="AI346" i="7"/>
  <c r="AG347" i="7"/>
  <c r="AH347" i="7"/>
  <c r="AI347" i="7"/>
  <c r="AG348" i="7"/>
  <c r="AH348" i="7"/>
  <c r="AI348" i="7"/>
  <c r="AG349" i="7"/>
  <c r="AH349" i="7"/>
  <c r="AI349" i="7"/>
  <c r="AG350" i="7"/>
  <c r="AH350" i="7"/>
  <c r="AI350" i="7"/>
  <c r="AG351" i="7"/>
  <c r="AH351" i="7"/>
  <c r="AI351" i="7"/>
  <c r="AG352" i="7"/>
  <c r="AH352" i="7"/>
  <c r="AI352" i="7"/>
  <c r="AG353" i="7"/>
  <c r="AH353" i="7"/>
  <c r="AI353" i="7"/>
  <c r="AG354" i="7"/>
  <c r="AH354" i="7"/>
  <c r="AI354" i="7"/>
  <c r="AG355" i="7"/>
  <c r="AH355" i="7"/>
  <c r="AI355" i="7"/>
  <c r="AG356" i="7"/>
  <c r="AH356" i="7"/>
  <c r="AI356" i="7"/>
  <c r="AG357" i="7"/>
  <c r="AH357" i="7"/>
  <c r="AI357" i="7"/>
  <c r="AG358" i="7"/>
  <c r="AH358" i="7"/>
  <c r="AI358" i="7"/>
  <c r="AG359" i="7"/>
  <c r="AH359" i="7"/>
  <c r="AI359" i="7"/>
  <c r="AG360" i="7"/>
  <c r="AH360" i="7"/>
  <c r="AI360" i="7"/>
  <c r="AG361" i="7"/>
  <c r="AH361" i="7"/>
  <c r="AI361" i="7"/>
  <c r="AG362" i="7"/>
  <c r="AH362" i="7"/>
  <c r="AI362" i="7"/>
  <c r="AG363" i="7"/>
  <c r="AH363" i="7"/>
  <c r="AI363" i="7"/>
  <c r="AG364" i="7"/>
  <c r="AH364" i="7"/>
  <c r="AI364" i="7"/>
  <c r="AG365" i="7"/>
  <c r="AH365" i="7"/>
  <c r="AI365" i="7"/>
  <c r="AG366" i="7"/>
  <c r="AH366" i="7"/>
  <c r="AI366" i="7"/>
  <c r="AG367" i="7"/>
  <c r="AH367" i="7"/>
  <c r="AI367" i="7"/>
  <c r="AG368" i="7"/>
  <c r="AH368" i="7"/>
  <c r="AI368" i="7"/>
  <c r="AG369" i="7"/>
  <c r="AH369" i="7"/>
  <c r="AI369" i="7"/>
  <c r="AG370" i="7"/>
  <c r="AH370" i="7"/>
  <c r="AI370" i="7"/>
  <c r="AG371" i="7"/>
  <c r="AH371" i="7"/>
  <c r="AI371" i="7"/>
  <c r="AG372" i="7"/>
  <c r="AH372" i="7"/>
  <c r="AI372" i="7"/>
  <c r="AG373" i="7"/>
  <c r="AH373" i="7"/>
  <c r="AI373" i="7"/>
  <c r="AI2" i="7"/>
  <c r="AH2" i="7"/>
  <c r="AC262" i="7"/>
  <c r="AC265" i="7" s="1"/>
  <c r="AB262" i="7"/>
  <c r="AB265" i="7" s="1"/>
  <c r="AI265" i="7" s="1"/>
  <c r="AA262" i="7"/>
  <c r="AA265" i="7" s="1"/>
  <c r="Z262" i="7"/>
  <c r="Z265" i="7" s="1"/>
  <c r="AH265" i="7" s="1"/>
  <c r="Y262" i="7"/>
  <c r="Y265" i="7" s="1"/>
  <c r="X265" i="7"/>
  <c r="W262" i="7"/>
  <c r="W265" i="7" s="1"/>
  <c r="V265" i="7"/>
  <c r="S262" i="7"/>
  <c r="S265" i="7" s="1"/>
  <c r="T262" i="7"/>
  <c r="T265" i="7" s="1"/>
  <c r="R262" i="7"/>
  <c r="R265" i="7" s="1"/>
  <c r="Q262" i="7"/>
  <c r="Q265" i="7" s="1"/>
  <c r="P265" i="7"/>
  <c r="O262" i="7"/>
  <c r="O265" i="7" s="1"/>
  <c r="N265" i="7"/>
  <c r="M265" i="7"/>
  <c r="L265" i="7"/>
  <c r="K265" i="7"/>
  <c r="J265" i="7"/>
  <c r="I265" i="7"/>
  <c r="H265" i="7"/>
  <c r="G265" i="7"/>
  <c r="F265" i="7"/>
  <c r="E262" i="7"/>
  <c r="E265" i="7" s="1"/>
  <c r="D265" i="7"/>
  <c r="AC261" i="7"/>
  <c r="AC264" i="7" s="1"/>
  <c r="AB261" i="7"/>
  <c r="AB264" i="7" s="1"/>
  <c r="AI264" i="7" s="1"/>
  <c r="AA261" i="7"/>
  <c r="AA264" i="7" s="1"/>
  <c r="Z261" i="7"/>
  <c r="Z264" i="7" s="1"/>
  <c r="AH264" i="7" s="1"/>
  <c r="Y261" i="7"/>
  <c r="Y264" i="7" s="1"/>
  <c r="X264" i="7"/>
  <c r="W261" i="7"/>
  <c r="W264" i="7" s="1"/>
  <c r="V264" i="7"/>
  <c r="T261" i="7"/>
  <c r="T264" i="7" s="1"/>
  <c r="S261" i="7"/>
  <c r="S264" i="7" s="1"/>
  <c r="R261" i="7"/>
  <c r="R264" i="7" s="1"/>
  <c r="Q261" i="7"/>
  <c r="Q264" i="7" s="1"/>
  <c r="P264" i="7"/>
  <c r="O261" i="7"/>
  <c r="O264" i="7" s="1"/>
  <c r="N264" i="7"/>
  <c r="M264" i="7"/>
  <c r="L264" i="7"/>
  <c r="K264" i="7"/>
  <c r="J264" i="7"/>
  <c r="I264" i="7"/>
  <c r="H264" i="7"/>
  <c r="G264" i="7"/>
  <c r="F264" i="7"/>
  <c r="E261" i="7"/>
  <c r="E264" i="7" s="1"/>
  <c r="D264" i="7"/>
  <c r="AC260" i="7"/>
  <c r="AC263" i="7" s="1"/>
  <c r="AB260" i="7"/>
  <c r="AB263" i="7" s="1"/>
  <c r="AI263" i="7" s="1"/>
  <c r="AA260" i="7"/>
  <c r="AA263" i="7" s="1"/>
  <c r="Z260" i="7"/>
  <c r="Z263" i="7" s="1"/>
  <c r="AH263" i="7" s="1"/>
  <c r="Y260" i="7"/>
  <c r="Y263" i="7" s="1"/>
  <c r="X263" i="7"/>
  <c r="W260" i="7"/>
  <c r="W263" i="7" s="1"/>
  <c r="V263" i="7"/>
  <c r="T260" i="7"/>
  <c r="T263" i="7" s="1"/>
  <c r="S260" i="7"/>
  <c r="S263" i="7" s="1"/>
  <c r="R260" i="7"/>
  <c r="R263" i="7" s="1"/>
  <c r="Q260" i="7"/>
  <c r="Q263" i="7" s="1"/>
  <c r="P263" i="7"/>
  <c r="O260" i="7"/>
  <c r="O263" i="7" s="1"/>
  <c r="N263" i="7"/>
  <c r="M263" i="7"/>
  <c r="L263" i="7"/>
  <c r="K263" i="7"/>
  <c r="J263" i="7"/>
  <c r="H263" i="7"/>
  <c r="I263" i="7"/>
  <c r="G263" i="7"/>
  <c r="F263" i="7"/>
  <c r="E260" i="7"/>
  <c r="E263" i="7" s="1"/>
  <c r="D263" i="7"/>
  <c r="BP2" i="6"/>
  <c r="BN2" i="6"/>
  <c r="BL2" i="6"/>
  <c r="BJ2" i="6"/>
  <c r="BH2" i="6"/>
  <c r="BF2" i="6"/>
  <c r="BD2" i="6"/>
  <c r="BB2" i="6"/>
  <c r="AZ2" i="6"/>
  <c r="AX3" i="6"/>
  <c r="AX4" i="6"/>
  <c r="AX5" i="6"/>
  <c r="AX6" i="6"/>
  <c r="AX7" i="6"/>
  <c r="AX8" i="6"/>
  <c r="AX9" i="6"/>
  <c r="AX10" i="6"/>
  <c r="AX11" i="6"/>
  <c r="AX12" i="6"/>
  <c r="AX13" i="6"/>
  <c r="AX14" i="6"/>
  <c r="AX15" i="6"/>
  <c r="AX16" i="6"/>
  <c r="AX17" i="6"/>
  <c r="AX18" i="6"/>
  <c r="AX19" i="6"/>
  <c r="AX20" i="6"/>
  <c r="AX21" i="6"/>
  <c r="AX22" i="6"/>
  <c r="AX23" i="6"/>
  <c r="AX24" i="6"/>
  <c r="AX25" i="6"/>
  <c r="AX26" i="6"/>
  <c r="AX27" i="6"/>
  <c r="AX28" i="6"/>
  <c r="AX29" i="6"/>
  <c r="AX30" i="6"/>
  <c r="AX31" i="6"/>
  <c r="AX32" i="6"/>
  <c r="AX33" i="6"/>
  <c r="AX34" i="6"/>
  <c r="AX35" i="6"/>
  <c r="AX36" i="6"/>
  <c r="AX37" i="6"/>
  <c r="AX38" i="6"/>
  <c r="AX39" i="6"/>
  <c r="AX40" i="6"/>
  <c r="AX41" i="6"/>
  <c r="AX42" i="6"/>
  <c r="AX43" i="6"/>
  <c r="AX44" i="6"/>
  <c r="AX45" i="6"/>
  <c r="AX46" i="6"/>
  <c r="AX47" i="6"/>
  <c r="AX48" i="6"/>
  <c r="AX49" i="6"/>
  <c r="AX50" i="6"/>
  <c r="AX51" i="6"/>
  <c r="AX52" i="6"/>
  <c r="AX53" i="6"/>
  <c r="AX54" i="6"/>
  <c r="AX55" i="6"/>
  <c r="AX56" i="6"/>
  <c r="AX57" i="6"/>
  <c r="AX58" i="6"/>
  <c r="AX59" i="6"/>
  <c r="AX60" i="6"/>
  <c r="AX61" i="6"/>
  <c r="AX62" i="6"/>
  <c r="AX63" i="6"/>
  <c r="AX64" i="6"/>
  <c r="AX65" i="6"/>
  <c r="AX66" i="6"/>
  <c r="AX67" i="6"/>
  <c r="AX68" i="6"/>
  <c r="AX69" i="6"/>
  <c r="AX70" i="6"/>
  <c r="AX71" i="6"/>
  <c r="AX72" i="6"/>
  <c r="AX73" i="6"/>
  <c r="AX74" i="6"/>
  <c r="AX75" i="6"/>
  <c r="AX76" i="6"/>
  <c r="AX77" i="6"/>
  <c r="AX78" i="6"/>
  <c r="AX79" i="6"/>
  <c r="AX80" i="6"/>
  <c r="AX81" i="6"/>
  <c r="AX82" i="6"/>
  <c r="AX83" i="6"/>
  <c r="AX84" i="6"/>
  <c r="AX85" i="6"/>
  <c r="AX86" i="6"/>
  <c r="AX87" i="6"/>
  <c r="AX88" i="6"/>
  <c r="AX89" i="6"/>
  <c r="AX90" i="6"/>
  <c r="AX91" i="6"/>
  <c r="AX92" i="6"/>
  <c r="AX93" i="6"/>
  <c r="AX94" i="6"/>
  <c r="AX95" i="6"/>
  <c r="AX96" i="6"/>
  <c r="AX97" i="6"/>
  <c r="AX98" i="6"/>
  <c r="AX99" i="6"/>
  <c r="AX100" i="6"/>
  <c r="AX101" i="6"/>
  <c r="AX102" i="6"/>
  <c r="AX103" i="6"/>
  <c r="AX104" i="6"/>
  <c r="AX105" i="6"/>
  <c r="AX106" i="6"/>
  <c r="AX107" i="6"/>
  <c r="AX108" i="6"/>
  <c r="AX109" i="6"/>
  <c r="AX110" i="6"/>
  <c r="AX111" i="6"/>
  <c r="AX112" i="6"/>
  <c r="AX113" i="6"/>
  <c r="AX114" i="6"/>
  <c r="AX115" i="6"/>
  <c r="AX116" i="6"/>
  <c r="AX117" i="6"/>
  <c r="AX118" i="6"/>
  <c r="AX119" i="6"/>
  <c r="AX120" i="6"/>
  <c r="AX121" i="6"/>
  <c r="AX122" i="6"/>
  <c r="AX123" i="6"/>
  <c r="AX124" i="6"/>
  <c r="AX125" i="6"/>
  <c r="AX126" i="6"/>
  <c r="AX127" i="6"/>
  <c r="AX128" i="6"/>
  <c r="AX129" i="6"/>
  <c r="AX130" i="6"/>
  <c r="AX131" i="6"/>
  <c r="AX132" i="6"/>
  <c r="AX133" i="6"/>
  <c r="AX134" i="6"/>
  <c r="AX135" i="6"/>
  <c r="AX136" i="6"/>
  <c r="AX137" i="6"/>
  <c r="AX138" i="6"/>
  <c r="AX139" i="6"/>
  <c r="AX140" i="6"/>
  <c r="AX141" i="6"/>
  <c r="AX142" i="6"/>
  <c r="AX143" i="6"/>
  <c r="AX144" i="6"/>
  <c r="AX145" i="6"/>
  <c r="AX146" i="6"/>
  <c r="AX147" i="6"/>
  <c r="AX148" i="6"/>
  <c r="AX149" i="6"/>
  <c r="AX150" i="6"/>
  <c r="AX151" i="6"/>
  <c r="AX152" i="6"/>
  <c r="AX153" i="6"/>
  <c r="AX154" i="6"/>
  <c r="AX155" i="6"/>
  <c r="AX156" i="6"/>
  <c r="AX157" i="6"/>
  <c r="AX158" i="6"/>
  <c r="AX159" i="6"/>
  <c r="AX160" i="6"/>
  <c r="AX161" i="6"/>
  <c r="AX162" i="6"/>
  <c r="AX163" i="6"/>
  <c r="AX164" i="6"/>
  <c r="AX165" i="6"/>
  <c r="AX166" i="6"/>
  <c r="AX167" i="6"/>
  <c r="AX168" i="6"/>
  <c r="AX169" i="6"/>
  <c r="AX170" i="6"/>
  <c r="AX171" i="6"/>
  <c r="AX172" i="6"/>
  <c r="AX173" i="6"/>
  <c r="AX174" i="6"/>
  <c r="AX175" i="6"/>
  <c r="AX176" i="6"/>
  <c r="AX177" i="6"/>
  <c r="AX178" i="6"/>
  <c r="AX179" i="6"/>
  <c r="AX180" i="6"/>
  <c r="AX181" i="6"/>
  <c r="AX182" i="6"/>
  <c r="AX183" i="6"/>
  <c r="AX184" i="6"/>
  <c r="AX185" i="6"/>
  <c r="AX186" i="6"/>
  <c r="AX187" i="6"/>
  <c r="AX188" i="6"/>
  <c r="AX189" i="6"/>
  <c r="AX190" i="6"/>
  <c r="AX191" i="6"/>
  <c r="AX192" i="6"/>
  <c r="AX193" i="6"/>
  <c r="AX194" i="6"/>
  <c r="AX195" i="6"/>
  <c r="AX196" i="6"/>
  <c r="AX197" i="6"/>
  <c r="AX198" i="6"/>
  <c r="AX199" i="6"/>
  <c r="AX200" i="6"/>
  <c r="AX201" i="6"/>
  <c r="AX202" i="6"/>
  <c r="AX203" i="6"/>
  <c r="AX204" i="6"/>
  <c r="AX205" i="6"/>
  <c r="AX206" i="6"/>
  <c r="AX207" i="6"/>
  <c r="AX208" i="6"/>
  <c r="AX209" i="6"/>
  <c r="AX210" i="6"/>
  <c r="AX211" i="6"/>
  <c r="AX212" i="6"/>
  <c r="AX213" i="6"/>
  <c r="AX214" i="6"/>
  <c r="AX215" i="6"/>
  <c r="AX216" i="6"/>
  <c r="AX217" i="6"/>
  <c r="AX218" i="6"/>
  <c r="AX219" i="6"/>
  <c r="AX220" i="6"/>
  <c r="AX221" i="6"/>
  <c r="AX222" i="6"/>
  <c r="AX223" i="6"/>
  <c r="AX224" i="6"/>
  <c r="AX225" i="6"/>
  <c r="AX226" i="6"/>
  <c r="AX227" i="6"/>
  <c r="AX228" i="6"/>
  <c r="AX229" i="6"/>
  <c r="AX230" i="6"/>
  <c r="AX231" i="6"/>
  <c r="AX232" i="6"/>
  <c r="AX233" i="6"/>
  <c r="AX234" i="6"/>
  <c r="AX235" i="6"/>
  <c r="AX236" i="6"/>
  <c r="AX237" i="6"/>
  <c r="AX238" i="6"/>
  <c r="AX239" i="6"/>
  <c r="AX240" i="6"/>
  <c r="AX241" i="6"/>
  <c r="AX242" i="6"/>
  <c r="AX243" i="6"/>
  <c r="AX244" i="6"/>
  <c r="AX245" i="6"/>
  <c r="AX246" i="6"/>
  <c r="AX247" i="6"/>
  <c r="AX248" i="6"/>
  <c r="AX249" i="6"/>
  <c r="AX250" i="6"/>
  <c r="AX251" i="6"/>
  <c r="AX252" i="6"/>
  <c r="AX253" i="6"/>
  <c r="AX254" i="6"/>
  <c r="AX255" i="6"/>
  <c r="AX256" i="6"/>
  <c r="AX257" i="6"/>
  <c r="AX258" i="6"/>
  <c r="AX259" i="6"/>
  <c r="AX262" i="6"/>
  <c r="AX260" i="6"/>
  <c r="AX261" i="6"/>
  <c r="AX263" i="6"/>
  <c r="AX264" i="6"/>
  <c r="AX265" i="6"/>
  <c r="AX266" i="6"/>
  <c r="AX267" i="6"/>
  <c r="AX268" i="6"/>
  <c r="AX269" i="6"/>
  <c r="AX270" i="6"/>
  <c r="AX271" i="6"/>
  <c r="AX272" i="6"/>
  <c r="AX273" i="6"/>
  <c r="AX274" i="6"/>
  <c r="AX275" i="6"/>
  <c r="AX276" i="6"/>
  <c r="AX277" i="6"/>
  <c r="AX278" i="6"/>
  <c r="AX279" i="6"/>
  <c r="AX280" i="6"/>
  <c r="AX281" i="6"/>
  <c r="AX282" i="6"/>
  <c r="AX283" i="6"/>
  <c r="AX284" i="6"/>
  <c r="AX285" i="6"/>
  <c r="AX286" i="6"/>
  <c r="AX287" i="6"/>
  <c r="AX288" i="6"/>
  <c r="AX289" i="6"/>
  <c r="AX290" i="6"/>
  <c r="AX291" i="6"/>
  <c r="AX292" i="6"/>
  <c r="AX293" i="6"/>
  <c r="AX294" i="6"/>
  <c r="AX295" i="6"/>
  <c r="AX296" i="6"/>
  <c r="AX297" i="6"/>
  <c r="AX298" i="6"/>
  <c r="AX299" i="6"/>
  <c r="AX300" i="6"/>
  <c r="AX301" i="6"/>
  <c r="AX302" i="6"/>
  <c r="AX303" i="6"/>
  <c r="AX304" i="6"/>
  <c r="AX305" i="6"/>
  <c r="AX306" i="6"/>
  <c r="AX307" i="6"/>
  <c r="AX308" i="6"/>
  <c r="AX309" i="6"/>
  <c r="AX310" i="6"/>
  <c r="AX311" i="6"/>
  <c r="AX312" i="6"/>
  <c r="AX313" i="6"/>
  <c r="AX314" i="6"/>
  <c r="AX315" i="6"/>
  <c r="AX316" i="6"/>
  <c r="AX317" i="6"/>
  <c r="AX318" i="6"/>
  <c r="AX319" i="6"/>
  <c r="AX320" i="6"/>
  <c r="AX321" i="6"/>
  <c r="AX322" i="6"/>
  <c r="AX323" i="6"/>
  <c r="AX324" i="6"/>
  <c r="AX325" i="6"/>
  <c r="AX326" i="6"/>
  <c r="AX327" i="6"/>
  <c r="AX328" i="6"/>
  <c r="AX329" i="6"/>
  <c r="AX330" i="6"/>
  <c r="AX331" i="6"/>
  <c r="AX332" i="6"/>
  <c r="AX333" i="6"/>
  <c r="AX334" i="6"/>
  <c r="AX335" i="6"/>
  <c r="AX336" i="6"/>
  <c r="AX337" i="6"/>
  <c r="AX338" i="6"/>
  <c r="AX339" i="6"/>
  <c r="AX340" i="6"/>
  <c r="AX341" i="6"/>
  <c r="AX342" i="6"/>
  <c r="AX343" i="6"/>
  <c r="AX344" i="6"/>
  <c r="AX345" i="6"/>
  <c r="AX346" i="6"/>
  <c r="AX347" i="6"/>
  <c r="AX348" i="6"/>
  <c r="AX349" i="6"/>
  <c r="AX350" i="6"/>
  <c r="AX351" i="6"/>
  <c r="AX352" i="6"/>
  <c r="AX353" i="6"/>
  <c r="AX354" i="6"/>
  <c r="AX355" i="6"/>
  <c r="AX356" i="6"/>
  <c r="AX357" i="6"/>
  <c r="AX358" i="6"/>
  <c r="AX359" i="6"/>
  <c r="AX360" i="6"/>
  <c r="AX361" i="6"/>
  <c r="AX362" i="6"/>
  <c r="AX363" i="6"/>
  <c r="AX364" i="6"/>
  <c r="AX365" i="6"/>
  <c r="AX366" i="6"/>
  <c r="AX367" i="6"/>
  <c r="AX368" i="6"/>
  <c r="AX369" i="6"/>
  <c r="AX370" i="6"/>
  <c r="AX371" i="6"/>
  <c r="AX372" i="6"/>
  <c r="AX373" i="6"/>
  <c r="AX2" i="6"/>
  <c r="AV2" i="6"/>
  <c r="AT2" i="6"/>
  <c r="AR2" i="6"/>
  <c r="AP2" i="6"/>
  <c r="AN2" i="6"/>
  <c r="AJ2" i="6"/>
  <c r="AH2" i="6"/>
  <c r="AF2" i="6"/>
  <c r="AD2" i="6"/>
  <c r="AB2" i="6"/>
  <c r="Z2" i="6"/>
  <c r="X2" i="6"/>
  <c r="V2" i="6"/>
  <c r="T2" i="6"/>
  <c r="R2" i="6"/>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2" i="6"/>
  <c r="P260" i="6"/>
  <c r="P261" i="6"/>
  <c r="P263" i="6"/>
  <c r="P264" i="6"/>
  <c r="P265" i="6"/>
  <c r="P266" i="6"/>
  <c r="P267" i="6"/>
  <c r="P268" i="6"/>
  <c r="P269" i="6"/>
  <c r="P270" i="6"/>
  <c r="P271" i="6"/>
  <c r="P272" i="6"/>
  <c r="P273" i="6"/>
  <c r="P274" i="6"/>
  <c r="P275" i="6"/>
  <c r="P276" i="6"/>
  <c r="P277" i="6"/>
  <c r="P278" i="6"/>
  <c r="P279" i="6"/>
  <c r="P280" i="6"/>
  <c r="P281" i="6"/>
  <c r="P282" i="6"/>
  <c r="P283" i="6"/>
  <c r="P284" i="6"/>
  <c r="P285" i="6"/>
  <c r="P286" i="6"/>
  <c r="P287" i="6"/>
  <c r="P288" i="6"/>
  <c r="P289" i="6"/>
  <c r="P290" i="6"/>
  <c r="P291" i="6"/>
  <c r="P292" i="6"/>
  <c r="P293" i="6"/>
  <c r="P294" i="6"/>
  <c r="P295" i="6"/>
  <c r="P296" i="6"/>
  <c r="P297" i="6"/>
  <c r="P298" i="6"/>
  <c r="P299" i="6"/>
  <c r="P300" i="6"/>
  <c r="P301" i="6"/>
  <c r="P302" i="6"/>
  <c r="P303" i="6"/>
  <c r="P304" i="6"/>
  <c r="P305" i="6"/>
  <c r="P306" i="6"/>
  <c r="P307" i="6"/>
  <c r="P308" i="6"/>
  <c r="P309" i="6"/>
  <c r="P310" i="6"/>
  <c r="P311" i="6"/>
  <c r="P312" i="6"/>
  <c r="P313" i="6"/>
  <c r="P314" i="6"/>
  <c r="P315" i="6"/>
  <c r="P316" i="6"/>
  <c r="P317" i="6"/>
  <c r="P318" i="6"/>
  <c r="P319" i="6"/>
  <c r="P320" i="6"/>
  <c r="P321" i="6"/>
  <c r="P322" i="6"/>
  <c r="P323" i="6"/>
  <c r="P324" i="6"/>
  <c r="P325" i="6"/>
  <c r="P326"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69" i="6"/>
  <c r="P370" i="6"/>
  <c r="P371" i="6"/>
  <c r="P372" i="6"/>
  <c r="P373" i="6"/>
  <c r="P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2" i="6"/>
  <c r="N260" i="6"/>
  <c r="N261" i="6"/>
  <c r="N263" i="6"/>
  <c r="N264" i="6"/>
  <c r="N265" i="6"/>
  <c r="N266" i="6"/>
  <c r="N267"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7" i="6"/>
  <c r="N308" i="6"/>
  <c r="N309" i="6"/>
  <c r="N310" i="6"/>
  <c r="N311" i="6"/>
  <c r="N312" i="6"/>
  <c r="N313" i="6"/>
  <c r="N314" i="6"/>
  <c r="N315"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3" i="6"/>
  <c r="N354" i="6"/>
  <c r="N355" i="6"/>
  <c r="N356" i="6"/>
  <c r="N357" i="6"/>
  <c r="N358" i="6"/>
  <c r="N359" i="6"/>
  <c r="N360" i="6"/>
  <c r="N361" i="6"/>
  <c r="N362" i="6"/>
  <c r="N363" i="6"/>
  <c r="N364" i="6"/>
  <c r="N365" i="6"/>
  <c r="N366" i="6"/>
  <c r="N367" i="6"/>
  <c r="N368" i="6"/>
  <c r="N369" i="6"/>
  <c r="N370" i="6"/>
  <c r="N371" i="6"/>
  <c r="N372" i="6"/>
  <c r="N373" i="6"/>
  <c r="N2" i="6"/>
  <c r="M2" i="6"/>
  <c r="L2" i="6"/>
  <c r="J2" i="6"/>
  <c r="I2" i="6"/>
  <c r="F2" i="6"/>
  <c r="E2" i="6"/>
  <c r="T16" i="15" l="1"/>
  <c r="T10" i="15"/>
  <c r="S16" i="15"/>
  <c r="T69" i="15"/>
  <c r="R17" i="15"/>
  <c r="U17" i="15" s="1"/>
  <c r="T59" i="15"/>
  <c r="R19" i="15"/>
  <c r="R9" i="15"/>
  <c r="U10" i="15" s="1"/>
  <c r="T9" i="15"/>
  <c r="R16" i="15"/>
  <c r="T7" i="15"/>
  <c r="T17" i="15"/>
  <c r="R18" i="15"/>
  <c r="U18" i="15" s="1"/>
  <c r="R8" i="15"/>
  <c r="T18" i="15"/>
  <c r="R6" i="15"/>
  <c r="R15" i="15"/>
  <c r="S9" i="15"/>
  <c r="T19" i="15"/>
  <c r="S18" i="15"/>
  <c r="T8" i="15"/>
  <c r="H9" i="15"/>
  <c r="R7" i="15" s="1"/>
  <c r="U7" i="15" s="1"/>
  <c r="T58" i="15"/>
  <c r="T61" i="15"/>
  <c r="AE263" i="7"/>
  <c r="AG265" i="7"/>
  <c r="AG264" i="7"/>
  <c r="AE264" i="7"/>
  <c r="AF260" i="7"/>
  <c r="AD263" i="7"/>
  <c r="AE265" i="7"/>
  <c r="AF263" i="7"/>
  <c r="AD264" i="7"/>
  <c r="AF264" i="7"/>
  <c r="AD265" i="7"/>
  <c r="AG263" i="7"/>
  <c r="AF265" i="7"/>
  <c r="AI261" i="7"/>
  <c r="AH262" i="7"/>
  <c r="AE261" i="7"/>
  <c r="AG262" i="7"/>
  <c r="AD261" i="7"/>
  <c r="AH261" i="7"/>
  <c r="AE260" i="7"/>
  <c r="AG261" i="7"/>
  <c r="AF262" i="7"/>
  <c r="AD260" i="7"/>
  <c r="AI260" i="7"/>
  <c r="AE262" i="7"/>
  <c r="AH260" i="7"/>
  <c r="AD262" i="7"/>
  <c r="AI262" i="7"/>
  <c r="AG260" i="7"/>
  <c r="AF261" i="7"/>
  <c r="U16" i="15" l="1"/>
  <c r="U9" i="15"/>
  <c r="U19" i="15"/>
  <c r="U8" i="15"/>
</calcChain>
</file>

<file path=xl/sharedStrings.xml><?xml version="1.0" encoding="utf-8"?>
<sst xmlns="http://schemas.openxmlformats.org/spreadsheetml/2006/main" count="4205" uniqueCount="195">
  <si>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</si>
  <si>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</si>
  <si>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</si>
  <si>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</si>
  <si>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</si>
  <si>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</si>
  <si>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</si>
  <si>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</si>
  <si>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</si>
  <si>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</si>
  <si>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</si>
  <si>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</si>
  <si>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</si>
  <si>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</si>
  <si>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</si>
  <si>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</si>
  <si>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</si>
  <si>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</si>
  <si>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</si>
  <si>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</si>
  <si>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</si>
  <si>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</si>
  <si>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</si>
  <si>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</si>
  <si>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</si>
  <si>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</si>
  <si>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</si>
  <si>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</si>
  <si>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</si>
  <si>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</si>
  <si>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</si>
  <si>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</si>
  <si>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</si>
  <si>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</si>
  <si>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</si>
  <si>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</si>
  <si>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</si>
  <si>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</si>
  <si>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</si>
  <si>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</si>
  <si>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</si>
  <si>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</si>
  <si>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</si>
  <si>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</si>
  <si>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November</t>
  </si>
  <si>
    <t>December</t>
  </si>
  <si>
    <t>Marcrh</t>
  </si>
  <si>
    <t>-</t>
  </si>
  <si>
    <t>health</t>
  </si>
  <si>
    <t xml:space="preserve">General </t>
  </si>
  <si>
    <t>food</t>
  </si>
  <si>
    <t>transportation</t>
  </si>
  <si>
    <t>General</t>
  </si>
  <si>
    <t xml:space="preserve">eduction </t>
  </si>
  <si>
    <t>utilities</t>
  </si>
  <si>
    <t xml:space="preserve">food </t>
  </si>
  <si>
    <t xml:space="preserve">clothing </t>
  </si>
  <si>
    <t>utilites</t>
  </si>
  <si>
    <t xml:space="preserve">education </t>
  </si>
  <si>
    <t xml:space="preserve">Transportation </t>
  </si>
  <si>
    <t xml:space="preserve">TYPE </t>
  </si>
  <si>
    <t>ISNUMBER</t>
  </si>
  <si>
    <t>=IF(D2="n","Rural+Urban",D2)</t>
  </si>
  <si>
    <t xml:space="preserve">type </t>
  </si>
  <si>
    <t>Broader Category</t>
  </si>
  <si>
    <t xml:space="preserve">Food </t>
  </si>
  <si>
    <t>clothe</t>
  </si>
  <si>
    <t xml:space="preserve">Housing sevices </t>
  </si>
  <si>
    <t>Clothe</t>
  </si>
  <si>
    <t>Housing service</t>
  </si>
  <si>
    <t>Misscellaneous</t>
  </si>
  <si>
    <t xml:space="preserve">1.Which Border Category has Highest Contribution Towards CPI Inflation </t>
  </si>
  <si>
    <t xml:space="preserve">Rural </t>
  </si>
  <si>
    <t>Row Labels</t>
  </si>
  <si>
    <t>Grand Total</t>
  </si>
  <si>
    <t>Broader catergaries</t>
  </si>
  <si>
    <t xml:space="preserve">Sum of Rural </t>
  </si>
  <si>
    <t>Sum of Urban</t>
  </si>
  <si>
    <t>Sum of Rural+Urban</t>
  </si>
  <si>
    <t xml:space="preserve">Which broader categary has highest contribution towards CPI calculation </t>
  </si>
  <si>
    <t xml:space="preserve">Contribution is calculated by evaluating the underlying index value for broader categary and should add to 100% when contribution from different broader categories are added </t>
  </si>
  <si>
    <t>* highlight the reson why the year has the highest inflation (based on research)</t>
  </si>
  <si>
    <r>
      <t>* create a graph depicing thr growth rate</t>
    </r>
    <r>
      <rPr>
        <b/>
        <sz val="11"/>
        <color rgb="FFFF0000"/>
        <rFont val="Calibri"/>
        <family val="2"/>
        <scheme val="minor"/>
      </rPr>
      <t xml:space="preserve"> Y-O-Y</t>
    </r>
    <r>
      <rPr>
        <b/>
        <sz val="11"/>
        <color theme="1"/>
        <rFont val="Calibri"/>
        <family val="2"/>
        <scheme val="minor"/>
      </rPr>
      <t xml:space="preserve"> and identify thr yaer with highest inflation rate </t>
    </r>
  </si>
  <si>
    <r>
      <t xml:space="preserve">2. A trend of Y-O-Y increase in CPI  </t>
    </r>
    <r>
      <rPr>
        <b/>
        <sz val="11"/>
        <color rgb="FFFF0000"/>
        <rFont val="Calibri"/>
        <family val="2"/>
        <scheme val="minor"/>
      </rPr>
      <t>(rural +urban</t>
    </r>
    <r>
      <rPr>
        <b/>
        <sz val="11"/>
        <color theme="1"/>
        <rFont val="Calibri"/>
        <family val="2"/>
        <scheme val="minor"/>
      </rPr>
      <t xml:space="preserve">) inflation startig for thr entire basket of products combined </t>
    </r>
  </si>
  <si>
    <t>Inflation</t>
  </si>
  <si>
    <t xml:space="preserve">Inflation </t>
  </si>
  <si>
    <t xml:space="preserve">NO DATA </t>
  </si>
  <si>
    <t xml:space="preserve">year </t>
  </si>
  <si>
    <t xml:space="preserve">inflation </t>
  </si>
  <si>
    <t>NO DATA</t>
  </si>
  <si>
    <r>
      <t>Base on the question the Y-O-Y increase in CPI is rural and urban is 2019,</t>
    </r>
    <r>
      <rPr>
        <b/>
        <i/>
        <sz val="11"/>
        <color rgb="FFFF0000"/>
        <rFont val="Calibri"/>
        <family val="2"/>
        <scheme val="minor"/>
      </rPr>
      <t xml:space="preserve"> 7.7%</t>
    </r>
  </si>
  <si>
    <t>* Highlight the reson why the year has the highest inflation (based on research)</t>
  </si>
  <si>
    <t xml:space="preserve">*investigate trends in the price of broader food bucket category and evaluate month on month changes. Highlight month with highest and lowest food inflation </t>
  </si>
  <si>
    <t xml:space="preserve">identify the obsolute changes in inflation over the same 12 month period and identify the biggest individual category contribution (only within broader food category) towards inflation </t>
  </si>
  <si>
    <t>3.  With indian's retail inflation reaching a 3- month high of 5.55% in november 2023 largely due to a sharp rise in food price. Analyze the following for 12 months ending may 23</t>
  </si>
  <si>
    <t>inflation</t>
  </si>
  <si>
    <t>dec</t>
  </si>
  <si>
    <t>feb</t>
  </si>
  <si>
    <t>SECTOR</t>
  </si>
  <si>
    <t>YEAR</t>
  </si>
  <si>
    <t>MONTHS</t>
  </si>
  <si>
    <t xml:space="preserve">INFLATION </t>
  </si>
  <si>
    <t>june</t>
  </si>
  <si>
    <t xml:space="preserve">3 . Investigate trends in the price of broader food bucket category and evaluate month on month changes. Highlight month with highest and lowest food inflation </t>
  </si>
  <si>
    <t xml:space="preserve">june </t>
  </si>
  <si>
    <t>fed</t>
  </si>
  <si>
    <r>
      <t>Emphasize</t>
    </r>
    <r>
      <rPr>
        <b/>
        <i/>
        <sz val="11"/>
        <color rgb="FFFF0000"/>
        <rFont val="Calibri"/>
        <family val="2"/>
        <scheme val="minor"/>
      </rPr>
      <t xml:space="preserve"> June </t>
    </r>
    <r>
      <rPr>
        <b/>
        <i/>
        <sz val="11"/>
        <color theme="1"/>
        <rFont val="Calibri"/>
        <family val="2"/>
        <scheme val="minor"/>
      </rPr>
      <t>as the highlighted month and</t>
    </r>
    <r>
      <rPr>
        <b/>
        <i/>
        <sz val="11"/>
        <color rgb="FFFF0000"/>
        <rFont val="Calibri"/>
        <family val="2"/>
        <scheme val="minor"/>
      </rPr>
      <t xml:space="preserve"> December </t>
    </r>
    <r>
      <rPr>
        <b/>
        <i/>
        <sz val="11"/>
        <color theme="1"/>
        <rFont val="Calibri"/>
        <family val="2"/>
        <scheme val="minor"/>
      </rPr>
      <t xml:space="preserve">is lowest month while maintaining the same values for </t>
    </r>
    <r>
      <rPr>
        <b/>
        <i/>
        <sz val="11"/>
        <color rgb="FFFF0000"/>
        <rFont val="Calibri"/>
        <family val="2"/>
        <scheme val="minor"/>
      </rPr>
      <t>Rural, Urban</t>
    </r>
    <r>
      <rPr>
        <b/>
        <i/>
        <sz val="11"/>
        <color theme="1"/>
        <rFont val="Calibri"/>
        <family val="2"/>
        <scheme val="minor"/>
      </rPr>
      <t>, and</t>
    </r>
    <r>
      <rPr>
        <b/>
        <i/>
        <sz val="11"/>
        <color rgb="FFFF0000"/>
        <rFont val="Calibri"/>
        <family val="2"/>
        <scheme val="minor"/>
      </rPr>
      <t xml:space="preserve"> Rural + Urban </t>
    </r>
  </si>
  <si>
    <t xml:space="preserve">3.B. identify the obsolute changes in inflation over the same 12 month period and identify the biggest individual category contribution (only within broader food category) towards inflation </t>
  </si>
  <si>
    <t>Hint:you can consider mar20 as the onset of covid, and compared the innflation trend before and after mar20 to see if there is a change in inflation % before and after</t>
  </si>
  <si>
    <t>4 Investigate how the onset and progression of the covid-19 pandemic affected inflation rates in india. Analyze the impact of key pandemic milestone (first lockdown) on the cpi inflation %, Specially focus on categories like healthcare, food , and essential servies .</t>
  </si>
  <si>
    <t>Essential servies</t>
  </si>
  <si>
    <t>Food</t>
  </si>
  <si>
    <t>Q4</t>
  </si>
  <si>
    <t>Q1</t>
  </si>
  <si>
    <t>Q2</t>
  </si>
  <si>
    <t>Q3</t>
  </si>
  <si>
    <t xml:space="preserve"> Essential servies</t>
  </si>
  <si>
    <t xml:space="preserve">sector </t>
  </si>
  <si>
    <t xml:space="preserve">Month/Year </t>
  </si>
  <si>
    <t xml:space="preserve">Quarters </t>
  </si>
  <si>
    <t>dec 18 - fed 19</t>
  </si>
  <si>
    <t>Mar 19 - May 19</t>
  </si>
  <si>
    <t>june 19 - Aug 19</t>
  </si>
  <si>
    <t>Sep 19 - Nov 19</t>
  </si>
  <si>
    <t xml:space="preserve">dec 19 - fed 20 </t>
  </si>
  <si>
    <t>Food inflation</t>
  </si>
  <si>
    <t xml:space="preserve">Health inflation </t>
  </si>
  <si>
    <t xml:space="preserve">Essential service inflation </t>
  </si>
  <si>
    <t xml:space="preserve">Per- Covid </t>
  </si>
  <si>
    <t xml:space="preserve">Post Covid </t>
  </si>
  <si>
    <t xml:space="preserve">Jan 20 - mar 20 </t>
  </si>
  <si>
    <t>april 20 - june 20</t>
  </si>
  <si>
    <t>july 20 - sep 20</t>
  </si>
  <si>
    <t xml:space="preserve">oct 20 - dec 20 </t>
  </si>
  <si>
    <t>jan 21 - mar 21</t>
  </si>
  <si>
    <t>Rural+Food</t>
  </si>
  <si>
    <t>Rural+Health</t>
  </si>
  <si>
    <t>Rural+Es</t>
  </si>
  <si>
    <t>Pre Covid</t>
  </si>
  <si>
    <t>Post Covid</t>
  </si>
  <si>
    <t>ll</t>
  </si>
  <si>
    <t>Housing Sector</t>
  </si>
  <si>
    <t xml:space="preserve">Health </t>
  </si>
  <si>
    <t>Es</t>
  </si>
  <si>
    <t>Month/Year</t>
  </si>
  <si>
    <t>Quarters</t>
  </si>
  <si>
    <t>Health Inflation</t>
  </si>
  <si>
    <t xml:space="preserve">Food Inflation </t>
  </si>
  <si>
    <t>ES inflation</t>
  </si>
  <si>
    <t>HS</t>
  </si>
  <si>
    <t>urban</t>
  </si>
  <si>
    <t>Month/year</t>
  </si>
  <si>
    <t xml:space="preserve">Essential service </t>
  </si>
  <si>
    <t>ES</t>
  </si>
  <si>
    <t xml:space="preserve">FOOD INFLATON </t>
  </si>
  <si>
    <t xml:space="preserve">ES Inflation </t>
  </si>
  <si>
    <t xml:space="preserve">pre covid </t>
  </si>
  <si>
    <t xml:space="preserve">post covide </t>
  </si>
  <si>
    <t xml:space="preserve">Urban food </t>
  </si>
  <si>
    <t>Urban health</t>
  </si>
  <si>
    <t>Urban ESS</t>
  </si>
  <si>
    <t>R+U Food</t>
  </si>
  <si>
    <t>R+U Health</t>
  </si>
  <si>
    <t>R+U Es</t>
  </si>
  <si>
    <t>5.investigate How major global economic events (like imported crude oil price fluctuation) have influenced  india's inflation. This can include any analysis of imported goods and there price trend.</t>
  </si>
  <si>
    <t xml:space="preserve">For the purpose of the analysis focus only on the imported oil priice fluctutions for years 2021-2023 (month on month).  </t>
  </si>
  <si>
    <t>Identify trends in oil price change with change in inflation price of all the categories and identify category whose inflation price strongly change's with fluctuations in imported oil prices (Correl Function)</t>
  </si>
  <si>
    <t>Jan</t>
  </si>
  <si>
    <t>Feb</t>
  </si>
  <si>
    <t>Mar</t>
  </si>
  <si>
    <t>Apr</t>
  </si>
  <si>
    <t>Jun</t>
  </si>
  <si>
    <t>Jul</t>
  </si>
  <si>
    <t>Aug</t>
  </si>
  <si>
    <t>Sep</t>
  </si>
  <si>
    <t>Oct</t>
  </si>
  <si>
    <t>Nov</t>
  </si>
  <si>
    <t>Dec</t>
  </si>
  <si>
    <t>Crude Oil  Table</t>
  </si>
  <si>
    <t>Correlation</t>
  </si>
  <si>
    <t xml:space="preserve">Here we will consider as (rural,Urban,Rural+Urban) in Food,Health and Essential services </t>
  </si>
  <si>
    <t>Here, we will categorize the data as Rural, Urban, and Combined (Rural + Urban) across Food, Health, and Essential Services, analyzing the impact of COVID-19 pandemic rates in India.</t>
  </si>
  <si>
    <t>Before the COVID-19 pandemic, the percentage distribution of Rural, Urban, and Combined (Rural + Urban) remained equal.</t>
  </si>
  <si>
    <t>After the COVID-19 pandemic, Q1 showed a decline, while Q2 saw an increase in the Rural + Urban category.</t>
  </si>
  <si>
    <t xml:space="preserve">correlation </t>
  </si>
  <si>
    <t>Decmeber</t>
  </si>
  <si>
    <t>Broader catrgory</t>
  </si>
  <si>
    <t>CPI Raw Sheet Password 1312</t>
  </si>
  <si>
    <t>There was have sum reasons in 2019 covid pandemic started + Elections held at few states + Due to global crude oil volatility , Housing &amp; services impacted by telecom price hikes and increased urban Demand.</t>
  </si>
  <si>
    <r>
      <t xml:space="preserve">There is no much difference in </t>
    </r>
    <r>
      <rPr>
        <b/>
        <sz val="11"/>
        <color rgb="FFFF0000"/>
        <rFont val="Calibri"/>
        <family val="2"/>
        <scheme val="minor"/>
      </rPr>
      <t>RURAL, URBAN, RURAL+URBAN</t>
    </r>
  </si>
  <si>
    <r>
      <t>The highest contribution is increses in CPI calculation is</t>
    </r>
    <r>
      <rPr>
        <b/>
        <sz val="11"/>
        <color rgb="FFFF0000"/>
        <rFont val="Calibri"/>
        <family val="2"/>
        <scheme val="minor"/>
      </rPr>
      <t xml:space="preserve"> FOOD.</t>
    </r>
  </si>
  <si>
    <r>
      <t xml:space="preserve">Among  the Broader food Category </t>
    </r>
    <r>
      <rPr>
        <b/>
        <sz val="11"/>
        <color rgb="FFFF0000"/>
        <rFont val="Calibri"/>
        <family val="2"/>
        <scheme val="minor"/>
      </rPr>
      <t>Spices 15.4%</t>
    </r>
    <r>
      <rPr>
        <sz val="11"/>
        <color theme="1"/>
        <rFont val="Calibri"/>
        <family val="2"/>
        <scheme val="minor"/>
      </rPr>
      <t xml:space="preserve"> are the most inflation caused category </t>
    </r>
  </si>
  <si>
    <r>
      <t xml:space="preserve">Crude oil price fluctuations impact India's inflation, particularly in </t>
    </r>
    <r>
      <rPr>
        <b/>
        <sz val="11"/>
        <color theme="1"/>
        <rFont val="Calibri"/>
        <family val="2"/>
        <scheme val="minor"/>
      </rPr>
      <t>(</t>
    </r>
    <r>
      <rPr>
        <b/>
        <sz val="11"/>
        <color rgb="FFFF0000"/>
        <rFont val="Calibri"/>
        <family val="2"/>
        <scheme val="minor"/>
      </rPr>
      <t>Oil &amp; Fats 86%</t>
    </r>
    <r>
      <rPr>
        <b/>
        <sz val="11"/>
        <color theme="1"/>
        <rFont val="Calibri"/>
        <family val="2"/>
        <scheme val="minor"/>
      </rPr>
      <t xml:space="preserve">) </t>
    </r>
    <r>
      <rPr>
        <sz val="11"/>
        <color theme="1"/>
        <rFont val="Calibri"/>
        <family val="2"/>
        <scheme val="minor"/>
      </rPr>
      <t xml:space="preserve">and </t>
    </r>
    <r>
      <rPr>
        <b/>
        <sz val="11"/>
        <color theme="1"/>
        <rFont val="Calibri"/>
        <family val="2"/>
        <scheme val="minor"/>
      </rPr>
      <t>(</t>
    </r>
    <r>
      <rPr>
        <b/>
        <sz val="11"/>
        <color rgb="FFFF0000"/>
        <rFont val="Calibri"/>
        <family val="2"/>
        <scheme val="minor"/>
      </rPr>
      <t>Meat &amp; Fish 78%</t>
    </r>
    <r>
      <rPr>
        <b/>
        <sz val="11"/>
        <color theme="1"/>
        <rFont val="Calibri"/>
        <family val="2"/>
        <scheme val="minor"/>
      </rPr>
      <t>)</t>
    </r>
    <r>
      <rPr>
        <sz val="11"/>
        <color theme="1"/>
        <rFont val="Calibri"/>
        <family val="2"/>
        <scheme val="minor"/>
      </rPr>
      <t xml:space="preserve"> categories, leading to overall food price increases across Rural, Urban, and Combined (Rural + Urban) areas </t>
    </r>
    <r>
      <rPr>
        <sz val="11"/>
        <color rgb="FFFF0000"/>
        <rFont val="Calibri"/>
        <family val="2"/>
        <scheme val="minor"/>
      </rPr>
      <t>similarly</t>
    </r>
    <r>
      <rPr>
        <sz val="11"/>
        <color theme="1"/>
        <rFont val="Calibri"/>
        <family val="2"/>
        <scheme val="minor"/>
      </rPr>
      <t>.</t>
    </r>
  </si>
  <si>
    <r>
      <t>Crude oil price fluctuations impact India's inflation, particularly in(</t>
    </r>
    <r>
      <rPr>
        <b/>
        <sz val="11"/>
        <color rgb="FFFF0000"/>
        <rFont val="Calibri"/>
        <family val="2"/>
        <scheme val="minor"/>
      </rPr>
      <t>Oil &amp; Fats 86%</t>
    </r>
    <r>
      <rPr>
        <b/>
        <sz val="11"/>
        <color theme="1"/>
        <rFont val="Calibri"/>
        <family val="2"/>
        <scheme val="minor"/>
      </rPr>
      <t>) and (</t>
    </r>
    <r>
      <rPr>
        <b/>
        <sz val="11"/>
        <color rgb="FFFF0000"/>
        <rFont val="Calibri"/>
        <family val="2"/>
        <scheme val="minor"/>
      </rPr>
      <t>Meat &amp; Fish 78%</t>
    </r>
    <r>
      <rPr>
        <b/>
        <sz val="11"/>
        <color theme="1"/>
        <rFont val="Calibri"/>
        <family val="2"/>
        <scheme val="minor"/>
      </rPr>
      <t xml:space="preserve">)   categories, leading to overall food price increases across Rural, Urban, and Combined (Rural + Urban) areas </t>
    </r>
    <r>
      <rPr>
        <b/>
        <sz val="11"/>
        <color rgb="FFFF0000"/>
        <rFont val="Calibri"/>
        <family val="2"/>
        <scheme val="minor"/>
      </rPr>
      <t>similarly</t>
    </r>
    <r>
      <rPr>
        <b/>
        <sz val="11"/>
        <color theme="1"/>
        <rFont val="Calibri"/>
        <family val="2"/>
        <scheme val="minor"/>
      </rPr>
      <t>.</t>
    </r>
  </si>
  <si>
    <t>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</si>
</sst>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0"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b/>
      <sz val="11"/>
      <color rgb="FFFF0000"/>
      <name val="Calibri"/>
      <family val="2"/>
      <scheme val="minor"/>
    </font>
    <font>
      <b/>
      <i/>
      <sz val="11"/>
      <color theme="1"/>
      <name val="Calibri"/>
      <family val="2"/>
      <scheme val="minor"/>
    </font>
    <font>
      <b/>
      <i/>
      <sz val="11"/>
      <color rgb="FFFF0000"/>
      <name val="Calibri"/>
      <family val="2"/>
      <scheme val="minor"/>
    </font>
    <font>
      <sz val="14"/>
      <color theme="1"/>
      <name val="Calibri"/>
      <family val="2"/>
      <scheme val="minor"/>
    </font>
    <font>
      <b/>
      <sz val="16"/>
      <color theme="1"/>
      <name val="Calibri"/>
      <family val="2"/>
      <scheme val="minor"/>
    </font>
    <font>
      <b/>
      <sz val="1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8" tint="0.59999389629810485"/>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9" fontId="3" fillId="0" borderId="0" applyFont="0" applyFill="0" applyBorder="0" applyAlignment="0" applyProtection="0"/>
  </cellStyleXfs>
  <cellXfs count="51">
    <xf numFmtId="0" fontId="0" fillId="0" borderId="0" xfId="0"/>
    <xf numFmtId="0" fontId="0" fillId="2" borderId="0" xfId="0" applyFill="1"/>
    <xf numFmtId="0" fontId="0" fillId="0" borderId="0" xfId="0" quotePrefix="1"/>
    <xf numFmtId="0" fontId="1" fillId="0" borderId="0" xfId="0" applyFont="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2" fillId="0" borderId="0" xfId="0" applyFont="1"/>
    <xf numFmtId="0" fontId="0" fillId="11" borderId="0" xfId="0" applyFill="1"/>
    <xf numFmtId="0" fontId="0" fillId="12" borderId="0" xfId="0" applyFill="1"/>
    <xf numFmtId="0" fontId="0" fillId="0" borderId="0" xfId="0" pivotButton="1"/>
    <xf numFmtId="0" fontId="0" fillId="0" borderId="0" xfId="0" applyAlignment="1">
      <alignment horizontal="left"/>
    </xf>
    <xf numFmtId="10" fontId="0" fillId="0" borderId="0" xfId="0" applyNumberFormat="1"/>
    <xf numFmtId="164" fontId="0" fillId="0" borderId="0" xfId="1" applyNumberFormat="1" applyFont="1"/>
    <xf numFmtId="10" fontId="0" fillId="0" borderId="0" xfId="1" applyNumberFormat="1" applyFont="1"/>
    <xf numFmtId="0" fontId="5" fillId="0" borderId="0" xfId="0" applyFont="1"/>
    <xf numFmtId="17" fontId="0" fillId="0" borderId="0" xfId="0" applyNumberFormat="1"/>
    <xf numFmtId="0" fontId="0" fillId="0" borderId="0" xfId="0" applyAlignment="1">
      <alignment horizontal="center" vertical="center"/>
    </xf>
    <xf numFmtId="10" fontId="0" fillId="0" borderId="0" xfId="1" applyNumberFormat="1" applyFont="1" applyAlignment="1">
      <alignment horizontal="center" vertical="center"/>
    </xf>
    <xf numFmtId="0" fontId="2" fillId="2" borderId="0" xfId="0" applyFont="1" applyFill="1"/>
    <xf numFmtId="10" fontId="0" fillId="0" borderId="0" xfId="1" applyNumberFormat="1" applyFont="1" applyAlignment="1">
      <alignment horizontal="center"/>
    </xf>
    <xf numFmtId="165" fontId="0" fillId="0" borderId="0" xfId="0" applyNumberFormat="1"/>
    <xf numFmtId="0" fontId="7" fillId="0" borderId="0" xfId="0" applyFont="1"/>
    <xf numFmtId="0" fontId="7" fillId="13" borderId="0" xfId="0" applyFont="1" applyFill="1"/>
    <xf numFmtId="0" fontId="0" fillId="13" borderId="0" xfId="0" applyFill="1"/>
    <xf numFmtId="165" fontId="1" fillId="0" borderId="0" xfId="0" applyNumberFormat="1" applyFont="1"/>
    <xf numFmtId="0" fontId="0" fillId="10" borderId="1" xfId="0" applyFill="1" applyBorder="1"/>
    <xf numFmtId="0" fontId="0" fillId="10" borderId="2" xfId="0" applyFill="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2" xfId="0" applyBorder="1"/>
    <xf numFmtId="0" fontId="0" fillId="7" borderId="1" xfId="0" applyFill="1" applyBorder="1"/>
    <xf numFmtId="0" fontId="1" fillId="2" borderId="0" xfId="0" applyFont="1" applyFill="1"/>
    <xf numFmtId="0" fontId="0" fillId="0" borderId="7" xfId="0" applyBorder="1"/>
    <xf numFmtId="0" fontId="2" fillId="9" borderId="8" xfId="0" applyFont="1" applyFill="1" applyBorder="1" applyAlignment="1">
      <alignment horizontal="center" vertical="top"/>
    </xf>
    <xf numFmtId="0" fontId="2" fillId="9" borderId="9" xfId="0" applyFont="1" applyFill="1" applyBorder="1" applyAlignment="1">
      <alignment horizontal="center" vertical="top"/>
    </xf>
    <xf numFmtId="0" fontId="2" fillId="9" borderId="10" xfId="0" applyFont="1" applyFill="1" applyBorder="1" applyAlignment="1">
      <alignment horizontal="center" vertical="top"/>
    </xf>
    <xf numFmtId="0" fontId="0" fillId="2" borderId="0" xfId="0" applyFill="1" applyAlignment="1">
      <alignment horizontal="center" vertical="center"/>
    </xf>
    <xf numFmtId="0" fontId="8" fillId="14" borderId="0" xfId="0" applyFont="1" applyFill="1"/>
    <xf numFmtId="0" fontId="0" fillId="14" borderId="0" xfId="0" applyFill="1"/>
    <xf numFmtId="9" fontId="0" fillId="0" borderId="0" xfId="1" applyFont="1"/>
    <xf numFmtId="0" fontId="9" fillId="2" borderId="0" xfId="0" applyFont="1" applyFill="1"/>
    <xf numFmtId="0" fontId="0" fillId="0" borderId="0" xfId="0" applyFont="1"/>
    <xf numFmtId="164" fontId="0" fillId="0" borderId="0" xfId="1" applyNumberFormat="1" applyFont="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[CPI Inflation By Harikanth.xlsx]Question 1!PivotTable59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Inflation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 1'!$B$17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1'!$A$18:$A$24</c:f>
              <c:strCache>
                <c:ptCount val="6"/>
                <c:pt idx="0">
                  <c:v>Clothe</c:v>
                </c:pt>
                <c:pt idx="1">
                  <c:v>Education</c:v>
                </c:pt>
                <c:pt idx="2">
                  <c:v>Food </c:v>
                </c:pt>
                <c:pt idx="3">
                  <c:v>Health</c:v>
                </c:pt>
                <c:pt idx="4">
                  <c:v>Housing service</c:v>
                </c:pt>
                <c:pt idx="5">
                  <c:v>Misscellaneous</c:v>
                </c:pt>
              </c:strCache>
            </c:strRef>
          </c:cat>
          <c:val>
            <c:numRef>
              <c:f>'Question 1'!$B$18:$B$24</c:f>
              <c:numCache>
                <c:formatCode>0.00%</c:formatCode>
                <c:ptCount val="6"/>
                <c:pt idx="0">
                  <c:v>0.13164399066780622</c:v>
                </c:pt>
                <c:pt idx="1">
                  <c:v>4.1648379570811474E-2</c:v>
                </c:pt>
                <c:pt idx="2">
                  <c:v>0.57531588551893009</c:v>
                </c:pt>
                <c:pt idx="3">
                  <c:v>0.12623871012450621</c:v>
                </c:pt>
                <c:pt idx="4">
                  <c:v>8.3689450463144743E-2</c:v>
                </c:pt>
                <c:pt idx="5">
                  <c:v>4.1463583654801218E-2</c:v>
                </c:pt>
              </c:numCache>
            </c:numRef>
          </c:val>
          <c:smooth val="0"/>
          <c:extLst>
            <c:ext xmlns:c16="http://schemas.microsoft.com/office/drawing/2014/chart" uri="{C3380CC4-5D6E-409C-BE32-E72D297353CC}">
              <c16:uniqueId val="{00000000-9707-4677-A317-2861AD3A5F00}"/>
            </c:ext>
          </c:extLst>
        </c:ser>
        <c:dLbls>
          <c:dLblPos val="ctr"/>
          <c:showLegendKey val="0"/>
          <c:showVal val="1"/>
          <c:showCatName val="0"/>
          <c:showSerName val="0"/>
          <c:showPercent val="0"/>
          <c:showBubbleSize val="0"/>
        </c:dLbls>
        <c:marker val="1"/>
        <c:smooth val="0"/>
        <c:axId val="728143064"/>
        <c:axId val="728146344"/>
      </c:lineChart>
      <c:catAx>
        <c:axId val="7281430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Broader 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146344"/>
        <c:crosses val="autoZero"/>
        <c:auto val="1"/>
        <c:lblAlgn val="ctr"/>
        <c:lblOffset val="100"/>
        <c:noMultiLvlLbl val="0"/>
      </c:catAx>
      <c:valAx>
        <c:axId val="7281463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Inflation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143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r>
              <a:rPr lang="en-IN" sz="1050"/>
              <a:t>Inflation</a:t>
            </a:r>
            <a:r>
              <a:rPr lang="en-IN" sz="1050" baseline="0"/>
              <a:t> Food category</a:t>
            </a:r>
            <a:endParaRPr lang="en-IN" sz="1050"/>
          </a:p>
        </c:rich>
      </c:tx>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3'!$A$138:$A$151</c:f>
              <c:strCache>
                <c:ptCount val="14"/>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strCache>
            </c:strRef>
          </c:cat>
          <c:val>
            <c:numRef>
              <c:f>'Question 3'!$D$138:$D$151</c:f>
              <c:numCache>
                <c:formatCode>0.00%</c:formatCode>
                <c:ptCount val="14"/>
                <c:pt idx="0">
                  <c:v>0.10920634920634914</c:v>
                </c:pt>
                <c:pt idx="1">
                  <c:v>-1.7905102954341987E-2</c:v>
                </c:pt>
                <c:pt idx="2">
                  <c:v>2.2569444444444312E-2</c:v>
                </c:pt>
                <c:pt idx="3">
                  <c:v>7.8125E-2</c:v>
                </c:pt>
                <c:pt idx="4">
                  <c:v>-0.12831389183457045</c:v>
                </c:pt>
                <c:pt idx="5">
                  <c:v>9.7645031591040623E-3</c:v>
                </c:pt>
                <c:pt idx="6">
                  <c:v>-0.12529550827423167</c:v>
                </c:pt>
                <c:pt idx="7">
                  <c:v>8.1295843520782465E-2</c:v>
                </c:pt>
                <c:pt idx="8">
                  <c:v>2.3064250411861591E-2</c:v>
                </c:pt>
                <c:pt idx="9">
                  <c:v>0.15476839237057224</c:v>
                </c:pt>
                <c:pt idx="10">
                  <c:v>4.2740414833438163E-2</c:v>
                </c:pt>
                <c:pt idx="11">
                  <c:v>6.119162640901759E-2</c:v>
                </c:pt>
                <c:pt idx="12">
                  <c:v>2.1193530395984286E-2</c:v>
                </c:pt>
                <c:pt idx="13">
                  <c:v>2.975289964699938E-2</c:v>
                </c:pt>
              </c:numCache>
            </c:numRef>
          </c:val>
          <c:extLst>
            <c:ext xmlns:c16="http://schemas.microsoft.com/office/drawing/2014/chart" uri="{C3380CC4-5D6E-409C-BE32-E72D297353CC}">
              <c16:uniqueId val="{00000000-37AE-4F18-8E3E-74690CD8E588}"/>
            </c:ext>
          </c:extLst>
        </c:ser>
        <c:dLbls>
          <c:dLblPos val="inEnd"/>
          <c:showLegendKey val="0"/>
          <c:showVal val="1"/>
          <c:showCatName val="0"/>
          <c:showSerName val="0"/>
          <c:showPercent val="0"/>
          <c:showBubbleSize val="0"/>
        </c:dLbls>
        <c:gapWidth val="65"/>
        <c:axId val="575672456"/>
        <c:axId val="575675080"/>
      </c:barChart>
      <c:catAx>
        <c:axId val="5756724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FOOD BROADER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5675080"/>
        <c:crosses val="autoZero"/>
        <c:auto val="1"/>
        <c:lblAlgn val="ctr"/>
        <c:lblOffset val="100"/>
        <c:noMultiLvlLbl val="0"/>
      </c:catAx>
      <c:valAx>
        <c:axId val="5756750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iNFLATION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57567245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Rural Inflation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521005426469E-2"/>
          <c:y val="0.10566951566951568"/>
          <c:w val="0.91310631799859376"/>
          <c:h val="0.79782017632411328"/>
        </c:manualLayout>
      </c:layout>
      <c:barChart>
        <c:barDir val="col"/>
        <c:grouping val="clustered"/>
        <c:varyColors val="0"/>
        <c:ser>
          <c:idx val="0"/>
          <c:order val="0"/>
          <c:tx>
            <c:strRef>
              <c:f>'Question 4'!$M$24</c:f>
              <c:strCache>
                <c:ptCount val="1"/>
                <c:pt idx="0">
                  <c:v>Rural+Food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4'!$N$23:$U$23</c:f>
              <c:strCache>
                <c:ptCount val="8"/>
                <c:pt idx="0">
                  <c:v>Q1</c:v>
                </c:pt>
                <c:pt idx="1">
                  <c:v>Q2</c:v>
                </c:pt>
                <c:pt idx="2">
                  <c:v>Q3</c:v>
                </c:pt>
                <c:pt idx="3">
                  <c:v>Q4</c:v>
                </c:pt>
                <c:pt idx="4">
                  <c:v>Q1</c:v>
                </c:pt>
                <c:pt idx="5">
                  <c:v>Q2</c:v>
                </c:pt>
                <c:pt idx="6">
                  <c:v>Q3</c:v>
                </c:pt>
                <c:pt idx="7">
                  <c:v>Q4</c:v>
                </c:pt>
              </c:strCache>
            </c:strRef>
          </c:cat>
          <c:val>
            <c:numRef>
              <c:f>'Question 4'!$N$24:$U$24</c:f>
              <c:numCache>
                <c:formatCode>0.00%</c:formatCode>
                <c:ptCount val="8"/>
                <c:pt idx="0">
                  <c:v>4.126012040689131E-3</c:v>
                </c:pt>
                <c:pt idx="1">
                  <c:v>2.6730413059396069E-2</c:v>
                </c:pt>
                <c:pt idx="2">
                  <c:v>2.8526361714266538E-2</c:v>
                </c:pt>
                <c:pt idx="3">
                  <c:v>2.7049955950011452E-2</c:v>
                </c:pt>
                <c:pt idx="4">
                  <c:v>2.2786531232504466E-2</c:v>
                </c:pt>
                <c:pt idx="5">
                  <c:v>1.0830550755010311E-2</c:v>
                </c:pt>
                <c:pt idx="6">
                  <c:v>4.6463052357965273E-2</c:v>
                </c:pt>
                <c:pt idx="7">
                  <c:v>-1.3247578916241511E-2</c:v>
                </c:pt>
              </c:numCache>
            </c:numRef>
          </c:val>
          <c:extLst>
            <c:ext xmlns:c16="http://schemas.microsoft.com/office/drawing/2014/chart" uri="{C3380CC4-5D6E-409C-BE32-E72D297353CC}">
              <c16:uniqueId val="{00000000-1572-4502-8420-5F710CC28149}"/>
            </c:ext>
          </c:extLst>
        </c:ser>
        <c:ser>
          <c:idx val="1"/>
          <c:order val="1"/>
          <c:tx>
            <c:strRef>
              <c:f>'Question 4'!$M$25</c:f>
              <c:strCache>
                <c:ptCount val="1"/>
                <c:pt idx="0">
                  <c:v>Rural+Health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4'!$N$23:$U$23</c:f>
              <c:strCache>
                <c:ptCount val="8"/>
                <c:pt idx="0">
                  <c:v>Q1</c:v>
                </c:pt>
                <c:pt idx="1">
                  <c:v>Q2</c:v>
                </c:pt>
                <c:pt idx="2">
                  <c:v>Q3</c:v>
                </c:pt>
                <c:pt idx="3">
                  <c:v>Q4</c:v>
                </c:pt>
                <c:pt idx="4">
                  <c:v>Q1</c:v>
                </c:pt>
                <c:pt idx="5">
                  <c:v>Q2</c:v>
                </c:pt>
                <c:pt idx="6">
                  <c:v>Q3</c:v>
                </c:pt>
                <c:pt idx="7">
                  <c:v>Q4</c:v>
                </c:pt>
              </c:strCache>
            </c:strRef>
          </c:cat>
          <c:val>
            <c:numRef>
              <c:f>'Question 4'!$N$25:$U$25</c:f>
              <c:numCache>
                <c:formatCode>0.00%</c:formatCode>
                <c:ptCount val="8"/>
                <c:pt idx="0">
                  <c:v>6.756229008826305E-3</c:v>
                </c:pt>
                <c:pt idx="1">
                  <c:v>1.493463671981052E-2</c:v>
                </c:pt>
                <c:pt idx="2">
                  <c:v>1.5593945879834783E-2</c:v>
                </c:pt>
                <c:pt idx="3">
                  <c:v>1.098901098901092E-2</c:v>
                </c:pt>
                <c:pt idx="4">
                  <c:v>1.7298157329978539E-2</c:v>
                </c:pt>
                <c:pt idx="5">
                  <c:v>1.5876479895248E-2</c:v>
                </c:pt>
                <c:pt idx="6">
                  <c:v>9.9534550662370869E-3</c:v>
                </c:pt>
                <c:pt idx="7">
                  <c:v>1.0918888258649931E-2</c:v>
                </c:pt>
              </c:numCache>
            </c:numRef>
          </c:val>
          <c:extLst>
            <c:ext xmlns:c16="http://schemas.microsoft.com/office/drawing/2014/chart" uri="{C3380CC4-5D6E-409C-BE32-E72D297353CC}">
              <c16:uniqueId val="{00000001-1572-4502-8420-5F710CC28149}"/>
            </c:ext>
          </c:extLst>
        </c:ser>
        <c:ser>
          <c:idx val="2"/>
          <c:order val="2"/>
          <c:tx>
            <c:strRef>
              <c:f>'Question 4'!$M$26</c:f>
              <c:strCache>
                <c:ptCount val="1"/>
                <c:pt idx="0">
                  <c:v>Rural+Es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4'!$N$23:$U$23</c:f>
              <c:strCache>
                <c:ptCount val="8"/>
                <c:pt idx="0">
                  <c:v>Q1</c:v>
                </c:pt>
                <c:pt idx="1">
                  <c:v>Q2</c:v>
                </c:pt>
                <c:pt idx="2">
                  <c:v>Q3</c:v>
                </c:pt>
                <c:pt idx="3">
                  <c:v>Q4</c:v>
                </c:pt>
                <c:pt idx="4">
                  <c:v>Q1</c:v>
                </c:pt>
                <c:pt idx="5">
                  <c:v>Q2</c:v>
                </c:pt>
                <c:pt idx="6">
                  <c:v>Q3</c:v>
                </c:pt>
                <c:pt idx="7">
                  <c:v>Q4</c:v>
                </c:pt>
              </c:strCache>
            </c:strRef>
          </c:cat>
          <c:val>
            <c:numRef>
              <c:f>'Question 4'!$N$26:$U$26</c:f>
              <c:numCache>
                <c:formatCode>0.00%</c:formatCode>
                <c:ptCount val="8"/>
                <c:pt idx="0">
                  <c:v>1.1061946902654867E-3</c:v>
                </c:pt>
                <c:pt idx="1">
                  <c:v>7.2191528545119373E-3</c:v>
                </c:pt>
                <c:pt idx="2">
                  <c:v>6.7285891903752252E-3</c:v>
                </c:pt>
                <c:pt idx="3">
                  <c:v>1.1260443152924083E-2</c:v>
                </c:pt>
                <c:pt idx="4">
                  <c:v>-1.0996489719893749E-2</c:v>
                </c:pt>
                <c:pt idx="5">
                  <c:v>-1.9195248270617439E-3</c:v>
                </c:pt>
                <c:pt idx="6">
                  <c:v>7.4751433340590418E-3</c:v>
                </c:pt>
                <c:pt idx="7">
                  <c:v>1.9809825673534235E-2</c:v>
                </c:pt>
              </c:numCache>
            </c:numRef>
          </c:val>
          <c:extLst>
            <c:ext xmlns:c16="http://schemas.microsoft.com/office/drawing/2014/chart" uri="{C3380CC4-5D6E-409C-BE32-E72D297353CC}">
              <c16:uniqueId val="{00000002-1572-4502-8420-5F710CC28149}"/>
            </c:ext>
          </c:extLst>
        </c:ser>
        <c:dLbls>
          <c:dLblPos val="outEnd"/>
          <c:showLegendKey val="0"/>
          <c:showVal val="1"/>
          <c:showCatName val="0"/>
          <c:showSerName val="0"/>
          <c:showPercent val="0"/>
          <c:showBubbleSize val="0"/>
        </c:dLbls>
        <c:gapWidth val="219"/>
        <c:overlap val="-27"/>
        <c:axId val="574768752"/>
        <c:axId val="574759240"/>
      </c:barChart>
      <c:catAx>
        <c:axId val="57476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59240"/>
        <c:crosses val="autoZero"/>
        <c:auto val="1"/>
        <c:lblAlgn val="ctr"/>
        <c:lblOffset val="100"/>
        <c:noMultiLvlLbl val="0"/>
      </c:catAx>
      <c:valAx>
        <c:axId val="574759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6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R+U Inflation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'Question 4'!$L$74</c:f>
              <c:strCache>
                <c:ptCount val="1"/>
                <c:pt idx="0">
                  <c:v>R+U Food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4'!$M$73:$T$73</c:f>
              <c:strCache>
                <c:ptCount val="8"/>
                <c:pt idx="0">
                  <c:v>Q1</c:v>
                </c:pt>
                <c:pt idx="1">
                  <c:v>Q2</c:v>
                </c:pt>
                <c:pt idx="2">
                  <c:v>Q3</c:v>
                </c:pt>
                <c:pt idx="3">
                  <c:v>Q4</c:v>
                </c:pt>
                <c:pt idx="4">
                  <c:v>Q1</c:v>
                </c:pt>
                <c:pt idx="5">
                  <c:v>Q2</c:v>
                </c:pt>
                <c:pt idx="6">
                  <c:v>Q3</c:v>
                </c:pt>
                <c:pt idx="7">
                  <c:v>Q4</c:v>
                </c:pt>
              </c:strCache>
            </c:strRef>
          </c:cat>
          <c:val>
            <c:numRef>
              <c:f>'Question 4'!$M$74:$T$74</c:f>
              <c:numCache>
                <c:formatCode>0.00%</c:formatCode>
                <c:ptCount val="8"/>
                <c:pt idx="0">
                  <c:v>1.0532891426191801E-2</c:v>
                </c:pt>
                <c:pt idx="1">
                  <c:v>2.9260251390892167E-2</c:v>
                </c:pt>
                <c:pt idx="2">
                  <c:v>2.6976976976976947E-2</c:v>
                </c:pt>
                <c:pt idx="3">
                  <c:v>2.4400149454976806E-2</c:v>
                </c:pt>
                <c:pt idx="4">
                  <c:v>2.8280253759248371E-2</c:v>
                </c:pt>
                <c:pt idx="5">
                  <c:v>1.3150993609044464E-2</c:v>
                </c:pt>
                <c:pt idx="6">
                  <c:v>4.4221182606028239E-2</c:v>
                </c:pt>
                <c:pt idx="7">
                  <c:v>-1.3176062751549799E-2</c:v>
                </c:pt>
              </c:numCache>
            </c:numRef>
          </c:val>
          <c:extLst>
            <c:ext xmlns:c16="http://schemas.microsoft.com/office/drawing/2014/chart" uri="{C3380CC4-5D6E-409C-BE32-E72D297353CC}">
              <c16:uniqueId val="{00000000-AEBA-4655-B6D0-ABA56AB46E29}"/>
            </c:ext>
          </c:extLst>
        </c:ser>
        <c:ser>
          <c:idx val="1"/>
          <c:order val="1"/>
          <c:tx>
            <c:strRef>
              <c:f>'Question 4'!$L$75</c:f>
              <c:strCache>
                <c:ptCount val="1"/>
                <c:pt idx="0">
                  <c:v>R+U Health</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4'!$M$73:$T$73</c:f>
              <c:strCache>
                <c:ptCount val="8"/>
                <c:pt idx="0">
                  <c:v>Q1</c:v>
                </c:pt>
                <c:pt idx="1">
                  <c:v>Q2</c:v>
                </c:pt>
                <c:pt idx="2">
                  <c:v>Q3</c:v>
                </c:pt>
                <c:pt idx="3">
                  <c:v>Q4</c:v>
                </c:pt>
                <c:pt idx="4">
                  <c:v>Q1</c:v>
                </c:pt>
                <c:pt idx="5">
                  <c:v>Q2</c:v>
                </c:pt>
                <c:pt idx="6">
                  <c:v>Q3</c:v>
                </c:pt>
                <c:pt idx="7">
                  <c:v>Q4</c:v>
                </c:pt>
              </c:strCache>
            </c:strRef>
          </c:cat>
          <c:val>
            <c:numRef>
              <c:f>'Question 4'!$M$75:$T$75</c:f>
              <c:numCache>
                <c:formatCode>0.00%</c:formatCode>
                <c:ptCount val="8"/>
                <c:pt idx="0">
                  <c:v>7.9498915923872666E-3</c:v>
                </c:pt>
                <c:pt idx="1">
                  <c:v>1.4340344168260041E-2</c:v>
                </c:pt>
                <c:pt idx="2">
                  <c:v>1.586553565818432E-2</c:v>
                </c:pt>
                <c:pt idx="3">
                  <c:v>1.1056131127261445E-2</c:v>
                </c:pt>
                <c:pt idx="4">
                  <c:v>2.4224806201550562E-2</c:v>
                </c:pt>
                <c:pt idx="5">
                  <c:v>1.6713970356354527E-2</c:v>
                </c:pt>
                <c:pt idx="6">
                  <c:v>1.1677127426652709E-2</c:v>
                </c:pt>
                <c:pt idx="7">
                  <c:v>1.16866253065936E-2</c:v>
                </c:pt>
              </c:numCache>
            </c:numRef>
          </c:val>
          <c:extLst>
            <c:ext xmlns:c16="http://schemas.microsoft.com/office/drawing/2014/chart" uri="{C3380CC4-5D6E-409C-BE32-E72D297353CC}">
              <c16:uniqueId val="{00000001-AEBA-4655-B6D0-ABA56AB46E29}"/>
            </c:ext>
          </c:extLst>
        </c:ser>
        <c:ser>
          <c:idx val="2"/>
          <c:order val="2"/>
          <c:tx>
            <c:strRef>
              <c:f>'Question 4'!$L$76</c:f>
              <c:strCache>
                <c:ptCount val="1"/>
                <c:pt idx="0">
                  <c:v>R+U Es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4'!$M$73:$T$73</c:f>
              <c:strCache>
                <c:ptCount val="8"/>
                <c:pt idx="0">
                  <c:v>Q1</c:v>
                </c:pt>
                <c:pt idx="1">
                  <c:v>Q2</c:v>
                </c:pt>
                <c:pt idx="2">
                  <c:v>Q3</c:v>
                </c:pt>
                <c:pt idx="3">
                  <c:v>Q4</c:v>
                </c:pt>
                <c:pt idx="4">
                  <c:v>Q1</c:v>
                </c:pt>
                <c:pt idx="5">
                  <c:v>Q2</c:v>
                </c:pt>
                <c:pt idx="6">
                  <c:v>Q3</c:v>
                </c:pt>
                <c:pt idx="7">
                  <c:v>Q4</c:v>
                </c:pt>
              </c:strCache>
            </c:strRef>
          </c:cat>
          <c:val>
            <c:numRef>
              <c:f>'Question 4'!$M$76:$T$76</c:f>
              <c:numCache>
                <c:formatCode>0.00%</c:formatCode>
                <c:ptCount val="8"/>
                <c:pt idx="0">
                  <c:v>4.78674615913776E-3</c:v>
                </c:pt>
                <c:pt idx="1">
                  <c:v>6.7037512480387961E-3</c:v>
                </c:pt>
                <c:pt idx="2">
                  <c:v>9.8044771890054873E-3</c:v>
                </c:pt>
                <c:pt idx="3">
                  <c:v>1.2122572679312875E-2</c:v>
                </c:pt>
                <c:pt idx="4">
                  <c:v>-8.9893998785402662E-2</c:v>
                </c:pt>
                <c:pt idx="5">
                  <c:v>9.8105825080756548E-2</c:v>
                </c:pt>
                <c:pt idx="6">
                  <c:v>9.9988951497070391E-3</c:v>
                </c:pt>
                <c:pt idx="7">
                  <c:v>1.9635727178253199E-2</c:v>
                </c:pt>
              </c:numCache>
            </c:numRef>
          </c:val>
          <c:extLst>
            <c:ext xmlns:c16="http://schemas.microsoft.com/office/drawing/2014/chart" uri="{C3380CC4-5D6E-409C-BE32-E72D297353CC}">
              <c16:uniqueId val="{00000002-AEBA-4655-B6D0-ABA56AB46E29}"/>
            </c:ext>
          </c:extLst>
        </c:ser>
        <c:dLbls>
          <c:dLblPos val="ctr"/>
          <c:showLegendKey val="0"/>
          <c:showVal val="1"/>
          <c:showCatName val="0"/>
          <c:showSerName val="0"/>
          <c:showPercent val="0"/>
          <c:showBubbleSize val="0"/>
        </c:dLbls>
        <c:gapWidth val="150"/>
        <c:overlap val="100"/>
        <c:axId val="549436688"/>
        <c:axId val="549435048"/>
      </c:barChart>
      <c:catAx>
        <c:axId val="549436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9435048"/>
        <c:crosses val="autoZero"/>
        <c:auto val="1"/>
        <c:lblAlgn val="ctr"/>
        <c:lblOffset val="100"/>
        <c:noMultiLvlLbl val="0"/>
      </c:catAx>
      <c:valAx>
        <c:axId val="5494350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Inflation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54943668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4'!$J$127</c:f>
              <c:strCache>
                <c:ptCount val="1"/>
                <c:pt idx="0">
                  <c:v>Urban food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'Question 4'!$K$126:$R$126</c:f>
              <c:strCache>
                <c:ptCount val="8"/>
                <c:pt idx="0">
                  <c:v>Q1</c:v>
                </c:pt>
                <c:pt idx="1">
                  <c:v>Q2</c:v>
                </c:pt>
                <c:pt idx="2">
                  <c:v>Q3</c:v>
                </c:pt>
                <c:pt idx="3">
                  <c:v>Q4</c:v>
                </c:pt>
                <c:pt idx="4">
                  <c:v>Q1</c:v>
                </c:pt>
                <c:pt idx="5">
                  <c:v>Q2</c:v>
                </c:pt>
                <c:pt idx="6">
                  <c:v>Q3</c:v>
                </c:pt>
                <c:pt idx="7">
                  <c:v>Q4</c:v>
                </c:pt>
              </c:strCache>
            </c:strRef>
          </c:cat>
          <c:val>
            <c:numRef>
              <c:f>'Question 4'!$K$127:$R$127</c:f>
              <c:numCache>
                <c:formatCode>0.00%</c:formatCode>
                <c:ptCount val="8"/>
                <c:pt idx="0">
                  <c:v>2.223190173360055E-2</c:v>
                </c:pt>
                <c:pt idx="1">
                  <c:v>3.3150960440421859E-2</c:v>
                </c:pt>
                <c:pt idx="2">
                  <c:v>2.4366503893361462E-2</c:v>
                </c:pt>
                <c:pt idx="3">
                  <c:v>1.9744576683362113E-2</c:v>
                </c:pt>
                <c:pt idx="4">
                  <c:v>3.738090686040213E-2</c:v>
                </c:pt>
                <c:pt idx="5">
                  <c:v>1.7335447630822159E-2</c:v>
                </c:pt>
                <c:pt idx="6">
                  <c:v>4.0745157832762273E-2</c:v>
                </c:pt>
                <c:pt idx="7">
                  <c:v>-1.2750217580504734E-2</c:v>
                </c:pt>
              </c:numCache>
            </c:numRef>
          </c:val>
          <c:smooth val="0"/>
          <c:extLst>
            <c:ext xmlns:c16="http://schemas.microsoft.com/office/drawing/2014/chart" uri="{C3380CC4-5D6E-409C-BE32-E72D297353CC}">
              <c16:uniqueId val="{00000000-D8C3-4FF8-BC85-B28C24801DF0}"/>
            </c:ext>
          </c:extLst>
        </c:ser>
        <c:ser>
          <c:idx val="1"/>
          <c:order val="1"/>
          <c:tx>
            <c:strRef>
              <c:f>'Question 4'!$J$128</c:f>
              <c:strCache>
                <c:ptCount val="1"/>
                <c:pt idx="0">
                  <c:v>Urban health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'Question 4'!$K$126:$R$126</c:f>
              <c:strCache>
                <c:ptCount val="8"/>
                <c:pt idx="0">
                  <c:v>Q1</c:v>
                </c:pt>
                <c:pt idx="1">
                  <c:v>Q2</c:v>
                </c:pt>
                <c:pt idx="2">
                  <c:v>Q3</c:v>
                </c:pt>
                <c:pt idx="3">
                  <c:v>Q4</c:v>
                </c:pt>
                <c:pt idx="4">
                  <c:v>Q1</c:v>
                </c:pt>
                <c:pt idx="5">
                  <c:v>Q2</c:v>
                </c:pt>
                <c:pt idx="6">
                  <c:v>Q3</c:v>
                </c:pt>
                <c:pt idx="7">
                  <c:v>Q4</c:v>
                </c:pt>
              </c:strCache>
            </c:strRef>
          </c:cat>
          <c:val>
            <c:numRef>
              <c:f>'Question 4'!$K$128:$R$128</c:f>
              <c:numCache>
                <c:formatCode>0.00%</c:formatCode>
                <c:ptCount val="8"/>
                <c:pt idx="0">
                  <c:v>9.7518466262760395E-3</c:v>
                </c:pt>
                <c:pt idx="1">
                  <c:v>1.4178276414745406E-2</c:v>
                </c:pt>
                <c:pt idx="2">
                  <c:v>1.6451900478158647E-2</c:v>
                </c:pt>
                <c:pt idx="3">
                  <c:v>1.1720618721097149E-2</c:v>
                </c:pt>
                <c:pt idx="4">
                  <c:v>3.2011120682903904E-2</c:v>
                </c:pt>
                <c:pt idx="5">
                  <c:v>1.8003832217184199E-2</c:v>
                </c:pt>
                <c:pt idx="6">
                  <c:v>1.4163250093179277E-2</c:v>
                </c:pt>
                <c:pt idx="7">
                  <c:v>1.2789415656008888E-2</c:v>
                </c:pt>
              </c:numCache>
            </c:numRef>
          </c:val>
          <c:smooth val="0"/>
          <c:extLst>
            <c:ext xmlns:c16="http://schemas.microsoft.com/office/drawing/2014/chart" uri="{C3380CC4-5D6E-409C-BE32-E72D297353CC}">
              <c16:uniqueId val="{00000001-D8C3-4FF8-BC85-B28C24801DF0}"/>
            </c:ext>
          </c:extLst>
        </c:ser>
        <c:ser>
          <c:idx val="2"/>
          <c:order val="2"/>
          <c:tx>
            <c:strRef>
              <c:f>'Question 4'!$J$129</c:f>
              <c:strCache>
                <c:ptCount val="1"/>
                <c:pt idx="0">
                  <c:v>Urban ESS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'Question 4'!$K$126:$R$126</c:f>
              <c:strCache>
                <c:ptCount val="8"/>
                <c:pt idx="0">
                  <c:v>Q1</c:v>
                </c:pt>
                <c:pt idx="1">
                  <c:v>Q2</c:v>
                </c:pt>
                <c:pt idx="2">
                  <c:v>Q3</c:v>
                </c:pt>
                <c:pt idx="3">
                  <c:v>Q4</c:v>
                </c:pt>
                <c:pt idx="4">
                  <c:v>Q1</c:v>
                </c:pt>
                <c:pt idx="5">
                  <c:v>Q2</c:v>
                </c:pt>
                <c:pt idx="6">
                  <c:v>Q3</c:v>
                </c:pt>
                <c:pt idx="7">
                  <c:v>Q4</c:v>
                </c:pt>
              </c:strCache>
            </c:strRef>
          </c:cat>
          <c:val>
            <c:numRef>
              <c:f>'Question 4'!$K$129:$R$129</c:f>
              <c:numCache>
                <c:formatCode>0.00%</c:formatCode>
                <c:ptCount val="8"/>
                <c:pt idx="0">
                  <c:v>5.5965706120505426E-3</c:v>
                </c:pt>
                <c:pt idx="1">
                  <c:v>5.6838365896981265E-3</c:v>
                </c:pt>
                <c:pt idx="2">
                  <c:v>1.1185682326621789E-2</c:v>
                </c:pt>
                <c:pt idx="3">
                  <c:v>1.6301816488123094E-2</c:v>
                </c:pt>
                <c:pt idx="4">
                  <c:v>-8.810553879433046E-2</c:v>
                </c:pt>
                <c:pt idx="5">
                  <c:v>0.10635641493827755</c:v>
                </c:pt>
                <c:pt idx="6">
                  <c:v>9.9305986571123044E-3</c:v>
                </c:pt>
                <c:pt idx="7">
                  <c:v>2.4582378903849376E-2</c:v>
                </c:pt>
              </c:numCache>
            </c:numRef>
          </c:val>
          <c:smooth val="0"/>
          <c:extLst>
            <c:ext xmlns:c16="http://schemas.microsoft.com/office/drawing/2014/chart" uri="{C3380CC4-5D6E-409C-BE32-E72D297353CC}">
              <c16:uniqueId val="{00000002-D8C3-4FF8-BC85-B28C24801DF0}"/>
            </c:ext>
          </c:extLst>
        </c:ser>
        <c:dLbls>
          <c:showLegendKey val="0"/>
          <c:showVal val="0"/>
          <c:showCatName val="0"/>
          <c:showSerName val="0"/>
          <c:showPercent val="0"/>
          <c:showBubbleSize val="0"/>
        </c:dLbls>
        <c:marker val="1"/>
        <c:smooth val="0"/>
        <c:axId val="608364480"/>
        <c:axId val="608362512"/>
      </c:lineChart>
      <c:catAx>
        <c:axId val="60836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62512"/>
        <c:crosses val="autoZero"/>
        <c:auto val="1"/>
        <c:lblAlgn val="ctr"/>
        <c:lblOffset val="100"/>
        <c:noMultiLvlLbl val="0"/>
      </c:catAx>
      <c:valAx>
        <c:axId val="608362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64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 The covid-19 pandemic affected inflation is % before and after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lotArea>
      <c:layout>
        <c:manualLayout>
          <c:layoutTarget val="inner"/>
          <c:xMode val="edge"/>
          <c:yMode val="edge"/>
          <c:x val="4.9349968872856989E-2"/>
          <c:y val="0.10793536612982722"/>
          <c:w val="0.93719905038194207"/>
          <c:h val="0.73494421495860174"/>
        </c:manualLayout>
      </c:layout>
      <c:barChart>
        <c:barDir val="col"/>
        <c:grouping val="clustered"/>
        <c:varyColors val="0"/>
        <c:ser>
          <c:idx val="0"/>
          <c:order val="0"/>
          <c:tx>
            <c:strRef>
              <c:f>'Question 4'!$A$156</c:f>
              <c:strCache>
                <c:ptCount val="1"/>
                <c:pt idx="0">
                  <c:v>Rural+Food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4'!$B$155:$I$155</c:f>
              <c:strCache>
                <c:ptCount val="8"/>
                <c:pt idx="0">
                  <c:v>Q1</c:v>
                </c:pt>
                <c:pt idx="1">
                  <c:v>Q2</c:v>
                </c:pt>
                <c:pt idx="2">
                  <c:v>Q3</c:v>
                </c:pt>
                <c:pt idx="3">
                  <c:v>Q4</c:v>
                </c:pt>
                <c:pt idx="4">
                  <c:v>Q1</c:v>
                </c:pt>
                <c:pt idx="5">
                  <c:v>Q2</c:v>
                </c:pt>
                <c:pt idx="6">
                  <c:v>Q3</c:v>
                </c:pt>
                <c:pt idx="7">
                  <c:v>Q4</c:v>
                </c:pt>
              </c:strCache>
            </c:strRef>
          </c:cat>
          <c:val>
            <c:numRef>
              <c:f>'Question 4'!$B$156:$I$156</c:f>
              <c:numCache>
                <c:formatCode>0%</c:formatCode>
                <c:ptCount val="8"/>
                <c:pt idx="0">
                  <c:v>4.126012040689131E-3</c:v>
                </c:pt>
                <c:pt idx="1">
                  <c:v>2.6730413059396069E-2</c:v>
                </c:pt>
                <c:pt idx="2">
                  <c:v>2.8526361714266538E-2</c:v>
                </c:pt>
                <c:pt idx="3">
                  <c:v>2.7049955950011452E-2</c:v>
                </c:pt>
                <c:pt idx="4">
                  <c:v>2.2786531232504466E-2</c:v>
                </c:pt>
                <c:pt idx="5">
                  <c:v>1.0830550755010311E-2</c:v>
                </c:pt>
                <c:pt idx="6">
                  <c:v>4.6463052357965273E-2</c:v>
                </c:pt>
                <c:pt idx="7">
                  <c:v>-1.3247578916241511E-2</c:v>
                </c:pt>
              </c:numCache>
            </c:numRef>
          </c:val>
          <c:extLst>
            <c:ext xmlns:c16="http://schemas.microsoft.com/office/drawing/2014/chart" uri="{C3380CC4-5D6E-409C-BE32-E72D297353CC}">
              <c16:uniqueId val="{00000000-E000-43F8-A78E-B52084B7108E}"/>
            </c:ext>
          </c:extLst>
        </c:ser>
        <c:ser>
          <c:idx val="1"/>
          <c:order val="1"/>
          <c:tx>
            <c:strRef>
              <c:f>'Question 4'!$A$157</c:f>
              <c:strCache>
                <c:ptCount val="1"/>
                <c:pt idx="0">
                  <c:v>Rural+Health</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4'!$B$155:$I$155</c:f>
              <c:strCache>
                <c:ptCount val="8"/>
                <c:pt idx="0">
                  <c:v>Q1</c:v>
                </c:pt>
                <c:pt idx="1">
                  <c:v>Q2</c:v>
                </c:pt>
                <c:pt idx="2">
                  <c:v>Q3</c:v>
                </c:pt>
                <c:pt idx="3">
                  <c:v>Q4</c:v>
                </c:pt>
                <c:pt idx="4">
                  <c:v>Q1</c:v>
                </c:pt>
                <c:pt idx="5">
                  <c:v>Q2</c:v>
                </c:pt>
                <c:pt idx="6">
                  <c:v>Q3</c:v>
                </c:pt>
                <c:pt idx="7">
                  <c:v>Q4</c:v>
                </c:pt>
              </c:strCache>
            </c:strRef>
          </c:cat>
          <c:val>
            <c:numRef>
              <c:f>'Question 4'!$B$157:$I$157</c:f>
              <c:numCache>
                <c:formatCode>0%</c:formatCode>
                <c:ptCount val="8"/>
                <c:pt idx="0">
                  <c:v>6.756229008826305E-3</c:v>
                </c:pt>
                <c:pt idx="1">
                  <c:v>1.493463671981052E-2</c:v>
                </c:pt>
                <c:pt idx="2">
                  <c:v>1.5593945879834783E-2</c:v>
                </c:pt>
                <c:pt idx="3">
                  <c:v>1.098901098901092E-2</c:v>
                </c:pt>
                <c:pt idx="4">
                  <c:v>1.7298157329978539E-2</c:v>
                </c:pt>
                <c:pt idx="5">
                  <c:v>1.5876479895248E-2</c:v>
                </c:pt>
                <c:pt idx="6">
                  <c:v>9.9534550662370869E-3</c:v>
                </c:pt>
                <c:pt idx="7">
                  <c:v>1.0918888258649931E-2</c:v>
                </c:pt>
              </c:numCache>
            </c:numRef>
          </c:val>
          <c:extLst>
            <c:ext xmlns:c16="http://schemas.microsoft.com/office/drawing/2014/chart" uri="{C3380CC4-5D6E-409C-BE32-E72D297353CC}">
              <c16:uniqueId val="{00000001-E000-43F8-A78E-B52084B7108E}"/>
            </c:ext>
          </c:extLst>
        </c:ser>
        <c:ser>
          <c:idx val="2"/>
          <c:order val="2"/>
          <c:tx>
            <c:strRef>
              <c:f>'Question 4'!$A$158</c:f>
              <c:strCache>
                <c:ptCount val="1"/>
                <c:pt idx="0">
                  <c:v>Rural+Es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4'!$B$155:$I$155</c:f>
              <c:strCache>
                <c:ptCount val="8"/>
                <c:pt idx="0">
                  <c:v>Q1</c:v>
                </c:pt>
                <c:pt idx="1">
                  <c:v>Q2</c:v>
                </c:pt>
                <c:pt idx="2">
                  <c:v>Q3</c:v>
                </c:pt>
                <c:pt idx="3">
                  <c:v>Q4</c:v>
                </c:pt>
                <c:pt idx="4">
                  <c:v>Q1</c:v>
                </c:pt>
                <c:pt idx="5">
                  <c:v>Q2</c:v>
                </c:pt>
                <c:pt idx="6">
                  <c:v>Q3</c:v>
                </c:pt>
                <c:pt idx="7">
                  <c:v>Q4</c:v>
                </c:pt>
              </c:strCache>
            </c:strRef>
          </c:cat>
          <c:val>
            <c:numRef>
              <c:f>'Question 4'!$B$158:$I$158</c:f>
              <c:numCache>
                <c:formatCode>0%</c:formatCode>
                <c:ptCount val="8"/>
                <c:pt idx="0">
                  <c:v>1.1061946902654867E-3</c:v>
                </c:pt>
                <c:pt idx="1">
                  <c:v>7.2191528545119373E-3</c:v>
                </c:pt>
                <c:pt idx="2">
                  <c:v>6.7285891903752252E-3</c:v>
                </c:pt>
                <c:pt idx="3">
                  <c:v>1.1260443152924083E-2</c:v>
                </c:pt>
                <c:pt idx="4">
                  <c:v>-1.0996489719893749E-2</c:v>
                </c:pt>
                <c:pt idx="5">
                  <c:v>-1.9195248270617439E-3</c:v>
                </c:pt>
                <c:pt idx="6">
                  <c:v>7.4751433340590418E-3</c:v>
                </c:pt>
                <c:pt idx="7">
                  <c:v>1.9809825673534235E-2</c:v>
                </c:pt>
              </c:numCache>
            </c:numRef>
          </c:val>
          <c:extLst>
            <c:ext xmlns:c16="http://schemas.microsoft.com/office/drawing/2014/chart" uri="{C3380CC4-5D6E-409C-BE32-E72D297353CC}">
              <c16:uniqueId val="{00000002-E000-43F8-A78E-B52084B7108E}"/>
            </c:ext>
          </c:extLst>
        </c:ser>
        <c:ser>
          <c:idx val="3"/>
          <c:order val="3"/>
          <c:tx>
            <c:strRef>
              <c:f>'Question 4'!$A$159</c:f>
              <c:strCache>
                <c:ptCount val="1"/>
                <c:pt idx="0">
                  <c:v>R+U Food</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4'!$B$155:$I$155</c:f>
              <c:strCache>
                <c:ptCount val="8"/>
                <c:pt idx="0">
                  <c:v>Q1</c:v>
                </c:pt>
                <c:pt idx="1">
                  <c:v>Q2</c:v>
                </c:pt>
                <c:pt idx="2">
                  <c:v>Q3</c:v>
                </c:pt>
                <c:pt idx="3">
                  <c:v>Q4</c:v>
                </c:pt>
                <c:pt idx="4">
                  <c:v>Q1</c:v>
                </c:pt>
                <c:pt idx="5">
                  <c:v>Q2</c:v>
                </c:pt>
                <c:pt idx="6">
                  <c:v>Q3</c:v>
                </c:pt>
                <c:pt idx="7">
                  <c:v>Q4</c:v>
                </c:pt>
              </c:strCache>
            </c:strRef>
          </c:cat>
          <c:val>
            <c:numRef>
              <c:f>'Question 4'!$B$159:$I$159</c:f>
              <c:numCache>
                <c:formatCode>0%</c:formatCode>
                <c:ptCount val="8"/>
                <c:pt idx="0">
                  <c:v>1.0532891426191801E-2</c:v>
                </c:pt>
                <c:pt idx="1">
                  <c:v>2.9260251390892167E-2</c:v>
                </c:pt>
                <c:pt idx="2">
                  <c:v>2.6976976976976947E-2</c:v>
                </c:pt>
                <c:pt idx="3">
                  <c:v>2.4400149454976806E-2</c:v>
                </c:pt>
                <c:pt idx="4">
                  <c:v>2.8280253759248371E-2</c:v>
                </c:pt>
                <c:pt idx="5">
                  <c:v>1.3150993609044464E-2</c:v>
                </c:pt>
                <c:pt idx="6">
                  <c:v>4.4221182606028239E-2</c:v>
                </c:pt>
                <c:pt idx="7">
                  <c:v>-1.3176062751549799E-2</c:v>
                </c:pt>
              </c:numCache>
            </c:numRef>
          </c:val>
          <c:extLst>
            <c:ext xmlns:c16="http://schemas.microsoft.com/office/drawing/2014/chart" uri="{C3380CC4-5D6E-409C-BE32-E72D297353CC}">
              <c16:uniqueId val="{00000003-E000-43F8-A78E-B52084B7108E}"/>
            </c:ext>
          </c:extLst>
        </c:ser>
        <c:ser>
          <c:idx val="4"/>
          <c:order val="4"/>
          <c:tx>
            <c:strRef>
              <c:f>'Question 4'!$A$160</c:f>
              <c:strCache>
                <c:ptCount val="1"/>
                <c:pt idx="0">
                  <c:v>R+U Health</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4'!$B$155:$I$155</c:f>
              <c:strCache>
                <c:ptCount val="8"/>
                <c:pt idx="0">
                  <c:v>Q1</c:v>
                </c:pt>
                <c:pt idx="1">
                  <c:v>Q2</c:v>
                </c:pt>
                <c:pt idx="2">
                  <c:v>Q3</c:v>
                </c:pt>
                <c:pt idx="3">
                  <c:v>Q4</c:v>
                </c:pt>
                <c:pt idx="4">
                  <c:v>Q1</c:v>
                </c:pt>
                <c:pt idx="5">
                  <c:v>Q2</c:v>
                </c:pt>
                <c:pt idx="6">
                  <c:v>Q3</c:v>
                </c:pt>
                <c:pt idx="7">
                  <c:v>Q4</c:v>
                </c:pt>
              </c:strCache>
            </c:strRef>
          </c:cat>
          <c:val>
            <c:numRef>
              <c:f>'Question 4'!$B$160:$I$160</c:f>
              <c:numCache>
                <c:formatCode>0%</c:formatCode>
                <c:ptCount val="8"/>
                <c:pt idx="0">
                  <c:v>7.9498915923872666E-3</c:v>
                </c:pt>
                <c:pt idx="1">
                  <c:v>1.4340344168260041E-2</c:v>
                </c:pt>
                <c:pt idx="2">
                  <c:v>1.586553565818432E-2</c:v>
                </c:pt>
                <c:pt idx="3">
                  <c:v>1.1056131127261445E-2</c:v>
                </c:pt>
                <c:pt idx="4">
                  <c:v>2.4224806201550562E-2</c:v>
                </c:pt>
                <c:pt idx="5">
                  <c:v>1.6713970356354527E-2</c:v>
                </c:pt>
                <c:pt idx="6">
                  <c:v>1.1677127426652709E-2</c:v>
                </c:pt>
                <c:pt idx="7">
                  <c:v>1.16866253065936E-2</c:v>
                </c:pt>
              </c:numCache>
            </c:numRef>
          </c:val>
          <c:extLst>
            <c:ext xmlns:c16="http://schemas.microsoft.com/office/drawing/2014/chart" uri="{C3380CC4-5D6E-409C-BE32-E72D297353CC}">
              <c16:uniqueId val="{00000004-E000-43F8-A78E-B52084B7108E}"/>
            </c:ext>
          </c:extLst>
        </c:ser>
        <c:ser>
          <c:idx val="5"/>
          <c:order val="5"/>
          <c:tx>
            <c:strRef>
              <c:f>'Question 4'!$A$161</c:f>
              <c:strCache>
                <c:ptCount val="1"/>
                <c:pt idx="0">
                  <c:v>R+U Es</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4'!$B$155:$I$155</c:f>
              <c:strCache>
                <c:ptCount val="8"/>
                <c:pt idx="0">
                  <c:v>Q1</c:v>
                </c:pt>
                <c:pt idx="1">
                  <c:v>Q2</c:v>
                </c:pt>
                <c:pt idx="2">
                  <c:v>Q3</c:v>
                </c:pt>
                <c:pt idx="3">
                  <c:v>Q4</c:v>
                </c:pt>
                <c:pt idx="4">
                  <c:v>Q1</c:v>
                </c:pt>
                <c:pt idx="5">
                  <c:v>Q2</c:v>
                </c:pt>
                <c:pt idx="6">
                  <c:v>Q3</c:v>
                </c:pt>
                <c:pt idx="7">
                  <c:v>Q4</c:v>
                </c:pt>
              </c:strCache>
            </c:strRef>
          </c:cat>
          <c:val>
            <c:numRef>
              <c:f>'Question 4'!$B$161:$I$161</c:f>
              <c:numCache>
                <c:formatCode>0%</c:formatCode>
                <c:ptCount val="8"/>
                <c:pt idx="0">
                  <c:v>4.78674615913776E-3</c:v>
                </c:pt>
                <c:pt idx="1">
                  <c:v>6.7037512480387961E-3</c:v>
                </c:pt>
                <c:pt idx="2">
                  <c:v>9.8044771890054873E-3</c:v>
                </c:pt>
                <c:pt idx="3">
                  <c:v>1.2122572679312875E-2</c:v>
                </c:pt>
                <c:pt idx="4">
                  <c:v>-8.9893998785402662E-2</c:v>
                </c:pt>
                <c:pt idx="5">
                  <c:v>9.8105825080756548E-2</c:v>
                </c:pt>
                <c:pt idx="6">
                  <c:v>9.9988951497070391E-3</c:v>
                </c:pt>
                <c:pt idx="7">
                  <c:v>1.9635727178253199E-2</c:v>
                </c:pt>
              </c:numCache>
            </c:numRef>
          </c:val>
          <c:extLst>
            <c:ext xmlns:c16="http://schemas.microsoft.com/office/drawing/2014/chart" uri="{C3380CC4-5D6E-409C-BE32-E72D297353CC}">
              <c16:uniqueId val="{00000005-E000-43F8-A78E-B52084B7108E}"/>
            </c:ext>
          </c:extLst>
        </c:ser>
        <c:ser>
          <c:idx val="6"/>
          <c:order val="6"/>
          <c:tx>
            <c:strRef>
              <c:f>'Question 4'!$A$162</c:f>
              <c:strCache>
                <c:ptCount val="1"/>
                <c:pt idx="0">
                  <c:v>Urban food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4'!$B$155:$I$155</c:f>
              <c:strCache>
                <c:ptCount val="8"/>
                <c:pt idx="0">
                  <c:v>Q1</c:v>
                </c:pt>
                <c:pt idx="1">
                  <c:v>Q2</c:v>
                </c:pt>
                <c:pt idx="2">
                  <c:v>Q3</c:v>
                </c:pt>
                <c:pt idx="3">
                  <c:v>Q4</c:v>
                </c:pt>
                <c:pt idx="4">
                  <c:v>Q1</c:v>
                </c:pt>
                <c:pt idx="5">
                  <c:v>Q2</c:v>
                </c:pt>
                <c:pt idx="6">
                  <c:v>Q3</c:v>
                </c:pt>
                <c:pt idx="7">
                  <c:v>Q4</c:v>
                </c:pt>
              </c:strCache>
            </c:strRef>
          </c:cat>
          <c:val>
            <c:numRef>
              <c:f>'Question 4'!$B$162:$I$162</c:f>
              <c:numCache>
                <c:formatCode>0%</c:formatCode>
                <c:ptCount val="8"/>
                <c:pt idx="0">
                  <c:v>2.223190173360055E-2</c:v>
                </c:pt>
                <c:pt idx="1">
                  <c:v>3.3150960440421859E-2</c:v>
                </c:pt>
                <c:pt idx="2">
                  <c:v>2.4366503893361462E-2</c:v>
                </c:pt>
                <c:pt idx="3">
                  <c:v>1.9744576683362113E-2</c:v>
                </c:pt>
                <c:pt idx="4">
                  <c:v>3.738090686040213E-2</c:v>
                </c:pt>
                <c:pt idx="5">
                  <c:v>1.7335447630822159E-2</c:v>
                </c:pt>
                <c:pt idx="6">
                  <c:v>4.0745157832762273E-2</c:v>
                </c:pt>
                <c:pt idx="7">
                  <c:v>-1.2750217580504734E-2</c:v>
                </c:pt>
              </c:numCache>
            </c:numRef>
          </c:val>
          <c:extLst>
            <c:ext xmlns:c16="http://schemas.microsoft.com/office/drawing/2014/chart" uri="{C3380CC4-5D6E-409C-BE32-E72D297353CC}">
              <c16:uniqueId val="{00000006-E000-43F8-A78E-B52084B7108E}"/>
            </c:ext>
          </c:extLst>
        </c:ser>
        <c:ser>
          <c:idx val="7"/>
          <c:order val="7"/>
          <c:tx>
            <c:strRef>
              <c:f>'Question 4'!$A$163</c:f>
              <c:strCache>
                <c:ptCount val="1"/>
                <c:pt idx="0">
                  <c:v>Urban health</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4'!$B$155:$I$155</c:f>
              <c:strCache>
                <c:ptCount val="8"/>
                <c:pt idx="0">
                  <c:v>Q1</c:v>
                </c:pt>
                <c:pt idx="1">
                  <c:v>Q2</c:v>
                </c:pt>
                <c:pt idx="2">
                  <c:v>Q3</c:v>
                </c:pt>
                <c:pt idx="3">
                  <c:v>Q4</c:v>
                </c:pt>
                <c:pt idx="4">
                  <c:v>Q1</c:v>
                </c:pt>
                <c:pt idx="5">
                  <c:v>Q2</c:v>
                </c:pt>
                <c:pt idx="6">
                  <c:v>Q3</c:v>
                </c:pt>
                <c:pt idx="7">
                  <c:v>Q4</c:v>
                </c:pt>
              </c:strCache>
            </c:strRef>
          </c:cat>
          <c:val>
            <c:numRef>
              <c:f>'Question 4'!$B$163:$I$163</c:f>
              <c:numCache>
                <c:formatCode>0%</c:formatCode>
                <c:ptCount val="8"/>
                <c:pt idx="0">
                  <c:v>9.7518466262760395E-3</c:v>
                </c:pt>
                <c:pt idx="1">
                  <c:v>1.4178276414745406E-2</c:v>
                </c:pt>
                <c:pt idx="2">
                  <c:v>1.6451900478158647E-2</c:v>
                </c:pt>
                <c:pt idx="3">
                  <c:v>1.1720618721097149E-2</c:v>
                </c:pt>
                <c:pt idx="4">
                  <c:v>3.2011120682903904E-2</c:v>
                </c:pt>
                <c:pt idx="5">
                  <c:v>1.8003832217184199E-2</c:v>
                </c:pt>
                <c:pt idx="6">
                  <c:v>1.4163250093179277E-2</c:v>
                </c:pt>
                <c:pt idx="7">
                  <c:v>1.2789415656008888E-2</c:v>
                </c:pt>
              </c:numCache>
            </c:numRef>
          </c:val>
          <c:extLst>
            <c:ext xmlns:c16="http://schemas.microsoft.com/office/drawing/2014/chart" uri="{C3380CC4-5D6E-409C-BE32-E72D297353CC}">
              <c16:uniqueId val="{00000007-E000-43F8-A78E-B52084B7108E}"/>
            </c:ext>
          </c:extLst>
        </c:ser>
        <c:dLbls>
          <c:showLegendKey val="0"/>
          <c:showVal val="1"/>
          <c:showCatName val="0"/>
          <c:showSerName val="0"/>
          <c:showPercent val="0"/>
          <c:showBubbleSize val="0"/>
        </c:dLbls>
        <c:gapWidth val="219"/>
        <c:overlap val="-27"/>
        <c:axId val="623725056"/>
        <c:axId val="623728664"/>
      </c:barChart>
      <c:lineChart>
        <c:grouping val="standard"/>
        <c:varyColors val="0"/>
        <c:ser>
          <c:idx val="8"/>
          <c:order val="8"/>
          <c:tx>
            <c:strRef>
              <c:f>'Question 4'!$A$164</c:f>
              <c:strCache>
                <c:ptCount val="1"/>
                <c:pt idx="0">
                  <c:v>Urban ESS</c:v>
                </c:pt>
              </c:strCache>
            </c:strRef>
          </c:tx>
          <c:spPr>
            <a:ln w="28575" cap="rnd">
              <a:solidFill>
                <a:schemeClr val="accent3">
                  <a:lumMod val="60000"/>
                </a:schemeClr>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4'!$B$155:$I$155</c:f>
              <c:strCache>
                <c:ptCount val="8"/>
                <c:pt idx="0">
                  <c:v>Q1</c:v>
                </c:pt>
                <c:pt idx="1">
                  <c:v>Q2</c:v>
                </c:pt>
                <c:pt idx="2">
                  <c:v>Q3</c:v>
                </c:pt>
                <c:pt idx="3">
                  <c:v>Q4</c:v>
                </c:pt>
                <c:pt idx="4">
                  <c:v>Q1</c:v>
                </c:pt>
                <c:pt idx="5">
                  <c:v>Q2</c:v>
                </c:pt>
                <c:pt idx="6">
                  <c:v>Q3</c:v>
                </c:pt>
                <c:pt idx="7">
                  <c:v>Q4</c:v>
                </c:pt>
              </c:strCache>
            </c:strRef>
          </c:cat>
          <c:val>
            <c:numRef>
              <c:f>'Question 4'!$B$164:$I$164</c:f>
              <c:numCache>
                <c:formatCode>0%</c:formatCode>
                <c:ptCount val="8"/>
                <c:pt idx="0">
                  <c:v>5.5965706120505426E-3</c:v>
                </c:pt>
                <c:pt idx="1">
                  <c:v>5.6838365896981265E-3</c:v>
                </c:pt>
                <c:pt idx="2">
                  <c:v>1.1185682326621789E-2</c:v>
                </c:pt>
                <c:pt idx="3">
                  <c:v>1.6301816488123094E-2</c:v>
                </c:pt>
                <c:pt idx="4">
                  <c:v>-8.810553879433046E-2</c:v>
                </c:pt>
                <c:pt idx="5">
                  <c:v>0.10635641493827755</c:v>
                </c:pt>
                <c:pt idx="6">
                  <c:v>9.9305986571123044E-3</c:v>
                </c:pt>
                <c:pt idx="7">
                  <c:v>2.4582378903849376E-2</c:v>
                </c:pt>
              </c:numCache>
            </c:numRef>
          </c:val>
          <c:smooth val="0"/>
          <c:extLst>
            <c:ext xmlns:c16="http://schemas.microsoft.com/office/drawing/2014/chart" uri="{C3380CC4-5D6E-409C-BE32-E72D297353CC}">
              <c16:uniqueId val="{00000008-E000-43F8-A78E-B52084B7108E}"/>
            </c:ext>
          </c:extLst>
        </c:ser>
        <c:dLbls>
          <c:showLegendKey val="0"/>
          <c:showVal val="1"/>
          <c:showCatName val="0"/>
          <c:showSerName val="0"/>
          <c:showPercent val="0"/>
          <c:showBubbleSize val="0"/>
        </c:dLbls>
        <c:marker val="1"/>
        <c:smooth val="0"/>
        <c:axId val="623725056"/>
        <c:axId val="623728664"/>
      </c:lineChart>
      <c:catAx>
        <c:axId val="62372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23728664"/>
        <c:crosses val="autoZero"/>
        <c:auto val="1"/>
        <c:lblAlgn val="ctr"/>
        <c:lblOffset val="100"/>
        <c:noMultiLvlLbl val="0"/>
      </c:catAx>
      <c:valAx>
        <c:axId val="623728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 Inflation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23725056"/>
        <c:crosses val="autoZero"/>
        <c:crossBetween val="between"/>
      </c:valAx>
      <c:spPr>
        <a:noFill/>
        <a:ln w="12700">
          <a:solidFill>
            <a:schemeClr val="accent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dk1"/>
    </a:solidFill>
    <a:ln w="19050" cap="flat" cmpd="sng" algn="ctr">
      <a:solidFill>
        <a:schemeClr val="l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[CPI Inflation By Harikanth.xlsx]Question 1!PivotTable59</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Inflation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 1'!$B$17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1'!$A$18:$A$24</c:f>
              <c:strCache>
                <c:ptCount val="6"/>
                <c:pt idx="0">
                  <c:v>Clothe</c:v>
                </c:pt>
                <c:pt idx="1">
                  <c:v>Education</c:v>
                </c:pt>
                <c:pt idx="2">
                  <c:v>Food </c:v>
                </c:pt>
                <c:pt idx="3">
                  <c:v>Health</c:v>
                </c:pt>
                <c:pt idx="4">
                  <c:v>Housing service</c:v>
                </c:pt>
                <c:pt idx="5">
                  <c:v>Misscellaneous</c:v>
                </c:pt>
              </c:strCache>
            </c:strRef>
          </c:cat>
          <c:val>
            <c:numRef>
              <c:f>'Question 1'!$B$18:$B$24</c:f>
              <c:numCache>
                <c:formatCode>0.00%</c:formatCode>
                <c:ptCount val="6"/>
                <c:pt idx="0">
                  <c:v>0.13164399066780622</c:v>
                </c:pt>
                <c:pt idx="1">
                  <c:v>4.1648379570811474E-2</c:v>
                </c:pt>
                <c:pt idx="2">
                  <c:v>0.57531588551893009</c:v>
                </c:pt>
                <c:pt idx="3">
                  <c:v>0.12623871012450621</c:v>
                </c:pt>
                <c:pt idx="4">
                  <c:v>8.3689450463144743E-2</c:v>
                </c:pt>
                <c:pt idx="5">
                  <c:v>4.1463583654801218E-2</c:v>
                </c:pt>
              </c:numCache>
            </c:numRef>
          </c:val>
          <c:smooth val="0"/>
          <c:extLst>
            <c:ext xmlns:c16="http://schemas.microsoft.com/office/drawing/2014/chart" uri="{C3380CC4-5D6E-409C-BE32-E72D297353CC}">
              <c16:uniqueId val="{00000000-5AEF-4D07-9E64-50E8B722E0BF}"/>
            </c:ext>
          </c:extLst>
        </c:ser>
        <c:dLbls>
          <c:dLblPos val="ctr"/>
          <c:showLegendKey val="0"/>
          <c:showVal val="1"/>
          <c:showCatName val="0"/>
          <c:showSerName val="0"/>
          <c:showPercent val="0"/>
          <c:showBubbleSize val="0"/>
        </c:dLbls>
        <c:marker val="1"/>
        <c:smooth val="0"/>
        <c:axId val="728143064"/>
        <c:axId val="728146344"/>
      </c:lineChart>
      <c:catAx>
        <c:axId val="7281430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Broader 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146344"/>
        <c:crosses val="autoZero"/>
        <c:auto val="1"/>
        <c:lblAlgn val="ctr"/>
        <c:lblOffset val="100"/>
        <c:noMultiLvlLbl val="0"/>
      </c:catAx>
      <c:valAx>
        <c:axId val="7281463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Inflation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143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'Question 2 '!$J$6</c:f>
              <c:strCache>
                <c:ptCount val="1"/>
                <c:pt idx="0">
                  <c:v>Inflation </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errBars>
            <c:errDir val="y"/>
            <c:errBarType val="both"/>
            <c:errValType val="stdErr"/>
            <c:noEndCap val="0"/>
            <c:spPr>
              <a:noFill/>
              <a:ln w="9525">
                <a:solidFill>
                  <a:schemeClr val="dk1">
                    <a:lumMod val="65000"/>
                    <a:lumOff val="35000"/>
                  </a:schemeClr>
                </a:solidFill>
                <a:round/>
              </a:ln>
              <a:effectLst/>
            </c:spPr>
          </c:errBars>
          <c:cat>
            <c:numRef>
              <c:f>'Question 2 '!$I$7:$I$13</c:f>
              <c:numCache>
                <c:formatCode>General</c:formatCode>
                <c:ptCount val="7"/>
                <c:pt idx="0">
                  <c:v>2017</c:v>
                </c:pt>
                <c:pt idx="1">
                  <c:v>2018</c:v>
                </c:pt>
                <c:pt idx="2">
                  <c:v>2019</c:v>
                </c:pt>
                <c:pt idx="3">
                  <c:v>2020</c:v>
                </c:pt>
                <c:pt idx="4">
                  <c:v>2021</c:v>
                </c:pt>
                <c:pt idx="5">
                  <c:v>2022</c:v>
                </c:pt>
                <c:pt idx="6">
                  <c:v>2023</c:v>
                </c:pt>
              </c:numCache>
            </c:numRef>
          </c:cat>
          <c:val>
            <c:numRef>
              <c:f>'Question 2 '!$J$7:$J$13</c:f>
              <c:numCache>
                <c:formatCode>0.0%</c:formatCode>
                <c:ptCount val="7"/>
                <c:pt idx="0">
                  <c:v>5.295471987720627E-2</c:v>
                </c:pt>
                <c:pt idx="1">
                  <c:v>2.3374726077428697E-2</c:v>
                </c:pt>
                <c:pt idx="2">
                  <c:v>7.7363896848137617E-2</c:v>
                </c:pt>
                <c:pt idx="3">
                  <c:v>5.7922769640479481E-2</c:v>
                </c:pt>
                <c:pt idx="4">
                  <c:v>5.657978385251098E-2</c:v>
                </c:pt>
                <c:pt idx="5">
                  <c:v>6.0350030175015092E-2</c:v>
                </c:pt>
                <c:pt idx="6" formatCode="0.00%">
                  <c:v>0</c:v>
                </c:pt>
              </c:numCache>
            </c:numRef>
          </c:val>
          <c:smooth val="0"/>
          <c:extLst>
            <c:ext xmlns:c16="http://schemas.microsoft.com/office/drawing/2014/chart" uri="{C3380CC4-5D6E-409C-BE32-E72D297353CC}">
              <c16:uniqueId val="{00000000-DF58-4D58-BC6E-3978D4765913}"/>
            </c:ext>
          </c:extLst>
        </c:ser>
        <c:dLbls>
          <c:dLblPos val="ctr"/>
          <c:showLegendKey val="0"/>
          <c:showVal val="1"/>
          <c:showCatName val="0"/>
          <c:showSerName val="0"/>
          <c:showPercent val="0"/>
          <c:showBubbleSize val="0"/>
        </c:dLbls>
        <c:marker val="1"/>
        <c:smooth val="0"/>
        <c:axId val="577020312"/>
        <c:axId val="577013096"/>
      </c:lineChart>
      <c:catAx>
        <c:axId val="5770203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7013096"/>
        <c:crosses val="autoZero"/>
        <c:auto val="1"/>
        <c:lblAlgn val="ctr"/>
        <c:lblOffset val="100"/>
        <c:noMultiLvlLbl val="0"/>
      </c:catAx>
      <c:valAx>
        <c:axId val="5770130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1"/>
        <c:majorTickMark val="none"/>
        <c:minorTickMark val="none"/>
        <c:tickLblPos val="nextTo"/>
        <c:crossAx val="57702031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'Question 3'!$E$25:$E$26</c:f>
              <c:strCache>
                <c:ptCount val="2"/>
                <c:pt idx="0">
                  <c:v>Inflation </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3'!$C$27:$C$38</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'Question 3'!$E$27:$E$38</c:f>
              <c:numCache>
                <c:formatCode>0.00%</c:formatCode>
                <c:ptCount val="12"/>
                <c:pt idx="0">
                  <c:v>9.5355528154540958E-3</c:v>
                </c:pt>
                <c:pt idx="1">
                  <c:v>1.9135249572509638E-3</c:v>
                </c:pt>
                <c:pt idx="2">
                  <c:v>1.3409728148239188E-3</c:v>
                </c:pt>
                <c:pt idx="3">
                  <c:v>5.1132213294375079E-3</c:v>
                </c:pt>
                <c:pt idx="4">
                  <c:v>6.7829457364341813E-3</c:v>
                </c:pt>
                <c:pt idx="5">
                  <c:v>4.010266281677456E-5</c:v>
                </c:pt>
                <c:pt idx="6">
                  <c:v>-5.2131371055058745E-3</c:v>
                </c:pt>
                <c:pt idx="7">
                  <c:v>4.1117426532830906E-3</c:v>
                </c:pt>
                <c:pt idx="8">
                  <c:v>-4.9379742261831984E-3</c:v>
                </c:pt>
                <c:pt idx="9">
                  <c:v>4.034535624945899E-5</c:v>
                </c:pt>
                <c:pt idx="10">
                  <c:v>4.6395287852505169E-3</c:v>
                </c:pt>
                <c:pt idx="11">
                  <c:v>7.107862822263198E-3</c:v>
                </c:pt>
              </c:numCache>
            </c:numRef>
          </c:val>
          <c:smooth val="0"/>
          <c:extLst>
            <c:ext xmlns:c16="http://schemas.microsoft.com/office/drawing/2014/chart" uri="{C3380CC4-5D6E-409C-BE32-E72D297353CC}">
              <c16:uniqueId val="{00000000-8770-4330-AFDA-DFD595220B38}"/>
            </c:ext>
          </c:extLst>
        </c:ser>
        <c:dLbls>
          <c:dLblPos val="ctr"/>
          <c:showLegendKey val="0"/>
          <c:showVal val="1"/>
          <c:showCatName val="0"/>
          <c:showSerName val="0"/>
          <c:showPercent val="0"/>
          <c:showBubbleSize val="0"/>
        </c:dLbls>
        <c:marker val="1"/>
        <c:smooth val="0"/>
        <c:axId val="775808664"/>
        <c:axId val="775803744"/>
      </c:lineChart>
      <c:catAx>
        <c:axId val="7758086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75803744"/>
        <c:crosses val="autoZero"/>
        <c:auto val="1"/>
        <c:lblAlgn val="ctr"/>
        <c:lblOffset val="100"/>
        <c:noMultiLvlLbl val="0"/>
      </c:catAx>
      <c:valAx>
        <c:axId val="7758037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77580866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 The covid-19 pandemic affected inflation is % before and after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lotArea>
      <c:layout>
        <c:manualLayout>
          <c:layoutTarget val="inner"/>
          <c:xMode val="edge"/>
          <c:yMode val="edge"/>
          <c:x val="5.2232321889685768E-2"/>
          <c:y val="0.11408728212468773"/>
          <c:w val="0.93719905038194207"/>
          <c:h val="0.73494421495860174"/>
        </c:manualLayout>
      </c:layout>
      <c:barChart>
        <c:barDir val="col"/>
        <c:grouping val="clustered"/>
        <c:varyColors val="0"/>
        <c:ser>
          <c:idx val="0"/>
          <c:order val="0"/>
          <c:tx>
            <c:strRef>
              <c:f>'Question 4'!$A$156</c:f>
              <c:strCache>
                <c:ptCount val="1"/>
                <c:pt idx="0">
                  <c:v>Rural+Food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4'!$B$155:$I$155</c:f>
              <c:strCache>
                <c:ptCount val="8"/>
                <c:pt idx="0">
                  <c:v>Q1</c:v>
                </c:pt>
                <c:pt idx="1">
                  <c:v>Q2</c:v>
                </c:pt>
                <c:pt idx="2">
                  <c:v>Q3</c:v>
                </c:pt>
                <c:pt idx="3">
                  <c:v>Q4</c:v>
                </c:pt>
                <c:pt idx="4">
                  <c:v>Q1</c:v>
                </c:pt>
                <c:pt idx="5">
                  <c:v>Q2</c:v>
                </c:pt>
                <c:pt idx="6">
                  <c:v>Q3</c:v>
                </c:pt>
                <c:pt idx="7">
                  <c:v>Q4</c:v>
                </c:pt>
              </c:strCache>
            </c:strRef>
          </c:cat>
          <c:val>
            <c:numRef>
              <c:f>'Question 4'!$B$156:$I$156</c:f>
              <c:numCache>
                <c:formatCode>0%</c:formatCode>
                <c:ptCount val="8"/>
                <c:pt idx="0">
                  <c:v>4.126012040689131E-3</c:v>
                </c:pt>
                <c:pt idx="1">
                  <c:v>2.6730413059396069E-2</c:v>
                </c:pt>
                <c:pt idx="2">
                  <c:v>2.8526361714266538E-2</c:v>
                </c:pt>
                <c:pt idx="3">
                  <c:v>2.7049955950011452E-2</c:v>
                </c:pt>
                <c:pt idx="4">
                  <c:v>2.2786531232504466E-2</c:v>
                </c:pt>
                <c:pt idx="5">
                  <c:v>1.0830550755010311E-2</c:v>
                </c:pt>
                <c:pt idx="6">
                  <c:v>4.6463052357965273E-2</c:v>
                </c:pt>
                <c:pt idx="7">
                  <c:v>-1.3247578916241511E-2</c:v>
                </c:pt>
              </c:numCache>
            </c:numRef>
          </c:val>
          <c:extLst>
            <c:ext xmlns:c16="http://schemas.microsoft.com/office/drawing/2014/chart" uri="{C3380CC4-5D6E-409C-BE32-E72D297353CC}">
              <c16:uniqueId val="{00000000-C61E-4E5D-9B66-6401BA6A8592}"/>
            </c:ext>
          </c:extLst>
        </c:ser>
        <c:ser>
          <c:idx val="1"/>
          <c:order val="1"/>
          <c:tx>
            <c:strRef>
              <c:f>'Question 4'!$A$157</c:f>
              <c:strCache>
                <c:ptCount val="1"/>
                <c:pt idx="0">
                  <c:v>Rural+Health</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4'!$B$155:$I$155</c:f>
              <c:strCache>
                <c:ptCount val="8"/>
                <c:pt idx="0">
                  <c:v>Q1</c:v>
                </c:pt>
                <c:pt idx="1">
                  <c:v>Q2</c:v>
                </c:pt>
                <c:pt idx="2">
                  <c:v>Q3</c:v>
                </c:pt>
                <c:pt idx="3">
                  <c:v>Q4</c:v>
                </c:pt>
                <c:pt idx="4">
                  <c:v>Q1</c:v>
                </c:pt>
                <c:pt idx="5">
                  <c:v>Q2</c:v>
                </c:pt>
                <c:pt idx="6">
                  <c:v>Q3</c:v>
                </c:pt>
                <c:pt idx="7">
                  <c:v>Q4</c:v>
                </c:pt>
              </c:strCache>
            </c:strRef>
          </c:cat>
          <c:val>
            <c:numRef>
              <c:f>'Question 4'!$B$157:$I$157</c:f>
              <c:numCache>
                <c:formatCode>0%</c:formatCode>
                <c:ptCount val="8"/>
                <c:pt idx="0">
                  <c:v>6.756229008826305E-3</c:v>
                </c:pt>
                <c:pt idx="1">
                  <c:v>1.493463671981052E-2</c:v>
                </c:pt>
                <c:pt idx="2">
                  <c:v>1.5593945879834783E-2</c:v>
                </c:pt>
                <c:pt idx="3">
                  <c:v>1.098901098901092E-2</c:v>
                </c:pt>
                <c:pt idx="4">
                  <c:v>1.7298157329978539E-2</c:v>
                </c:pt>
                <c:pt idx="5">
                  <c:v>1.5876479895248E-2</c:v>
                </c:pt>
                <c:pt idx="6">
                  <c:v>9.9534550662370869E-3</c:v>
                </c:pt>
                <c:pt idx="7">
                  <c:v>1.0918888258649931E-2</c:v>
                </c:pt>
              </c:numCache>
            </c:numRef>
          </c:val>
          <c:extLst>
            <c:ext xmlns:c16="http://schemas.microsoft.com/office/drawing/2014/chart" uri="{C3380CC4-5D6E-409C-BE32-E72D297353CC}">
              <c16:uniqueId val="{00000001-C61E-4E5D-9B66-6401BA6A8592}"/>
            </c:ext>
          </c:extLst>
        </c:ser>
        <c:ser>
          <c:idx val="2"/>
          <c:order val="2"/>
          <c:tx>
            <c:strRef>
              <c:f>'Question 4'!$A$158</c:f>
              <c:strCache>
                <c:ptCount val="1"/>
                <c:pt idx="0">
                  <c:v>Rural+Es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4'!$B$155:$I$155</c:f>
              <c:strCache>
                <c:ptCount val="8"/>
                <c:pt idx="0">
                  <c:v>Q1</c:v>
                </c:pt>
                <c:pt idx="1">
                  <c:v>Q2</c:v>
                </c:pt>
                <c:pt idx="2">
                  <c:v>Q3</c:v>
                </c:pt>
                <c:pt idx="3">
                  <c:v>Q4</c:v>
                </c:pt>
                <c:pt idx="4">
                  <c:v>Q1</c:v>
                </c:pt>
                <c:pt idx="5">
                  <c:v>Q2</c:v>
                </c:pt>
                <c:pt idx="6">
                  <c:v>Q3</c:v>
                </c:pt>
                <c:pt idx="7">
                  <c:v>Q4</c:v>
                </c:pt>
              </c:strCache>
            </c:strRef>
          </c:cat>
          <c:val>
            <c:numRef>
              <c:f>'Question 4'!$B$158:$I$158</c:f>
              <c:numCache>
                <c:formatCode>0%</c:formatCode>
                <c:ptCount val="8"/>
                <c:pt idx="0">
                  <c:v>1.1061946902654867E-3</c:v>
                </c:pt>
                <c:pt idx="1">
                  <c:v>7.2191528545119373E-3</c:v>
                </c:pt>
                <c:pt idx="2">
                  <c:v>6.7285891903752252E-3</c:v>
                </c:pt>
                <c:pt idx="3">
                  <c:v>1.1260443152924083E-2</c:v>
                </c:pt>
                <c:pt idx="4">
                  <c:v>-1.0996489719893749E-2</c:v>
                </c:pt>
                <c:pt idx="5">
                  <c:v>-1.9195248270617439E-3</c:v>
                </c:pt>
                <c:pt idx="6">
                  <c:v>7.4751433340590418E-3</c:v>
                </c:pt>
                <c:pt idx="7">
                  <c:v>1.9809825673534235E-2</c:v>
                </c:pt>
              </c:numCache>
            </c:numRef>
          </c:val>
          <c:extLst>
            <c:ext xmlns:c16="http://schemas.microsoft.com/office/drawing/2014/chart" uri="{C3380CC4-5D6E-409C-BE32-E72D297353CC}">
              <c16:uniqueId val="{00000002-C61E-4E5D-9B66-6401BA6A8592}"/>
            </c:ext>
          </c:extLst>
        </c:ser>
        <c:ser>
          <c:idx val="3"/>
          <c:order val="3"/>
          <c:tx>
            <c:strRef>
              <c:f>'Question 4'!$A$159</c:f>
              <c:strCache>
                <c:ptCount val="1"/>
                <c:pt idx="0">
                  <c:v>R+U Food</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4'!$B$155:$I$155</c:f>
              <c:strCache>
                <c:ptCount val="8"/>
                <c:pt idx="0">
                  <c:v>Q1</c:v>
                </c:pt>
                <c:pt idx="1">
                  <c:v>Q2</c:v>
                </c:pt>
                <c:pt idx="2">
                  <c:v>Q3</c:v>
                </c:pt>
                <c:pt idx="3">
                  <c:v>Q4</c:v>
                </c:pt>
                <c:pt idx="4">
                  <c:v>Q1</c:v>
                </c:pt>
                <c:pt idx="5">
                  <c:v>Q2</c:v>
                </c:pt>
                <c:pt idx="6">
                  <c:v>Q3</c:v>
                </c:pt>
                <c:pt idx="7">
                  <c:v>Q4</c:v>
                </c:pt>
              </c:strCache>
            </c:strRef>
          </c:cat>
          <c:val>
            <c:numRef>
              <c:f>'Question 4'!$B$159:$I$159</c:f>
              <c:numCache>
                <c:formatCode>0%</c:formatCode>
                <c:ptCount val="8"/>
                <c:pt idx="0">
                  <c:v>1.0532891426191801E-2</c:v>
                </c:pt>
                <c:pt idx="1">
                  <c:v>2.9260251390892167E-2</c:v>
                </c:pt>
                <c:pt idx="2">
                  <c:v>2.6976976976976947E-2</c:v>
                </c:pt>
                <c:pt idx="3">
                  <c:v>2.4400149454976806E-2</c:v>
                </c:pt>
                <c:pt idx="4">
                  <c:v>2.8280253759248371E-2</c:v>
                </c:pt>
                <c:pt idx="5">
                  <c:v>1.3150993609044464E-2</c:v>
                </c:pt>
                <c:pt idx="6">
                  <c:v>4.4221182606028239E-2</c:v>
                </c:pt>
                <c:pt idx="7">
                  <c:v>-1.3176062751549799E-2</c:v>
                </c:pt>
              </c:numCache>
            </c:numRef>
          </c:val>
          <c:extLst>
            <c:ext xmlns:c16="http://schemas.microsoft.com/office/drawing/2014/chart" uri="{C3380CC4-5D6E-409C-BE32-E72D297353CC}">
              <c16:uniqueId val="{00000003-C61E-4E5D-9B66-6401BA6A8592}"/>
            </c:ext>
          </c:extLst>
        </c:ser>
        <c:ser>
          <c:idx val="4"/>
          <c:order val="4"/>
          <c:tx>
            <c:strRef>
              <c:f>'Question 4'!$A$160</c:f>
              <c:strCache>
                <c:ptCount val="1"/>
                <c:pt idx="0">
                  <c:v>R+U Health</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4'!$B$155:$I$155</c:f>
              <c:strCache>
                <c:ptCount val="8"/>
                <c:pt idx="0">
                  <c:v>Q1</c:v>
                </c:pt>
                <c:pt idx="1">
                  <c:v>Q2</c:v>
                </c:pt>
                <c:pt idx="2">
                  <c:v>Q3</c:v>
                </c:pt>
                <c:pt idx="3">
                  <c:v>Q4</c:v>
                </c:pt>
                <c:pt idx="4">
                  <c:v>Q1</c:v>
                </c:pt>
                <c:pt idx="5">
                  <c:v>Q2</c:v>
                </c:pt>
                <c:pt idx="6">
                  <c:v>Q3</c:v>
                </c:pt>
                <c:pt idx="7">
                  <c:v>Q4</c:v>
                </c:pt>
              </c:strCache>
            </c:strRef>
          </c:cat>
          <c:val>
            <c:numRef>
              <c:f>'Question 4'!$B$160:$I$160</c:f>
              <c:numCache>
                <c:formatCode>0%</c:formatCode>
                <c:ptCount val="8"/>
                <c:pt idx="0">
                  <c:v>7.9498915923872666E-3</c:v>
                </c:pt>
                <c:pt idx="1">
                  <c:v>1.4340344168260041E-2</c:v>
                </c:pt>
                <c:pt idx="2">
                  <c:v>1.586553565818432E-2</c:v>
                </c:pt>
                <c:pt idx="3">
                  <c:v>1.1056131127261445E-2</c:v>
                </c:pt>
                <c:pt idx="4">
                  <c:v>2.4224806201550562E-2</c:v>
                </c:pt>
                <c:pt idx="5">
                  <c:v>1.6713970356354527E-2</c:v>
                </c:pt>
                <c:pt idx="6">
                  <c:v>1.1677127426652709E-2</c:v>
                </c:pt>
                <c:pt idx="7">
                  <c:v>1.16866253065936E-2</c:v>
                </c:pt>
              </c:numCache>
            </c:numRef>
          </c:val>
          <c:extLst>
            <c:ext xmlns:c16="http://schemas.microsoft.com/office/drawing/2014/chart" uri="{C3380CC4-5D6E-409C-BE32-E72D297353CC}">
              <c16:uniqueId val="{00000004-C61E-4E5D-9B66-6401BA6A8592}"/>
            </c:ext>
          </c:extLst>
        </c:ser>
        <c:ser>
          <c:idx val="5"/>
          <c:order val="5"/>
          <c:tx>
            <c:strRef>
              <c:f>'Question 4'!$A$161</c:f>
              <c:strCache>
                <c:ptCount val="1"/>
                <c:pt idx="0">
                  <c:v>R+U Es</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4'!$B$155:$I$155</c:f>
              <c:strCache>
                <c:ptCount val="8"/>
                <c:pt idx="0">
                  <c:v>Q1</c:v>
                </c:pt>
                <c:pt idx="1">
                  <c:v>Q2</c:v>
                </c:pt>
                <c:pt idx="2">
                  <c:v>Q3</c:v>
                </c:pt>
                <c:pt idx="3">
                  <c:v>Q4</c:v>
                </c:pt>
                <c:pt idx="4">
                  <c:v>Q1</c:v>
                </c:pt>
                <c:pt idx="5">
                  <c:v>Q2</c:v>
                </c:pt>
                <c:pt idx="6">
                  <c:v>Q3</c:v>
                </c:pt>
                <c:pt idx="7">
                  <c:v>Q4</c:v>
                </c:pt>
              </c:strCache>
            </c:strRef>
          </c:cat>
          <c:val>
            <c:numRef>
              <c:f>'Question 4'!$B$161:$I$161</c:f>
              <c:numCache>
                <c:formatCode>0%</c:formatCode>
                <c:ptCount val="8"/>
                <c:pt idx="0">
                  <c:v>4.78674615913776E-3</c:v>
                </c:pt>
                <c:pt idx="1">
                  <c:v>6.7037512480387961E-3</c:v>
                </c:pt>
                <c:pt idx="2">
                  <c:v>9.8044771890054873E-3</c:v>
                </c:pt>
                <c:pt idx="3">
                  <c:v>1.2122572679312875E-2</c:v>
                </c:pt>
                <c:pt idx="4">
                  <c:v>-8.9893998785402662E-2</c:v>
                </c:pt>
                <c:pt idx="5">
                  <c:v>9.8105825080756548E-2</c:v>
                </c:pt>
                <c:pt idx="6">
                  <c:v>9.9988951497070391E-3</c:v>
                </c:pt>
                <c:pt idx="7">
                  <c:v>1.9635727178253199E-2</c:v>
                </c:pt>
              </c:numCache>
            </c:numRef>
          </c:val>
          <c:extLst>
            <c:ext xmlns:c16="http://schemas.microsoft.com/office/drawing/2014/chart" uri="{C3380CC4-5D6E-409C-BE32-E72D297353CC}">
              <c16:uniqueId val="{00000005-C61E-4E5D-9B66-6401BA6A8592}"/>
            </c:ext>
          </c:extLst>
        </c:ser>
        <c:ser>
          <c:idx val="6"/>
          <c:order val="6"/>
          <c:tx>
            <c:strRef>
              <c:f>'Question 4'!$A$162</c:f>
              <c:strCache>
                <c:ptCount val="1"/>
                <c:pt idx="0">
                  <c:v>Urban food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4'!$B$155:$I$155</c:f>
              <c:strCache>
                <c:ptCount val="8"/>
                <c:pt idx="0">
                  <c:v>Q1</c:v>
                </c:pt>
                <c:pt idx="1">
                  <c:v>Q2</c:v>
                </c:pt>
                <c:pt idx="2">
                  <c:v>Q3</c:v>
                </c:pt>
                <c:pt idx="3">
                  <c:v>Q4</c:v>
                </c:pt>
                <c:pt idx="4">
                  <c:v>Q1</c:v>
                </c:pt>
                <c:pt idx="5">
                  <c:v>Q2</c:v>
                </c:pt>
                <c:pt idx="6">
                  <c:v>Q3</c:v>
                </c:pt>
                <c:pt idx="7">
                  <c:v>Q4</c:v>
                </c:pt>
              </c:strCache>
            </c:strRef>
          </c:cat>
          <c:val>
            <c:numRef>
              <c:f>'Question 4'!$B$162:$I$162</c:f>
              <c:numCache>
                <c:formatCode>0%</c:formatCode>
                <c:ptCount val="8"/>
                <c:pt idx="0">
                  <c:v>2.223190173360055E-2</c:v>
                </c:pt>
                <c:pt idx="1">
                  <c:v>3.3150960440421859E-2</c:v>
                </c:pt>
                <c:pt idx="2">
                  <c:v>2.4366503893361462E-2</c:v>
                </c:pt>
                <c:pt idx="3">
                  <c:v>1.9744576683362113E-2</c:v>
                </c:pt>
                <c:pt idx="4">
                  <c:v>3.738090686040213E-2</c:v>
                </c:pt>
                <c:pt idx="5">
                  <c:v>1.7335447630822159E-2</c:v>
                </c:pt>
                <c:pt idx="6">
                  <c:v>4.0745157832762273E-2</c:v>
                </c:pt>
                <c:pt idx="7">
                  <c:v>-1.2750217580504734E-2</c:v>
                </c:pt>
              </c:numCache>
            </c:numRef>
          </c:val>
          <c:extLst>
            <c:ext xmlns:c16="http://schemas.microsoft.com/office/drawing/2014/chart" uri="{C3380CC4-5D6E-409C-BE32-E72D297353CC}">
              <c16:uniqueId val="{00000006-C61E-4E5D-9B66-6401BA6A8592}"/>
            </c:ext>
          </c:extLst>
        </c:ser>
        <c:ser>
          <c:idx val="7"/>
          <c:order val="7"/>
          <c:tx>
            <c:strRef>
              <c:f>'Question 4'!$A$163</c:f>
              <c:strCache>
                <c:ptCount val="1"/>
                <c:pt idx="0">
                  <c:v>Urban health</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4'!$B$155:$I$155</c:f>
              <c:strCache>
                <c:ptCount val="8"/>
                <c:pt idx="0">
                  <c:v>Q1</c:v>
                </c:pt>
                <c:pt idx="1">
                  <c:v>Q2</c:v>
                </c:pt>
                <c:pt idx="2">
                  <c:v>Q3</c:v>
                </c:pt>
                <c:pt idx="3">
                  <c:v>Q4</c:v>
                </c:pt>
                <c:pt idx="4">
                  <c:v>Q1</c:v>
                </c:pt>
                <c:pt idx="5">
                  <c:v>Q2</c:v>
                </c:pt>
                <c:pt idx="6">
                  <c:v>Q3</c:v>
                </c:pt>
                <c:pt idx="7">
                  <c:v>Q4</c:v>
                </c:pt>
              </c:strCache>
            </c:strRef>
          </c:cat>
          <c:val>
            <c:numRef>
              <c:f>'Question 4'!$B$163:$I$163</c:f>
              <c:numCache>
                <c:formatCode>0%</c:formatCode>
                <c:ptCount val="8"/>
                <c:pt idx="0">
                  <c:v>9.7518466262760395E-3</c:v>
                </c:pt>
                <c:pt idx="1">
                  <c:v>1.4178276414745406E-2</c:v>
                </c:pt>
                <c:pt idx="2">
                  <c:v>1.6451900478158647E-2</c:v>
                </c:pt>
                <c:pt idx="3">
                  <c:v>1.1720618721097149E-2</c:v>
                </c:pt>
                <c:pt idx="4">
                  <c:v>3.2011120682903904E-2</c:v>
                </c:pt>
                <c:pt idx="5">
                  <c:v>1.8003832217184199E-2</c:v>
                </c:pt>
                <c:pt idx="6">
                  <c:v>1.4163250093179277E-2</c:v>
                </c:pt>
                <c:pt idx="7">
                  <c:v>1.2789415656008888E-2</c:v>
                </c:pt>
              </c:numCache>
            </c:numRef>
          </c:val>
          <c:extLst>
            <c:ext xmlns:c16="http://schemas.microsoft.com/office/drawing/2014/chart" uri="{C3380CC4-5D6E-409C-BE32-E72D297353CC}">
              <c16:uniqueId val="{00000007-C61E-4E5D-9B66-6401BA6A8592}"/>
            </c:ext>
          </c:extLst>
        </c:ser>
        <c:dLbls>
          <c:showLegendKey val="0"/>
          <c:showVal val="1"/>
          <c:showCatName val="0"/>
          <c:showSerName val="0"/>
          <c:showPercent val="0"/>
          <c:showBubbleSize val="0"/>
        </c:dLbls>
        <c:gapWidth val="219"/>
        <c:overlap val="-27"/>
        <c:axId val="623725056"/>
        <c:axId val="623728664"/>
      </c:barChart>
      <c:lineChart>
        <c:grouping val="standard"/>
        <c:varyColors val="0"/>
        <c:ser>
          <c:idx val="8"/>
          <c:order val="8"/>
          <c:tx>
            <c:strRef>
              <c:f>'Question 4'!$A$164</c:f>
              <c:strCache>
                <c:ptCount val="1"/>
                <c:pt idx="0">
                  <c:v>Urban ESS</c:v>
                </c:pt>
              </c:strCache>
            </c:strRef>
          </c:tx>
          <c:spPr>
            <a:ln w="28575" cap="rnd">
              <a:solidFill>
                <a:schemeClr val="accent3">
                  <a:lumMod val="60000"/>
                </a:schemeClr>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4'!$B$155:$I$155</c:f>
              <c:strCache>
                <c:ptCount val="8"/>
                <c:pt idx="0">
                  <c:v>Q1</c:v>
                </c:pt>
                <c:pt idx="1">
                  <c:v>Q2</c:v>
                </c:pt>
                <c:pt idx="2">
                  <c:v>Q3</c:v>
                </c:pt>
                <c:pt idx="3">
                  <c:v>Q4</c:v>
                </c:pt>
                <c:pt idx="4">
                  <c:v>Q1</c:v>
                </c:pt>
                <c:pt idx="5">
                  <c:v>Q2</c:v>
                </c:pt>
                <c:pt idx="6">
                  <c:v>Q3</c:v>
                </c:pt>
                <c:pt idx="7">
                  <c:v>Q4</c:v>
                </c:pt>
              </c:strCache>
            </c:strRef>
          </c:cat>
          <c:val>
            <c:numRef>
              <c:f>'Question 4'!$B$164:$I$164</c:f>
              <c:numCache>
                <c:formatCode>0%</c:formatCode>
                <c:ptCount val="8"/>
                <c:pt idx="0">
                  <c:v>5.5965706120505426E-3</c:v>
                </c:pt>
                <c:pt idx="1">
                  <c:v>5.6838365896981265E-3</c:v>
                </c:pt>
                <c:pt idx="2">
                  <c:v>1.1185682326621789E-2</c:v>
                </c:pt>
                <c:pt idx="3">
                  <c:v>1.6301816488123094E-2</c:v>
                </c:pt>
                <c:pt idx="4">
                  <c:v>-8.810553879433046E-2</c:v>
                </c:pt>
                <c:pt idx="5">
                  <c:v>0.10635641493827755</c:v>
                </c:pt>
                <c:pt idx="6">
                  <c:v>9.9305986571123044E-3</c:v>
                </c:pt>
                <c:pt idx="7">
                  <c:v>2.4582378903849376E-2</c:v>
                </c:pt>
              </c:numCache>
            </c:numRef>
          </c:val>
          <c:smooth val="0"/>
          <c:extLst>
            <c:ext xmlns:c16="http://schemas.microsoft.com/office/drawing/2014/chart" uri="{C3380CC4-5D6E-409C-BE32-E72D297353CC}">
              <c16:uniqueId val="{00000008-C61E-4E5D-9B66-6401BA6A8592}"/>
            </c:ext>
          </c:extLst>
        </c:ser>
        <c:dLbls>
          <c:showLegendKey val="0"/>
          <c:showVal val="1"/>
          <c:showCatName val="0"/>
          <c:showSerName val="0"/>
          <c:showPercent val="0"/>
          <c:showBubbleSize val="0"/>
        </c:dLbls>
        <c:marker val="1"/>
        <c:smooth val="0"/>
        <c:axId val="623725056"/>
        <c:axId val="623728664"/>
      </c:lineChart>
      <c:catAx>
        <c:axId val="62372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23728664"/>
        <c:crosses val="autoZero"/>
        <c:auto val="1"/>
        <c:lblAlgn val="ctr"/>
        <c:lblOffset val="100"/>
        <c:noMultiLvlLbl val="0"/>
      </c:catAx>
      <c:valAx>
        <c:axId val="623728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 Inflation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23725056"/>
        <c:crosses val="autoZero"/>
        <c:crossBetween val="between"/>
      </c:valAx>
      <c:spPr>
        <a:noFill/>
        <a:ln w="12700">
          <a:solidFill>
            <a:schemeClr val="accent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dk1"/>
    </a:solidFill>
    <a:ln w="19050" cap="flat" cmpd="sng" algn="ctr">
      <a:solidFill>
        <a:schemeClr val="l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r>
              <a:rPr lang="en-IN" sz="1050"/>
              <a:t>Inflation</a:t>
            </a:r>
            <a:r>
              <a:rPr lang="en-IN" sz="1050" baseline="0"/>
              <a:t> Food category</a:t>
            </a:r>
            <a:endParaRPr lang="en-IN" sz="1050"/>
          </a:p>
        </c:rich>
      </c:tx>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3'!$A$138:$A$151</c:f>
              <c:strCache>
                <c:ptCount val="14"/>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strCache>
            </c:strRef>
          </c:cat>
          <c:val>
            <c:numRef>
              <c:f>'Question 3'!$D$138:$D$151</c:f>
              <c:numCache>
                <c:formatCode>0.00%</c:formatCode>
                <c:ptCount val="14"/>
                <c:pt idx="0">
                  <c:v>0.10920634920634914</c:v>
                </c:pt>
                <c:pt idx="1">
                  <c:v>-1.7905102954341987E-2</c:v>
                </c:pt>
                <c:pt idx="2">
                  <c:v>2.2569444444444312E-2</c:v>
                </c:pt>
                <c:pt idx="3">
                  <c:v>7.8125E-2</c:v>
                </c:pt>
                <c:pt idx="4">
                  <c:v>-0.12831389183457045</c:v>
                </c:pt>
                <c:pt idx="5">
                  <c:v>9.7645031591040623E-3</c:v>
                </c:pt>
                <c:pt idx="6">
                  <c:v>-0.12529550827423167</c:v>
                </c:pt>
                <c:pt idx="7">
                  <c:v>8.1295843520782465E-2</c:v>
                </c:pt>
                <c:pt idx="8">
                  <c:v>2.3064250411861591E-2</c:v>
                </c:pt>
                <c:pt idx="9">
                  <c:v>0.15476839237057224</c:v>
                </c:pt>
                <c:pt idx="10">
                  <c:v>4.2740414833438163E-2</c:v>
                </c:pt>
                <c:pt idx="11">
                  <c:v>6.119162640901759E-2</c:v>
                </c:pt>
                <c:pt idx="12">
                  <c:v>2.1193530395984286E-2</c:v>
                </c:pt>
                <c:pt idx="13">
                  <c:v>2.975289964699938E-2</c:v>
                </c:pt>
              </c:numCache>
            </c:numRef>
          </c:val>
          <c:extLst>
            <c:ext xmlns:c16="http://schemas.microsoft.com/office/drawing/2014/chart" uri="{C3380CC4-5D6E-409C-BE32-E72D297353CC}">
              <c16:uniqueId val="{00000000-A959-49C6-B0ED-8BC1C5657174}"/>
            </c:ext>
          </c:extLst>
        </c:ser>
        <c:dLbls>
          <c:dLblPos val="inEnd"/>
          <c:showLegendKey val="0"/>
          <c:showVal val="1"/>
          <c:showCatName val="0"/>
          <c:showSerName val="0"/>
          <c:showPercent val="0"/>
          <c:showBubbleSize val="0"/>
        </c:dLbls>
        <c:gapWidth val="65"/>
        <c:axId val="575672456"/>
        <c:axId val="575675080"/>
      </c:barChart>
      <c:catAx>
        <c:axId val="5756724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Food 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5675080"/>
        <c:crosses val="autoZero"/>
        <c:auto val="1"/>
        <c:lblAlgn val="ctr"/>
        <c:lblOffset val="100"/>
        <c:noMultiLvlLbl val="0"/>
      </c:catAx>
      <c:valAx>
        <c:axId val="5756750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Inflation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57567245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[CPI Inflation By Harikanth.xlsx]Question 1!PivotTable60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Inflation chart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'Question 1'!$B$30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0AB-4A70-A8F1-C17F5FF69D8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0AB-4A70-A8F1-C17F5FF69D8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0AB-4A70-A8F1-C17F5FF69D8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0AB-4A70-A8F1-C17F5FF69D8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0AB-4A70-A8F1-C17F5FF69D8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0AB-4A70-A8F1-C17F5FF69D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'Question 1'!$A$31:$A$37</c:f>
              <c:strCache>
                <c:ptCount val="6"/>
                <c:pt idx="0">
                  <c:v>Clothe</c:v>
                </c:pt>
                <c:pt idx="1">
                  <c:v>Education</c:v>
                </c:pt>
                <c:pt idx="2">
                  <c:v>Food </c:v>
                </c:pt>
                <c:pt idx="3">
                  <c:v>Health</c:v>
                </c:pt>
                <c:pt idx="4">
                  <c:v>Housing service</c:v>
                </c:pt>
                <c:pt idx="5">
                  <c:v>Misscellaneous</c:v>
                </c:pt>
              </c:strCache>
            </c:strRef>
          </c:cat>
          <c:val>
            <c:numRef>
              <c:f>'Question 1'!$B$31:$B$37</c:f>
              <c:numCache>
                <c:formatCode>0.00%</c:formatCode>
                <c:ptCount val="6"/>
                <c:pt idx="0">
                  <c:v>0.1180002231893762</c:v>
                </c:pt>
                <c:pt idx="1">
                  <c:v>3.9013502957259236E-2</c:v>
                </c:pt>
                <c:pt idx="2">
                  <c:v>0.56674478294833164</c:v>
                </c:pt>
                <c:pt idx="3">
                  <c:v>0.11985269501171744</c:v>
                </c:pt>
                <c:pt idx="4">
                  <c:v>0.11808949893985046</c:v>
                </c:pt>
                <c:pt idx="5">
                  <c:v>3.8299296953465012E-2</c:v>
                </c:pt>
              </c:numCache>
            </c:numRef>
          </c:val>
          <c:extLst>
            <c:ext xmlns:c16="http://schemas.microsoft.com/office/drawing/2014/chart" uri="{C3380CC4-5D6E-409C-BE32-E72D297353CC}">
              <c16:uniqueId val="{00000000-DCB0-484D-BE2E-8E955D691C4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[CPI Inflation By Harikanth.xlsx]Question 1!PivotTable61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Inflation chart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1'!$B$43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1'!$A$44:$A$50</c:f>
              <c:strCache>
                <c:ptCount val="6"/>
                <c:pt idx="0">
                  <c:v>Clothe</c:v>
                </c:pt>
                <c:pt idx="1">
                  <c:v>Education</c:v>
                </c:pt>
                <c:pt idx="2">
                  <c:v>Food </c:v>
                </c:pt>
                <c:pt idx="3">
                  <c:v>Health</c:v>
                </c:pt>
                <c:pt idx="4">
                  <c:v>Housing service</c:v>
                </c:pt>
                <c:pt idx="5">
                  <c:v>Misscellaneous</c:v>
                </c:pt>
              </c:strCache>
            </c:strRef>
          </c:cat>
          <c:val>
            <c:numRef>
              <c:f>'Question 1'!$B$44:$B$50</c:f>
              <c:numCache>
                <c:formatCode>0.00%</c:formatCode>
                <c:ptCount val="6"/>
                <c:pt idx="0">
                  <c:v>0.12321810406272277</c:v>
                </c:pt>
                <c:pt idx="1">
                  <c:v>3.9446721311475412E-2</c:v>
                </c:pt>
                <c:pt idx="2">
                  <c:v>0.55860210263720611</c:v>
                </c:pt>
                <c:pt idx="3">
                  <c:v>0.12074572344975053</c:v>
                </c:pt>
                <c:pt idx="4">
                  <c:v>0.11885245901639344</c:v>
                </c:pt>
                <c:pt idx="5">
                  <c:v>3.9134889522451893E-2</c:v>
                </c:pt>
              </c:numCache>
            </c:numRef>
          </c:val>
          <c:extLst>
            <c:ext xmlns:c16="http://schemas.microsoft.com/office/drawing/2014/chart" uri="{C3380CC4-5D6E-409C-BE32-E72D297353CC}">
              <c16:uniqueId val="{00000000-B787-42D2-B4D0-DE08096DC83E}"/>
            </c:ext>
          </c:extLst>
        </c:ser>
        <c:dLbls>
          <c:dLblPos val="outEnd"/>
          <c:showLegendKey val="0"/>
          <c:showVal val="1"/>
          <c:showCatName val="0"/>
          <c:showSerName val="0"/>
          <c:showPercent val="0"/>
          <c:showBubbleSize val="0"/>
        </c:dLbls>
        <c:gapWidth val="100"/>
        <c:overlap val="-24"/>
        <c:axId val="637827056"/>
        <c:axId val="637827384"/>
      </c:barChart>
      <c:catAx>
        <c:axId val="637827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7827384"/>
        <c:crosses val="autoZero"/>
        <c:auto val="1"/>
        <c:lblAlgn val="ctr"/>
        <c:lblOffset val="100"/>
        <c:noMultiLvlLbl val="0"/>
      </c:catAx>
      <c:valAx>
        <c:axId val="63782738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782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'Question 2 '!$J$6</c:f>
              <c:strCache>
                <c:ptCount val="1"/>
                <c:pt idx="0">
                  <c:v>Inflation </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errBars>
            <c:errDir val="y"/>
            <c:errBarType val="both"/>
            <c:errValType val="stdErr"/>
            <c:noEndCap val="0"/>
            <c:spPr>
              <a:noFill/>
              <a:ln w="9525">
                <a:solidFill>
                  <a:schemeClr val="dk1">
                    <a:lumMod val="65000"/>
                    <a:lumOff val="35000"/>
                  </a:schemeClr>
                </a:solidFill>
                <a:round/>
              </a:ln>
              <a:effectLst/>
            </c:spPr>
          </c:errBars>
          <c:cat>
            <c:numRef>
              <c:f>'Question 2 '!$I$7:$I$13</c:f>
              <c:numCache>
                <c:formatCode>General</c:formatCode>
                <c:ptCount val="7"/>
                <c:pt idx="0">
                  <c:v>2017</c:v>
                </c:pt>
                <c:pt idx="1">
                  <c:v>2018</c:v>
                </c:pt>
                <c:pt idx="2">
                  <c:v>2019</c:v>
                </c:pt>
                <c:pt idx="3">
                  <c:v>2020</c:v>
                </c:pt>
                <c:pt idx="4">
                  <c:v>2021</c:v>
                </c:pt>
                <c:pt idx="5">
                  <c:v>2022</c:v>
                </c:pt>
                <c:pt idx="6">
                  <c:v>2023</c:v>
                </c:pt>
              </c:numCache>
            </c:numRef>
          </c:cat>
          <c:val>
            <c:numRef>
              <c:f>'Question 2 '!$J$7:$J$13</c:f>
              <c:numCache>
                <c:formatCode>0.0%</c:formatCode>
                <c:ptCount val="7"/>
                <c:pt idx="0">
                  <c:v>5.295471987720627E-2</c:v>
                </c:pt>
                <c:pt idx="1">
                  <c:v>2.3374726077428697E-2</c:v>
                </c:pt>
                <c:pt idx="2">
                  <c:v>7.7363896848137617E-2</c:v>
                </c:pt>
                <c:pt idx="3">
                  <c:v>5.7922769640479481E-2</c:v>
                </c:pt>
                <c:pt idx="4">
                  <c:v>5.657978385251098E-2</c:v>
                </c:pt>
                <c:pt idx="5">
                  <c:v>6.0350030175015092E-2</c:v>
                </c:pt>
                <c:pt idx="6" formatCode="0.00%">
                  <c:v>0</c:v>
                </c:pt>
              </c:numCache>
            </c:numRef>
          </c:val>
          <c:smooth val="0"/>
          <c:extLst>
            <c:ext xmlns:c16="http://schemas.microsoft.com/office/drawing/2014/chart" uri="{C3380CC4-5D6E-409C-BE32-E72D297353CC}">
              <c16:uniqueId val="{00000000-7BD3-4386-9494-ED0B51503ABD}"/>
            </c:ext>
          </c:extLst>
        </c:ser>
        <c:dLbls>
          <c:dLblPos val="ctr"/>
          <c:showLegendKey val="0"/>
          <c:showVal val="1"/>
          <c:showCatName val="0"/>
          <c:showSerName val="0"/>
          <c:showPercent val="0"/>
          <c:showBubbleSize val="0"/>
        </c:dLbls>
        <c:marker val="1"/>
        <c:smooth val="0"/>
        <c:axId val="577020312"/>
        <c:axId val="577013096"/>
      </c:lineChart>
      <c:catAx>
        <c:axId val="5770203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7013096"/>
        <c:crosses val="autoZero"/>
        <c:auto val="1"/>
        <c:lblAlgn val="ctr"/>
        <c:lblOffset val="100"/>
        <c:noMultiLvlLbl val="0"/>
      </c:catAx>
      <c:valAx>
        <c:axId val="5770130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1"/>
        <c:majorTickMark val="none"/>
        <c:minorTickMark val="none"/>
        <c:tickLblPos val="nextTo"/>
        <c:crossAx val="57702031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2 '!$H$30</c:f>
              <c:strCache>
                <c:ptCount val="1"/>
                <c:pt idx="0">
                  <c:v>2017</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errBars>
            <c:errBarType val="both"/>
            <c:errValType val="stdErr"/>
            <c:noEndCap val="0"/>
            <c:spPr>
              <a:noFill/>
              <a:ln w="9525">
                <a:solidFill>
                  <a:schemeClr val="dk1">
                    <a:lumMod val="65000"/>
                    <a:lumOff val="35000"/>
                  </a:schemeClr>
                </a:solidFill>
                <a:round/>
              </a:ln>
              <a:effectLst/>
            </c:spPr>
          </c:errBars>
          <c:cat>
            <c:strRef>
              <c:f>'Question 2 '!$I$29</c:f>
              <c:strCache>
                <c:ptCount val="1"/>
                <c:pt idx="0">
                  <c:v>inflation </c:v>
                </c:pt>
              </c:strCache>
            </c:strRef>
          </c:cat>
          <c:val>
            <c:numRef>
              <c:f>'Question 2 '!$I$30</c:f>
              <c:numCache>
                <c:formatCode>0.00%</c:formatCode>
                <c:ptCount val="1"/>
                <c:pt idx="0">
                  <c:v>5.5891238670694905E-2</c:v>
                </c:pt>
              </c:numCache>
            </c:numRef>
          </c:val>
          <c:extLst>
            <c:ext xmlns:c16="http://schemas.microsoft.com/office/drawing/2014/chart" uri="{C3380CC4-5D6E-409C-BE32-E72D297353CC}">
              <c16:uniqueId val="{00000000-F682-4AA6-A782-4CAA0D297A8A}"/>
            </c:ext>
          </c:extLst>
        </c:ser>
        <c:ser>
          <c:idx val="1"/>
          <c:order val="1"/>
          <c:tx>
            <c:strRef>
              <c:f>'Question 2 '!$H$31</c:f>
              <c:strCache>
                <c:ptCount val="1"/>
                <c:pt idx="0">
                  <c:v>2018</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errBars>
            <c:errBarType val="both"/>
            <c:errValType val="stdErr"/>
            <c:noEndCap val="0"/>
            <c:spPr>
              <a:noFill/>
              <a:ln w="9525">
                <a:solidFill>
                  <a:schemeClr val="dk1">
                    <a:lumMod val="65000"/>
                    <a:lumOff val="35000"/>
                  </a:schemeClr>
                </a:solidFill>
                <a:round/>
              </a:ln>
              <a:effectLst/>
            </c:spPr>
          </c:errBars>
          <c:cat>
            <c:strRef>
              <c:f>'Question 2 '!$I$29</c:f>
              <c:strCache>
                <c:ptCount val="1"/>
                <c:pt idx="0">
                  <c:v>inflation </c:v>
                </c:pt>
              </c:strCache>
            </c:strRef>
          </c:cat>
          <c:val>
            <c:numRef>
              <c:f>'Question 2 '!$I$31</c:f>
              <c:numCache>
                <c:formatCode>0.00%</c:formatCode>
                <c:ptCount val="1"/>
                <c:pt idx="0">
                  <c:v>1.8664752333094E-2</c:v>
                </c:pt>
              </c:numCache>
            </c:numRef>
          </c:val>
          <c:extLst>
            <c:ext xmlns:c16="http://schemas.microsoft.com/office/drawing/2014/chart" uri="{C3380CC4-5D6E-409C-BE32-E72D297353CC}">
              <c16:uniqueId val="{00000001-F682-4AA6-A782-4CAA0D297A8A}"/>
            </c:ext>
          </c:extLst>
        </c:ser>
        <c:ser>
          <c:idx val="2"/>
          <c:order val="2"/>
          <c:tx>
            <c:strRef>
              <c:f>'Question 2 '!$H$32</c:f>
              <c:strCache>
                <c:ptCount val="1"/>
                <c:pt idx="0">
                  <c:v>2019</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errBars>
            <c:errBarType val="both"/>
            <c:errValType val="stdErr"/>
            <c:noEndCap val="0"/>
            <c:spPr>
              <a:noFill/>
              <a:ln w="9525">
                <a:solidFill>
                  <a:schemeClr val="dk1">
                    <a:lumMod val="65000"/>
                    <a:lumOff val="35000"/>
                  </a:schemeClr>
                </a:solidFill>
                <a:round/>
              </a:ln>
              <a:effectLst/>
            </c:spPr>
          </c:errBars>
          <c:cat>
            <c:strRef>
              <c:f>'Question 2 '!$I$29</c:f>
              <c:strCache>
                <c:ptCount val="1"/>
                <c:pt idx="0">
                  <c:v>inflation </c:v>
                </c:pt>
              </c:strCache>
            </c:strRef>
          </c:cat>
          <c:val>
            <c:numRef>
              <c:f>'Question 2 '!$I$32</c:f>
              <c:numCache>
                <c:formatCode>0.00%</c:formatCode>
                <c:ptCount val="1"/>
                <c:pt idx="0">
                  <c:v>8.014184397163128E-2</c:v>
                </c:pt>
              </c:numCache>
            </c:numRef>
          </c:val>
          <c:extLst>
            <c:ext xmlns:c16="http://schemas.microsoft.com/office/drawing/2014/chart" uri="{C3380CC4-5D6E-409C-BE32-E72D297353CC}">
              <c16:uniqueId val="{00000002-F682-4AA6-A782-4CAA0D297A8A}"/>
            </c:ext>
          </c:extLst>
        </c:ser>
        <c:ser>
          <c:idx val="3"/>
          <c:order val="3"/>
          <c:tx>
            <c:strRef>
              <c:f>'Question 2 '!$H$33</c:f>
              <c:strCache>
                <c:ptCount val="1"/>
                <c:pt idx="0">
                  <c:v>2020</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errBars>
            <c:errBarType val="both"/>
            <c:errValType val="stdErr"/>
            <c:noEndCap val="0"/>
            <c:spPr>
              <a:noFill/>
              <a:ln w="9525">
                <a:solidFill>
                  <a:schemeClr val="dk1">
                    <a:lumMod val="65000"/>
                    <a:lumOff val="35000"/>
                  </a:schemeClr>
                </a:solidFill>
                <a:round/>
              </a:ln>
              <a:effectLst/>
            </c:spPr>
          </c:errBars>
          <c:cat>
            <c:strRef>
              <c:f>'Question 2 '!$I$29</c:f>
              <c:strCache>
                <c:ptCount val="1"/>
                <c:pt idx="0">
                  <c:v>inflation </c:v>
                </c:pt>
              </c:strCache>
            </c:strRef>
          </c:cat>
          <c:val>
            <c:numRef>
              <c:f>'Question 2 '!$I$33</c:f>
              <c:numCache>
                <c:formatCode>0.00%</c:formatCode>
                <c:ptCount val="1"/>
                <c:pt idx="0">
                  <c:v>5.7932850559578558E-2</c:v>
                </c:pt>
              </c:numCache>
            </c:numRef>
          </c:val>
          <c:extLst>
            <c:ext xmlns:c16="http://schemas.microsoft.com/office/drawing/2014/chart" uri="{C3380CC4-5D6E-409C-BE32-E72D297353CC}">
              <c16:uniqueId val="{00000003-F682-4AA6-A782-4CAA0D297A8A}"/>
            </c:ext>
          </c:extLst>
        </c:ser>
        <c:ser>
          <c:idx val="4"/>
          <c:order val="4"/>
          <c:tx>
            <c:strRef>
              <c:f>'Question 2 '!$H$34</c:f>
              <c:strCache>
                <c:ptCount val="1"/>
                <c:pt idx="0">
                  <c:v>2021</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errBars>
            <c:errBarType val="both"/>
            <c:errValType val="stdErr"/>
            <c:noEndCap val="0"/>
            <c:spPr>
              <a:noFill/>
              <a:ln w="9525">
                <a:solidFill>
                  <a:schemeClr val="dk1">
                    <a:lumMod val="65000"/>
                    <a:lumOff val="35000"/>
                  </a:schemeClr>
                </a:solidFill>
                <a:round/>
              </a:ln>
              <a:effectLst/>
            </c:spPr>
          </c:errBars>
          <c:cat>
            <c:strRef>
              <c:f>'Question 2 '!$I$29</c:f>
              <c:strCache>
                <c:ptCount val="1"/>
                <c:pt idx="0">
                  <c:v>inflation </c:v>
                </c:pt>
              </c:strCache>
            </c:strRef>
          </c:cat>
          <c:val>
            <c:numRef>
              <c:f>'Question 2 '!$I$34</c:f>
              <c:numCache>
                <c:formatCode>0.00%</c:formatCode>
                <c:ptCount val="1"/>
                <c:pt idx="0">
                  <c:v>5.362776025236593E-2</c:v>
                </c:pt>
              </c:numCache>
            </c:numRef>
          </c:val>
          <c:extLst>
            <c:ext xmlns:c16="http://schemas.microsoft.com/office/drawing/2014/chart" uri="{C3380CC4-5D6E-409C-BE32-E72D297353CC}">
              <c16:uniqueId val="{00000004-F682-4AA6-A782-4CAA0D297A8A}"/>
            </c:ext>
          </c:extLst>
        </c:ser>
        <c:ser>
          <c:idx val="5"/>
          <c:order val="5"/>
          <c:tx>
            <c:strRef>
              <c:f>'Question 2 '!$H$35</c:f>
              <c:strCache>
                <c:ptCount val="1"/>
                <c:pt idx="0">
                  <c:v>2022</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errBars>
            <c:errBarType val="both"/>
            <c:errValType val="stdErr"/>
            <c:noEndCap val="0"/>
            <c:spPr>
              <a:noFill/>
              <a:ln w="9525">
                <a:solidFill>
                  <a:schemeClr val="dk1">
                    <a:lumMod val="65000"/>
                    <a:lumOff val="35000"/>
                  </a:schemeClr>
                </a:solidFill>
                <a:round/>
              </a:ln>
              <a:effectLst/>
            </c:spPr>
          </c:errBars>
          <c:cat>
            <c:strRef>
              <c:f>'Question 2 '!$I$29</c:f>
              <c:strCache>
                <c:ptCount val="1"/>
                <c:pt idx="0">
                  <c:v>inflation </c:v>
                </c:pt>
              </c:strCache>
            </c:strRef>
          </c:cat>
          <c:val>
            <c:numRef>
              <c:f>'Question 2 '!$I$35</c:f>
              <c:numCache>
                <c:formatCode>0.00%</c:formatCode>
                <c:ptCount val="1"/>
                <c:pt idx="0">
                  <c:v>6.430288461538454E-2</c:v>
                </c:pt>
              </c:numCache>
            </c:numRef>
          </c:val>
          <c:extLst>
            <c:ext xmlns:c16="http://schemas.microsoft.com/office/drawing/2014/chart" uri="{C3380CC4-5D6E-409C-BE32-E72D297353CC}">
              <c16:uniqueId val="{00000005-F682-4AA6-A782-4CAA0D297A8A}"/>
            </c:ext>
          </c:extLst>
        </c:ser>
        <c:ser>
          <c:idx val="6"/>
          <c:order val="6"/>
          <c:tx>
            <c:strRef>
              <c:f>'Question 2 '!$H$36</c:f>
              <c:strCache>
                <c:ptCount val="1"/>
                <c:pt idx="0">
                  <c:v>2023</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errBars>
            <c:errBarType val="both"/>
            <c:errValType val="stdErr"/>
            <c:noEndCap val="0"/>
            <c:spPr>
              <a:noFill/>
              <a:ln w="9525">
                <a:solidFill>
                  <a:schemeClr val="dk1">
                    <a:lumMod val="65000"/>
                    <a:lumOff val="35000"/>
                  </a:schemeClr>
                </a:solidFill>
                <a:round/>
              </a:ln>
              <a:effectLst/>
            </c:spPr>
          </c:errBars>
          <c:cat>
            <c:strRef>
              <c:f>'Question 2 '!$I$29</c:f>
              <c:strCache>
                <c:ptCount val="1"/>
                <c:pt idx="0">
                  <c:v>inflation </c:v>
                </c:pt>
              </c:strCache>
            </c:strRef>
          </c:cat>
          <c:val>
            <c:numRef>
              <c:f>'Question 2 '!$I$36</c:f>
              <c:numCache>
                <c:formatCode>General</c:formatCode>
                <c:ptCount val="1"/>
                <c:pt idx="0">
                  <c:v>0</c:v>
                </c:pt>
              </c:numCache>
            </c:numRef>
          </c:val>
          <c:extLst>
            <c:ext xmlns:c16="http://schemas.microsoft.com/office/drawing/2014/chart" uri="{C3380CC4-5D6E-409C-BE32-E72D297353CC}">
              <c16:uniqueId val="{00000006-F682-4AA6-A782-4CAA0D297A8A}"/>
            </c:ext>
          </c:extLst>
        </c:ser>
        <c:dLbls>
          <c:dLblPos val="inEnd"/>
          <c:showLegendKey val="0"/>
          <c:showVal val="1"/>
          <c:showCatName val="0"/>
          <c:showSerName val="0"/>
          <c:showPercent val="0"/>
          <c:showBubbleSize val="0"/>
        </c:dLbls>
        <c:gapWidth val="65"/>
        <c:axId val="582531432"/>
        <c:axId val="582538320"/>
      </c:barChart>
      <c:catAx>
        <c:axId val="5825314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2538320"/>
        <c:crosses val="autoZero"/>
        <c:auto val="1"/>
        <c:lblAlgn val="ctr"/>
        <c:lblOffset val="100"/>
        <c:noMultiLvlLbl val="0"/>
      </c:catAx>
      <c:valAx>
        <c:axId val="5825383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58253143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'Question 2 '!$H$54</c:f>
              <c:strCache>
                <c:ptCount val="1"/>
                <c:pt idx="0">
                  <c:v>inflation </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070-468D-8529-8553C6B2CF7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070-468D-8529-8553C6B2CF7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070-468D-8529-8553C6B2CF7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070-468D-8529-8553C6B2CF7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070-468D-8529-8553C6B2CF7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070-468D-8529-8553C6B2CF7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070-468D-8529-8553C6B2CF7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'Question 2 '!$G$55:$G$61</c:f>
              <c:numCache>
                <c:formatCode>General</c:formatCode>
                <c:ptCount val="7"/>
                <c:pt idx="0">
                  <c:v>2017</c:v>
                </c:pt>
                <c:pt idx="1">
                  <c:v>2018</c:v>
                </c:pt>
                <c:pt idx="2">
                  <c:v>2019</c:v>
                </c:pt>
                <c:pt idx="3">
                  <c:v>2020</c:v>
                </c:pt>
                <c:pt idx="4">
                  <c:v>2021</c:v>
                </c:pt>
                <c:pt idx="5">
                  <c:v>2022</c:v>
                </c:pt>
                <c:pt idx="6">
                  <c:v>2023</c:v>
                </c:pt>
              </c:numCache>
            </c:numRef>
          </c:cat>
          <c:val>
            <c:numRef>
              <c:f>'Question 2 '!$H$55:$H$61</c:f>
              <c:numCache>
                <c:formatCode>0.00%</c:formatCode>
                <c:ptCount val="7"/>
                <c:pt idx="0">
                  <c:v>4.92957746478873E-2</c:v>
                </c:pt>
                <c:pt idx="1">
                  <c:v>2.9082774049217046E-2</c:v>
                </c:pt>
                <c:pt idx="2">
                  <c:v>7.4637681159420377E-2</c:v>
                </c:pt>
                <c:pt idx="3">
                  <c:v>5.8704453441295663E-2</c:v>
                </c:pt>
                <c:pt idx="4">
                  <c:v>5.8974358974358904E-2</c:v>
                </c:pt>
                <c:pt idx="5">
                  <c:v>5.5151515151515118E-2</c:v>
                </c:pt>
                <c:pt idx="6">
                  <c:v>0</c:v>
                </c:pt>
              </c:numCache>
            </c:numRef>
          </c:val>
          <c:extLst>
            <c:ext xmlns:c16="http://schemas.microsoft.com/office/drawing/2014/chart" uri="{C3380CC4-5D6E-409C-BE32-E72D297353CC}">
              <c16:uniqueId val="{00000000-4B46-4C15-8382-D239A5F36437}"/>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'Question 3'!$E$25:$E$26</c:f>
              <c:strCache>
                <c:ptCount val="2"/>
                <c:pt idx="0">
                  <c:v>Inflation </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3'!$C$27:$C$38</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'Question 3'!$E$27:$E$38</c:f>
              <c:numCache>
                <c:formatCode>0.00%</c:formatCode>
                <c:ptCount val="12"/>
                <c:pt idx="0">
                  <c:v>9.5355528154540958E-3</c:v>
                </c:pt>
                <c:pt idx="1">
                  <c:v>1.9135249572509638E-3</c:v>
                </c:pt>
                <c:pt idx="2">
                  <c:v>1.3409728148239188E-3</c:v>
                </c:pt>
                <c:pt idx="3">
                  <c:v>5.1132213294375079E-3</c:v>
                </c:pt>
                <c:pt idx="4">
                  <c:v>6.7829457364341813E-3</c:v>
                </c:pt>
                <c:pt idx="5">
                  <c:v>4.010266281677456E-5</c:v>
                </c:pt>
                <c:pt idx="6">
                  <c:v>-5.2131371055058745E-3</c:v>
                </c:pt>
                <c:pt idx="7">
                  <c:v>4.1117426532830906E-3</c:v>
                </c:pt>
                <c:pt idx="8">
                  <c:v>-4.9379742261831984E-3</c:v>
                </c:pt>
                <c:pt idx="9">
                  <c:v>4.034535624945899E-5</c:v>
                </c:pt>
                <c:pt idx="10">
                  <c:v>4.6395287852505169E-3</c:v>
                </c:pt>
                <c:pt idx="11">
                  <c:v>7.107862822263198E-3</c:v>
                </c:pt>
              </c:numCache>
            </c:numRef>
          </c:val>
          <c:smooth val="0"/>
          <c:extLst>
            <c:ext xmlns:c16="http://schemas.microsoft.com/office/drawing/2014/chart" uri="{C3380CC4-5D6E-409C-BE32-E72D297353CC}">
              <c16:uniqueId val="{00000000-6494-4121-88E8-6B3AA91953DA}"/>
            </c:ext>
          </c:extLst>
        </c:ser>
        <c:dLbls>
          <c:dLblPos val="ctr"/>
          <c:showLegendKey val="0"/>
          <c:showVal val="1"/>
          <c:showCatName val="0"/>
          <c:showSerName val="0"/>
          <c:showPercent val="0"/>
          <c:showBubbleSize val="0"/>
        </c:dLbls>
        <c:marker val="1"/>
        <c:smooth val="0"/>
        <c:axId val="775808664"/>
        <c:axId val="775803744"/>
      </c:lineChart>
      <c:catAx>
        <c:axId val="7758086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75803744"/>
        <c:crosses val="autoZero"/>
        <c:auto val="1"/>
        <c:lblAlgn val="ctr"/>
        <c:lblOffset val="100"/>
        <c:noMultiLvlLbl val="0"/>
      </c:catAx>
      <c:valAx>
        <c:axId val="7758037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77580866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3'!$E$6:$E$7</c:f>
              <c:strCache>
                <c:ptCount val="2"/>
                <c:pt idx="0">
                  <c:v>Inflation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3'!$C$8:$C$19</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'Question 3'!$E$8:$E$19</c:f>
              <c:numCache>
                <c:formatCode>0.00%</c:formatCode>
                <c:ptCount val="12"/>
                <c:pt idx="0">
                  <c:v>8.8853990164069908E-3</c:v>
                </c:pt>
                <c:pt idx="1">
                  <c:v>1.8433557266916045E-3</c:v>
                </c:pt>
                <c:pt idx="2">
                  <c:v>1.5537473933841957E-3</c:v>
                </c:pt>
                <c:pt idx="3">
                  <c:v>5.2255562359667844E-3</c:v>
                </c:pt>
                <c:pt idx="4">
                  <c:v>6.9447264752466832E-3</c:v>
                </c:pt>
                <c:pt idx="5">
                  <c:v>1.5326288618212982E-3</c:v>
                </c:pt>
                <c:pt idx="6">
                  <c:v>-4.1076030927834324E-3</c:v>
                </c:pt>
                <c:pt idx="7">
                  <c:v>2.8710068742419585E-3</c:v>
                </c:pt>
                <c:pt idx="8">
                  <c:v>-6.4916737228339029E-3</c:v>
                </c:pt>
                <c:pt idx="9">
                  <c:v>8.1168831168941906E-5</c:v>
                </c:pt>
                <c:pt idx="10">
                  <c:v>3.8552065579090756E-3</c:v>
                </c:pt>
                <c:pt idx="11">
                  <c:v>6.8318712859283667E-3</c:v>
                </c:pt>
              </c:numCache>
            </c:numRef>
          </c:val>
          <c:extLst>
            <c:ext xmlns:c16="http://schemas.microsoft.com/office/drawing/2014/chart" uri="{C3380CC4-5D6E-409C-BE32-E72D297353CC}">
              <c16:uniqueId val="{00000000-46EA-44DF-B8A5-6DD95DBBDA07}"/>
            </c:ext>
          </c:extLst>
        </c:ser>
        <c:dLbls>
          <c:dLblPos val="outEnd"/>
          <c:showLegendKey val="0"/>
          <c:showVal val="1"/>
          <c:showCatName val="0"/>
          <c:showSerName val="0"/>
          <c:showPercent val="0"/>
          <c:showBubbleSize val="0"/>
        </c:dLbls>
        <c:gapWidth val="219"/>
        <c:overlap val="-27"/>
        <c:axId val="542437312"/>
        <c:axId val="542440920"/>
      </c:barChart>
      <c:catAx>
        <c:axId val="54243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40920"/>
        <c:crosses val="autoZero"/>
        <c:auto val="1"/>
        <c:lblAlgn val="ctr"/>
        <c:lblOffset val="100"/>
        <c:noMultiLvlLbl val="0"/>
      </c:catAx>
      <c:valAx>
        <c:axId val="542440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Inflation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37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3'!$A$116:$A$129</c:f>
              <c:strCache>
                <c:ptCount val="14"/>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strCache>
            </c:strRef>
          </c:cat>
          <c:val>
            <c:numRef>
              <c:f>'Question 3'!$D$116:$D$129</c:f>
              <c:numCache>
                <c:formatCode>0.00%</c:formatCode>
                <c:ptCount val="14"/>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2.3352793994995805E-2</c:v>
                </c:pt>
                <c:pt idx="9">
                  <c:v>0.16515232495991453</c:v>
                </c:pt>
                <c:pt idx="10">
                  <c:v>3.2757593805836809E-2</c:v>
                </c:pt>
                <c:pt idx="11">
                  <c:v>5.6008700380641561E-2</c:v>
                </c:pt>
                <c:pt idx="12">
                  <c:v>2.4013722126929607E-2</c:v>
                </c:pt>
                <c:pt idx="13">
                  <c:v>3.4482758620689592E-2</c:v>
                </c:pt>
              </c:numCache>
            </c:numRef>
          </c:val>
          <c:extLst>
            <c:ext xmlns:c16="http://schemas.microsoft.com/office/drawing/2014/chart" uri="{C3380CC4-5D6E-409C-BE32-E72D297353CC}">
              <c16:uniqueId val="{00000000-E73C-43D5-AAF1-D91B4B6021B3}"/>
            </c:ext>
          </c:extLst>
        </c:ser>
        <c:dLbls>
          <c:dLblPos val="outEnd"/>
          <c:showLegendKey val="0"/>
          <c:showVal val="1"/>
          <c:showCatName val="0"/>
          <c:showSerName val="0"/>
          <c:showPercent val="0"/>
          <c:showBubbleSize val="0"/>
        </c:dLbls>
        <c:gapWidth val="182"/>
        <c:axId val="588795904"/>
        <c:axId val="588793608"/>
      </c:barChart>
      <c:catAx>
        <c:axId val="588795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FOOD</a:t>
                </a:r>
                <a:r>
                  <a:rPr lang="en-IN" baseline="0"/>
                  <a:t> BRODER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793608"/>
        <c:crosses val="autoZero"/>
        <c:auto val="1"/>
        <c:lblAlgn val="ctr"/>
        <c:lblOffset val="100"/>
        <c:noMultiLvlLbl val="0"/>
      </c:catAx>
      <c:valAx>
        <c:axId val="588793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iNFLATION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79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Inflation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Inflation</a:t>
          </a:r>
        </a:p>
      </cx:txPr>
    </cx:title>
    <cx:plotArea>
      <cx:plotAreaRegion>
        <cx:series layoutId="funnel" uniqueId="{C156C78C-C562-4B87-BF90-EA665F3AF1EB}">
          <cx:tx>
            <cx:txData>
              <cx:f>_xlchart.v2.1</cx:f>
              <cx:v/>
            </cx:txData>
          </cx:tx>
          <cx:dataLabels>
            <cx:visibility seriesName="0" categoryName="0" value="1"/>
          </cx:dataLabels>
          <cx:dataId val="0"/>
        </cx:series>
      </cx:plotAreaRegion>
      <cx:axis id="0">
        <cx:catScaling gapWidth="0.150000006"/>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_xlchart.v1.4</cx:f>
      </cx:numDim>
    </cx:data>
  </cx:chartData>
  <cx:chart>
    <cx:title pos="t" align="ctr" overlay="0"/>
    <cx:plotArea>
      <cx:plotAreaRegion>
        <cx:series layoutId="clusteredColumn" uniqueId="{CEF25228-7E6D-4151-AFD9-190E04C1114B}">
          <cx:dataLabels pos="inEnd">
            <cx:visibility seriesName="0" categoryName="0" value="1"/>
          </cx:dataLabels>
          <cx:dataId val="0"/>
          <cx:layoutPr>
            <cx:aggregation/>
          </cx:layoutPr>
          <cx:axisId val="1"/>
        </cx:series>
        <cx:series layoutId="paretoLine" ownerIdx="0" uniqueId="{2AF4753A-F6A7-41C6-B464-854E461D0050}">
          <cx:axisId val="2"/>
        </cx:series>
      </cx:plotAreaRegion>
      <cx:axis id="0">
        <cx:catScaling gapWidth="0"/>
        <cx:tickLabels/>
      </cx:axis>
      <cx:axis id="1" hidden="1">
        <cx:valScaling/>
        <cx:majorGridlines/>
        <cx:tickLabels/>
      </cx:axis>
      <cx:axis id="2">
        <cx:valScaling max="1" min="0"/>
        <cx:title/>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3</xdr:col>
      <xdr:colOff>419100</xdr:colOff>
      <xdr:row>15</xdr:row>
      <xdr:rowOff>144780</xdr:rowOff>
    </xdr:from>
    <xdr:to>
      <xdr:col>12</xdr:col>
      <xdr:colOff>312420</xdr:colOff>
      <xdr:row>33</xdr:row>
      <xdr:rowOff>76200</xdr:rowOff>
    </xdr:to>
    <xdr:graphicFrame macro="">
      <xdr:nvGraphicFramePr>
        <xdr:cNvPr id="2" name="Chart 1">
          <a:extLst>
            <a:ext uri="{FF2B5EF4-FFF2-40B4-BE49-F238E27FC236}">
              <a16:creationId xmlns:a16="http://schemas.microsoft.com/office/drawing/2014/main" id="{041D0779-E3E4-2DEF-2063-6332A219E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1043940</xdr:colOff>
      <xdr:row>35</xdr:row>
      <xdr:rowOff>60960</xdr:rowOff>
    </xdr:from>
    <xdr:to>
      <xdr:col>11</xdr:col>
      <xdr:colOff>167640</xdr:colOff>
      <xdr:row>52</xdr:row>
      <xdr:rowOff>38100</xdr:rowOff>
    </xdr:to>
    <xdr:graphicFrame macro="">
      <xdr:nvGraphicFramePr>
        <xdr:cNvPr id="4" name="Chart 3">
          <a:extLst>
            <a:ext uri="{FF2B5EF4-FFF2-40B4-BE49-F238E27FC236}">
              <a16:creationId xmlns:a16="http://schemas.microsoft.com/office/drawing/2014/main" id="{705068A0-5FBB-2C52-0D20-2B7819D85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1112520</xdr:colOff>
      <xdr:row>54</xdr:row>
      <xdr:rowOff>99060</xdr:rowOff>
    </xdr:from>
    <xdr:to>
      <xdr:col>11</xdr:col>
      <xdr:colOff>236220</xdr:colOff>
      <xdr:row>69</xdr:row>
      <xdr:rowOff>99060</xdr:rowOff>
    </xdr:to>
    <xdr:graphicFrame macro="">
      <xdr:nvGraphicFramePr>
        <xdr:cNvPr id="5" name="Chart 4">
          <a:extLst>
            <a:ext uri="{FF2B5EF4-FFF2-40B4-BE49-F238E27FC236}">
              <a16:creationId xmlns:a16="http://schemas.microsoft.com/office/drawing/2014/main" id="{22DD8158-631C-E11A-74C6-445825C39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0.52</cdr:x>
      <cdr:y>0.12053</cdr:y>
    </cdr:from>
    <cdr:to>
      <cdr:x>0.52</cdr:x>
      <cdr:y>0.84181</cdr:y>
    </cdr:to>
    <cdr:cxnSp macro="">
      <cdr:nvCxnSpPr>
        <cdr:cNvPr id="3" name="Straight Connector 2">
          <a:extLst xmlns:a="http://schemas.openxmlformats.org/drawingml/2006/main">
            <a:ext uri="{FF2B5EF4-FFF2-40B4-BE49-F238E27FC236}">
              <a16:creationId xmlns:a16="http://schemas.microsoft.com/office/drawing/2014/main" id="{57BA3442-D7A1-0CAB-F154-BD1C555365D2}"/>
            </a:ext>
          </a:extLst>
        </cdr:cNvPr>
        <cdr:cNvCxnSpPr/>
      </cdr:nvCxnSpPr>
      <cdr:spPr>
        <a:xfrm xmlns:a="http://schemas.openxmlformats.org/drawingml/2006/main">
          <a:off x="6873550" y="497632"/>
          <a:ext cx="0" cy="2978021"/>
        </a:xfrm>
        <a:prstGeom xmlns:a="http://schemas.openxmlformats.org/drawingml/2006/main" prst="line">
          <a:avLst/>
        </a:prstGeom>
        <a:ln xmlns:a="http://schemas.openxmlformats.org/drawingml/2006/main" w="9525" cap="flat" cmpd="sng" algn="ctr">
          <a:solidFill>
            <a:schemeClr val="accent4"/>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0.12325</cdr:x>
      <cdr:y>0.13471</cdr:y>
    </cdr:from>
    <cdr:to>
      <cdr:x>0.2898</cdr:x>
      <cdr:y>0.23447</cdr:y>
    </cdr:to>
    <cdr:sp macro="" textlink="">
      <cdr:nvSpPr>
        <cdr:cNvPr id="8" name="Arrow: Left 7">
          <a:extLst xmlns:a="http://schemas.openxmlformats.org/drawingml/2006/main">
            <a:ext uri="{FF2B5EF4-FFF2-40B4-BE49-F238E27FC236}">
              <a16:creationId xmlns:a16="http://schemas.microsoft.com/office/drawing/2014/main" id="{A0415188-A898-9773-C789-FA1941F6C045}"/>
            </a:ext>
          </a:extLst>
        </cdr:cNvPr>
        <cdr:cNvSpPr/>
      </cdr:nvSpPr>
      <cdr:spPr>
        <a:xfrm xmlns:a="http://schemas.openxmlformats.org/drawingml/2006/main">
          <a:off x="1629229" y="556208"/>
          <a:ext cx="2201506" cy="411852"/>
        </a:xfrm>
        <a:prstGeom xmlns:a="http://schemas.openxmlformats.org/drawingml/2006/main" prst="leftArrow">
          <a:avLst/>
        </a:prstGeom>
      </cdr:spPr>
      <cdr:style>
        <a:lnRef xmlns:a="http://schemas.openxmlformats.org/drawingml/2006/main" idx="0">
          <a:schemeClr val="accent4"/>
        </a:lnRef>
        <a:fillRef xmlns:a="http://schemas.openxmlformats.org/drawingml/2006/main" idx="3">
          <a:schemeClr val="accent4"/>
        </a:fillRef>
        <a:effectRef xmlns:a="http://schemas.openxmlformats.org/drawingml/2006/main" idx="3">
          <a:schemeClr val="accent4"/>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a:solidFill>
                <a:schemeClr val="tx1">
                  <a:lumMod val="95000"/>
                  <a:lumOff val="5000"/>
                </a:schemeClr>
              </a:solidFill>
            </a:rPr>
            <a:t>PRE</a:t>
          </a:r>
          <a:r>
            <a:rPr lang="en-US" baseline="0">
              <a:solidFill>
                <a:schemeClr val="tx1">
                  <a:lumMod val="95000"/>
                  <a:lumOff val="5000"/>
                </a:schemeClr>
              </a:solidFill>
            </a:rPr>
            <a:t> COVIDE BEFORE</a:t>
          </a:r>
          <a:endParaRPr lang="en-US">
            <a:solidFill>
              <a:schemeClr val="tx1">
                <a:lumMod val="95000"/>
                <a:lumOff val="5000"/>
              </a:schemeClr>
            </a:solidFill>
          </a:endParaRPr>
        </a:p>
      </cdr:txBody>
    </cdr:sp>
  </cdr:relSizeAnchor>
  <cdr:relSizeAnchor xmlns:cdr="http://schemas.openxmlformats.org/drawingml/2006/chartDrawing">
    <cdr:from>
      <cdr:x>0.78502</cdr:x>
      <cdr:y>0.13095</cdr:y>
    </cdr:from>
    <cdr:to>
      <cdr:x>0.93793</cdr:x>
      <cdr:y>0.2263</cdr:y>
    </cdr:to>
    <cdr:sp macro="" textlink="">
      <cdr:nvSpPr>
        <cdr:cNvPr id="10" name="Arrow: Right 9">
          <a:extLst xmlns:a="http://schemas.openxmlformats.org/drawingml/2006/main">
            <a:ext uri="{FF2B5EF4-FFF2-40B4-BE49-F238E27FC236}">
              <a16:creationId xmlns:a16="http://schemas.microsoft.com/office/drawing/2014/main" id="{FED2ADF1-C3F9-6B50-ADFC-A97702EC68AE}"/>
            </a:ext>
          </a:extLst>
        </cdr:cNvPr>
        <cdr:cNvSpPr/>
      </cdr:nvSpPr>
      <cdr:spPr>
        <a:xfrm xmlns:a="http://schemas.openxmlformats.org/drawingml/2006/main">
          <a:off x="10376678" y="540658"/>
          <a:ext cx="2021221" cy="393699"/>
        </a:xfrm>
        <a:prstGeom xmlns:a="http://schemas.openxmlformats.org/drawingml/2006/main" prst="rightArrow">
          <a:avLst/>
        </a:prstGeom>
      </cdr:spPr>
      <cdr:style>
        <a:lnRef xmlns:a="http://schemas.openxmlformats.org/drawingml/2006/main" idx="0">
          <a:schemeClr val="accent4"/>
        </a:lnRef>
        <a:fillRef xmlns:a="http://schemas.openxmlformats.org/drawingml/2006/main" idx="3">
          <a:schemeClr val="accent4"/>
        </a:fillRef>
        <a:effectRef xmlns:a="http://schemas.openxmlformats.org/drawingml/2006/main" idx="3">
          <a:schemeClr val="accent4"/>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a:solidFill>
                <a:schemeClr val="tx1">
                  <a:lumMod val="95000"/>
                  <a:lumOff val="5000"/>
                </a:schemeClr>
              </a:solidFill>
            </a:rPr>
            <a:t>POST COVIDE AFTER</a:t>
          </a:r>
        </a:p>
      </cdr:txBody>
    </cdr:sp>
  </cdr:relSizeAnchor>
</c:userShapes>
</file>

<file path=xl/drawings/drawing2.xml><?xml version="1.0" encoding="utf-8"?>
<xdr:wsDr xmlns:xdr="http://schemas.openxmlformats.org/drawingml/2006/spreadsheetDrawing" xmlns:a="http://schemas.openxmlformats.org/drawingml/2006/main">
  <xdr:twoCellAnchor>
    <xdr:from>
      <xdr:col>10</xdr:col>
      <xdr:colOff>731520</xdr:colOff>
      <xdr:row>5</xdr:row>
      <xdr:rowOff>0</xdr:rowOff>
    </xdr:from>
    <xdr:to>
      <xdr:col>16</xdr:col>
      <xdr:colOff>30480</xdr:colOff>
      <xdr:row>20</xdr:row>
      <xdr:rowOff>0</xdr:rowOff>
    </xdr:to>
    <xdr:graphicFrame macro="">
      <xdr:nvGraphicFramePr>
        <xdr:cNvPr id="2" name="Chart 1">
          <a:extLst>
            <a:ext uri="{FF2B5EF4-FFF2-40B4-BE49-F238E27FC236}">
              <a16:creationId xmlns:a16="http://schemas.microsoft.com/office/drawing/2014/main" id="{FC9DF3ED-AB7E-8D45-C0A8-8368EEB2E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723900</xdr:colOff>
      <xdr:row>23</xdr:row>
      <xdr:rowOff>99060</xdr:rowOff>
    </xdr:from>
    <xdr:to>
      <xdr:col>16</xdr:col>
      <xdr:colOff>22860</xdr:colOff>
      <xdr:row>38</xdr:row>
      <xdr:rowOff>99060</xdr:rowOff>
    </xdr:to>
    <xdr:graphicFrame macro="">
      <xdr:nvGraphicFramePr>
        <xdr:cNvPr id="3" name="Chart 2">
          <a:extLst>
            <a:ext uri="{FF2B5EF4-FFF2-40B4-BE49-F238E27FC236}">
              <a16:creationId xmlns:a16="http://schemas.microsoft.com/office/drawing/2014/main" id="{EAE4D9CE-B5DA-3860-900F-2427E146D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335280</xdr:colOff>
      <xdr:row>45</xdr:row>
      <xdr:rowOff>53340</xdr:rowOff>
    </xdr:from>
    <xdr:to>
      <xdr:col>15</xdr:col>
      <xdr:colOff>121920</xdr:colOff>
      <xdr:row>64</xdr:row>
      <xdr:rowOff>7620</xdr:rowOff>
    </xdr:to>
    <xdr:graphicFrame macro="">
      <xdr:nvGraphicFramePr>
        <xdr:cNvPr id="5" name="Chart 4">
          <a:extLst>
            <a:ext uri="{FF2B5EF4-FFF2-40B4-BE49-F238E27FC236}">
              <a16:creationId xmlns:a16="http://schemas.microsoft.com/office/drawing/2014/main" id="{DA9C9B63-CAFC-B284-F568-E9E539421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205740</xdr:colOff>
      <xdr:row>22</xdr:row>
      <xdr:rowOff>129540</xdr:rowOff>
    </xdr:from>
    <xdr:to>
      <xdr:col>15</xdr:col>
      <xdr:colOff>495300</xdr:colOff>
      <xdr:row>41</xdr:row>
      <xdr:rowOff>22860</xdr:rowOff>
    </xdr:to>
    <xdr:graphicFrame macro="">
      <xdr:nvGraphicFramePr>
        <xdr:cNvPr id="15" name="Chart 14">
          <a:extLst>
            <a:ext uri="{FF2B5EF4-FFF2-40B4-BE49-F238E27FC236}">
              <a16:creationId xmlns:a16="http://schemas.microsoft.com/office/drawing/2014/main" id="{D6C4CD5E-E11F-CA63-BA5C-FB914BE7C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426720</xdr:colOff>
      <xdr:row>4</xdr:row>
      <xdr:rowOff>38100</xdr:rowOff>
    </xdr:from>
    <xdr:to>
      <xdr:col>15</xdr:col>
      <xdr:colOff>53340</xdr:colOff>
      <xdr:row>19</xdr:row>
      <xdr:rowOff>38100</xdr:rowOff>
    </xdr:to>
    <xdr:graphicFrame macro="">
      <xdr:nvGraphicFramePr>
        <xdr:cNvPr id="2" name="Chart 1">
          <a:extLst>
            <a:ext uri="{FF2B5EF4-FFF2-40B4-BE49-F238E27FC236}">
              <a16:creationId xmlns:a16="http://schemas.microsoft.com/office/drawing/2014/main" id="{1CF0C7C3-3902-AB40-CC5F-02CC2C778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541020</xdr:colOff>
      <xdr:row>43</xdr:row>
      <xdr:rowOff>0</xdr:rowOff>
    </xdr:from>
    <xdr:to>
      <xdr:col>12</xdr:col>
      <xdr:colOff>495300</xdr:colOff>
      <xdr:row>60</xdr:row>
      <xdr:rowOff>7620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5EA5BC9F-FD9D-8C41-1259-F9EB295430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477000" y="7863840"/>
              <a:ext cx="4572000" cy="31165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38100</xdr:colOff>
      <xdr:row>86</xdr:row>
      <xdr:rowOff>15240</xdr:rowOff>
    </xdr:from>
    <xdr:to>
      <xdr:col>14</xdr:col>
      <xdr:colOff>266700</xdr:colOff>
      <xdr:row>102</xdr:row>
      <xdr:rowOff>167640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81504E8B-E458-EEE7-A398-86035A47A7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974080" y="15742920"/>
              <a:ext cx="6385560" cy="30784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76200</xdr:colOff>
      <xdr:row>112</xdr:row>
      <xdr:rowOff>167640</xdr:rowOff>
    </xdr:from>
    <xdr:to>
      <xdr:col>15</xdr:col>
      <xdr:colOff>121920</xdr:colOff>
      <xdr:row>131</xdr:row>
      <xdr:rowOff>45720</xdr:rowOff>
    </xdr:to>
    <xdr:graphicFrame macro="">
      <xdr:nvGraphicFramePr>
        <xdr:cNvPr id="9" name="Chart 8">
          <a:extLst>
            <a:ext uri="{FF2B5EF4-FFF2-40B4-BE49-F238E27FC236}">
              <a16:creationId xmlns:a16="http://schemas.microsoft.com/office/drawing/2014/main" id="{4A76F9B7-656B-3161-64D6-3358006BC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22860</xdr:colOff>
      <xdr:row>136</xdr:row>
      <xdr:rowOff>7620</xdr:rowOff>
    </xdr:from>
    <xdr:to>
      <xdr:col>15</xdr:col>
      <xdr:colOff>723900</xdr:colOff>
      <xdr:row>154</xdr:row>
      <xdr:rowOff>53340</xdr:rowOff>
    </xdr:to>
    <xdr:graphicFrame macro="">
      <xdr:nvGraphicFramePr>
        <xdr:cNvPr id="10" name="Chart 9">
          <a:extLst>
            <a:ext uri="{FF2B5EF4-FFF2-40B4-BE49-F238E27FC236}">
              <a16:creationId xmlns:a16="http://schemas.microsoft.com/office/drawing/2014/main" id="{8912740F-FB46-5871-9893-759F36606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1043940</xdr:colOff>
      <xdr:row>27</xdr:row>
      <xdr:rowOff>114300</xdr:rowOff>
    </xdr:from>
    <xdr:to>
      <xdr:col>21</xdr:col>
      <xdr:colOff>243840</xdr:colOff>
      <xdr:row>52</xdr:row>
      <xdr:rowOff>0</xdr:rowOff>
    </xdr:to>
    <xdr:graphicFrame macro="">
      <xdr:nvGraphicFramePr>
        <xdr:cNvPr id="3" name="Chart 2">
          <a:extLst>
            <a:ext uri="{FF2B5EF4-FFF2-40B4-BE49-F238E27FC236}">
              <a16:creationId xmlns:a16="http://schemas.microsoft.com/office/drawing/2014/main" id="{4CB72BB2-873B-5DD3-96DD-56CA87ED8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571500</xdr:colOff>
      <xdr:row>77</xdr:row>
      <xdr:rowOff>22860</xdr:rowOff>
    </xdr:from>
    <xdr:to>
      <xdr:col>19</xdr:col>
      <xdr:colOff>335280</xdr:colOff>
      <xdr:row>100</xdr:row>
      <xdr:rowOff>175260</xdr:rowOff>
    </xdr:to>
    <xdr:graphicFrame macro="">
      <xdr:nvGraphicFramePr>
        <xdr:cNvPr id="2" name="Chart 1">
          <a:extLst>
            <a:ext uri="{FF2B5EF4-FFF2-40B4-BE49-F238E27FC236}">
              <a16:creationId xmlns:a16="http://schemas.microsoft.com/office/drawing/2014/main" id="{22DD440F-F5F1-4658-ABCD-9F598F0DE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121920</xdr:colOff>
      <xdr:row>130</xdr:row>
      <xdr:rowOff>45720</xdr:rowOff>
    </xdr:from>
    <xdr:to>
      <xdr:col>19</xdr:col>
      <xdr:colOff>510540</xdr:colOff>
      <xdr:row>149</xdr:row>
      <xdr:rowOff>160020</xdr:rowOff>
    </xdr:to>
    <xdr:graphicFrame macro="">
      <xdr:nvGraphicFramePr>
        <xdr:cNvPr id="6" name="Chart 5">
          <a:extLst>
            <a:ext uri="{FF2B5EF4-FFF2-40B4-BE49-F238E27FC236}">
              <a16:creationId xmlns:a16="http://schemas.microsoft.com/office/drawing/2014/main" id="{598A6DF2-7AF1-ED72-7093-19652F6AC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777552</xdr:colOff>
      <xdr:row>165</xdr:row>
      <xdr:rowOff>15551</xdr:rowOff>
    </xdr:from>
    <xdr:to>
      <xdr:col>20</xdr:col>
      <xdr:colOff>497633</xdr:colOff>
      <xdr:row>187</xdr:row>
      <xdr:rowOff>38877</xdr:rowOff>
    </xdr:to>
    <xdr:graphicFrame macro="">
      <xdr:nvGraphicFramePr>
        <xdr:cNvPr id="4" name="Chart 3">
          <a:extLst>
            <a:ext uri="{FF2B5EF4-FFF2-40B4-BE49-F238E27FC236}">
              <a16:creationId xmlns:a16="http://schemas.microsoft.com/office/drawing/2014/main" id="{F3D322FE-E941-DF59-1CD5-100FADDAB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0.52045</cdr:x>
      <cdr:y>0.0906</cdr:y>
    </cdr:from>
    <cdr:to>
      <cdr:x>0.52147</cdr:x>
      <cdr:y>0.89915</cdr:y>
    </cdr:to>
    <cdr:cxnSp macro="">
      <cdr:nvCxnSpPr>
        <cdr:cNvPr id="3" name="Straight Connector 2">
          <a:extLst xmlns:a="http://schemas.openxmlformats.org/drawingml/2006/main">
            <a:ext uri="{FF2B5EF4-FFF2-40B4-BE49-F238E27FC236}">
              <a16:creationId xmlns:a16="http://schemas.microsoft.com/office/drawing/2014/main" id="{3D366735-E052-6593-DACC-B0A7FC634A51}"/>
            </a:ext>
          </a:extLst>
        </cdr:cNvPr>
        <cdr:cNvCxnSpPr/>
      </cdr:nvCxnSpPr>
      <cdr:spPr>
        <a:xfrm xmlns:a="http://schemas.openxmlformats.org/drawingml/2006/main" flipH="1">
          <a:off x="3878580" y="403860"/>
          <a:ext cx="7620" cy="3604260"/>
        </a:xfrm>
        <a:prstGeom xmlns:a="http://schemas.openxmlformats.org/drawingml/2006/main" prst="line">
          <a:avLst/>
        </a:prstGeom>
        <a:ln xmlns:a="http://schemas.openxmlformats.org/drawingml/2006/main" w="44450" cap="flat" cmpd="sng" algn="ctr">
          <a:solidFill>
            <a:schemeClr val="accent6"/>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0.09407</cdr:x>
      <cdr:y>0.00684</cdr:y>
    </cdr:from>
    <cdr:to>
      <cdr:x>0.38037</cdr:x>
      <cdr:y>0.10598</cdr:y>
    </cdr:to>
    <cdr:sp macro="" textlink="">
      <cdr:nvSpPr>
        <cdr:cNvPr id="9" name="Arrow: Left 8">
          <a:extLst xmlns:a="http://schemas.openxmlformats.org/drawingml/2006/main">
            <a:ext uri="{FF2B5EF4-FFF2-40B4-BE49-F238E27FC236}">
              <a16:creationId xmlns:a16="http://schemas.microsoft.com/office/drawing/2014/main" id="{5D11D8B7-C593-44AC-9EB1-2D1715323EAA}"/>
            </a:ext>
          </a:extLst>
        </cdr:cNvPr>
        <cdr:cNvSpPr/>
      </cdr:nvSpPr>
      <cdr:spPr>
        <a:xfrm xmlns:a="http://schemas.openxmlformats.org/drawingml/2006/main">
          <a:off x="701040" y="30481"/>
          <a:ext cx="2133600" cy="441959"/>
        </a:xfrm>
        <a:prstGeom xmlns:a="http://schemas.openxmlformats.org/drawingml/2006/main" prst="leftArrow">
          <a:avLst/>
        </a:prstGeom>
      </cdr:spPr>
      <cdr:style>
        <a:lnRef xmlns:a="http://schemas.openxmlformats.org/drawingml/2006/main" idx="3">
          <a:schemeClr val="lt1"/>
        </a:lnRef>
        <a:fillRef xmlns:a="http://schemas.openxmlformats.org/drawingml/2006/main" idx="1">
          <a:schemeClr val="accent4"/>
        </a:fillRef>
        <a:effectRef xmlns:a="http://schemas.openxmlformats.org/drawingml/2006/main" idx="1">
          <a:schemeClr val="accent4"/>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1400" b="1"/>
            <a:t>Pre Covid</a:t>
          </a:r>
        </a:p>
        <a:p xmlns:a="http://schemas.openxmlformats.org/drawingml/2006/main">
          <a:pPr algn="ctr"/>
          <a:endParaRPr lang="en-US"/>
        </a:p>
      </cdr:txBody>
    </cdr:sp>
  </cdr:relSizeAnchor>
  <cdr:relSizeAnchor xmlns:cdr="http://schemas.openxmlformats.org/drawingml/2006/chartDrawing">
    <cdr:from>
      <cdr:x>0.60429</cdr:x>
      <cdr:y>0.01026</cdr:y>
    </cdr:from>
    <cdr:to>
      <cdr:x>0.93661</cdr:x>
      <cdr:y>0.10769</cdr:y>
    </cdr:to>
    <cdr:sp macro="" textlink="">
      <cdr:nvSpPr>
        <cdr:cNvPr id="10" name="Arrow: Right 9">
          <a:extLst xmlns:a="http://schemas.openxmlformats.org/drawingml/2006/main">
            <a:ext uri="{FF2B5EF4-FFF2-40B4-BE49-F238E27FC236}">
              <a16:creationId xmlns:a16="http://schemas.microsoft.com/office/drawing/2014/main" id="{F664E0D8-E298-CC07-DC20-A6307C53C1C1}"/>
            </a:ext>
          </a:extLst>
        </cdr:cNvPr>
        <cdr:cNvSpPr/>
      </cdr:nvSpPr>
      <cdr:spPr>
        <a:xfrm xmlns:a="http://schemas.openxmlformats.org/drawingml/2006/main">
          <a:off x="4503420" y="45720"/>
          <a:ext cx="2476500" cy="434340"/>
        </a:xfrm>
        <a:prstGeom xmlns:a="http://schemas.openxmlformats.org/drawingml/2006/main" prst="rightArrow">
          <a:avLst/>
        </a:prstGeom>
      </cdr:spPr>
      <cdr:style>
        <a:lnRef xmlns:a="http://schemas.openxmlformats.org/drawingml/2006/main" idx="2">
          <a:schemeClr val="accent4">
            <a:shade val="50000"/>
          </a:schemeClr>
        </a:lnRef>
        <a:fillRef xmlns:a="http://schemas.openxmlformats.org/drawingml/2006/main" idx="1">
          <a:schemeClr val="accent4"/>
        </a:fillRef>
        <a:effectRef xmlns:a="http://schemas.openxmlformats.org/drawingml/2006/main" idx="0">
          <a:schemeClr val="accent4"/>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1400"/>
            <a:t>Post Covid</a:t>
          </a:r>
        </a:p>
      </cdr:txBody>
    </cdr:sp>
  </cdr:relSizeAnchor>
</c:userShapes>
</file>

<file path=xl/drawings/drawing6.xml><?xml version="1.0" encoding="utf-8"?>
<c:userShapes xmlns:c="http://schemas.openxmlformats.org/drawingml/2006/chart">
  <cdr:relSizeAnchor xmlns:cdr="http://schemas.openxmlformats.org/drawingml/2006/chartDrawing">
    <cdr:from>
      <cdr:x>0.50811</cdr:x>
      <cdr:y>0.11538</cdr:y>
    </cdr:from>
    <cdr:to>
      <cdr:x>0.51676</cdr:x>
      <cdr:y>0.86713</cdr:y>
    </cdr:to>
    <cdr:cxnSp macro="">
      <cdr:nvCxnSpPr>
        <cdr:cNvPr id="3" name="Straight Connector 2">
          <a:extLst xmlns:a="http://schemas.openxmlformats.org/drawingml/2006/main">
            <a:ext uri="{FF2B5EF4-FFF2-40B4-BE49-F238E27FC236}">
              <a16:creationId xmlns:a16="http://schemas.microsoft.com/office/drawing/2014/main" id="{1FAE9ABD-9CD9-8F46-4141-0F79052D49D5}"/>
            </a:ext>
          </a:extLst>
        </cdr:cNvPr>
        <cdr:cNvCxnSpPr/>
      </cdr:nvCxnSpPr>
      <cdr:spPr>
        <a:xfrm xmlns:a="http://schemas.openxmlformats.org/drawingml/2006/main">
          <a:off x="3581400" y="502920"/>
          <a:ext cx="60960" cy="3276600"/>
        </a:xfrm>
        <a:prstGeom xmlns:a="http://schemas.openxmlformats.org/drawingml/2006/main" prst="line">
          <a:avLst/>
        </a:prstGeom>
        <a:ln xmlns:a="http://schemas.openxmlformats.org/drawingml/2006/main" w="50800" cap="flat" cmpd="sng" algn="ctr">
          <a:solidFill>
            <a:schemeClr val="accent6"/>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0.07784</cdr:x>
      <cdr:y>0</cdr:y>
    </cdr:from>
    <cdr:to>
      <cdr:x>0.31676</cdr:x>
      <cdr:y>0.15385</cdr:y>
    </cdr:to>
    <cdr:sp macro="" textlink="">
      <cdr:nvSpPr>
        <cdr:cNvPr id="6" name="Minus Sign 5">
          <a:extLst xmlns:a="http://schemas.openxmlformats.org/drawingml/2006/main">
            <a:ext uri="{FF2B5EF4-FFF2-40B4-BE49-F238E27FC236}">
              <a16:creationId xmlns:a16="http://schemas.microsoft.com/office/drawing/2014/main" id="{EE355C12-5BE0-10D4-63E0-30452DFBE83F}"/>
            </a:ext>
          </a:extLst>
        </cdr:cNvPr>
        <cdr:cNvSpPr/>
      </cdr:nvSpPr>
      <cdr:spPr>
        <a:xfrm xmlns:a="http://schemas.openxmlformats.org/drawingml/2006/main" rot="10800000" flipV="1">
          <a:off x="548640" y="0"/>
          <a:ext cx="1684020" cy="670560"/>
        </a:xfrm>
        <a:prstGeom xmlns:a="http://schemas.openxmlformats.org/drawingml/2006/main" prst="mathMinus">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1200"/>
            <a:t>Pre Covid</a:t>
          </a:r>
        </a:p>
        <a:p xmlns:a="http://schemas.openxmlformats.org/drawingml/2006/main">
          <a:pPr algn="ctr"/>
          <a:endParaRPr lang="en-US" sz="1200"/>
        </a:p>
      </cdr:txBody>
    </cdr:sp>
  </cdr:relSizeAnchor>
  <cdr:relSizeAnchor xmlns:cdr="http://schemas.openxmlformats.org/drawingml/2006/chartDrawing">
    <cdr:from>
      <cdr:x>0.66234</cdr:x>
      <cdr:y>0</cdr:y>
    </cdr:from>
    <cdr:to>
      <cdr:x>0.90126</cdr:x>
      <cdr:y>0.15385</cdr:y>
    </cdr:to>
    <cdr:sp macro="" textlink="">
      <cdr:nvSpPr>
        <cdr:cNvPr id="8" name="Minus Sign 7">
          <a:extLst xmlns:a="http://schemas.openxmlformats.org/drawingml/2006/main">
            <a:ext uri="{FF2B5EF4-FFF2-40B4-BE49-F238E27FC236}">
              <a16:creationId xmlns:a16="http://schemas.microsoft.com/office/drawing/2014/main" id="{0EDEC43E-4B78-42D9-1507-82E227F29D24}"/>
            </a:ext>
          </a:extLst>
        </cdr:cNvPr>
        <cdr:cNvSpPr/>
      </cdr:nvSpPr>
      <cdr:spPr>
        <a:xfrm xmlns:a="http://schemas.openxmlformats.org/drawingml/2006/main" rot="10800000" flipV="1">
          <a:off x="4668520" y="0"/>
          <a:ext cx="1684020" cy="670560"/>
        </a:xfrm>
        <a:prstGeom xmlns:a="http://schemas.openxmlformats.org/drawingml/2006/main" prst="mathMinus">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a:t>Post Covid</a:t>
          </a:r>
          <a:endParaRPr lang="en-US" sz="1200"/>
        </a:p>
      </cdr:txBody>
    </cdr:sp>
  </cdr:relSizeAnchor>
</c:userShapes>
</file>

<file path=xl/drawings/drawing7.xml><?xml version="1.0" encoding="utf-8"?>
<c:userShapes xmlns:c="http://schemas.openxmlformats.org/drawingml/2006/chart">
  <cdr:relSizeAnchor xmlns:cdr="http://schemas.openxmlformats.org/drawingml/2006/chartDrawing">
    <cdr:from>
      <cdr:x>0.53351</cdr:x>
      <cdr:y>0.13163</cdr:y>
    </cdr:from>
    <cdr:to>
      <cdr:x>0.53351</cdr:x>
      <cdr:y>0.91295</cdr:y>
    </cdr:to>
    <cdr:cxnSp macro="">
      <cdr:nvCxnSpPr>
        <cdr:cNvPr id="3" name="Straight Connector 2">
          <a:extLst xmlns:a="http://schemas.openxmlformats.org/drawingml/2006/main">
            <a:ext uri="{FF2B5EF4-FFF2-40B4-BE49-F238E27FC236}">
              <a16:creationId xmlns:a16="http://schemas.microsoft.com/office/drawing/2014/main" id="{062D9323-2118-16E9-C1B5-1EA9580E4AD9}"/>
            </a:ext>
          </a:extLst>
        </cdr:cNvPr>
        <cdr:cNvCxnSpPr/>
      </cdr:nvCxnSpPr>
      <cdr:spPr>
        <a:xfrm xmlns:a="http://schemas.openxmlformats.org/drawingml/2006/main">
          <a:off x="4610100" y="472440"/>
          <a:ext cx="0" cy="2804160"/>
        </a:xfrm>
        <a:prstGeom xmlns:a="http://schemas.openxmlformats.org/drawingml/2006/main" prst="line">
          <a:avLst/>
        </a:prstGeom>
        <a:ln xmlns:a="http://schemas.openxmlformats.org/drawingml/2006/main" w="38100"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0.66196</cdr:x>
      <cdr:y>0.01486</cdr:y>
    </cdr:from>
    <cdr:to>
      <cdr:x>0.89594</cdr:x>
      <cdr:y>0.12243</cdr:y>
    </cdr:to>
    <cdr:sp macro="" textlink="">
      <cdr:nvSpPr>
        <cdr:cNvPr id="6" name="Arrow: Right 5">
          <a:extLst xmlns:a="http://schemas.openxmlformats.org/drawingml/2006/main">
            <a:ext uri="{FF2B5EF4-FFF2-40B4-BE49-F238E27FC236}">
              <a16:creationId xmlns:a16="http://schemas.microsoft.com/office/drawing/2014/main" id="{096D8916-B5DE-C11A-805C-1B6C2FA4A31D}"/>
            </a:ext>
          </a:extLst>
        </cdr:cNvPr>
        <cdr:cNvSpPr/>
      </cdr:nvSpPr>
      <cdr:spPr>
        <a:xfrm xmlns:a="http://schemas.openxmlformats.org/drawingml/2006/main">
          <a:off x="5720080" y="53340"/>
          <a:ext cx="2021840" cy="386080"/>
        </a:xfrm>
        <a:prstGeom xmlns:a="http://schemas.openxmlformats.org/drawingml/2006/main" prst="rightArrow">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a:t>POST COVID</a:t>
          </a:r>
        </a:p>
      </cdr:txBody>
    </cdr:sp>
  </cdr:relSizeAnchor>
  <cdr:relSizeAnchor xmlns:cdr="http://schemas.openxmlformats.org/drawingml/2006/chartDrawing">
    <cdr:from>
      <cdr:x>0.07496</cdr:x>
      <cdr:y>0.00849</cdr:y>
    </cdr:from>
    <cdr:to>
      <cdr:x>0.32981</cdr:x>
      <cdr:y>0.12102</cdr:y>
    </cdr:to>
    <cdr:sp macro="" textlink="">
      <cdr:nvSpPr>
        <cdr:cNvPr id="7" name="Arrow: Left 6">
          <a:extLst xmlns:a="http://schemas.openxmlformats.org/drawingml/2006/main">
            <a:ext uri="{FF2B5EF4-FFF2-40B4-BE49-F238E27FC236}">
              <a16:creationId xmlns:a16="http://schemas.microsoft.com/office/drawing/2014/main" id="{000AA277-806F-2225-40AD-E90A133CAC6B}"/>
            </a:ext>
          </a:extLst>
        </cdr:cNvPr>
        <cdr:cNvSpPr/>
      </cdr:nvSpPr>
      <cdr:spPr>
        <a:xfrm xmlns:a="http://schemas.openxmlformats.org/drawingml/2006/main">
          <a:off x="647700" y="30480"/>
          <a:ext cx="2202180" cy="403860"/>
        </a:xfrm>
        <a:prstGeom xmlns:a="http://schemas.openxmlformats.org/drawingml/2006/main" prst="leftArrow">
          <a:avLst/>
        </a:prstGeom>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a:t>PRE</a:t>
          </a:r>
          <a:r>
            <a:rPr lang="en-US" baseline="0"/>
            <a:t> COVIDE</a:t>
          </a:r>
          <a:endParaRPr lang="en-US"/>
        </a:p>
      </cdr:txBody>
    </cdr:sp>
  </cdr:relSizeAnchor>
</c:userShapes>
</file>

<file path=xl/drawings/drawing8.xml><?xml version="1.0" encoding="utf-8"?>
<c:userShapes xmlns:c="http://schemas.openxmlformats.org/drawingml/2006/chart">
  <cdr:relSizeAnchor xmlns:cdr="http://schemas.openxmlformats.org/drawingml/2006/chartDrawing">
    <cdr:from>
      <cdr:x>0.51588</cdr:x>
      <cdr:y>0.10358</cdr:y>
    </cdr:from>
    <cdr:to>
      <cdr:x>0.51882</cdr:x>
      <cdr:y>0.85876</cdr:y>
    </cdr:to>
    <cdr:cxnSp macro="">
      <cdr:nvCxnSpPr>
        <cdr:cNvPr id="3" name="Straight Connector 2">
          <a:extLst xmlns:a="http://schemas.openxmlformats.org/drawingml/2006/main">
            <a:ext uri="{FF2B5EF4-FFF2-40B4-BE49-F238E27FC236}">
              <a16:creationId xmlns:a16="http://schemas.microsoft.com/office/drawing/2014/main" id="{57BA3442-D7A1-0CAB-F154-BD1C555365D2}"/>
            </a:ext>
          </a:extLst>
        </cdr:cNvPr>
        <cdr:cNvCxnSpPr/>
      </cdr:nvCxnSpPr>
      <cdr:spPr>
        <a:xfrm xmlns:a="http://schemas.openxmlformats.org/drawingml/2006/main">
          <a:off x="6819121" y="427653"/>
          <a:ext cx="38878" cy="3117979"/>
        </a:xfrm>
        <a:prstGeom xmlns:a="http://schemas.openxmlformats.org/drawingml/2006/main" prst="line">
          <a:avLst/>
        </a:prstGeom>
        <a:ln xmlns:a="http://schemas.openxmlformats.org/drawingml/2006/main" w="41275" cap="flat" cmpd="sng" algn="ctr">
          <a:solidFill>
            <a:schemeClr val="accent4"/>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0.12325</cdr:x>
      <cdr:y>0.13471</cdr:y>
    </cdr:from>
    <cdr:to>
      <cdr:x>0.2898</cdr:x>
      <cdr:y>0.23447</cdr:y>
    </cdr:to>
    <cdr:sp macro="" textlink="">
      <cdr:nvSpPr>
        <cdr:cNvPr id="8" name="Arrow: Left 7">
          <a:extLst xmlns:a="http://schemas.openxmlformats.org/drawingml/2006/main">
            <a:ext uri="{FF2B5EF4-FFF2-40B4-BE49-F238E27FC236}">
              <a16:creationId xmlns:a16="http://schemas.microsoft.com/office/drawing/2014/main" id="{A0415188-A898-9773-C789-FA1941F6C045}"/>
            </a:ext>
          </a:extLst>
        </cdr:cNvPr>
        <cdr:cNvSpPr/>
      </cdr:nvSpPr>
      <cdr:spPr>
        <a:xfrm xmlns:a="http://schemas.openxmlformats.org/drawingml/2006/main">
          <a:off x="1629229" y="556208"/>
          <a:ext cx="2201506" cy="411852"/>
        </a:xfrm>
        <a:prstGeom xmlns:a="http://schemas.openxmlformats.org/drawingml/2006/main" prst="leftArrow">
          <a:avLst/>
        </a:prstGeom>
      </cdr:spPr>
      <cdr:style>
        <a:lnRef xmlns:a="http://schemas.openxmlformats.org/drawingml/2006/main" idx="0">
          <a:schemeClr val="accent4"/>
        </a:lnRef>
        <a:fillRef xmlns:a="http://schemas.openxmlformats.org/drawingml/2006/main" idx="3">
          <a:schemeClr val="accent4"/>
        </a:fillRef>
        <a:effectRef xmlns:a="http://schemas.openxmlformats.org/drawingml/2006/main" idx="3">
          <a:schemeClr val="accent4"/>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a:solidFill>
                <a:schemeClr val="tx1">
                  <a:lumMod val="95000"/>
                  <a:lumOff val="5000"/>
                </a:schemeClr>
              </a:solidFill>
            </a:rPr>
            <a:t>PRE</a:t>
          </a:r>
          <a:r>
            <a:rPr lang="en-US" baseline="0">
              <a:solidFill>
                <a:schemeClr val="tx1">
                  <a:lumMod val="95000"/>
                  <a:lumOff val="5000"/>
                </a:schemeClr>
              </a:solidFill>
            </a:rPr>
            <a:t> COVIDE BEFORE</a:t>
          </a:r>
          <a:endParaRPr lang="en-US">
            <a:solidFill>
              <a:schemeClr val="tx1">
                <a:lumMod val="95000"/>
                <a:lumOff val="5000"/>
              </a:schemeClr>
            </a:solidFill>
          </a:endParaRPr>
        </a:p>
      </cdr:txBody>
    </cdr:sp>
  </cdr:relSizeAnchor>
  <cdr:relSizeAnchor xmlns:cdr="http://schemas.openxmlformats.org/drawingml/2006/chartDrawing">
    <cdr:from>
      <cdr:x>0.78502</cdr:x>
      <cdr:y>0.13095</cdr:y>
    </cdr:from>
    <cdr:to>
      <cdr:x>0.93793</cdr:x>
      <cdr:y>0.2263</cdr:y>
    </cdr:to>
    <cdr:sp macro="" textlink="">
      <cdr:nvSpPr>
        <cdr:cNvPr id="10" name="Arrow: Right 9">
          <a:extLst xmlns:a="http://schemas.openxmlformats.org/drawingml/2006/main">
            <a:ext uri="{FF2B5EF4-FFF2-40B4-BE49-F238E27FC236}">
              <a16:creationId xmlns:a16="http://schemas.microsoft.com/office/drawing/2014/main" id="{FED2ADF1-C3F9-6B50-ADFC-A97702EC68AE}"/>
            </a:ext>
          </a:extLst>
        </cdr:cNvPr>
        <cdr:cNvSpPr/>
      </cdr:nvSpPr>
      <cdr:spPr>
        <a:xfrm xmlns:a="http://schemas.openxmlformats.org/drawingml/2006/main">
          <a:off x="10376678" y="540658"/>
          <a:ext cx="2021221" cy="393699"/>
        </a:xfrm>
        <a:prstGeom xmlns:a="http://schemas.openxmlformats.org/drawingml/2006/main" prst="rightArrow">
          <a:avLst/>
        </a:prstGeom>
      </cdr:spPr>
      <cdr:style>
        <a:lnRef xmlns:a="http://schemas.openxmlformats.org/drawingml/2006/main" idx="0">
          <a:schemeClr val="accent4"/>
        </a:lnRef>
        <a:fillRef xmlns:a="http://schemas.openxmlformats.org/drawingml/2006/main" idx="3">
          <a:schemeClr val="accent4"/>
        </a:fillRef>
        <a:effectRef xmlns:a="http://schemas.openxmlformats.org/drawingml/2006/main" idx="3">
          <a:schemeClr val="accent4"/>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a:solidFill>
                <a:schemeClr val="tx1">
                  <a:lumMod val="95000"/>
                  <a:lumOff val="5000"/>
                </a:schemeClr>
              </a:solidFill>
            </a:rPr>
            <a:t>POST COVIDE AFTER</a:t>
          </a:r>
        </a:p>
      </cdr:txBody>
    </cdr:sp>
  </cdr:relSizeAnchor>
</c:userShapes>
</file>

<file path=xl/drawings/drawing9.xml><?xml version="1.0" encoding="utf-8"?>
<xdr:wsDr xmlns:xdr="http://schemas.openxmlformats.org/drawingml/2006/spreadsheetDrawing" xmlns:a="http://schemas.openxmlformats.org/drawingml/2006/main">
  <xdr:twoCellAnchor>
    <xdr:from>
      <xdr:col>6</xdr:col>
      <xdr:colOff>0</xdr:colOff>
      <xdr:row>5</xdr:row>
      <xdr:rowOff>0</xdr:rowOff>
    </xdr:from>
    <xdr:to>
      <xdr:col>15</xdr:col>
      <xdr:colOff>464820</xdr:colOff>
      <xdr:row>22</xdr:row>
      <xdr:rowOff>114300</xdr:rowOff>
    </xdr:to>
    <xdr:graphicFrame macro="">
      <xdr:nvGraphicFramePr>
        <xdr:cNvPr id="4" name="Chart 3">
          <a:extLst>
            <a:ext uri="{FF2B5EF4-FFF2-40B4-BE49-F238E27FC236}">
              <a16:creationId xmlns:a16="http://schemas.microsoft.com/office/drawing/2014/main" id="{2517A728-7D0D-4BBE-8312-75FFDB05B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34</xdr:row>
      <xdr:rowOff>0</xdr:rowOff>
    </xdr:from>
    <xdr:to>
      <xdr:col>12</xdr:col>
      <xdr:colOff>304800</xdr:colOff>
      <xdr:row>49</xdr:row>
      <xdr:rowOff>0</xdr:rowOff>
    </xdr:to>
    <xdr:graphicFrame macro="">
      <xdr:nvGraphicFramePr>
        <xdr:cNvPr id="5" name="Chart 4">
          <a:extLst>
            <a:ext uri="{FF2B5EF4-FFF2-40B4-BE49-F238E27FC236}">
              <a16:creationId xmlns:a16="http://schemas.microsoft.com/office/drawing/2014/main" id="{ABF90543-716E-4826-8697-8025F2482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350520</xdr:colOff>
      <xdr:row>59</xdr:row>
      <xdr:rowOff>121920</xdr:rowOff>
    </xdr:from>
    <xdr:to>
      <xdr:col>15</xdr:col>
      <xdr:colOff>251460</xdr:colOff>
      <xdr:row>78</xdr:row>
      <xdr:rowOff>15240</xdr:rowOff>
    </xdr:to>
    <xdr:graphicFrame macro="">
      <xdr:nvGraphicFramePr>
        <xdr:cNvPr id="2" name="Chart 1">
          <a:extLst>
            <a:ext uri="{FF2B5EF4-FFF2-40B4-BE49-F238E27FC236}">
              <a16:creationId xmlns:a16="http://schemas.microsoft.com/office/drawing/2014/main" id="{60003354-39DE-44BC-A5FC-6B9B1792D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118</xdr:row>
      <xdr:rowOff>0</xdr:rowOff>
    </xdr:from>
    <xdr:to>
      <xdr:col>22</xdr:col>
      <xdr:colOff>416767</xdr:colOff>
      <xdr:row>140</xdr:row>
      <xdr:rowOff>105435</xdr:rowOff>
    </xdr:to>
    <xdr:graphicFrame macro="">
      <xdr:nvGraphicFramePr>
        <xdr:cNvPr id="6" name="Chart 5">
          <a:extLst>
            <a:ext uri="{FF2B5EF4-FFF2-40B4-BE49-F238E27FC236}">
              <a16:creationId xmlns:a16="http://schemas.microsoft.com/office/drawing/2014/main" id="{720B2F71-D11E-4211-8CD4-C7C8D0033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312420</xdr:colOff>
      <xdr:row>86</xdr:row>
      <xdr:rowOff>53340</xdr:rowOff>
    </xdr:from>
    <xdr:to>
      <xdr:col>21</xdr:col>
      <xdr:colOff>449580</xdr:colOff>
      <xdr:row>107</xdr:row>
      <xdr:rowOff>68580</xdr:rowOff>
    </xdr:to>
    <xdr:graphicFrame macro="">
      <xdr:nvGraphicFramePr>
        <xdr:cNvPr id="7" name="Chart 6">
          <a:extLst>
            <a:ext uri="{FF2B5EF4-FFF2-40B4-BE49-F238E27FC236}">
              <a16:creationId xmlns:a16="http://schemas.microsoft.com/office/drawing/2014/main" id="{D05EC0EE-9C50-462F-83CE-A7030E119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 refreshedDate="45723.911725231483" createdVersion="8" refreshedVersion="8" minRefreshableVersion="3" recordCount="6" xr:uid="{21BDC594-3983-486D-8F04-1DA5DB58B0C3}">
  <cacheSource type="worksheet">
    <worksheetSource ref="D9:G15" sheet="Question 1"/>
  </cacheSource>
  <cacheFields count="4">
    <cacheField name="Broader catergaries" numFmtId="0">
      <sharedItems count="6">
        <s v="Food "/>
        <s v="Clothe"/>
        <s v="Housing service"/>
        <s v="Health"/>
        <s v="Education"/>
        <s v="Misscellaneous"/>
      </sharedItems>
    </cacheField>
    <cacheField name="Rural " numFmtId="0">
      <sharedItems containsSemiMixedTypes="0" containsString="0" containsNumber="1" minValue="179.5" maxValue="2490.6000000000008"/>
    </cacheField>
    <cacheField name="Urban" numFmtId="0">
      <sharedItems containsSemiMixedTypes="0" containsString="0" containsNumber="1" minValue="171.6" maxValue="2539.2999999999997"/>
    </cacheField>
    <cacheField name="Rural+Urban" numFmtId="0">
      <sharedItems containsSemiMixedTypes="0" containsString="0" containsNumber="1" minValue="175.7" maxValue="2507.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2490.6000000000008"/>
    <n v="2539.2999999999997"/>
    <n v="2507.9"/>
  </r>
  <r>
    <x v="1"/>
    <n v="569.90000000000009"/>
    <n v="528.70000000000005"/>
    <n v="553.20000000000005"/>
  </r>
  <r>
    <x v="2"/>
    <n v="362.3"/>
    <n v="529.1"/>
    <n v="533.59999999999991"/>
  </r>
  <r>
    <x v="3"/>
    <n v="546.5"/>
    <n v="537"/>
    <n v="542.09999999999991"/>
  </r>
  <r>
    <x v="4"/>
    <n v="180.3"/>
    <n v="174.8"/>
    <n v="177.1"/>
  </r>
  <r>
    <x v="5"/>
    <n v="179.5"/>
    <n v="171.6"/>
    <n v="17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818F2F-6707-4F2A-B3B7-EACA5012E28A}" name="PivotTable6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B37" firstHeaderRow="1" firstDataRow="1" firstDataCol="1"/>
  <pivotFields count="4">
    <pivotField axis="axisRow" showAll="0">
      <items count="7">
        <item x="1"/>
        <item x="4"/>
        <item x="0"/>
        <item x="3"/>
        <item x="2"/>
        <item x="5"/>
        <item t="default"/>
      </items>
    </pivotField>
    <pivotField showAll="0"/>
    <pivotField dataField="1" showAll="0"/>
    <pivotField showAll="0"/>
  </pivotFields>
  <rowFields count="1">
    <field x="0"/>
  </rowFields>
  <rowItems count="7">
    <i>
      <x/>
    </i>
    <i>
      <x v="1"/>
    </i>
    <i>
      <x v="2"/>
    </i>
    <i>
      <x v="3"/>
    </i>
    <i>
      <x v="4"/>
    </i>
    <i>
      <x v="5"/>
    </i>
    <i t="grand">
      <x/>
    </i>
  </rowItems>
  <colItems count="1">
    <i/>
  </colItems>
  <dataFields count="1">
    <dataField name="Sum of Urban" fld="2" showDataAs="percentOfCol" baseField="0" baseItem="0" numFmtId="1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2" format="6">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BE6F56-A11A-4A6B-AD71-9BE66111739F}" name="PivotTable5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7:B24" firstHeaderRow="1" firstDataRow="1" firstDataCol="1"/>
  <pivotFields count="4">
    <pivotField axis="axisRow" showAll="0">
      <items count="7">
        <item x="1"/>
        <item x="4"/>
        <item x="0"/>
        <item x="3"/>
        <item x="2"/>
        <item x="5"/>
        <item t="default"/>
      </items>
    </pivotField>
    <pivotField dataField="1" showAll="0"/>
    <pivotField showAll="0"/>
    <pivotField showAll="0"/>
  </pivotFields>
  <rowFields count="1">
    <field x="0"/>
  </rowFields>
  <rowItems count="7">
    <i>
      <x/>
    </i>
    <i>
      <x v="1"/>
    </i>
    <i>
      <x v="2"/>
    </i>
    <i>
      <x v="3"/>
    </i>
    <i>
      <x v="4"/>
    </i>
    <i>
      <x v="5"/>
    </i>
    <i t="grand">
      <x/>
    </i>
  </rowItems>
  <colItems count="1">
    <i/>
  </colItems>
  <dataFields count="1">
    <dataField name="Sum of Rural " fld="1"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DB0711-5621-404A-94C2-2C2954E8340C}" name="PivotTable6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3:B50" firstHeaderRow="1" firstDataRow="1" firstDataCol="1"/>
  <pivotFields count="4">
    <pivotField axis="axisRow" showAll="0">
      <items count="7">
        <item x="1"/>
        <item x="4"/>
        <item x="0"/>
        <item x="3"/>
        <item x="2"/>
        <item x="5"/>
        <item t="default"/>
      </items>
    </pivotField>
    <pivotField showAll="0"/>
    <pivotField showAll="0"/>
    <pivotField dataField="1" showAll="0"/>
  </pivotFields>
  <rowFields count="1">
    <field x="0"/>
  </rowFields>
  <rowItems count="7">
    <i>
      <x/>
    </i>
    <i>
      <x v="1"/>
    </i>
    <i>
      <x v="2"/>
    </i>
    <i>
      <x v="3"/>
    </i>
    <i>
      <x v="4"/>
    </i>
    <i>
      <x v="5"/>
    </i>
    <i t="grand">
      <x/>
    </i>
  </rowItems>
  <colItems count="1">
    <i/>
  </colItems>
  <dataFields count="1">
    <dataField name="Sum of Rural+Urban" fld="3" showDataAs="percentOfCo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E6A53-D218-42B2-87E1-037FB6566C85}">
  <dimension ref="A1:AD373"/>
  <sheetViews>
    <sheetView tabSelected="1" workbookViewId="0">
      <selection activeCell="U1" sqref="U1:U373"/>
    </sheetView>
  </sheetViews>
  <sheetFormatPr defaultRowHeight="14.4" x14ac:dyDescent="0.3"/>
  <cols>
    <col min="1" max="1" width="11.21875" bestFit="1" customWidth="1"/>
    <col min="2" max="2" width="6.88671875" bestFit="1" customWidth="1"/>
    <col min="3" max="3" width="9.77734375" bestFit="1" customWidth="1"/>
    <col min="4" max="4" width="20.44140625" bestFit="1" customWidth="1"/>
    <col min="5" max="5" width="14.33203125" bestFit="1" customWidth="1"/>
    <col min="6" max="6" width="6" bestFit="1" customWidth="1"/>
    <col min="7" max="7" width="17.77734375" bestFit="1" customWidth="1"/>
    <col min="8" max="8" width="13.21875" bestFit="1" customWidth="1"/>
    <col min="9" max="9" width="7.6640625" bestFit="1" customWidth="1"/>
    <col min="10" max="10" width="12.109375" bestFit="1" customWidth="1"/>
    <col min="11" max="11" width="19.44140625" bestFit="1" customWidth="1"/>
    <col min="12" max="12" width="23.33203125" bestFit="1" customWidth="1"/>
    <col min="13" max="13" width="8.21875" bestFit="1" customWidth="1"/>
    <col min="14" max="14" width="23.6640625" bestFit="1" customWidth="1"/>
    <col min="15" max="15" width="32.6640625" bestFit="1" customWidth="1"/>
    <col min="16" max="16" width="19.6640625" bestFit="1" customWidth="1"/>
    <col min="17" max="17" width="26.88671875" bestFit="1" customWidth="1"/>
    <col min="18" max="18" width="9.88671875" bestFit="1" customWidth="1"/>
    <col min="19" max="19" width="11.109375" bestFit="1" customWidth="1"/>
    <col min="20" max="20" width="21.6640625" bestFit="1" customWidth="1"/>
    <col min="21" max="21" width="9.6640625" bestFit="1" customWidth="1"/>
    <col min="22" max="22" width="13.88671875" bestFit="1" customWidth="1"/>
    <col min="23" max="23" width="28" bestFit="1" customWidth="1"/>
    <col min="24" max="24" width="8.5546875" bestFit="1" customWidth="1"/>
    <col min="25" max="25" width="28.109375" bestFit="1" customWidth="1"/>
    <col min="26" max="26" width="25.88671875" bestFit="1" customWidth="1"/>
    <col min="27" max="27" width="11.33203125" bestFit="1" customWidth="1"/>
    <col min="28" max="28" width="24.109375" bestFit="1" customWidth="1"/>
    <col min="29" max="29" width="14.77734375" bestFit="1" customWidth="1"/>
    <col min="30" max="30" width="14.33203125" bestFit="1" customWidth="1"/>
  </cols>
  <sheetData>
    <row r="1" spans="1:30"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3">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3">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3">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3">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3">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3">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3">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3">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3">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3">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3">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3">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3">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3">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3">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3">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3">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3">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3">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3">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3">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3">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3">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3">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3">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3">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3">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3">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3">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3">
      <c r="A33" t="s">
        <v>33</v>
      </c>
      <c r="B33">
        <v>2013</v>
      </c>
      <c r="C33" t="s">
        <v>44</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3">
      <c r="A34" t="s">
        <v>34</v>
      </c>
      <c r="B34">
        <v>2013</v>
      </c>
      <c r="C34" t="s">
        <v>44</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3">
      <c r="A35" t="s">
        <v>30</v>
      </c>
      <c r="B35">
        <v>2013</v>
      </c>
      <c r="C35" t="s">
        <v>45</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3">
      <c r="A36" t="s">
        <v>33</v>
      </c>
      <c r="B36">
        <v>2013</v>
      </c>
      <c r="C36" t="s">
        <v>45</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3">
      <c r="A37" t="s">
        <v>34</v>
      </c>
      <c r="B37">
        <v>2013</v>
      </c>
      <c r="C37" t="s">
        <v>45</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3">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3">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3">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3">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3">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3">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3">
      <c r="A46" t="s">
        <v>34</v>
      </c>
      <c r="B46">
        <v>2014</v>
      </c>
      <c r="C46" t="s">
        <v>46</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3">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3">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3">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3">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3">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3">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3">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3">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3">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3">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3">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3">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3">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3">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3">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3">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3">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3">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3">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3">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3">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3">
      <c r="A68" t="s">
        <v>30</v>
      </c>
      <c r="B68">
        <v>2014</v>
      </c>
      <c r="C68" t="s">
        <v>44</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3">
      <c r="A69" t="s">
        <v>33</v>
      </c>
      <c r="B69">
        <v>2014</v>
      </c>
      <c r="C69" t="s">
        <v>44</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3">
      <c r="A70" t="s">
        <v>34</v>
      </c>
      <c r="B70">
        <v>2014</v>
      </c>
      <c r="C70" t="s">
        <v>44</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3">
      <c r="A71" t="s">
        <v>30</v>
      </c>
      <c r="B71">
        <v>2014</v>
      </c>
      <c r="C71" t="s">
        <v>45</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3">
      <c r="A72" t="s">
        <v>33</v>
      </c>
      <c r="B72">
        <v>2014</v>
      </c>
      <c r="C72" t="s">
        <v>45</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3">
      <c r="A73" t="s">
        <v>34</v>
      </c>
      <c r="B73">
        <v>2014</v>
      </c>
      <c r="C73" t="s">
        <v>45</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3">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3">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3">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3">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3">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3">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3">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3">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3">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3">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3">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3">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3">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3">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3">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3">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3">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3">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3">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3">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3">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3">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3">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3">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3">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3">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3">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3">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3">
      <c r="A104" t="s">
        <v>30</v>
      </c>
      <c r="B104">
        <v>2015</v>
      </c>
      <c r="C104" t="s">
        <v>44</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3">
      <c r="A105" t="s">
        <v>33</v>
      </c>
      <c r="B105">
        <v>2015</v>
      </c>
      <c r="C105" t="s">
        <v>44</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3">
      <c r="A106" t="s">
        <v>34</v>
      </c>
      <c r="B106">
        <v>2015</v>
      </c>
      <c r="C106" t="s">
        <v>44</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3">
      <c r="A107" t="s">
        <v>30</v>
      </c>
      <c r="B107">
        <v>2015</v>
      </c>
      <c r="C107" t="s">
        <v>45</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3">
      <c r="A108" t="s">
        <v>33</v>
      </c>
      <c r="B108">
        <v>2015</v>
      </c>
      <c r="C108" t="s">
        <v>45</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3">
      <c r="A109" t="s">
        <v>34</v>
      </c>
      <c r="B109">
        <v>2015</v>
      </c>
      <c r="C109" t="s">
        <v>45</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3">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3">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3">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3">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3">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3">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3">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3">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3">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3">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3">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3">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3">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3">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3">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3">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3">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3">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3">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3">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3">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3">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3">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3">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3">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3">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3">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3">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3">
      <c r="A140" t="s">
        <v>30</v>
      </c>
      <c r="B140">
        <v>2016</v>
      </c>
      <c r="C140" t="s">
        <v>44</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3">
      <c r="A141" t="s">
        <v>33</v>
      </c>
      <c r="B141">
        <v>2016</v>
      </c>
      <c r="C141" t="s">
        <v>44</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3">
      <c r="A142" t="s">
        <v>34</v>
      </c>
      <c r="B142">
        <v>2016</v>
      </c>
      <c r="C142" t="s">
        <v>44</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3">
      <c r="A143" t="s">
        <v>30</v>
      </c>
      <c r="B143">
        <v>2016</v>
      </c>
      <c r="C143" t="s">
        <v>45</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3">
      <c r="A144" t="s">
        <v>33</v>
      </c>
      <c r="B144">
        <v>2016</v>
      </c>
      <c r="C144" t="s">
        <v>45</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3">
      <c r="A145" t="s">
        <v>34</v>
      </c>
      <c r="B145">
        <v>2016</v>
      </c>
      <c r="C145" t="s">
        <v>45</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3">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3">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3">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3">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3">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3">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3">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3">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3">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3">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3">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3">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3">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3">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3">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3">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3">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3">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3">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3">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3">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3">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3">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3">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3">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3">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3">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3">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3">
      <c r="A176" t="s">
        <v>30</v>
      </c>
      <c r="B176">
        <v>2017</v>
      </c>
      <c r="C176" t="s">
        <v>44</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3">
      <c r="A177" t="s">
        <v>33</v>
      </c>
      <c r="B177">
        <v>2017</v>
      </c>
      <c r="C177" t="s">
        <v>44</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3">
      <c r="A178" t="s">
        <v>34</v>
      </c>
      <c r="B178">
        <v>2017</v>
      </c>
      <c r="C178" t="s">
        <v>44</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3">
      <c r="A179" t="s">
        <v>30</v>
      </c>
      <c r="B179">
        <v>2017</v>
      </c>
      <c r="C179" t="s">
        <v>45</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3">
      <c r="A180" t="s">
        <v>33</v>
      </c>
      <c r="B180">
        <v>2017</v>
      </c>
      <c r="C180" t="s">
        <v>45</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3">
      <c r="A181" t="s">
        <v>34</v>
      </c>
      <c r="B181">
        <v>2017</v>
      </c>
      <c r="C181" t="s">
        <v>45</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3">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3">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3">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3">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3">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3">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3">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3">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3">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3">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3">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3">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3">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3">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3">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3">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3">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3">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3">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3">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3">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3">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3">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3">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3">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3">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3">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3">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3">
      <c r="A212" t="s">
        <v>30</v>
      </c>
      <c r="B212">
        <v>2018</v>
      </c>
      <c r="C212" t="s">
        <v>44</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3">
      <c r="A213" t="s">
        <v>33</v>
      </c>
      <c r="B213">
        <v>2018</v>
      </c>
      <c r="C213" t="s">
        <v>44</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3">
      <c r="A214" t="s">
        <v>34</v>
      </c>
      <c r="B214">
        <v>2018</v>
      </c>
      <c r="C214" t="s">
        <v>44</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3">
      <c r="A215" t="s">
        <v>30</v>
      </c>
      <c r="B215">
        <v>2018</v>
      </c>
      <c r="C215" t="s">
        <v>45</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3">
      <c r="A216" t="s">
        <v>33</v>
      </c>
      <c r="B216">
        <v>2018</v>
      </c>
      <c r="C216" t="s">
        <v>45</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3">
      <c r="A217" t="s">
        <v>34</v>
      </c>
      <c r="B217">
        <v>2018</v>
      </c>
      <c r="C217" t="s">
        <v>45</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3">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3">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3">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3">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3">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3">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3">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3">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3">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3">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3">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3">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3">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3">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3">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3">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3">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3">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3">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3">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3">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3">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3">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3">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3">
      <c r="A245" t="s">
        <v>30</v>
      </c>
      <c r="B245">
        <v>2019</v>
      </c>
      <c r="C245" t="s">
        <v>44</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3">
      <c r="A246" t="s">
        <v>33</v>
      </c>
      <c r="B246">
        <v>2019</v>
      </c>
      <c r="C246" t="s">
        <v>44</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3">
      <c r="A247" t="s">
        <v>34</v>
      </c>
      <c r="B247">
        <v>2019</v>
      </c>
      <c r="C247" t="s">
        <v>44</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3">
      <c r="A248" t="s">
        <v>30</v>
      </c>
      <c r="B248">
        <v>2019</v>
      </c>
      <c r="C248" t="s">
        <v>45</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3">
      <c r="A249" t="s">
        <v>33</v>
      </c>
      <c r="B249">
        <v>2019</v>
      </c>
      <c r="C249" t="s">
        <v>45</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3">
      <c r="A250" t="s">
        <v>34</v>
      </c>
      <c r="B250">
        <v>2019</v>
      </c>
      <c r="C250" t="s">
        <v>45</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3">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3">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3">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3">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3">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3">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3">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3">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x14ac:dyDescent="0.3">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x14ac:dyDescent="0.3">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x14ac:dyDescent="0.3">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3">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x14ac:dyDescent="0.3">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x14ac:dyDescent="0.3">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3">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3">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3">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3">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3">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3">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3">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3">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3">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3">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3">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3">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3">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3">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3">
      <c r="A281" t="s">
        <v>30</v>
      </c>
      <c r="B281">
        <v>2020</v>
      </c>
      <c r="C281" t="s">
        <v>44</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3">
      <c r="A282" t="s">
        <v>33</v>
      </c>
      <c r="B282">
        <v>2020</v>
      </c>
      <c r="C282" t="s">
        <v>44</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3">
      <c r="A283" t="s">
        <v>34</v>
      </c>
      <c r="B283">
        <v>2020</v>
      </c>
      <c r="C283" t="s">
        <v>44</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3">
      <c r="A284" t="s">
        <v>30</v>
      </c>
      <c r="B284">
        <v>2020</v>
      </c>
      <c r="C284" t="s">
        <v>45</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3">
      <c r="A285" t="s">
        <v>33</v>
      </c>
      <c r="B285">
        <v>2020</v>
      </c>
      <c r="C285" t="s">
        <v>45</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3">
      <c r="A286" t="s">
        <v>34</v>
      </c>
      <c r="B286">
        <v>2020</v>
      </c>
      <c r="C286" t="s">
        <v>45</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3">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3">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3">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3">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3">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47</v>
      </c>
      <c r="V293">
        <v>156</v>
      </c>
      <c r="W293">
        <v>154.80000000000001</v>
      </c>
      <c r="X293">
        <v>164.6</v>
      </c>
      <c r="Y293">
        <v>151.30000000000001</v>
      </c>
      <c r="Z293">
        <v>157.80000000000001</v>
      </c>
      <c r="AA293">
        <v>163.80000000000001</v>
      </c>
      <c r="AB293">
        <v>153.1</v>
      </c>
      <c r="AC293">
        <v>157.30000000000001</v>
      </c>
      <c r="AD293">
        <v>156.69999999999999</v>
      </c>
    </row>
    <row r="294" spans="1:30" x14ac:dyDescent="0.3">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3">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3">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47</v>
      </c>
      <c r="V296">
        <v>156</v>
      </c>
      <c r="W296">
        <v>155.5</v>
      </c>
      <c r="X296">
        <v>165.3</v>
      </c>
      <c r="Y296">
        <v>151.69999999999999</v>
      </c>
      <c r="Z296">
        <v>158.6</v>
      </c>
      <c r="AA296">
        <v>164.1</v>
      </c>
      <c r="AB296">
        <v>154.6</v>
      </c>
      <c r="AC296">
        <v>158</v>
      </c>
      <c r="AD296">
        <v>157.6</v>
      </c>
    </row>
    <row r="297" spans="1:30" x14ac:dyDescent="0.3">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3">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3">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3">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3">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3">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3">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3">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3">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3">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3">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3">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3">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3">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3">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3">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3">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3">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3">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3">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3">
      <c r="A317" t="s">
        <v>30</v>
      </c>
      <c r="B317">
        <v>2021</v>
      </c>
      <c r="C317" t="s">
        <v>44</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3">
      <c r="A318" t="s">
        <v>33</v>
      </c>
      <c r="B318">
        <v>2021</v>
      </c>
      <c r="C318" t="s">
        <v>44</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3">
      <c r="A319" t="s">
        <v>34</v>
      </c>
      <c r="B319">
        <v>2021</v>
      </c>
      <c r="C319" t="s">
        <v>44</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3">
      <c r="A320" t="s">
        <v>30</v>
      </c>
      <c r="B320">
        <v>2021</v>
      </c>
      <c r="C320" t="s">
        <v>45</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3">
      <c r="A321" t="s">
        <v>33</v>
      </c>
      <c r="B321">
        <v>2021</v>
      </c>
      <c r="C321" t="s">
        <v>45</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3">
      <c r="A322" t="s">
        <v>34</v>
      </c>
      <c r="B322">
        <v>2021</v>
      </c>
      <c r="C322" t="s">
        <v>45</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3">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3">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3">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3">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3">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3">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3">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3">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3">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3">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3">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3">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3">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3">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3">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3">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3">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3">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3">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3">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3">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3">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3">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3">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3">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3">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3">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3">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3">
      <c r="A353" t="s">
        <v>30</v>
      </c>
      <c r="B353">
        <v>2022</v>
      </c>
      <c r="C353" t="s">
        <v>44</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3">
      <c r="A354" t="s">
        <v>33</v>
      </c>
      <c r="B354">
        <v>2022</v>
      </c>
      <c r="C354" t="s">
        <v>44</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3">
      <c r="A355" t="s">
        <v>34</v>
      </c>
      <c r="B355">
        <v>2022</v>
      </c>
      <c r="C355" t="s">
        <v>44</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3">
      <c r="A356" t="s">
        <v>30</v>
      </c>
      <c r="B356">
        <v>2022</v>
      </c>
      <c r="C356" t="s">
        <v>45</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3">
      <c r="A357" t="s">
        <v>33</v>
      </c>
      <c r="B357">
        <v>2022</v>
      </c>
      <c r="C357" t="s">
        <v>45</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3">
      <c r="A358" t="s">
        <v>34</v>
      </c>
      <c r="B358">
        <v>2022</v>
      </c>
      <c r="C358" t="s">
        <v>45</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3">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3">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3">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3">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3">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3">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3">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3">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47</v>
      </c>
      <c r="V368">
        <v>181.5</v>
      </c>
      <c r="W368">
        <v>179.1</v>
      </c>
      <c r="X368">
        <v>187.2</v>
      </c>
      <c r="Y368">
        <v>169.4</v>
      </c>
      <c r="Z368">
        <v>173.2</v>
      </c>
      <c r="AA368">
        <v>179.4</v>
      </c>
      <c r="AB368">
        <v>183.8</v>
      </c>
      <c r="AC368">
        <v>178.9</v>
      </c>
      <c r="AD368">
        <v>178.8</v>
      </c>
    </row>
    <row r="369" spans="1:30" x14ac:dyDescent="0.3">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3">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3">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47</v>
      </c>
      <c r="V371">
        <v>182.5</v>
      </c>
      <c r="W371">
        <v>179.8</v>
      </c>
      <c r="X371">
        <v>187.8</v>
      </c>
      <c r="Y371">
        <v>169.7</v>
      </c>
      <c r="Z371">
        <v>173.8</v>
      </c>
      <c r="AA371">
        <v>180.3</v>
      </c>
      <c r="AB371">
        <v>184.9</v>
      </c>
      <c r="AC371">
        <v>179.5</v>
      </c>
      <c r="AD371">
        <v>179.8</v>
      </c>
    </row>
    <row r="372" spans="1:30" x14ac:dyDescent="0.3">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3">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sheetProtection algorithmName="SHA-512" hashValue="zoyWpjEr3rHwvIZDHn6Wd6XIWH7lWFJciBZM5p2KYhpkr5fmtVLK8nEOBQD9kVX2SjmJIE/aj+tuwX+ZtspYdg==" saltValue="5/qMiC/2pSgeWArl3OBv1A==" spinCount="100000" sheet="1" objects="1" scenarios="1"/>
  <autoFilter ref="A1:AD373" xr:uid="{77BE6A53-D218-42B2-87E1-037FB6566C85}"/>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6F1B6-01D0-4A27-B6DD-B8247C025E00}">
  <dimension ref="A1:S155"/>
  <sheetViews>
    <sheetView showGridLines="0" topLeftCell="A73" workbookViewId="0">
      <selection activeCell="E147" sqref="E147"/>
    </sheetView>
  </sheetViews>
  <sheetFormatPr defaultRowHeight="14.4" x14ac:dyDescent="0.3"/>
  <sheetData>
    <row r="1" spans="1:5" x14ac:dyDescent="0.3">
      <c r="A1">
        <v>1</v>
      </c>
      <c r="B1" s="12" t="s">
        <v>79</v>
      </c>
    </row>
    <row r="2" spans="1:5" x14ac:dyDescent="0.3">
      <c r="C2" s="12" t="s">
        <v>80</v>
      </c>
    </row>
    <row r="3" spans="1:5" x14ac:dyDescent="0.3">
      <c r="D3" s="12" t="s">
        <v>190</v>
      </c>
    </row>
    <row r="4" spans="1:5" x14ac:dyDescent="0.3">
      <c r="E4" s="12" t="s">
        <v>189</v>
      </c>
    </row>
    <row r="8" spans="1:5" x14ac:dyDescent="0.3">
      <c r="B8" s="14" t="s">
        <v>30</v>
      </c>
      <c r="C8" s="14" t="s">
        <v>33</v>
      </c>
      <c r="D8" s="14" t="s">
        <v>34</v>
      </c>
    </row>
    <row r="9" spans="1:5" x14ac:dyDescent="0.3">
      <c r="B9" s="17">
        <v>0.57531588551893009</v>
      </c>
      <c r="C9" s="17">
        <v>0.56674478294833164</v>
      </c>
      <c r="D9" s="17">
        <v>0.55860210263720611</v>
      </c>
    </row>
    <row r="10" spans="1:5" x14ac:dyDescent="0.3">
      <c r="B10" s="17">
        <v>0.13164399066780622</v>
      </c>
      <c r="C10" s="17">
        <v>0.1180002231893762</v>
      </c>
      <c r="D10" s="17">
        <v>0.12321810406272277</v>
      </c>
    </row>
    <row r="11" spans="1:5" x14ac:dyDescent="0.3">
      <c r="B11" s="17">
        <v>8.3689450463144743E-2</v>
      </c>
      <c r="C11" s="17">
        <v>0.11808949893985046</v>
      </c>
      <c r="D11" s="17">
        <v>0.11885245901639344</v>
      </c>
    </row>
    <row r="12" spans="1:5" x14ac:dyDescent="0.3">
      <c r="B12" s="17">
        <v>0.12623871012450621</v>
      </c>
      <c r="C12" s="17">
        <v>0.11985269501171744</v>
      </c>
      <c r="D12" s="17">
        <v>0.12074572344975053</v>
      </c>
    </row>
    <row r="13" spans="1:5" x14ac:dyDescent="0.3">
      <c r="B13" s="17">
        <v>4.1648379570811474E-2</v>
      </c>
      <c r="C13" s="17">
        <v>3.9013502957259236E-2</v>
      </c>
      <c r="D13" s="17">
        <v>3.9446721311475412E-2</v>
      </c>
    </row>
    <row r="14" spans="1:5" x14ac:dyDescent="0.3">
      <c r="B14" s="17">
        <v>4.1463583654801218E-2</v>
      </c>
      <c r="C14" s="17">
        <v>3.8299296953465012E-2</v>
      </c>
      <c r="D14" s="17">
        <v>3.9134889522451893E-2</v>
      </c>
    </row>
    <row r="28" spans="2:4" x14ac:dyDescent="0.3">
      <c r="B28" s="12" t="s">
        <v>83</v>
      </c>
    </row>
    <row r="29" spans="2:4" x14ac:dyDescent="0.3">
      <c r="C29" s="12" t="s">
        <v>82</v>
      </c>
    </row>
    <row r="30" spans="2:4" x14ac:dyDescent="0.3">
      <c r="C30" s="12" t="s">
        <v>81</v>
      </c>
    </row>
    <row r="32" spans="2:4" x14ac:dyDescent="0.3">
      <c r="D32" s="20" t="s">
        <v>90</v>
      </c>
    </row>
    <row r="36" spans="3:3" x14ac:dyDescent="0.3">
      <c r="C36" s="18"/>
    </row>
    <row r="37" spans="3:3" x14ac:dyDescent="0.3">
      <c r="C37" s="18"/>
    </row>
    <row r="38" spans="3:3" x14ac:dyDescent="0.3">
      <c r="C38" s="18"/>
    </row>
    <row r="39" spans="3:3" x14ac:dyDescent="0.3">
      <c r="C39" s="18"/>
    </row>
    <row r="40" spans="3:3" x14ac:dyDescent="0.3">
      <c r="C40" s="18"/>
    </row>
    <row r="41" spans="3:3" x14ac:dyDescent="0.3">
      <c r="C41" s="18"/>
    </row>
    <row r="42" spans="3:3" x14ac:dyDescent="0.3">
      <c r="C42" s="19"/>
    </row>
    <row r="52" spans="1:3" x14ac:dyDescent="0.3">
      <c r="A52" s="12" t="s">
        <v>91</v>
      </c>
    </row>
    <row r="53" spans="1:3" x14ac:dyDescent="0.3">
      <c r="B53" t="s">
        <v>188</v>
      </c>
    </row>
    <row r="56" spans="1:3" x14ac:dyDescent="0.3">
      <c r="A56" s="12"/>
    </row>
    <row r="57" spans="1:3" x14ac:dyDescent="0.3">
      <c r="A57" s="12" t="s">
        <v>103</v>
      </c>
    </row>
    <row r="58" spans="1:3" x14ac:dyDescent="0.3">
      <c r="A58" s="12"/>
    </row>
    <row r="59" spans="1:3" x14ac:dyDescent="0.3">
      <c r="C59" s="20" t="s">
        <v>106</v>
      </c>
    </row>
    <row r="84" spans="2:3" x14ac:dyDescent="0.3">
      <c r="B84" s="12" t="s">
        <v>107</v>
      </c>
    </row>
    <row r="86" spans="2:3" x14ac:dyDescent="0.3">
      <c r="C86" t="s">
        <v>191</v>
      </c>
    </row>
    <row r="109" spans="1:19" x14ac:dyDescent="0.3">
      <c r="A109" s="12" t="s">
        <v>109</v>
      </c>
    </row>
    <row r="110" spans="1:19" x14ac:dyDescent="0.3">
      <c r="B110" s="12" t="s">
        <v>108</v>
      </c>
    </row>
    <row r="112" spans="1:19" x14ac:dyDescent="0.3">
      <c r="B112" s="49" t="s">
        <v>181</v>
      </c>
      <c r="C112" s="49"/>
      <c r="D112" s="49"/>
      <c r="E112" s="49"/>
      <c r="F112" s="49"/>
      <c r="G112" s="49"/>
      <c r="H112" s="49"/>
      <c r="I112" s="49"/>
      <c r="J112" s="49"/>
      <c r="K112" s="49"/>
      <c r="L112" s="49"/>
      <c r="M112" s="49"/>
      <c r="N112" s="49"/>
      <c r="O112" s="49"/>
      <c r="P112" s="49"/>
      <c r="Q112" s="49"/>
      <c r="R112" s="49"/>
      <c r="S112" s="49"/>
    </row>
    <row r="113" spans="2:19" x14ac:dyDescent="0.3">
      <c r="B113" s="49"/>
      <c r="C113" s="49" t="s">
        <v>182</v>
      </c>
      <c r="D113" s="49"/>
      <c r="E113" s="49"/>
      <c r="F113" s="49"/>
      <c r="G113" s="49"/>
      <c r="H113" s="49"/>
      <c r="I113" s="49"/>
      <c r="J113" s="49"/>
      <c r="K113" s="49"/>
      <c r="L113" s="49"/>
      <c r="M113" s="49"/>
      <c r="N113" s="49"/>
      <c r="O113" s="49"/>
      <c r="P113" s="49"/>
      <c r="Q113" s="49"/>
      <c r="R113" s="49"/>
      <c r="S113" s="49"/>
    </row>
    <row r="114" spans="2:19" x14ac:dyDescent="0.3">
      <c r="B114" s="49"/>
      <c r="C114" s="49" t="s">
        <v>183</v>
      </c>
      <c r="D114" s="49"/>
      <c r="E114" s="49"/>
      <c r="F114" s="49"/>
      <c r="G114" s="49"/>
      <c r="H114" s="49"/>
      <c r="I114" s="49"/>
      <c r="J114" s="49"/>
      <c r="K114" s="49"/>
      <c r="L114" s="49"/>
      <c r="M114" s="49"/>
      <c r="N114" s="49"/>
      <c r="O114" s="49"/>
      <c r="P114" s="49"/>
      <c r="Q114" s="49"/>
      <c r="R114" s="49"/>
      <c r="S114" s="49"/>
    </row>
    <row r="150" spans="1:7" x14ac:dyDescent="0.3">
      <c r="A150" s="12" t="s">
        <v>164</v>
      </c>
      <c r="B150" s="12"/>
      <c r="C150" s="12"/>
      <c r="D150" s="12"/>
      <c r="E150" s="12"/>
      <c r="F150" s="12"/>
      <c r="G150" s="12"/>
    </row>
    <row r="151" spans="1:7" x14ac:dyDescent="0.3">
      <c r="B151" s="12" t="s">
        <v>165</v>
      </c>
      <c r="C151" s="12"/>
      <c r="D151" s="12"/>
    </row>
    <row r="152" spans="1:7" x14ac:dyDescent="0.3">
      <c r="E152" s="12" t="s">
        <v>166</v>
      </c>
      <c r="F152" s="12"/>
      <c r="G152" s="12"/>
    </row>
    <row r="155" spans="1:7" x14ac:dyDescent="0.3">
      <c r="A155" s="49" t="s">
        <v>192</v>
      </c>
    </row>
  </sheetData>
  <conditionalFormatting sqref="B9:D14">
    <cfRule type="colorScale" priority="2">
      <colorScale>
        <cfvo type="min"/>
        <cfvo type="percentile" val="50"/>
        <cfvo type="max"/>
        <color theme="9" tint="-0.249977111117893"/>
        <color rgb="FFFFEB84"/>
        <color rgb="FFFF0000"/>
      </colorScale>
    </cfRule>
  </conditionalFormatting>
  <conditionalFormatting sqref="C36:C42">
    <cfRule type="colorScale" priority="1">
      <colorScale>
        <cfvo type="min"/>
        <cfvo type="percentile" val="50"/>
        <cfvo type="max"/>
        <color rgb="FF92D050"/>
        <color rgb="FFFFEB84"/>
        <color rgb="FFFF0000"/>
      </colorScale>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73DB5-D94E-4972-9F44-42C27C8D3BFA}">
  <dimension ref="A1:BP373"/>
  <sheetViews>
    <sheetView topLeftCell="BF1" workbookViewId="0">
      <selection activeCell="BO1" sqref="BO1:BO373"/>
    </sheetView>
  </sheetViews>
  <sheetFormatPr defaultRowHeight="14.4" x14ac:dyDescent="0.3"/>
  <cols>
    <col min="1" max="1" width="31.109375" customWidth="1"/>
    <col min="2" max="2" width="15.21875" customWidth="1"/>
    <col min="4" max="4" width="11.33203125" customWidth="1"/>
    <col min="10" max="10" width="17.44140625" customWidth="1"/>
    <col min="15" max="15" width="18" customWidth="1"/>
    <col min="17" max="17" width="13.21875" customWidth="1"/>
    <col min="21" max="21" width="19.44140625" customWidth="1"/>
    <col min="23" max="23" width="10.5546875" customWidth="1"/>
    <col min="29" max="29" width="18.5546875" customWidth="1"/>
    <col min="31" max="31" width="19.88671875" customWidth="1"/>
    <col min="35" max="35" width="21" customWidth="1"/>
    <col min="39" max="39" width="17.21875" customWidth="1"/>
    <col min="41" max="41" width="24.6640625" customWidth="1"/>
    <col min="47" max="47" width="19.33203125" customWidth="1"/>
    <col min="51" max="51" width="11.6640625" customWidth="1"/>
    <col min="53" max="53" width="25.21875" customWidth="1"/>
    <col min="57" max="57" width="25" customWidth="1"/>
    <col min="59" max="59" width="23.44140625" customWidth="1"/>
    <col min="63" max="63" width="22" customWidth="1"/>
    <col min="65" max="65" width="15.44140625" customWidth="1"/>
    <col min="67" max="67" width="11.33203125" customWidth="1"/>
  </cols>
  <sheetData>
    <row r="1" spans="1:68" x14ac:dyDescent="0.3">
      <c r="A1" t="s">
        <v>0</v>
      </c>
      <c r="D1" s="1" t="s">
        <v>0</v>
      </c>
      <c r="E1" t="s">
        <v>60</v>
      </c>
      <c r="F1" t="s">
        <v>61</v>
      </c>
      <c r="H1" s="1" t="s">
        <v>1</v>
      </c>
      <c r="K1" s="1" t="s">
        <v>2</v>
      </c>
      <c r="N1" s="1" t="s">
        <v>2</v>
      </c>
      <c r="O1" s="1" t="s">
        <v>3</v>
      </c>
      <c r="Q1" s="1" t="s">
        <v>4</v>
      </c>
      <c r="S1" s="1" t="s">
        <v>5</v>
      </c>
      <c r="U1" s="1" t="s">
        <v>6</v>
      </c>
      <c r="W1" s="1" t="s">
        <v>7</v>
      </c>
      <c r="Y1" s="1" t="s">
        <v>8</v>
      </c>
      <c r="AA1" s="1" t="s">
        <v>9</v>
      </c>
      <c r="AC1" s="1" t="s">
        <v>10</v>
      </c>
      <c r="AE1" s="1" t="s">
        <v>11</v>
      </c>
      <c r="AG1" s="1" t="s">
        <v>12</v>
      </c>
      <c r="AI1" s="1" t="s">
        <v>13</v>
      </c>
      <c r="AK1" s="1" t="s">
        <v>14</v>
      </c>
      <c r="AM1" s="1" t="s">
        <v>15</v>
      </c>
      <c r="AO1" s="1" t="s">
        <v>16</v>
      </c>
      <c r="AQ1" s="1" t="s">
        <v>17</v>
      </c>
      <c r="AS1" s="1" t="s">
        <v>18</v>
      </c>
      <c r="AU1" s="1" t="s">
        <v>19</v>
      </c>
      <c r="AW1" s="1" t="s">
        <v>20</v>
      </c>
      <c r="AX1" t="s">
        <v>63</v>
      </c>
      <c r="AY1" s="1" t="s">
        <v>21</v>
      </c>
      <c r="BA1" s="1" t="s">
        <v>22</v>
      </c>
      <c r="BC1" s="1" t="s">
        <v>23</v>
      </c>
      <c r="BE1" s="1" t="s">
        <v>24</v>
      </c>
      <c r="BG1" s="1" t="s">
        <v>25</v>
      </c>
      <c r="BI1" s="1" t="s">
        <v>26</v>
      </c>
      <c r="BK1" s="1" t="s">
        <v>27</v>
      </c>
      <c r="BM1" s="1" t="s">
        <v>28</v>
      </c>
      <c r="BO1" s="1" t="s">
        <v>29</v>
      </c>
    </row>
    <row r="2" spans="1:68" x14ac:dyDescent="0.3">
      <c r="A2" t="s">
        <v>1</v>
      </c>
      <c r="D2" t="s">
        <v>30</v>
      </c>
      <c r="E2">
        <f>TYPE(D2)</f>
        <v>2</v>
      </c>
      <c r="F2" t="b">
        <f>ISNUMBER(D2)</f>
        <v>0</v>
      </c>
      <c r="H2">
        <v>2013</v>
      </c>
      <c r="I2">
        <f>TYPE(H2)</f>
        <v>1</v>
      </c>
      <c r="J2" t="b">
        <f>ISNUMBER(H2)</f>
        <v>1</v>
      </c>
      <c r="K2" t="s">
        <v>31</v>
      </c>
      <c r="L2">
        <f>TYPE(K2)</f>
        <v>2</v>
      </c>
      <c r="M2" t="b">
        <f>ISNUMBER(K2)</f>
        <v>0</v>
      </c>
      <c r="N2" t="str">
        <f>IF(K2="Marcrh","March",K2)</f>
        <v>January</v>
      </c>
      <c r="O2">
        <v>107.5</v>
      </c>
      <c r="P2">
        <f>TYPE(O2)</f>
        <v>1</v>
      </c>
      <c r="Q2">
        <v>106.3</v>
      </c>
      <c r="R2" t="b">
        <f>ISNUMBER(Q2)</f>
        <v>1</v>
      </c>
      <c r="S2">
        <v>108.1</v>
      </c>
      <c r="T2">
        <f>TYPE(S2)</f>
        <v>1</v>
      </c>
      <c r="U2">
        <v>104.9</v>
      </c>
      <c r="V2" t="b">
        <f>ISNUMBER(U2)</f>
        <v>1</v>
      </c>
      <c r="W2">
        <v>106.1</v>
      </c>
      <c r="X2">
        <f>TYPE(W2)</f>
        <v>1</v>
      </c>
      <c r="Y2">
        <v>103.9</v>
      </c>
      <c r="Z2" t="b">
        <f>ISNUMBER(Y2)</f>
        <v>1</v>
      </c>
      <c r="AA2">
        <v>101.9</v>
      </c>
      <c r="AB2">
        <f>TYPE(AA2)</f>
        <v>1</v>
      </c>
      <c r="AC2">
        <v>106.1</v>
      </c>
      <c r="AD2" t="b">
        <f>ISNUMBER(AC2)</f>
        <v>1</v>
      </c>
      <c r="AE2">
        <v>106.8</v>
      </c>
      <c r="AF2">
        <f>TYPE(AE2)</f>
        <v>1</v>
      </c>
      <c r="AG2">
        <v>103.1</v>
      </c>
      <c r="AH2" t="b">
        <f>ISNUMBER(AG2)</f>
        <v>1</v>
      </c>
      <c r="AI2">
        <v>104.8</v>
      </c>
      <c r="AJ2" t="b">
        <f>ISNUMBER(AI2)</f>
        <v>1</v>
      </c>
      <c r="AK2">
        <v>106.7</v>
      </c>
      <c r="AM2">
        <v>105.5</v>
      </c>
      <c r="AN2">
        <f>TYPE(AM2)</f>
        <v>1</v>
      </c>
      <c r="AO2">
        <v>105.1</v>
      </c>
      <c r="AP2" t="b">
        <f>ISNUMBER(AO2)</f>
        <v>1</v>
      </c>
      <c r="AQ2">
        <v>106.5</v>
      </c>
      <c r="AR2">
        <f>TYPE(AQ2)</f>
        <v>1</v>
      </c>
      <c r="AS2">
        <v>105.8</v>
      </c>
      <c r="AT2" t="b">
        <f>ISNUMBER(AS2)</f>
        <v>1</v>
      </c>
      <c r="AU2">
        <v>106.4</v>
      </c>
      <c r="AV2" t="b">
        <f>ISNUMBER(AU2)</f>
        <v>1</v>
      </c>
      <c r="AX2">
        <f>TYPE(AW2)</f>
        <v>1</v>
      </c>
      <c r="AY2">
        <v>105.5</v>
      </c>
      <c r="AZ2" t="b">
        <f>ISNUMBER(AY2)</f>
        <v>1</v>
      </c>
      <c r="BA2">
        <v>104.8</v>
      </c>
      <c r="BB2" t="b">
        <f>ISNUMBER(BA2)</f>
        <v>1</v>
      </c>
      <c r="BC2">
        <v>104</v>
      </c>
      <c r="BD2">
        <f>TYPE(BC2)</f>
        <v>1</v>
      </c>
      <c r="BE2">
        <v>103.3</v>
      </c>
      <c r="BF2">
        <f>TYPE(BE2)</f>
        <v>1</v>
      </c>
      <c r="BG2">
        <v>103.4</v>
      </c>
      <c r="BH2">
        <f>TYPE(BG2)</f>
        <v>1</v>
      </c>
      <c r="BI2">
        <v>103.8</v>
      </c>
      <c r="BJ2" t="b">
        <f>ISNUMBER(BI2)</f>
        <v>1</v>
      </c>
      <c r="BK2">
        <v>104.7</v>
      </c>
      <c r="BL2" t="b">
        <f>ISNUMBER(BK2)</f>
        <v>1</v>
      </c>
      <c r="BM2">
        <v>104</v>
      </c>
      <c r="BN2">
        <f>TYPE(BM2)</f>
        <v>1</v>
      </c>
      <c r="BO2">
        <v>105.1</v>
      </c>
      <c r="BP2" t="b">
        <f>ISNUMBER(BO2)</f>
        <v>1</v>
      </c>
    </row>
    <row r="3" spans="1:68" x14ac:dyDescent="0.3">
      <c r="A3" t="s">
        <v>2</v>
      </c>
      <c r="D3" t="s">
        <v>33</v>
      </c>
      <c r="H3">
        <v>2013</v>
      </c>
      <c r="K3" t="s">
        <v>31</v>
      </c>
      <c r="N3" t="str">
        <f t="shared" ref="N3:N66" si="0">IF(K3="Marcrh","March",K3)</f>
        <v>January</v>
      </c>
      <c r="O3">
        <v>110.5</v>
      </c>
      <c r="P3">
        <f t="shared" ref="P3:P66" si="1">TYPE(O3)</f>
        <v>1</v>
      </c>
      <c r="Q3">
        <v>109.1</v>
      </c>
      <c r="S3">
        <v>113</v>
      </c>
      <c r="U3">
        <v>103.6</v>
      </c>
      <c r="W3">
        <v>103.4</v>
      </c>
      <c r="Y3">
        <v>102.3</v>
      </c>
      <c r="AA3">
        <v>102.9</v>
      </c>
      <c r="AC3">
        <v>105.8</v>
      </c>
      <c r="AE3">
        <v>105.1</v>
      </c>
      <c r="AG3">
        <v>101.8</v>
      </c>
      <c r="AI3">
        <v>105.1</v>
      </c>
      <c r="AK3">
        <v>107.9</v>
      </c>
      <c r="AM3">
        <v>105.9</v>
      </c>
      <c r="AO3">
        <v>105.2</v>
      </c>
      <c r="AQ3">
        <v>105.9</v>
      </c>
      <c r="AS3">
        <v>105</v>
      </c>
      <c r="AU3">
        <v>105.8</v>
      </c>
      <c r="AW3">
        <v>100.3</v>
      </c>
      <c r="AX3">
        <f t="shared" ref="AX3:AX66" si="2">TYPE(AW3)</f>
        <v>1</v>
      </c>
      <c r="AY3">
        <v>105.4</v>
      </c>
      <c r="BA3">
        <v>104.8</v>
      </c>
      <c r="BC3">
        <v>104.1</v>
      </c>
      <c r="BE3">
        <v>103.2</v>
      </c>
      <c r="BG3">
        <v>102.9</v>
      </c>
      <c r="BI3">
        <v>103.5</v>
      </c>
      <c r="BK3">
        <v>104.3</v>
      </c>
      <c r="BM3">
        <v>103.7</v>
      </c>
      <c r="BO3">
        <v>104</v>
      </c>
    </row>
    <row r="4" spans="1:68" x14ac:dyDescent="0.3">
      <c r="A4" t="s">
        <v>3</v>
      </c>
      <c r="B4" t="s">
        <v>55</v>
      </c>
      <c r="C4" t="s">
        <v>50</v>
      </c>
      <c r="D4" t="s">
        <v>34</v>
      </c>
      <c r="E4" s="2" t="s">
        <v>62</v>
      </c>
      <c r="H4">
        <v>2013</v>
      </c>
      <c r="K4" t="s">
        <v>31</v>
      </c>
      <c r="N4" t="str">
        <f t="shared" si="0"/>
        <v>January</v>
      </c>
      <c r="O4">
        <v>108.4</v>
      </c>
      <c r="P4">
        <f t="shared" si="1"/>
        <v>1</v>
      </c>
      <c r="Q4">
        <v>107.3</v>
      </c>
      <c r="S4">
        <v>110</v>
      </c>
      <c r="U4">
        <v>104.4</v>
      </c>
      <c r="W4">
        <v>105.1</v>
      </c>
      <c r="Y4">
        <v>103.2</v>
      </c>
      <c r="AA4">
        <v>102.2</v>
      </c>
      <c r="AC4">
        <v>106</v>
      </c>
      <c r="AE4">
        <v>106.2</v>
      </c>
      <c r="AG4">
        <v>102.7</v>
      </c>
      <c r="AI4">
        <v>104.9</v>
      </c>
      <c r="AK4">
        <v>107.3</v>
      </c>
      <c r="AM4">
        <v>105.6</v>
      </c>
      <c r="AO4">
        <v>105.1</v>
      </c>
      <c r="AQ4">
        <v>106.3</v>
      </c>
      <c r="AS4">
        <v>105.5</v>
      </c>
      <c r="AU4">
        <v>106.2</v>
      </c>
      <c r="AW4">
        <v>100.3</v>
      </c>
      <c r="AX4">
        <f t="shared" si="2"/>
        <v>1</v>
      </c>
      <c r="AY4">
        <v>105.5</v>
      </c>
      <c r="BA4">
        <v>104.8</v>
      </c>
      <c r="BC4">
        <v>104</v>
      </c>
      <c r="BE4">
        <v>103.2</v>
      </c>
      <c r="BG4">
        <v>103.1</v>
      </c>
      <c r="BI4">
        <v>103.6</v>
      </c>
      <c r="BK4">
        <v>104.5</v>
      </c>
      <c r="BM4">
        <v>103.9</v>
      </c>
      <c r="BO4">
        <v>104.6</v>
      </c>
    </row>
    <row r="5" spans="1:68" x14ac:dyDescent="0.3">
      <c r="A5" t="s">
        <v>4</v>
      </c>
      <c r="B5" t="s">
        <v>55</v>
      </c>
      <c r="C5" t="s">
        <v>51</v>
      </c>
      <c r="D5" t="s">
        <v>30</v>
      </c>
      <c r="H5">
        <v>2013</v>
      </c>
      <c r="K5" t="s">
        <v>35</v>
      </c>
      <c r="N5" t="str">
        <f t="shared" si="0"/>
        <v>February</v>
      </c>
      <c r="O5">
        <v>109.2</v>
      </c>
      <c r="P5">
        <f t="shared" si="1"/>
        <v>1</v>
      </c>
      <c r="Q5">
        <v>108.7</v>
      </c>
      <c r="S5">
        <v>110.2</v>
      </c>
      <c r="U5">
        <v>105.4</v>
      </c>
      <c r="W5">
        <v>106.7</v>
      </c>
      <c r="Y5">
        <v>104</v>
      </c>
      <c r="AA5">
        <v>102.4</v>
      </c>
      <c r="AC5">
        <v>105.9</v>
      </c>
      <c r="AE5">
        <v>105.7</v>
      </c>
      <c r="AG5">
        <v>103.1</v>
      </c>
      <c r="AI5">
        <v>105.1</v>
      </c>
      <c r="AK5">
        <v>107.7</v>
      </c>
      <c r="AM5">
        <v>106.3</v>
      </c>
      <c r="AO5">
        <v>105.6</v>
      </c>
      <c r="AQ5">
        <v>107.1</v>
      </c>
      <c r="AS5">
        <v>106.3</v>
      </c>
      <c r="AU5">
        <v>107</v>
      </c>
      <c r="AX5">
        <f t="shared" si="2"/>
        <v>1</v>
      </c>
      <c r="AY5">
        <v>106.2</v>
      </c>
      <c r="BA5">
        <v>105.2</v>
      </c>
      <c r="BC5">
        <v>104.4</v>
      </c>
      <c r="BE5">
        <v>103.9</v>
      </c>
      <c r="BG5">
        <v>104</v>
      </c>
      <c r="BI5">
        <v>104.1</v>
      </c>
      <c r="BK5">
        <v>104.6</v>
      </c>
      <c r="BM5">
        <v>104.4</v>
      </c>
      <c r="BO5">
        <v>105.8</v>
      </c>
    </row>
    <row r="6" spans="1:68" x14ac:dyDescent="0.3">
      <c r="A6" t="s">
        <v>5</v>
      </c>
      <c r="B6" t="s">
        <v>55</v>
      </c>
      <c r="C6" t="s">
        <v>48</v>
      </c>
      <c r="D6" t="s">
        <v>33</v>
      </c>
      <c r="H6">
        <v>2013</v>
      </c>
      <c r="K6" t="s">
        <v>35</v>
      </c>
      <c r="N6" t="str">
        <f t="shared" si="0"/>
        <v>February</v>
      </c>
      <c r="O6">
        <v>112.9</v>
      </c>
      <c r="P6">
        <f t="shared" si="1"/>
        <v>1</v>
      </c>
      <c r="Q6">
        <v>112.9</v>
      </c>
      <c r="S6">
        <v>116.9</v>
      </c>
      <c r="U6">
        <v>104</v>
      </c>
      <c r="W6">
        <v>103.5</v>
      </c>
      <c r="Y6">
        <v>103.1</v>
      </c>
      <c r="AA6">
        <v>104.9</v>
      </c>
      <c r="AC6">
        <v>104.1</v>
      </c>
      <c r="AE6">
        <v>103.8</v>
      </c>
      <c r="AG6">
        <v>102.3</v>
      </c>
      <c r="AI6">
        <v>106</v>
      </c>
      <c r="AK6">
        <v>109</v>
      </c>
      <c r="AM6">
        <v>107.2</v>
      </c>
      <c r="AO6">
        <v>106</v>
      </c>
      <c r="AQ6">
        <v>106.6</v>
      </c>
      <c r="AS6">
        <v>105.5</v>
      </c>
      <c r="AU6">
        <v>106.4</v>
      </c>
      <c r="AW6">
        <v>100.4</v>
      </c>
      <c r="AX6">
        <f t="shared" si="2"/>
        <v>1</v>
      </c>
      <c r="AY6">
        <v>105.7</v>
      </c>
      <c r="BA6">
        <v>105.2</v>
      </c>
      <c r="BC6">
        <v>104.7</v>
      </c>
      <c r="BE6">
        <v>104.4</v>
      </c>
      <c r="BG6">
        <v>103.3</v>
      </c>
      <c r="BI6">
        <v>103.7</v>
      </c>
      <c r="BK6">
        <v>104.3</v>
      </c>
      <c r="BM6">
        <v>104.3</v>
      </c>
      <c r="BO6">
        <v>104.7</v>
      </c>
    </row>
    <row r="7" spans="1:68" x14ac:dyDescent="0.3">
      <c r="A7" t="s">
        <v>6</v>
      </c>
      <c r="B7" t="s">
        <v>55</v>
      </c>
      <c r="C7" t="s">
        <v>52</v>
      </c>
      <c r="D7" t="s">
        <v>34</v>
      </c>
      <c r="H7">
        <v>2013</v>
      </c>
      <c r="K7" t="s">
        <v>35</v>
      </c>
      <c r="N7" t="str">
        <f t="shared" si="0"/>
        <v>February</v>
      </c>
      <c r="O7">
        <v>110.4</v>
      </c>
      <c r="P7">
        <f t="shared" si="1"/>
        <v>1</v>
      </c>
      <c r="Q7">
        <v>110.2</v>
      </c>
      <c r="S7">
        <v>112.8</v>
      </c>
      <c r="U7">
        <v>104.9</v>
      </c>
      <c r="W7">
        <v>105.5</v>
      </c>
      <c r="Y7">
        <v>103.6</v>
      </c>
      <c r="AA7">
        <v>103.2</v>
      </c>
      <c r="AC7">
        <v>105.3</v>
      </c>
      <c r="AE7">
        <v>105.1</v>
      </c>
      <c r="AG7">
        <v>102.8</v>
      </c>
      <c r="AI7">
        <v>105.5</v>
      </c>
      <c r="AK7">
        <v>108.3</v>
      </c>
      <c r="AM7">
        <v>106.6</v>
      </c>
      <c r="AO7">
        <v>105.7</v>
      </c>
      <c r="AQ7">
        <v>106.9</v>
      </c>
      <c r="AS7">
        <v>106</v>
      </c>
      <c r="AU7">
        <v>106.8</v>
      </c>
      <c r="AW7">
        <v>100.4</v>
      </c>
      <c r="AX7">
        <f t="shared" si="2"/>
        <v>1</v>
      </c>
      <c r="AY7">
        <v>106</v>
      </c>
      <c r="BA7">
        <v>105.2</v>
      </c>
      <c r="BC7">
        <v>104.5</v>
      </c>
      <c r="BE7">
        <v>104.2</v>
      </c>
      <c r="BG7">
        <v>103.6</v>
      </c>
      <c r="BI7">
        <v>103.9</v>
      </c>
      <c r="BK7">
        <v>104.5</v>
      </c>
      <c r="BM7">
        <v>104.4</v>
      </c>
      <c r="BO7">
        <v>105.3</v>
      </c>
    </row>
    <row r="8" spans="1:68" x14ac:dyDescent="0.3">
      <c r="A8" t="s">
        <v>7</v>
      </c>
      <c r="B8" t="s">
        <v>55</v>
      </c>
      <c r="C8" t="s">
        <v>53</v>
      </c>
      <c r="D8" t="s">
        <v>30</v>
      </c>
      <c r="H8">
        <v>2013</v>
      </c>
      <c r="K8" t="s">
        <v>36</v>
      </c>
      <c r="N8" t="str">
        <f t="shared" si="0"/>
        <v>March</v>
      </c>
      <c r="O8">
        <v>110.2</v>
      </c>
      <c r="P8">
        <f t="shared" si="1"/>
        <v>1</v>
      </c>
      <c r="Q8">
        <v>108.8</v>
      </c>
      <c r="S8">
        <v>109.9</v>
      </c>
      <c r="U8">
        <v>105.6</v>
      </c>
      <c r="W8">
        <v>106.2</v>
      </c>
      <c r="Y8">
        <v>105.7</v>
      </c>
      <c r="AA8">
        <v>101.4</v>
      </c>
      <c r="AC8">
        <v>105.7</v>
      </c>
      <c r="AE8">
        <v>105</v>
      </c>
      <c r="AG8">
        <v>103.3</v>
      </c>
      <c r="AI8">
        <v>105.6</v>
      </c>
      <c r="AK8">
        <v>108.2</v>
      </c>
      <c r="AM8">
        <v>106.6</v>
      </c>
      <c r="AO8">
        <v>106.5</v>
      </c>
      <c r="AQ8">
        <v>107.6</v>
      </c>
      <c r="AS8">
        <v>106.8</v>
      </c>
      <c r="AU8">
        <v>107.5</v>
      </c>
      <c r="AX8">
        <f t="shared" si="2"/>
        <v>1</v>
      </c>
      <c r="AY8">
        <v>106.1</v>
      </c>
      <c r="BA8">
        <v>105.6</v>
      </c>
      <c r="BC8">
        <v>104.7</v>
      </c>
      <c r="BE8">
        <v>104.6</v>
      </c>
      <c r="BG8">
        <v>104</v>
      </c>
      <c r="BI8">
        <v>104.3</v>
      </c>
      <c r="BK8">
        <v>104.3</v>
      </c>
      <c r="BM8">
        <v>104.6</v>
      </c>
      <c r="BO8">
        <v>106</v>
      </c>
    </row>
    <row r="9" spans="1:68" x14ac:dyDescent="0.3">
      <c r="A9" t="s">
        <v>8</v>
      </c>
      <c r="B9" t="s">
        <v>55</v>
      </c>
      <c r="C9" t="s">
        <v>54</v>
      </c>
      <c r="D9" t="s">
        <v>33</v>
      </c>
      <c r="H9">
        <v>2013</v>
      </c>
      <c r="K9" t="s">
        <v>36</v>
      </c>
      <c r="N9" t="str">
        <f t="shared" si="0"/>
        <v>March</v>
      </c>
      <c r="O9">
        <v>113.9</v>
      </c>
      <c r="P9">
        <f t="shared" si="1"/>
        <v>1</v>
      </c>
      <c r="Q9">
        <v>111.4</v>
      </c>
      <c r="S9">
        <v>113.2</v>
      </c>
      <c r="U9">
        <v>104.3</v>
      </c>
      <c r="W9">
        <v>102.7</v>
      </c>
      <c r="Y9">
        <v>104.9</v>
      </c>
      <c r="AA9">
        <v>103.8</v>
      </c>
      <c r="AC9">
        <v>103.5</v>
      </c>
      <c r="AE9">
        <v>102.6</v>
      </c>
      <c r="AG9">
        <v>102.4</v>
      </c>
      <c r="AI9">
        <v>107</v>
      </c>
      <c r="AK9">
        <v>109.8</v>
      </c>
      <c r="AM9">
        <v>107.3</v>
      </c>
      <c r="AO9">
        <v>106.8</v>
      </c>
      <c r="AQ9">
        <v>107.2</v>
      </c>
      <c r="AS9">
        <v>106</v>
      </c>
      <c r="AU9">
        <v>107</v>
      </c>
      <c r="AW9">
        <v>100.4</v>
      </c>
      <c r="AX9">
        <f t="shared" si="2"/>
        <v>1</v>
      </c>
      <c r="AY9">
        <v>106</v>
      </c>
      <c r="BA9">
        <v>105.7</v>
      </c>
      <c r="BC9">
        <v>105.2</v>
      </c>
      <c r="BE9">
        <v>105.5</v>
      </c>
      <c r="BG9">
        <v>103.5</v>
      </c>
      <c r="BI9">
        <v>103.8</v>
      </c>
      <c r="BK9">
        <v>104.2</v>
      </c>
      <c r="BM9">
        <v>104.9</v>
      </c>
      <c r="BO9">
        <v>105</v>
      </c>
    </row>
    <row r="10" spans="1:68" x14ac:dyDescent="0.3">
      <c r="A10" t="s">
        <v>9</v>
      </c>
      <c r="B10" t="s">
        <v>55</v>
      </c>
      <c r="D10" t="s">
        <v>34</v>
      </c>
      <c r="H10">
        <v>2013</v>
      </c>
      <c r="K10" t="s">
        <v>36</v>
      </c>
      <c r="N10" t="str">
        <f t="shared" si="0"/>
        <v>March</v>
      </c>
      <c r="O10">
        <v>111.4</v>
      </c>
      <c r="P10">
        <f t="shared" si="1"/>
        <v>1</v>
      </c>
      <c r="Q10">
        <v>109.7</v>
      </c>
      <c r="S10">
        <v>111.2</v>
      </c>
      <c r="U10">
        <v>105.1</v>
      </c>
      <c r="W10">
        <v>104.9</v>
      </c>
      <c r="Y10">
        <v>105.3</v>
      </c>
      <c r="AA10">
        <v>102.2</v>
      </c>
      <c r="AC10">
        <v>105</v>
      </c>
      <c r="AE10">
        <v>104.2</v>
      </c>
      <c r="AG10">
        <v>103</v>
      </c>
      <c r="AI10">
        <v>106.2</v>
      </c>
      <c r="AK10">
        <v>108.9</v>
      </c>
      <c r="AM10">
        <v>106.9</v>
      </c>
      <c r="AO10">
        <v>106.6</v>
      </c>
      <c r="AQ10">
        <v>107.4</v>
      </c>
      <c r="AS10">
        <v>106.5</v>
      </c>
      <c r="AU10">
        <v>107.3</v>
      </c>
      <c r="AW10">
        <v>100.4</v>
      </c>
      <c r="AX10">
        <f t="shared" si="2"/>
        <v>1</v>
      </c>
      <c r="AY10">
        <v>106.1</v>
      </c>
      <c r="BA10">
        <v>105.6</v>
      </c>
      <c r="BC10">
        <v>104.9</v>
      </c>
      <c r="BE10">
        <v>105.1</v>
      </c>
      <c r="BG10">
        <v>103.7</v>
      </c>
      <c r="BI10">
        <v>104</v>
      </c>
      <c r="BK10">
        <v>104.3</v>
      </c>
      <c r="BM10">
        <v>104.7</v>
      </c>
      <c r="BO10">
        <v>105.5</v>
      </c>
    </row>
    <row r="11" spans="1:68" x14ac:dyDescent="0.3">
      <c r="A11" t="s">
        <v>10</v>
      </c>
      <c r="B11" t="s">
        <v>55</v>
      </c>
      <c r="D11" t="s">
        <v>30</v>
      </c>
      <c r="H11">
        <v>2013</v>
      </c>
      <c r="K11" t="s">
        <v>37</v>
      </c>
      <c r="N11" t="str">
        <f t="shared" si="0"/>
        <v>April</v>
      </c>
      <c r="O11">
        <v>110.2</v>
      </c>
      <c r="P11">
        <f t="shared" si="1"/>
        <v>1</v>
      </c>
      <c r="Q11">
        <v>109.5</v>
      </c>
      <c r="S11">
        <v>106.9</v>
      </c>
      <c r="U11">
        <v>106.3</v>
      </c>
      <c r="W11">
        <v>105.7</v>
      </c>
      <c r="Y11">
        <v>108.3</v>
      </c>
      <c r="AA11">
        <v>103.4</v>
      </c>
      <c r="AC11">
        <v>105.7</v>
      </c>
      <c r="AE11">
        <v>104.2</v>
      </c>
      <c r="AG11">
        <v>103.2</v>
      </c>
      <c r="AI11">
        <v>106.5</v>
      </c>
      <c r="AK11">
        <v>108.8</v>
      </c>
      <c r="AM11">
        <v>107.1</v>
      </c>
      <c r="AO11">
        <v>107.1</v>
      </c>
      <c r="AQ11">
        <v>108.1</v>
      </c>
      <c r="AS11">
        <v>107.4</v>
      </c>
      <c r="AU11">
        <v>108</v>
      </c>
      <c r="AX11">
        <f t="shared" si="2"/>
        <v>1</v>
      </c>
      <c r="AY11">
        <v>106.5</v>
      </c>
      <c r="BA11">
        <v>106.1</v>
      </c>
      <c r="BC11">
        <v>105.1</v>
      </c>
      <c r="BE11">
        <v>104.4</v>
      </c>
      <c r="BG11">
        <v>104.5</v>
      </c>
      <c r="BI11">
        <v>104.8</v>
      </c>
      <c r="BK11">
        <v>102.7</v>
      </c>
      <c r="BM11">
        <v>104.6</v>
      </c>
      <c r="BO11">
        <v>106.4</v>
      </c>
    </row>
    <row r="12" spans="1:68" x14ac:dyDescent="0.3">
      <c r="A12" t="s">
        <v>11</v>
      </c>
      <c r="B12" t="s">
        <v>55</v>
      </c>
      <c r="D12" t="s">
        <v>33</v>
      </c>
      <c r="H12">
        <v>2013</v>
      </c>
      <c r="K12" t="s">
        <v>37</v>
      </c>
      <c r="N12" t="str">
        <f t="shared" si="0"/>
        <v>April</v>
      </c>
      <c r="O12">
        <v>114.6</v>
      </c>
      <c r="P12">
        <f t="shared" si="1"/>
        <v>1</v>
      </c>
      <c r="Q12">
        <v>113.4</v>
      </c>
      <c r="S12">
        <v>106</v>
      </c>
      <c r="U12">
        <v>104.7</v>
      </c>
      <c r="W12">
        <v>102.1</v>
      </c>
      <c r="Y12">
        <v>109.5</v>
      </c>
      <c r="AA12">
        <v>109.7</v>
      </c>
      <c r="AC12">
        <v>104.6</v>
      </c>
      <c r="AE12">
        <v>102</v>
      </c>
      <c r="AG12">
        <v>103.5</v>
      </c>
      <c r="AI12">
        <v>108.2</v>
      </c>
      <c r="AK12">
        <v>110.6</v>
      </c>
      <c r="AM12">
        <v>108.8</v>
      </c>
      <c r="AO12">
        <v>108.5</v>
      </c>
      <c r="AQ12">
        <v>107.9</v>
      </c>
      <c r="AS12">
        <v>106.4</v>
      </c>
      <c r="AU12">
        <v>107.7</v>
      </c>
      <c r="AW12">
        <v>100.5</v>
      </c>
      <c r="AX12">
        <f t="shared" si="2"/>
        <v>1</v>
      </c>
      <c r="AY12">
        <v>106.4</v>
      </c>
      <c r="BA12">
        <v>106.5</v>
      </c>
      <c r="BC12">
        <v>105.7</v>
      </c>
      <c r="BE12">
        <v>105</v>
      </c>
      <c r="BG12">
        <v>104</v>
      </c>
      <c r="BI12">
        <v>105.2</v>
      </c>
      <c r="BK12">
        <v>103.2</v>
      </c>
      <c r="BM12">
        <v>105.1</v>
      </c>
      <c r="BO12">
        <v>105.7</v>
      </c>
    </row>
    <row r="13" spans="1:68" x14ac:dyDescent="0.3">
      <c r="A13" t="s">
        <v>12</v>
      </c>
      <c r="B13" t="s">
        <v>55</v>
      </c>
      <c r="D13" t="s">
        <v>34</v>
      </c>
      <c r="H13">
        <v>2013</v>
      </c>
      <c r="K13" t="s">
        <v>37</v>
      </c>
      <c r="N13" t="str">
        <f t="shared" si="0"/>
        <v>April</v>
      </c>
      <c r="O13">
        <v>111.6</v>
      </c>
      <c r="P13">
        <f t="shared" si="1"/>
        <v>1</v>
      </c>
      <c r="Q13">
        <v>110.9</v>
      </c>
      <c r="S13">
        <v>106.6</v>
      </c>
      <c r="U13">
        <v>105.7</v>
      </c>
      <c r="W13">
        <v>104.4</v>
      </c>
      <c r="Y13">
        <v>108.9</v>
      </c>
      <c r="AA13">
        <v>105.5</v>
      </c>
      <c r="AC13">
        <v>105.3</v>
      </c>
      <c r="AE13">
        <v>103.5</v>
      </c>
      <c r="AG13">
        <v>103.3</v>
      </c>
      <c r="AI13">
        <v>107.2</v>
      </c>
      <c r="AK13">
        <v>109.6</v>
      </c>
      <c r="AM13">
        <v>107.7</v>
      </c>
      <c r="AO13">
        <v>107.5</v>
      </c>
      <c r="AQ13">
        <v>108</v>
      </c>
      <c r="AS13">
        <v>107</v>
      </c>
      <c r="AU13">
        <v>107.9</v>
      </c>
      <c r="AW13">
        <v>100.5</v>
      </c>
      <c r="AX13">
        <f t="shared" si="2"/>
        <v>1</v>
      </c>
      <c r="AY13">
        <v>106.5</v>
      </c>
      <c r="BA13">
        <v>106.3</v>
      </c>
      <c r="BC13">
        <v>105.3</v>
      </c>
      <c r="BE13">
        <v>104.7</v>
      </c>
      <c r="BG13">
        <v>104.2</v>
      </c>
      <c r="BI13">
        <v>105</v>
      </c>
      <c r="BK13">
        <v>102.9</v>
      </c>
      <c r="BM13">
        <v>104.8</v>
      </c>
      <c r="BO13">
        <v>106.1</v>
      </c>
    </row>
    <row r="14" spans="1:68" x14ac:dyDescent="0.3">
      <c r="A14" t="s">
        <v>13</v>
      </c>
      <c r="B14" t="s">
        <v>55</v>
      </c>
      <c r="D14" t="s">
        <v>30</v>
      </c>
      <c r="H14">
        <v>2013</v>
      </c>
      <c r="K14" t="s">
        <v>38</v>
      </c>
      <c r="N14" t="str">
        <f t="shared" si="0"/>
        <v>May</v>
      </c>
      <c r="O14">
        <v>110.9</v>
      </c>
      <c r="P14">
        <f t="shared" si="1"/>
        <v>1</v>
      </c>
      <c r="Q14">
        <v>109.8</v>
      </c>
      <c r="S14">
        <v>105.9</v>
      </c>
      <c r="U14">
        <v>107.5</v>
      </c>
      <c r="W14">
        <v>105.3</v>
      </c>
      <c r="Y14">
        <v>108.1</v>
      </c>
      <c r="AA14">
        <v>107.3</v>
      </c>
      <c r="AC14">
        <v>106.1</v>
      </c>
      <c r="AE14">
        <v>103.7</v>
      </c>
      <c r="AG14">
        <v>104</v>
      </c>
      <c r="AI14">
        <v>107.4</v>
      </c>
      <c r="AK14">
        <v>109.9</v>
      </c>
      <c r="AM14">
        <v>108.1</v>
      </c>
      <c r="AO14">
        <v>108.1</v>
      </c>
      <c r="AQ14">
        <v>108.8</v>
      </c>
      <c r="AS14">
        <v>107.9</v>
      </c>
      <c r="AU14">
        <v>108.6</v>
      </c>
      <c r="AX14">
        <f t="shared" si="2"/>
        <v>1</v>
      </c>
      <c r="AY14">
        <v>107.5</v>
      </c>
      <c r="BA14">
        <v>106.8</v>
      </c>
      <c r="BC14">
        <v>105.7</v>
      </c>
      <c r="BE14">
        <v>104.1</v>
      </c>
      <c r="BG14">
        <v>105</v>
      </c>
      <c r="BI14">
        <v>105.5</v>
      </c>
      <c r="BK14">
        <v>102.1</v>
      </c>
      <c r="BM14">
        <v>104.8</v>
      </c>
      <c r="BO14">
        <v>107.2</v>
      </c>
    </row>
    <row r="15" spans="1:68" x14ac:dyDescent="0.3">
      <c r="A15" t="s">
        <v>14</v>
      </c>
      <c r="B15" t="s">
        <v>55</v>
      </c>
      <c r="D15" t="s">
        <v>33</v>
      </c>
      <c r="H15">
        <v>2013</v>
      </c>
      <c r="K15" t="s">
        <v>38</v>
      </c>
      <c r="N15" t="str">
        <f t="shared" si="0"/>
        <v>May</v>
      </c>
      <c r="O15">
        <v>115.4</v>
      </c>
      <c r="P15">
        <f t="shared" si="1"/>
        <v>1</v>
      </c>
      <c r="Q15">
        <v>114.2</v>
      </c>
      <c r="S15">
        <v>102.7</v>
      </c>
      <c r="U15">
        <v>105.5</v>
      </c>
      <c r="W15">
        <v>101.5</v>
      </c>
      <c r="Y15">
        <v>110.6</v>
      </c>
      <c r="AA15">
        <v>123.7</v>
      </c>
      <c r="AC15">
        <v>105.2</v>
      </c>
      <c r="AE15">
        <v>101.9</v>
      </c>
      <c r="AG15">
        <v>105</v>
      </c>
      <c r="AI15">
        <v>109.1</v>
      </c>
      <c r="AK15">
        <v>111.3</v>
      </c>
      <c r="AM15">
        <v>111.1</v>
      </c>
      <c r="AO15">
        <v>109.8</v>
      </c>
      <c r="AQ15">
        <v>108.5</v>
      </c>
      <c r="AS15">
        <v>106.7</v>
      </c>
      <c r="AU15">
        <v>108.3</v>
      </c>
      <c r="AW15">
        <v>100.5</v>
      </c>
      <c r="AX15">
        <f t="shared" si="2"/>
        <v>1</v>
      </c>
      <c r="AY15">
        <v>107.2</v>
      </c>
      <c r="BA15">
        <v>107.1</v>
      </c>
      <c r="BC15">
        <v>106.2</v>
      </c>
      <c r="BE15">
        <v>103.9</v>
      </c>
      <c r="BG15">
        <v>104.6</v>
      </c>
      <c r="BI15">
        <v>105.7</v>
      </c>
      <c r="BK15">
        <v>102.6</v>
      </c>
      <c r="BM15">
        <v>104.9</v>
      </c>
      <c r="BO15">
        <v>106.6</v>
      </c>
    </row>
    <row r="16" spans="1:68" x14ac:dyDescent="0.3">
      <c r="A16" t="s">
        <v>15</v>
      </c>
      <c r="B16" t="s">
        <v>55</v>
      </c>
      <c r="D16" t="s">
        <v>34</v>
      </c>
      <c r="H16">
        <v>2013</v>
      </c>
      <c r="K16" t="s">
        <v>38</v>
      </c>
      <c r="N16" t="str">
        <f t="shared" si="0"/>
        <v>May</v>
      </c>
      <c r="O16">
        <v>112.3</v>
      </c>
      <c r="P16">
        <f t="shared" si="1"/>
        <v>1</v>
      </c>
      <c r="Q16">
        <v>111.3</v>
      </c>
      <c r="S16">
        <v>104.7</v>
      </c>
      <c r="U16">
        <v>106.8</v>
      </c>
      <c r="W16">
        <v>103.9</v>
      </c>
      <c r="Y16">
        <v>109.3</v>
      </c>
      <c r="AA16">
        <v>112.9</v>
      </c>
      <c r="AC16">
        <v>105.8</v>
      </c>
      <c r="AE16">
        <v>103.1</v>
      </c>
      <c r="AG16">
        <v>104.3</v>
      </c>
      <c r="AI16">
        <v>108.1</v>
      </c>
      <c r="AK16">
        <v>110.5</v>
      </c>
      <c r="AM16">
        <v>109.2</v>
      </c>
      <c r="AO16">
        <v>108.6</v>
      </c>
      <c r="AQ16">
        <v>108.7</v>
      </c>
      <c r="AS16">
        <v>107.4</v>
      </c>
      <c r="AU16">
        <v>108.5</v>
      </c>
      <c r="AW16">
        <v>100.5</v>
      </c>
      <c r="AX16">
        <f t="shared" si="2"/>
        <v>1</v>
      </c>
      <c r="AY16">
        <v>107.4</v>
      </c>
      <c r="BA16">
        <v>106.9</v>
      </c>
      <c r="BC16">
        <v>105.9</v>
      </c>
      <c r="BE16">
        <v>104</v>
      </c>
      <c r="BG16">
        <v>104.8</v>
      </c>
      <c r="BI16">
        <v>105.6</v>
      </c>
      <c r="BK16">
        <v>102.3</v>
      </c>
      <c r="BM16">
        <v>104.8</v>
      </c>
      <c r="BO16">
        <v>106.9</v>
      </c>
    </row>
    <row r="17" spans="1:67" x14ac:dyDescent="0.3">
      <c r="A17" t="s">
        <v>16</v>
      </c>
      <c r="B17" t="s">
        <v>55</v>
      </c>
      <c r="D17" t="s">
        <v>30</v>
      </c>
      <c r="H17">
        <v>2013</v>
      </c>
      <c r="K17" t="s">
        <v>39</v>
      </c>
      <c r="N17" t="str">
        <f t="shared" si="0"/>
        <v>June</v>
      </c>
      <c r="O17">
        <v>112.3</v>
      </c>
      <c r="P17">
        <f t="shared" si="1"/>
        <v>1</v>
      </c>
      <c r="Q17">
        <v>112.1</v>
      </c>
      <c r="S17">
        <v>108.1</v>
      </c>
      <c r="U17">
        <v>108.3</v>
      </c>
      <c r="W17">
        <v>105.9</v>
      </c>
      <c r="Y17">
        <v>109.2</v>
      </c>
      <c r="AA17">
        <v>118</v>
      </c>
      <c r="AC17">
        <v>106.8</v>
      </c>
      <c r="AE17">
        <v>104.1</v>
      </c>
      <c r="AG17">
        <v>105.4</v>
      </c>
      <c r="AI17">
        <v>108.2</v>
      </c>
      <c r="AK17">
        <v>111</v>
      </c>
      <c r="AM17">
        <v>110.6</v>
      </c>
      <c r="AO17">
        <v>109</v>
      </c>
      <c r="AQ17">
        <v>109.7</v>
      </c>
      <c r="AS17">
        <v>108.8</v>
      </c>
      <c r="AU17">
        <v>109.5</v>
      </c>
      <c r="AX17">
        <f t="shared" si="2"/>
        <v>1</v>
      </c>
      <c r="AY17">
        <v>108.5</v>
      </c>
      <c r="BA17">
        <v>107.5</v>
      </c>
      <c r="BC17">
        <v>106.3</v>
      </c>
      <c r="BE17">
        <v>105</v>
      </c>
      <c r="BG17">
        <v>105.6</v>
      </c>
      <c r="BI17">
        <v>106.5</v>
      </c>
      <c r="BK17">
        <v>102.5</v>
      </c>
      <c r="BM17">
        <v>105.5</v>
      </c>
      <c r="BO17">
        <v>108.9</v>
      </c>
    </row>
    <row r="18" spans="1:67" x14ac:dyDescent="0.3">
      <c r="A18" t="s">
        <v>17</v>
      </c>
      <c r="B18" t="s">
        <v>56</v>
      </c>
      <c r="D18" t="s">
        <v>33</v>
      </c>
      <c r="H18">
        <v>2013</v>
      </c>
      <c r="K18" t="s">
        <v>39</v>
      </c>
      <c r="N18" t="str">
        <f t="shared" si="0"/>
        <v>June</v>
      </c>
      <c r="O18">
        <v>117</v>
      </c>
      <c r="P18">
        <f t="shared" si="1"/>
        <v>1</v>
      </c>
      <c r="Q18">
        <v>120.1</v>
      </c>
      <c r="S18">
        <v>112.5</v>
      </c>
      <c r="U18">
        <v>107.3</v>
      </c>
      <c r="W18">
        <v>101.3</v>
      </c>
      <c r="Y18">
        <v>112.4</v>
      </c>
      <c r="AA18">
        <v>143.6</v>
      </c>
      <c r="AC18">
        <v>105.4</v>
      </c>
      <c r="AE18">
        <v>101.4</v>
      </c>
      <c r="AG18">
        <v>106.4</v>
      </c>
      <c r="AI18">
        <v>110</v>
      </c>
      <c r="AK18">
        <v>112.2</v>
      </c>
      <c r="AM18">
        <v>115</v>
      </c>
      <c r="AO18">
        <v>110.9</v>
      </c>
      <c r="AQ18">
        <v>109.2</v>
      </c>
      <c r="AS18">
        <v>107.2</v>
      </c>
      <c r="AU18">
        <v>108.9</v>
      </c>
      <c r="AW18">
        <v>106.6</v>
      </c>
      <c r="AX18">
        <f t="shared" si="2"/>
        <v>1</v>
      </c>
      <c r="AY18">
        <v>108</v>
      </c>
      <c r="BA18">
        <v>107.7</v>
      </c>
      <c r="BC18">
        <v>106.5</v>
      </c>
      <c r="BE18">
        <v>105.2</v>
      </c>
      <c r="BG18">
        <v>105.2</v>
      </c>
      <c r="BI18">
        <v>108.1</v>
      </c>
      <c r="BK18">
        <v>103.3</v>
      </c>
      <c r="BM18">
        <v>106.1</v>
      </c>
      <c r="BO18">
        <v>109.7</v>
      </c>
    </row>
    <row r="19" spans="1:67" x14ac:dyDescent="0.3">
      <c r="A19" t="s">
        <v>18</v>
      </c>
      <c r="B19" t="s">
        <v>56</v>
      </c>
      <c r="D19" t="s">
        <v>34</v>
      </c>
      <c r="H19">
        <v>2013</v>
      </c>
      <c r="K19" t="s">
        <v>39</v>
      </c>
      <c r="N19" t="str">
        <f t="shared" si="0"/>
        <v>June</v>
      </c>
      <c r="O19">
        <v>113.8</v>
      </c>
      <c r="P19">
        <f t="shared" si="1"/>
        <v>1</v>
      </c>
      <c r="Q19">
        <v>114.9</v>
      </c>
      <c r="S19">
        <v>109.8</v>
      </c>
      <c r="U19">
        <v>107.9</v>
      </c>
      <c r="W19">
        <v>104.2</v>
      </c>
      <c r="Y19">
        <v>110.7</v>
      </c>
      <c r="AA19">
        <v>126.7</v>
      </c>
      <c r="AC19">
        <v>106.3</v>
      </c>
      <c r="AE19">
        <v>103.2</v>
      </c>
      <c r="AG19">
        <v>105.7</v>
      </c>
      <c r="AI19">
        <v>109</v>
      </c>
      <c r="AK19">
        <v>111.6</v>
      </c>
      <c r="AM19">
        <v>112.2</v>
      </c>
      <c r="AO19">
        <v>109.5</v>
      </c>
      <c r="AQ19">
        <v>109.5</v>
      </c>
      <c r="AS19">
        <v>108.1</v>
      </c>
      <c r="AU19">
        <v>109.3</v>
      </c>
      <c r="AW19">
        <v>106.6</v>
      </c>
      <c r="AX19">
        <f t="shared" si="2"/>
        <v>1</v>
      </c>
      <c r="AY19">
        <v>108.3</v>
      </c>
      <c r="BA19">
        <v>107.6</v>
      </c>
      <c r="BC19">
        <v>106.4</v>
      </c>
      <c r="BE19">
        <v>105.1</v>
      </c>
      <c r="BG19">
        <v>105.4</v>
      </c>
      <c r="BI19">
        <v>107.4</v>
      </c>
      <c r="BK19">
        <v>102.8</v>
      </c>
      <c r="BM19">
        <v>105.8</v>
      </c>
      <c r="BO19">
        <v>109.3</v>
      </c>
    </row>
    <row r="20" spans="1:67" x14ac:dyDescent="0.3">
      <c r="A20" t="s">
        <v>19</v>
      </c>
      <c r="B20" t="s">
        <v>56</v>
      </c>
      <c r="D20" t="s">
        <v>30</v>
      </c>
      <c r="H20">
        <v>2013</v>
      </c>
      <c r="K20" t="s">
        <v>40</v>
      </c>
      <c r="N20" t="str">
        <f t="shared" si="0"/>
        <v>July</v>
      </c>
      <c r="O20">
        <v>113.4</v>
      </c>
      <c r="P20">
        <f t="shared" si="1"/>
        <v>1</v>
      </c>
      <c r="Q20">
        <v>114.9</v>
      </c>
      <c r="S20">
        <v>110.5</v>
      </c>
      <c r="U20">
        <v>109.3</v>
      </c>
      <c r="W20">
        <v>106.2</v>
      </c>
      <c r="Y20">
        <v>110.3</v>
      </c>
      <c r="AA20">
        <v>129.19999999999999</v>
      </c>
      <c r="AC20">
        <v>107.1</v>
      </c>
      <c r="AE20">
        <v>104.3</v>
      </c>
      <c r="AG20">
        <v>106.4</v>
      </c>
      <c r="AI20">
        <v>109.1</v>
      </c>
      <c r="AK20">
        <v>112.1</v>
      </c>
      <c r="AM20">
        <v>113.1</v>
      </c>
      <c r="AO20">
        <v>109.8</v>
      </c>
      <c r="AQ20">
        <v>110.5</v>
      </c>
      <c r="AS20">
        <v>109.5</v>
      </c>
      <c r="AU20">
        <v>110.3</v>
      </c>
      <c r="AX20">
        <f t="shared" si="2"/>
        <v>1</v>
      </c>
      <c r="AY20">
        <v>109.5</v>
      </c>
      <c r="BA20">
        <v>108.3</v>
      </c>
      <c r="BC20">
        <v>106.9</v>
      </c>
      <c r="BE20">
        <v>106.8</v>
      </c>
      <c r="BG20">
        <v>106.4</v>
      </c>
      <c r="BI20">
        <v>107.8</v>
      </c>
      <c r="BK20">
        <v>102.5</v>
      </c>
      <c r="BM20">
        <v>106.5</v>
      </c>
      <c r="BO20">
        <v>110.7</v>
      </c>
    </row>
    <row r="21" spans="1:67" x14ac:dyDescent="0.3">
      <c r="A21" t="s">
        <v>20</v>
      </c>
      <c r="B21" t="s">
        <v>57</v>
      </c>
      <c r="D21" t="s">
        <v>33</v>
      </c>
      <c r="H21">
        <v>2013</v>
      </c>
      <c r="K21" t="s">
        <v>40</v>
      </c>
      <c r="N21" t="str">
        <f t="shared" si="0"/>
        <v>July</v>
      </c>
      <c r="O21">
        <v>117.8</v>
      </c>
      <c r="P21">
        <f t="shared" si="1"/>
        <v>1</v>
      </c>
      <c r="Q21">
        <v>119.2</v>
      </c>
      <c r="S21">
        <v>114</v>
      </c>
      <c r="U21">
        <v>108.3</v>
      </c>
      <c r="W21">
        <v>101.1</v>
      </c>
      <c r="Y21">
        <v>113.2</v>
      </c>
      <c r="AA21">
        <v>160.9</v>
      </c>
      <c r="AC21">
        <v>105.1</v>
      </c>
      <c r="AE21">
        <v>101.3</v>
      </c>
      <c r="AG21">
        <v>107.5</v>
      </c>
      <c r="AI21">
        <v>110.4</v>
      </c>
      <c r="AK21">
        <v>113.1</v>
      </c>
      <c r="AM21">
        <v>117.5</v>
      </c>
      <c r="AO21">
        <v>111.7</v>
      </c>
      <c r="AQ21">
        <v>109.8</v>
      </c>
      <c r="AS21">
        <v>107.8</v>
      </c>
      <c r="AU21">
        <v>109.5</v>
      </c>
      <c r="AW21">
        <v>107.7</v>
      </c>
      <c r="AX21">
        <f t="shared" si="2"/>
        <v>1</v>
      </c>
      <c r="AY21">
        <v>108.6</v>
      </c>
      <c r="BA21">
        <v>108.1</v>
      </c>
      <c r="BC21">
        <v>107.1</v>
      </c>
      <c r="BE21">
        <v>107.3</v>
      </c>
      <c r="BG21">
        <v>105.9</v>
      </c>
      <c r="BI21">
        <v>110.1</v>
      </c>
      <c r="BK21">
        <v>103.2</v>
      </c>
      <c r="BM21">
        <v>107.3</v>
      </c>
      <c r="BO21">
        <v>111.4</v>
      </c>
    </row>
    <row r="22" spans="1:67" x14ac:dyDescent="0.3">
      <c r="A22" t="s">
        <v>21</v>
      </c>
      <c r="B22" t="s">
        <v>57</v>
      </c>
      <c r="D22" t="s">
        <v>34</v>
      </c>
      <c r="H22">
        <v>2013</v>
      </c>
      <c r="K22" t="s">
        <v>40</v>
      </c>
      <c r="N22" t="str">
        <f t="shared" si="0"/>
        <v>July</v>
      </c>
      <c r="O22">
        <v>114.8</v>
      </c>
      <c r="P22">
        <f t="shared" si="1"/>
        <v>1</v>
      </c>
      <c r="Q22">
        <v>116.4</v>
      </c>
      <c r="S22">
        <v>111.9</v>
      </c>
      <c r="U22">
        <v>108.9</v>
      </c>
      <c r="W22">
        <v>104.3</v>
      </c>
      <c r="Y22">
        <v>111.7</v>
      </c>
      <c r="AA22">
        <v>140</v>
      </c>
      <c r="AC22">
        <v>106.4</v>
      </c>
      <c r="AE22">
        <v>103.3</v>
      </c>
      <c r="AG22">
        <v>106.8</v>
      </c>
      <c r="AI22">
        <v>109.6</v>
      </c>
      <c r="AK22">
        <v>112.6</v>
      </c>
      <c r="AM22">
        <v>114.7</v>
      </c>
      <c r="AO22">
        <v>110.3</v>
      </c>
      <c r="AQ22">
        <v>110.2</v>
      </c>
      <c r="AS22">
        <v>108.8</v>
      </c>
      <c r="AU22">
        <v>110</v>
      </c>
      <c r="AW22">
        <v>107.7</v>
      </c>
      <c r="AX22">
        <f t="shared" si="2"/>
        <v>1</v>
      </c>
      <c r="AY22">
        <v>109.2</v>
      </c>
      <c r="BA22">
        <v>108.2</v>
      </c>
      <c r="BC22">
        <v>107</v>
      </c>
      <c r="BE22">
        <v>107.1</v>
      </c>
      <c r="BG22">
        <v>106.1</v>
      </c>
      <c r="BI22">
        <v>109.1</v>
      </c>
      <c r="BK22">
        <v>102.8</v>
      </c>
      <c r="BM22">
        <v>106.9</v>
      </c>
      <c r="BO22">
        <v>111</v>
      </c>
    </row>
    <row r="23" spans="1:67" x14ac:dyDescent="0.3">
      <c r="A23" t="s">
        <v>22</v>
      </c>
      <c r="B23" t="s">
        <v>57</v>
      </c>
      <c r="D23" t="s">
        <v>30</v>
      </c>
      <c r="H23">
        <v>2013</v>
      </c>
      <c r="K23" t="s">
        <v>41</v>
      </c>
      <c r="N23" t="str">
        <f t="shared" si="0"/>
        <v>August</v>
      </c>
      <c r="O23">
        <v>114.3</v>
      </c>
      <c r="P23">
        <f t="shared" si="1"/>
        <v>1</v>
      </c>
      <c r="Q23">
        <v>115.4</v>
      </c>
      <c r="S23">
        <v>111.1</v>
      </c>
      <c r="U23">
        <v>110</v>
      </c>
      <c r="W23">
        <v>106.4</v>
      </c>
      <c r="Y23">
        <v>110.8</v>
      </c>
      <c r="AA23">
        <v>138.9</v>
      </c>
      <c r="AC23">
        <v>107.4</v>
      </c>
      <c r="AE23">
        <v>104.1</v>
      </c>
      <c r="AG23">
        <v>106.9</v>
      </c>
      <c r="AI23">
        <v>109.7</v>
      </c>
      <c r="AK23">
        <v>112.6</v>
      </c>
      <c r="AM23">
        <v>114.9</v>
      </c>
      <c r="AO23">
        <v>110.7</v>
      </c>
      <c r="AQ23">
        <v>111.3</v>
      </c>
      <c r="AS23">
        <v>110.2</v>
      </c>
      <c r="AU23">
        <v>111.1</v>
      </c>
      <c r="AX23">
        <f t="shared" si="2"/>
        <v>1</v>
      </c>
      <c r="AY23">
        <v>109.9</v>
      </c>
      <c r="BA23">
        <v>108.7</v>
      </c>
      <c r="BC23">
        <v>107.5</v>
      </c>
      <c r="BE23">
        <v>107.8</v>
      </c>
      <c r="BG23">
        <v>106.8</v>
      </c>
      <c r="BI23">
        <v>108.7</v>
      </c>
      <c r="BK23">
        <v>105</v>
      </c>
      <c r="BM23">
        <v>107.5</v>
      </c>
      <c r="BO23">
        <v>112.1</v>
      </c>
    </row>
    <row r="24" spans="1:67" x14ac:dyDescent="0.3">
      <c r="A24" t="s">
        <v>23</v>
      </c>
      <c r="B24" t="s">
        <v>48</v>
      </c>
      <c r="D24" t="s">
        <v>33</v>
      </c>
      <c r="H24">
        <v>2013</v>
      </c>
      <c r="K24" t="s">
        <v>41</v>
      </c>
      <c r="N24" t="str">
        <f t="shared" si="0"/>
        <v>August</v>
      </c>
      <c r="O24">
        <v>118.3</v>
      </c>
      <c r="P24">
        <f t="shared" si="1"/>
        <v>1</v>
      </c>
      <c r="Q24">
        <v>120.4</v>
      </c>
      <c r="S24">
        <v>112.7</v>
      </c>
      <c r="U24">
        <v>108.9</v>
      </c>
      <c r="W24">
        <v>101.1</v>
      </c>
      <c r="Y24">
        <v>108.7</v>
      </c>
      <c r="AA24">
        <v>177</v>
      </c>
      <c r="AC24">
        <v>104.7</v>
      </c>
      <c r="AE24">
        <v>101</v>
      </c>
      <c r="AG24">
        <v>108.5</v>
      </c>
      <c r="AI24">
        <v>110.9</v>
      </c>
      <c r="AK24">
        <v>114.3</v>
      </c>
      <c r="AM24">
        <v>119.6</v>
      </c>
      <c r="AO24">
        <v>112.4</v>
      </c>
      <c r="AQ24">
        <v>110.6</v>
      </c>
      <c r="AS24">
        <v>108.3</v>
      </c>
      <c r="AU24">
        <v>110.2</v>
      </c>
      <c r="AW24">
        <v>108.9</v>
      </c>
      <c r="AX24">
        <f t="shared" si="2"/>
        <v>1</v>
      </c>
      <c r="AY24">
        <v>109.3</v>
      </c>
      <c r="BA24">
        <v>108.7</v>
      </c>
      <c r="BC24">
        <v>107.6</v>
      </c>
      <c r="BE24">
        <v>108.1</v>
      </c>
      <c r="BG24">
        <v>106.5</v>
      </c>
      <c r="BI24">
        <v>110.8</v>
      </c>
      <c r="BK24">
        <v>106</v>
      </c>
      <c r="BM24">
        <v>108.3</v>
      </c>
      <c r="BO24">
        <v>112.7</v>
      </c>
    </row>
    <row r="25" spans="1:67" x14ac:dyDescent="0.3">
      <c r="A25" t="s">
        <v>24</v>
      </c>
      <c r="B25" t="s">
        <v>59</v>
      </c>
      <c r="D25" t="s">
        <v>34</v>
      </c>
      <c r="H25">
        <v>2013</v>
      </c>
      <c r="K25" t="s">
        <v>41</v>
      </c>
      <c r="N25" t="str">
        <f t="shared" si="0"/>
        <v>August</v>
      </c>
      <c r="O25">
        <v>115.6</v>
      </c>
      <c r="P25">
        <f t="shared" si="1"/>
        <v>1</v>
      </c>
      <c r="Q25">
        <v>117.2</v>
      </c>
      <c r="S25">
        <v>111.7</v>
      </c>
      <c r="U25">
        <v>109.6</v>
      </c>
      <c r="W25">
        <v>104.5</v>
      </c>
      <c r="Y25">
        <v>109.8</v>
      </c>
      <c r="AA25">
        <v>151.80000000000001</v>
      </c>
      <c r="AC25">
        <v>106.5</v>
      </c>
      <c r="AE25">
        <v>103.1</v>
      </c>
      <c r="AG25">
        <v>107.4</v>
      </c>
      <c r="AI25">
        <v>110.2</v>
      </c>
      <c r="AK25">
        <v>113.4</v>
      </c>
      <c r="AM25">
        <v>116.6</v>
      </c>
      <c r="AO25">
        <v>111.2</v>
      </c>
      <c r="AQ25">
        <v>111</v>
      </c>
      <c r="AS25">
        <v>109.4</v>
      </c>
      <c r="AU25">
        <v>110.7</v>
      </c>
      <c r="AW25">
        <v>108.9</v>
      </c>
      <c r="AX25">
        <f t="shared" si="2"/>
        <v>1</v>
      </c>
      <c r="AY25">
        <v>109.7</v>
      </c>
      <c r="BA25">
        <v>108.7</v>
      </c>
      <c r="BC25">
        <v>107.5</v>
      </c>
      <c r="BE25">
        <v>108</v>
      </c>
      <c r="BG25">
        <v>106.6</v>
      </c>
      <c r="BI25">
        <v>109.9</v>
      </c>
      <c r="BK25">
        <v>105.4</v>
      </c>
      <c r="BM25">
        <v>107.9</v>
      </c>
      <c r="BO25">
        <v>112.4</v>
      </c>
    </row>
    <row r="26" spans="1:67" x14ac:dyDescent="0.3">
      <c r="A26" t="s">
        <v>25</v>
      </c>
      <c r="B26" t="s">
        <v>48</v>
      </c>
      <c r="D26" t="s">
        <v>30</v>
      </c>
      <c r="H26">
        <v>2013</v>
      </c>
      <c r="K26" t="s">
        <v>42</v>
      </c>
      <c r="N26" t="str">
        <f t="shared" si="0"/>
        <v>September</v>
      </c>
      <c r="O26">
        <v>115.4</v>
      </c>
      <c r="P26">
        <f t="shared" si="1"/>
        <v>1</v>
      </c>
      <c r="Q26">
        <v>115.7</v>
      </c>
      <c r="S26">
        <v>111.7</v>
      </c>
      <c r="U26">
        <v>111</v>
      </c>
      <c r="W26">
        <v>107.4</v>
      </c>
      <c r="Y26">
        <v>110.9</v>
      </c>
      <c r="AA26">
        <v>154</v>
      </c>
      <c r="AC26">
        <v>108.1</v>
      </c>
      <c r="AE26">
        <v>104.2</v>
      </c>
      <c r="AG26">
        <v>107.9</v>
      </c>
      <c r="AI26">
        <v>110.4</v>
      </c>
      <c r="AK26">
        <v>114</v>
      </c>
      <c r="AM26">
        <v>117.8</v>
      </c>
      <c r="AO26">
        <v>111.7</v>
      </c>
      <c r="AQ26">
        <v>112.7</v>
      </c>
      <c r="AS26">
        <v>111.4</v>
      </c>
      <c r="AU26">
        <v>112.5</v>
      </c>
      <c r="AX26">
        <f t="shared" si="2"/>
        <v>1</v>
      </c>
      <c r="AY26">
        <v>111.1</v>
      </c>
      <c r="BA26">
        <v>109.6</v>
      </c>
      <c r="BC26">
        <v>108.3</v>
      </c>
      <c r="BE26">
        <v>109.3</v>
      </c>
      <c r="BG26">
        <v>107.7</v>
      </c>
      <c r="BI26">
        <v>109.8</v>
      </c>
      <c r="BK26">
        <v>106.7</v>
      </c>
      <c r="BM26">
        <v>108.7</v>
      </c>
      <c r="BO26">
        <v>114.2</v>
      </c>
    </row>
    <row r="27" spans="1:67" x14ac:dyDescent="0.3">
      <c r="A27" t="s">
        <v>26</v>
      </c>
      <c r="B27" t="s">
        <v>58</v>
      </c>
      <c r="D27" t="s">
        <v>33</v>
      </c>
      <c r="H27">
        <v>2013</v>
      </c>
      <c r="K27" t="s">
        <v>42</v>
      </c>
      <c r="N27" t="str">
        <f t="shared" si="0"/>
        <v>September</v>
      </c>
      <c r="O27">
        <v>118.6</v>
      </c>
      <c r="P27">
        <f t="shared" si="1"/>
        <v>1</v>
      </c>
      <c r="Q27">
        <v>119.1</v>
      </c>
      <c r="S27">
        <v>113.2</v>
      </c>
      <c r="U27">
        <v>109.6</v>
      </c>
      <c r="W27">
        <v>101.7</v>
      </c>
      <c r="Y27">
        <v>103.2</v>
      </c>
      <c r="AA27">
        <v>174.3</v>
      </c>
      <c r="AC27">
        <v>105.1</v>
      </c>
      <c r="AE27">
        <v>100.8</v>
      </c>
      <c r="AG27">
        <v>109.1</v>
      </c>
      <c r="AI27">
        <v>111.1</v>
      </c>
      <c r="AK27">
        <v>115.4</v>
      </c>
      <c r="AM27">
        <v>119.2</v>
      </c>
      <c r="AO27">
        <v>112.9</v>
      </c>
      <c r="AQ27">
        <v>111.4</v>
      </c>
      <c r="AS27">
        <v>109</v>
      </c>
      <c r="AU27">
        <v>111.1</v>
      </c>
      <c r="AW27">
        <v>109.7</v>
      </c>
      <c r="AX27">
        <f t="shared" si="2"/>
        <v>1</v>
      </c>
      <c r="AY27">
        <v>109.5</v>
      </c>
      <c r="BA27">
        <v>109.6</v>
      </c>
      <c r="BC27">
        <v>107.9</v>
      </c>
      <c r="BE27">
        <v>110.4</v>
      </c>
      <c r="BG27">
        <v>107.4</v>
      </c>
      <c r="BI27">
        <v>111.2</v>
      </c>
      <c r="BK27">
        <v>106.9</v>
      </c>
      <c r="BM27">
        <v>109.4</v>
      </c>
      <c r="BO27">
        <v>113.2</v>
      </c>
    </row>
    <row r="28" spans="1:67" x14ac:dyDescent="0.3">
      <c r="A28" t="s">
        <v>27</v>
      </c>
      <c r="B28" t="s">
        <v>49</v>
      </c>
      <c r="D28" t="s">
        <v>34</v>
      </c>
      <c r="H28">
        <v>2013</v>
      </c>
      <c r="K28" t="s">
        <v>42</v>
      </c>
      <c r="N28" t="str">
        <f t="shared" si="0"/>
        <v>September</v>
      </c>
      <c r="O28">
        <v>116.4</v>
      </c>
      <c r="P28">
        <f t="shared" si="1"/>
        <v>1</v>
      </c>
      <c r="Q28">
        <v>116.9</v>
      </c>
      <c r="S28">
        <v>112.3</v>
      </c>
      <c r="U28">
        <v>110.5</v>
      </c>
      <c r="W28">
        <v>105.3</v>
      </c>
      <c r="Y28">
        <v>107.3</v>
      </c>
      <c r="AA28">
        <v>160.9</v>
      </c>
      <c r="AC28">
        <v>107.1</v>
      </c>
      <c r="AE28">
        <v>103.1</v>
      </c>
      <c r="AG28">
        <v>108.3</v>
      </c>
      <c r="AI28">
        <v>110.7</v>
      </c>
      <c r="AK28">
        <v>114.6</v>
      </c>
      <c r="AM28">
        <v>118.3</v>
      </c>
      <c r="AO28">
        <v>112</v>
      </c>
      <c r="AQ28">
        <v>112.2</v>
      </c>
      <c r="AS28">
        <v>110.4</v>
      </c>
      <c r="AU28">
        <v>111.9</v>
      </c>
      <c r="AW28">
        <v>109.7</v>
      </c>
      <c r="AX28">
        <f t="shared" si="2"/>
        <v>1</v>
      </c>
      <c r="AY28">
        <v>110.5</v>
      </c>
      <c r="BA28">
        <v>109.6</v>
      </c>
      <c r="BC28">
        <v>108.1</v>
      </c>
      <c r="BE28">
        <v>109.9</v>
      </c>
      <c r="BG28">
        <v>107.5</v>
      </c>
      <c r="BI28">
        <v>110.6</v>
      </c>
      <c r="BK28">
        <v>106.8</v>
      </c>
      <c r="BM28">
        <v>109</v>
      </c>
      <c r="BO28">
        <v>113.7</v>
      </c>
    </row>
    <row r="29" spans="1:67" x14ac:dyDescent="0.3">
      <c r="A29" t="s">
        <v>28</v>
      </c>
      <c r="B29" t="s">
        <v>49</v>
      </c>
      <c r="D29" t="s">
        <v>30</v>
      </c>
      <c r="H29">
        <v>2013</v>
      </c>
      <c r="K29" t="s">
        <v>43</v>
      </c>
      <c r="N29" t="str">
        <f t="shared" si="0"/>
        <v>October</v>
      </c>
      <c r="O29">
        <v>116.3</v>
      </c>
      <c r="P29">
        <f t="shared" si="1"/>
        <v>1</v>
      </c>
      <c r="Q29">
        <v>115.4</v>
      </c>
      <c r="S29">
        <v>112.6</v>
      </c>
      <c r="U29">
        <v>111.7</v>
      </c>
      <c r="W29">
        <v>107.7</v>
      </c>
      <c r="Y29">
        <v>113.2</v>
      </c>
      <c r="AA29">
        <v>164.9</v>
      </c>
      <c r="AC29">
        <v>108.3</v>
      </c>
      <c r="AE29">
        <v>103.9</v>
      </c>
      <c r="AG29">
        <v>108.2</v>
      </c>
      <c r="AI29">
        <v>111.1</v>
      </c>
      <c r="AK29">
        <v>114.9</v>
      </c>
      <c r="AM29">
        <v>119.8</v>
      </c>
      <c r="AO29">
        <v>112.2</v>
      </c>
      <c r="AQ29">
        <v>113.6</v>
      </c>
      <c r="AS29">
        <v>112.3</v>
      </c>
      <c r="AU29">
        <v>113.4</v>
      </c>
      <c r="AX29">
        <f t="shared" si="2"/>
        <v>1</v>
      </c>
      <c r="AY29">
        <v>111.6</v>
      </c>
      <c r="BA29">
        <v>110.4</v>
      </c>
      <c r="BC29">
        <v>108.9</v>
      </c>
      <c r="BE29">
        <v>109.3</v>
      </c>
      <c r="BG29">
        <v>108.3</v>
      </c>
      <c r="BI29">
        <v>110.2</v>
      </c>
      <c r="BK29">
        <v>107.5</v>
      </c>
      <c r="BM29">
        <v>109.1</v>
      </c>
      <c r="BO29">
        <v>115.5</v>
      </c>
    </row>
    <row r="30" spans="1:67" x14ac:dyDescent="0.3">
      <c r="A30" t="s">
        <v>29</v>
      </c>
      <c r="B30" t="s">
        <v>49</v>
      </c>
      <c r="D30" t="s">
        <v>33</v>
      </c>
      <c r="H30">
        <v>2013</v>
      </c>
      <c r="K30" t="s">
        <v>43</v>
      </c>
      <c r="N30" t="str">
        <f t="shared" si="0"/>
        <v>October</v>
      </c>
      <c r="O30">
        <v>118.9</v>
      </c>
      <c r="P30">
        <f t="shared" si="1"/>
        <v>1</v>
      </c>
      <c r="Q30">
        <v>118.1</v>
      </c>
      <c r="S30">
        <v>114.5</v>
      </c>
      <c r="U30">
        <v>110.4</v>
      </c>
      <c r="W30">
        <v>102.3</v>
      </c>
      <c r="Y30">
        <v>106.2</v>
      </c>
      <c r="AA30">
        <v>183.5</v>
      </c>
      <c r="AC30">
        <v>105.3</v>
      </c>
      <c r="AE30">
        <v>100.2</v>
      </c>
      <c r="AG30">
        <v>109.6</v>
      </c>
      <c r="AI30">
        <v>111.4</v>
      </c>
      <c r="AK30">
        <v>116</v>
      </c>
      <c r="AM30">
        <v>120.8</v>
      </c>
      <c r="AO30">
        <v>113.5</v>
      </c>
      <c r="AQ30">
        <v>112.5</v>
      </c>
      <c r="AS30">
        <v>109.7</v>
      </c>
      <c r="AU30">
        <v>112</v>
      </c>
      <c r="AW30">
        <v>110.5</v>
      </c>
      <c r="AX30">
        <f t="shared" si="2"/>
        <v>1</v>
      </c>
      <c r="AY30">
        <v>109.7</v>
      </c>
      <c r="BA30">
        <v>110.2</v>
      </c>
      <c r="BC30">
        <v>108.2</v>
      </c>
      <c r="BE30">
        <v>109.7</v>
      </c>
      <c r="BG30">
        <v>108</v>
      </c>
      <c r="BI30">
        <v>111.3</v>
      </c>
      <c r="BK30">
        <v>107.3</v>
      </c>
      <c r="BM30">
        <v>109.4</v>
      </c>
      <c r="BO30">
        <v>114</v>
      </c>
    </row>
    <row r="31" spans="1:67" x14ac:dyDescent="0.3">
      <c r="D31" t="s">
        <v>34</v>
      </c>
      <c r="H31">
        <v>2013</v>
      </c>
      <c r="K31" t="s">
        <v>43</v>
      </c>
      <c r="N31" t="str">
        <f t="shared" si="0"/>
        <v>October</v>
      </c>
      <c r="O31">
        <v>117.1</v>
      </c>
      <c r="P31">
        <f t="shared" si="1"/>
        <v>1</v>
      </c>
      <c r="Q31">
        <v>116.3</v>
      </c>
      <c r="S31">
        <v>113.3</v>
      </c>
      <c r="U31">
        <v>111.2</v>
      </c>
      <c r="W31">
        <v>105.7</v>
      </c>
      <c r="Y31">
        <v>109.9</v>
      </c>
      <c r="AA31">
        <v>171.2</v>
      </c>
      <c r="AC31">
        <v>107.3</v>
      </c>
      <c r="AE31">
        <v>102.7</v>
      </c>
      <c r="AG31">
        <v>108.7</v>
      </c>
      <c r="AI31">
        <v>111.2</v>
      </c>
      <c r="AK31">
        <v>115.4</v>
      </c>
      <c r="AM31">
        <v>120.2</v>
      </c>
      <c r="AO31">
        <v>112.5</v>
      </c>
      <c r="AQ31">
        <v>113.2</v>
      </c>
      <c r="AS31">
        <v>111.2</v>
      </c>
      <c r="AU31">
        <v>112.8</v>
      </c>
      <c r="AW31">
        <v>110.5</v>
      </c>
      <c r="AX31">
        <f t="shared" si="2"/>
        <v>1</v>
      </c>
      <c r="AY31">
        <v>110.9</v>
      </c>
      <c r="BA31">
        <v>110.3</v>
      </c>
      <c r="BC31">
        <v>108.6</v>
      </c>
      <c r="BE31">
        <v>109.5</v>
      </c>
      <c r="BG31">
        <v>108.1</v>
      </c>
      <c r="BI31">
        <v>110.8</v>
      </c>
      <c r="BK31">
        <v>107.4</v>
      </c>
      <c r="BM31">
        <v>109.2</v>
      </c>
      <c r="BO31">
        <v>114.8</v>
      </c>
    </row>
    <row r="32" spans="1:67" x14ac:dyDescent="0.3">
      <c r="D32" t="s">
        <v>30</v>
      </c>
      <c r="H32">
        <v>2013</v>
      </c>
      <c r="K32" t="s">
        <v>44</v>
      </c>
      <c r="N32" t="str">
        <f t="shared" si="0"/>
        <v>November</v>
      </c>
      <c r="O32">
        <v>117.3</v>
      </c>
      <c r="P32">
        <f t="shared" si="1"/>
        <v>1</v>
      </c>
      <c r="Q32">
        <v>114.9</v>
      </c>
      <c r="S32">
        <v>116.2</v>
      </c>
      <c r="U32">
        <v>112.8</v>
      </c>
      <c r="W32">
        <v>108.9</v>
      </c>
      <c r="Y32">
        <v>116.6</v>
      </c>
      <c r="AA32">
        <v>178.1</v>
      </c>
      <c r="AC32">
        <v>109.1</v>
      </c>
      <c r="AE32">
        <v>103.6</v>
      </c>
      <c r="AG32">
        <v>109</v>
      </c>
      <c r="AI32">
        <v>111.8</v>
      </c>
      <c r="AK32">
        <v>116</v>
      </c>
      <c r="AM32">
        <v>122.5</v>
      </c>
      <c r="AO32">
        <v>112.8</v>
      </c>
      <c r="AQ32">
        <v>114.6</v>
      </c>
      <c r="AS32">
        <v>113.1</v>
      </c>
      <c r="AU32">
        <v>114.4</v>
      </c>
      <c r="AX32">
        <f t="shared" si="2"/>
        <v>1</v>
      </c>
      <c r="AY32">
        <v>112.6</v>
      </c>
      <c r="BA32">
        <v>111.3</v>
      </c>
      <c r="BC32">
        <v>109.7</v>
      </c>
      <c r="BE32">
        <v>109.6</v>
      </c>
      <c r="BG32">
        <v>108.7</v>
      </c>
      <c r="BI32">
        <v>111</v>
      </c>
      <c r="BK32">
        <v>108.2</v>
      </c>
      <c r="BM32">
        <v>109.8</v>
      </c>
      <c r="BO32">
        <v>117.4</v>
      </c>
    </row>
    <row r="33" spans="4:67" x14ac:dyDescent="0.3">
      <c r="D33" t="s">
        <v>33</v>
      </c>
      <c r="H33">
        <v>2013</v>
      </c>
      <c r="K33" t="s">
        <v>44</v>
      </c>
      <c r="N33" t="str">
        <f t="shared" si="0"/>
        <v>November</v>
      </c>
      <c r="O33">
        <v>119.8</v>
      </c>
      <c r="P33">
        <f t="shared" si="1"/>
        <v>1</v>
      </c>
      <c r="Q33">
        <v>116.3</v>
      </c>
      <c r="S33">
        <v>122.6</v>
      </c>
      <c r="U33">
        <v>112</v>
      </c>
      <c r="W33">
        <v>103.2</v>
      </c>
      <c r="Y33">
        <v>110</v>
      </c>
      <c r="AA33">
        <v>192.8</v>
      </c>
      <c r="AC33">
        <v>106.3</v>
      </c>
      <c r="AE33">
        <v>99.5</v>
      </c>
      <c r="AG33">
        <v>110.3</v>
      </c>
      <c r="AI33">
        <v>111.8</v>
      </c>
      <c r="AK33">
        <v>117.1</v>
      </c>
      <c r="AM33">
        <v>122.9</v>
      </c>
      <c r="AO33">
        <v>114.1</v>
      </c>
      <c r="AQ33">
        <v>113.5</v>
      </c>
      <c r="AS33">
        <v>110.3</v>
      </c>
      <c r="AU33">
        <v>113</v>
      </c>
      <c r="AW33">
        <v>111.1</v>
      </c>
      <c r="AX33">
        <f t="shared" si="2"/>
        <v>1</v>
      </c>
      <c r="AY33">
        <v>110</v>
      </c>
      <c r="BA33">
        <v>110.9</v>
      </c>
      <c r="BC33">
        <v>108.6</v>
      </c>
      <c r="BE33">
        <v>109.5</v>
      </c>
      <c r="BG33">
        <v>108.5</v>
      </c>
      <c r="BI33">
        <v>111.3</v>
      </c>
      <c r="BK33">
        <v>107.9</v>
      </c>
      <c r="BM33">
        <v>109.6</v>
      </c>
      <c r="BO33">
        <v>115</v>
      </c>
    </row>
    <row r="34" spans="4:67" x14ac:dyDescent="0.3">
      <c r="D34" t="s">
        <v>34</v>
      </c>
      <c r="H34">
        <v>2013</v>
      </c>
      <c r="K34" t="s">
        <v>44</v>
      </c>
      <c r="N34" t="str">
        <f t="shared" si="0"/>
        <v>November</v>
      </c>
      <c r="O34">
        <v>118.1</v>
      </c>
      <c r="P34">
        <f t="shared" si="1"/>
        <v>1</v>
      </c>
      <c r="Q34">
        <v>115.4</v>
      </c>
      <c r="S34">
        <v>118.7</v>
      </c>
      <c r="U34">
        <v>112.5</v>
      </c>
      <c r="W34">
        <v>106.8</v>
      </c>
      <c r="Y34">
        <v>113.5</v>
      </c>
      <c r="AA34">
        <v>183.1</v>
      </c>
      <c r="AC34">
        <v>108.2</v>
      </c>
      <c r="AE34">
        <v>102.2</v>
      </c>
      <c r="AG34">
        <v>109.4</v>
      </c>
      <c r="AI34">
        <v>111.8</v>
      </c>
      <c r="AK34">
        <v>116.5</v>
      </c>
      <c r="AM34">
        <v>122.6</v>
      </c>
      <c r="AO34">
        <v>113.1</v>
      </c>
      <c r="AQ34">
        <v>114.2</v>
      </c>
      <c r="AS34">
        <v>111.9</v>
      </c>
      <c r="AU34">
        <v>113.8</v>
      </c>
      <c r="AW34">
        <v>111.1</v>
      </c>
      <c r="AX34">
        <f t="shared" si="2"/>
        <v>1</v>
      </c>
      <c r="AY34">
        <v>111.6</v>
      </c>
      <c r="BA34">
        <v>111.1</v>
      </c>
      <c r="BC34">
        <v>109.3</v>
      </c>
      <c r="BE34">
        <v>109.5</v>
      </c>
      <c r="BG34">
        <v>108.6</v>
      </c>
      <c r="BI34">
        <v>111.2</v>
      </c>
      <c r="BK34">
        <v>108.1</v>
      </c>
      <c r="BM34">
        <v>109.7</v>
      </c>
      <c r="BO34">
        <v>116.3</v>
      </c>
    </row>
    <row r="35" spans="4:67" x14ac:dyDescent="0.3">
      <c r="D35" t="s">
        <v>30</v>
      </c>
      <c r="H35">
        <v>2013</v>
      </c>
      <c r="K35" t="s">
        <v>45</v>
      </c>
      <c r="N35" t="str">
        <f t="shared" si="0"/>
        <v>December</v>
      </c>
      <c r="O35">
        <v>118.4</v>
      </c>
      <c r="P35">
        <f t="shared" si="1"/>
        <v>1</v>
      </c>
      <c r="Q35">
        <v>115.9</v>
      </c>
      <c r="S35">
        <v>120.4</v>
      </c>
      <c r="U35">
        <v>113.8</v>
      </c>
      <c r="W35">
        <v>109.5</v>
      </c>
      <c r="Y35">
        <v>115.5</v>
      </c>
      <c r="AA35">
        <v>145.69999999999999</v>
      </c>
      <c r="AC35">
        <v>109.5</v>
      </c>
      <c r="AE35">
        <v>102.9</v>
      </c>
      <c r="AG35">
        <v>109.8</v>
      </c>
      <c r="AI35">
        <v>112.1</v>
      </c>
      <c r="AK35">
        <v>116.8</v>
      </c>
      <c r="AM35">
        <v>118.7</v>
      </c>
      <c r="AO35">
        <v>113.6</v>
      </c>
      <c r="AQ35">
        <v>115.8</v>
      </c>
      <c r="AS35">
        <v>114</v>
      </c>
      <c r="AU35">
        <v>115.5</v>
      </c>
      <c r="AX35">
        <f t="shared" si="2"/>
        <v>1</v>
      </c>
      <c r="AY35">
        <v>112.8</v>
      </c>
      <c r="BA35">
        <v>112.1</v>
      </c>
      <c r="BC35">
        <v>110.1</v>
      </c>
      <c r="BE35">
        <v>109.9</v>
      </c>
      <c r="BG35">
        <v>109.2</v>
      </c>
      <c r="BI35">
        <v>111.6</v>
      </c>
      <c r="BK35">
        <v>108.1</v>
      </c>
      <c r="BM35">
        <v>110.1</v>
      </c>
      <c r="BO35">
        <v>115.5</v>
      </c>
    </row>
    <row r="36" spans="4:67" x14ac:dyDescent="0.3">
      <c r="D36" t="s">
        <v>33</v>
      </c>
      <c r="H36">
        <v>2013</v>
      </c>
      <c r="K36" t="s">
        <v>45</v>
      </c>
      <c r="N36" t="str">
        <f t="shared" si="0"/>
        <v>December</v>
      </c>
      <c r="O36">
        <v>120.5</v>
      </c>
      <c r="P36">
        <f t="shared" si="1"/>
        <v>1</v>
      </c>
      <c r="Q36">
        <v>118.1</v>
      </c>
      <c r="S36">
        <v>128.5</v>
      </c>
      <c r="U36">
        <v>112.8</v>
      </c>
      <c r="W36">
        <v>103.4</v>
      </c>
      <c r="Y36">
        <v>110.7</v>
      </c>
      <c r="AA36">
        <v>144.80000000000001</v>
      </c>
      <c r="AC36">
        <v>107.1</v>
      </c>
      <c r="AE36">
        <v>98.6</v>
      </c>
      <c r="AG36">
        <v>111.9</v>
      </c>
      <c r="AI36">
        <v>112.1</v>
      </c>
      <c r="AK36">
        <v>118.1</v>
      </c>
      <c r="AM36">
        <v>117.8</v>
      </c>
      <c r="AO36">
        <v>115</v>
      </c>
      <c r="AQ36">
        <v>114.2</v>
      </c>
      <c r="AS36">
        <v>110.9</v>
      </c>
      <c r="AU36">
        <v>113.7</v>
      </c>
      <c r="AW36">
        <v>110.7</v>
      </c>
      <c r="AX36">
        <f t="shared" si="2"/>
        <v>1</v>
      </c>
      <c r="AY36">
        <v>110.4</v>
      </c>
      <c r="BA36">
        <v>111.3</v>
      </c>
      <c r="BC36">
        <v>109</v>
      </c>
      <c r="BE36">
        <v>109.7</v>
      </c>
      <c r="BG36">
        <v>108.9</v>
      </c>
      <c r="BI36">
        <v>111.4</v>
      </c>
      <c r="BK36">
        <v>107.7</v>
      </c>
      <c r="BM36">
        <v>109.8</v>
      </c>
      <c r="BO36">
        <v>113.3</v>
      </c>
    </row>
    <row r="37" spans="4:67" x14ac:dyDescent="0.3">
      <c r="D37" t="s">
        <v>34</v>
      </c>
      <c r="H37">
        <v>2013</v>
      </c>
      <c r="K37" t="s">
        <v>45</v>
      </c>
      <c r="N37" t="str">
        <f t="shared" si="0"/>
        <v>December</v>
      </c>
      <c r="O37">
        <v>119.1</v>
      </c>
      <c r="P37">
        <f t="shared" si="1"/>
        <v>1</v>
      </c>
      <c r="Q37">
        <v>116.7</v>
      </c>
      <c r="S37">
        <v>123.5</v>
      </c>
      <c r="U37">
        <v>113.4</v>
      </c>
      <c r="W37">
        <v>107.3</v>
      </c>
      <c r="Y37">
        <v>113.3</v>
      </c>
      <c r="AA37">
        <v>145.4</v>
      </c>
      <c r="AC37">
        <v>108.7</v>
      </c>
      <c r="AE37">
        <v>101.5</v>
      </c>
      <c r="AG37">
        <v>110.5</v>
      </c>
      <c r="AI37">
        <v>112.1</v>
      </c>
      <c r="AK37">
        <v>117.4</v>
      </c>
      <c r="AM37">
        <v>118.4</v>
      </c>
      <c r="AO37">
        <v>114</v>
      </c>
      <c r="AQ37">
        <v>115.2</v>
      </c>
      <c r="AS37">
        <v>112.7</v>
      </c>
      <c r="AU37">
        <v>114.8</v>
      </c>
      <c r="AW37">
        <v>110.7</v>
      </c>
      <c r="AX37">
        <f t="shared" si="2"/>
        <v>1</v>
      </c>
      <c r="AY37">
        <v>111.9</v>
      </c>
      <c r="BA37">
        <v>111.7</v>
      </c>
      <c r="BC37">
        <v>109.7</v>
      </c>
      <c r="BE37">
        <v>109.8</v>
      </c>
      <c r="BG37">
        <v>109</v>
      </c>
      <c r="BI37">
        <v>111.5</v>
      </c>
      <c r="BK37">
        <v>107.9</v>
      </c>
      <c r="BM37">
        <v>110</v>
      </c>
      <c r="BO37">
        <v>114.5</v>
      </c>
    </row>
    <row r="38" spans="4:67" x14ac:dyDescent="0.3">
      <c r="D38" t="s">
        <v>30</v>
      </c>
      <c r="H38">
        <v>2014</v>
      </c>
      <c r="K38" t="s">
        <v>31</v>
      </c>
      <c r="N38" t="str">
        <f t="shared" si="0"/>
        <v>January</v>
      </c>
      <c r="O38">
        <v>118.9</v>
      </c>
      <c r="P38">
        <f t="shared" si="1"/>
        <v>1</v>
      </c>
      <c r="Q38">
        <v>117.1</v>
      </c>
      <c r="S38">
        <v>120.5</v>
      </c>
      <c r="U38">
        <v>114.4</v>
      </c>
      <c r="W38">
        <v>109</v>
      </c>
      <c r="Y38">
        <v>115.5</v>
      </c>
      <c r="AA38">
        <v>123.9</v>
      </c>
      <c r="AC38">
        <v>109.6</v>
      </c>
      <c r="AE38">
        <v>101.8</v>
      </c>
      <c r="AG38">
        <v>110.2</v>
      </c>
      <c r="AI38">
        <v>112.4</v>
      </c>
      <c r="AK38">
        <v>117.3</v>
      </c>
      <c r="AM38">
        <v>116</v>
      </c>
      <c r="AO38">
        <v>114</v>
      </c>
      <c r="AQ38">
        <v>116.5</v>
      </c>
      <c r="AS38">
        <v>114.5</v>
      </c>
      <c r="AU38">
        <v>116.2</v>
      </c>
      <c r="AX38">
        <f t="shared" si="2"/>
        <v>1</v>
      </c>
      <c r="AY38">
        <v>113</v>
      </c>
      <c r="BA38">
        <v>112.6</v>
      </c>
      <c r="BC38">
        <v>110.6</v>
      </c>
      <c r="BE38">
        <v>110.5</v>
      </c>
      <c r="BG38">
        <v>109.6</v>
      </c>
      <c r="BI38">
        <v>111.8</v>
      </c>
      <c r="BK38">
        <v>108.3</v>
      </c>
      <c r="BM38">
        <v>110.6</v>
      </c>
      <c r="BO38">
        <v>114.2</v>
      </c>
    </row>
    <row r="39" spans="4:67" x14ac:dyDescent="0.3">
      <c r="D39" t="s">
        <v>33</v>
      </c>
      <c r="H39">
        <v>2014</v>
      </c>
      <c r="K39" t="s">
        <v>31</v>
      </c>
      <c r="N39" t="str">
        <f t="shared" si="0"/>
        <v>January</v>
      </c>
      <c r="O39">
        <v>121.2</v>
      </c>
      <c r="P39">
        <f t="shared" si="1"/>
        <v>1</v>
      </c>
      <c r="Q39">
        <v>122</v>
      </c>
      <c r="S39">
        <v>129.9</v>
      </c>
      <c r="U39">
        <v>113.6</v>
      </c>
      <c r="W39">
        <v>102.9</v>
      </c>
      <c r="Y39">
        <v>112.1</v>
      </c>
      <c r="AA39">
        <v>118.9</v>
      </c>
      <c r="AC39">
        <v>107.5</v>
      </c>
      <c r="AE39">
        <v>96.9</v>
      </c>
      <c r="AG39">
        <v>112.7</v>
      </c>
      <c r="AI39">
        <v>112.1</v>
      </c>
      <c r="AK39">
        <v>119</v>
      </c>
      <c r="AM39">
        <v>115.5</v>
      </c>
      <c r="AO39">
        <v>115.7</v>
      </c>
      <c r="AQ39">
        <v>114.8</v>
      </c>
      <c r="AS39">
        <v>111.3</v>
      </c>
      <c r="AU39">
        <v>114.3</v>
      </c>
      <c r="AW39">
        <v>111.6</v>
      </c>
      <c r="AX39">
        <f t="shared" si="2"/>
        <v>1</v>
      </c>
      <c r="AY39">
        <v>111</v>
      </c>
      <c r="BA39">
        <v>111.9</v>
      </c>
      <c r="BC39">
        <v>109.7</v>
      </c>
      <c r="BE39">
        <v>110.8</v>
      </c>
      <c r="BG39">
        <v>109.8</v>
      </c>
      <c r="BI39">
        <v>111.5</v>
      </c>
      <c r="BK39">
        <v>108</v>
      </c>
      <c r="BM39">
        <v>110.5</v>
      </c>
      <c r="BO39">
        <v>112.9</v>
      </c>
    </row>
    <row r="40" spans="4:67" x14ac:dyDescent="0.3">
      <c r="D40" t="s">
        <v>34</v>
      </c>
      <c r="H40">
        <v>2014</v>
      </c>
      <c r="K40" t="s">
        <v>31</v>
      </c>
      <c r="N40" t="str">
        <f t="shared" si="0"/>
        <v>January</v>
      </c>
      <c r="O40">
        <v>119.6</v>
      </c>
      <c r="P40">
        <f t="shared" si="1"/>
        <v>1</v>
      </c>
      <c r="Q40">
        <v>118.8</v>
      </c>
      <c r="S40">
        <v>124.1</v>
      </c>
      <c r="U40">
        <v>114.1</v>
      </c>
      <c r="W40">
        <v>106.8</v>
      </c>
      <c r="Y40">
        <v>113.9</v>
      </c>
      <c r="AA40">
        <v>122.2</v>
      </c>
      <c r="AC40">
        <v>108.9</v>
      </c>
      <c r="AE40">
        <v>100.2</v>
      </c>
      <c r="AG40">
        <v>111</v>
      </c>
      <c r="AI40">
        <v>112.3</v>
      </c>
      <c r="AK40">
        <v>118.1</v>
      </c>
      <c r="AM40">
        <v>115.8</v>
      </c>
      <c r="AO40">
        <v>114.5</v>
      </c>
      <c r="AQ40">
        <v>115.8</v>
      </c>
      <c r="AS40">
        <v>113.2</v>
      </c>
      <c r="AU40">
        <v>115.4</v>
      </c>
      <c r="AW40">
        <v>111.6</v>
      </c>
      <c r="AX40">
        <f t="shared" si="2"/>
        <v>1</v>
      </c>
      <c r="AY40">
        <v>112.2</v>
      </c>
      <c r="BA40">
        <v>112.3</v>
      </c>
      <c r="BC40">
        <v>110.3</v>
      </c>
      <c r="BE40">
        <v>110.7</v>
      </c>
      <c r="BG40">
        <v>109.7</v>
      </c>
      <c r="BI40">
        <v>111.6</v>
      </c>
      <c r="BK40">
        <v>108.2</v>
      </c>
      <c r="BM40">
        <v>110.6</v>
      </c>
      <c r="BO40">
        <v>113.6</v>
      </c>
    </row>
    <row r="41" spans="4:67" x14ac:dyDescent="0.3">
      <c r="D41" t="s">
        <v>30</v>
      </c>
      <c r="H41">
        <v>2014</v>
      </c>
      <c r="K41" t="s">
        <v>35</v>
      </c>
      <c r="N41" t="str">
        <f t="shared" si="0"/>
        <v>February</v>
      </c>
      <c r="O41">
        <v>119.4</v>
      </c>
      <c r="P41">
        <f t="shared" si="1"/>
        <v>1</v>
      </c>
      <c r="Q41">
        <v>117.7</v>
      </c>
      <c r="S41">
        <v>121.2</v>
      </c>
      <c r="U41">
        <v>115</v>
      </c>
      <c r="W41">
        <v>109</v>
      </c>
      <c r="Y41">
        <v>116.6</v>
      </c>
      <c r="AA41">
        <v>116</v>
      </c>
      <c r="AC41">
        <v>109.8</v>
      </c>
      <c r="AE41">
        <v>101.1</v>
      </c>
      <c r="AG41">
        <v>110.4</v>
      </c>
      <c r="AI41">
        <v>112.9</v>
      </c>
      <c r="AK41">
        <v>117.8</v>
      </c>
      <c r="AM41">
        <v>115.3</v>
      </c>
      <c r="AO41">
        <v>114.2</v>
      </c>
      <c r="AQ41">
        <v>117.1</v>
      </c>
      <c r="AS41">
        <v>114.5</v>
      </c>
      <c r="AU41">
        <v>116.7</v>
      </c>
      <c r="AX41">
        <f t="shared" si="2"/>
        <v>1</v>
      </c>
      <c r="AY41">
        <v>113.2</v>
      </c>
      <c r="BA41">
        <v>112.9</v>
      </c>
      <c r="BC41">
        <v>110.9</v>
      </c>
      <c r="BE41">
        <v>110.8</v>
      </c>
      <c r="BG41">
        <v>109.9</v>
      </c>
      <c r="BI41">
        <v>112</v>
      </c>
      <c r="BK41">
        <v>108.7</v>
      </c>
      <c r="BM41">
        <v>110.9</v>
      </c>
      <c r="BO41">
        <v>114</v>
      </c>
    </row>
    <row r="42" spans="4:67" x14ac:dyDescent="0.3">
      <c r="D42" t="s">
        <v>33</v>
      </c>
      <c r="H42">
        <v>2014</v>
      </c>
      <c r="K42" t="s">
        <v>35</v>
      </c>
      <c r="N42" t="str">
        <f t="shared" si="0"/>
        <v>February</v>
      </c>
      <c r="O42">
        <v>121.9</v>
      </c>
      <c r="P42">
        <f t="shared" si="1"/>
        <v>1</v>
      </c>
      <c r="Q42">
        <v>122</v>
      </c>
      <c r="S42">
        <v>124.5</v>
      </c>
      <c r="U42">
        <v>115.2</v>
      </c>
      <c r="W42">
        <v>102.5</v>
      </c>
      <c r="Y42">
        <v>114.1</v>
      </c>
      <c r="AA42">
        <v>111.5</v>
      </c>
      <c r="AC42">
        <v>108.2</v>
      </c>
      <c r="AE42">
        <v>95.4</v>
      </c>
      <c r="AG42">
        <v>113.5</v>
      </c>
      <c r="AI42">
        <v>112.1</v>
      </c>
      <c r="AK42">
        <v>119.9</v>
      </c>
      <c r="AM42">
        <v>115.2</v>
      </c>
      <c r="AO42">
        <v>116.2</v>
      </c>
      <c r="AQ42">
        <v>115.3</v>
      </c>
      <c r="AS42">
        <v>111.7</v>
      </c>
      <c r="AU42">
        <v>114.7</v>
      </c>
      <c r="AW42">
        <v>112.5</v>
      </c>
      <c r="AX42">
        <f t="shared" si="2"/>
        <v>1</v>
      </c>
      <c r="AY42">
        <v>111.1</v>
      </c>
      <c r="BA42">
        <v>112.6</v>
      </c>
      <c r="BC42">
        <v>110.4</v>
      </c>
      <c r="BE42">
        <v>111.3</v>
      </c>
      <c r="BG42">
        <v>110.3</v>
      </c>
      <c r="BI42">
        <v>111.6</v>
      </c>
      <c r="BK42">
        <v>108.7</v>
      </c>
      <c r="BM42">
        <v>111</v>
      </c>
      <c r="BO42">
        <v>113.1</v>
      </c>
    </row>
    <row r="43" spans="4:67" x14ac:dyDescent="0.3">
      <c r="D43" t="s">
        <v>34</v>
      </c>
      <c r="H43">
        <v>2014</v>
      </c>
      <c r="K43" t="s">
        <v>35</v>
      </c>
      <c r="N43" t="str">
        <f t="shared" si="0"/>
        <v>February</v>
      </c>
      <c r="O43">
        <v>120.2</v>
      </c>
      <c r="P43">
        <f t="shared" si="1"/>
        <v>1</v>
      </c>
      <c r="Q43">
        <v>119.2</v>
      </c>
      <c r="S43">
        <v>122.5</v>
      </c>
      <c r="U43">
        <v>115.1</v>
      </c>
      <c r="W43">
        <v>106.6</v>
      </c>
      <c r="Y43">
        <v>115.4</v>
      </c>
      <c r="AA43">
        <v>114.5</v>
      </c>
      <c r="AC43">
        <v>109.3</v>
      </c>
      <c r="AE43">
        <v>99.2</v>
      </c>
      <c r="AG43">
        <v>111.4</v>
      </c>
      <c r="AI43">
        <v>112.6</v>
      </c>
      <c r="AK43">
        <v>118.8</v>
      </c>
      <c r="AM43">
        <v>115.3</v>
      </c>
      <c r="AO43">
        <v>114.7</v>
      </c>
      <c r="AQ43">
        <v>116.4</v>
      </c>
      <c r="AS43">
        <v>113.3</v>
      </c>
      <c r="AU43">
        <v>115.9</v>
      </c>
      <c r="AW43">
        <v>112.5</v>
      </c>
      <c r="AX43">
        <f t="shared" si="2"/>
        <v>1</v>
      </c>
      <c r="AY43">
        <v>112.4</v>
      </c>
      <c r="BA43">
        <v>112.8</v>
      </c>
      <c r="BC43">
        <v>110.7</v>
      </c>
      <c r="BE43">
        <v>111.1</v>
      </c>
      <c r="BG43">
        <v>110.1</v>
      </c>
      <c r="BI43">
        <v>111.8</v>
      </c>
      <c r="BK43">
        <v>108.7</v>
      </c>
      <c r="BM43">
        <v>110.9</v>
      </c>
      <c r="BO43">
        <v>113.6</v>
      </c>
    </row>
    <row r="44" spans="4:67" x14ac:dyDescent="0.3">
      <c r="D44" t="s">
        <v>30</v>
      </c>
      <c r="H44">
        <v>2014</v>
      </c>
      <c r="K44" t="s">
        <v>36</v>
      </c>
      <c r="N44" t="str">
        <f t="shared" si="0"/>
        <v>March</v>
      </c>
      <c r="O44">
        <v>120.1</v>
      </c>
      <c r="P44">
        <f t="shared" si="1"/>
        <v>1</v>
      </c>
      <c r="Q44">
        <v>118.1</v>
      </c>
      <c r="S44">
        <v>120.7</v>
      </c>
      <c r="U44">
        <v>116.1</v>
      </c>
      <c r="W44">
        <v>109.3</v>
      </c>
      <c r="Y44">
        <v>119.6</v>
      </c>
      <c r="AA44">
        <v>117.9</v>
      </c>
      <c r="AC44">
        <v>110.2</v>
      </c>
      <c r="AE44">
        <v>101.2</v>
      </c>
      <c r="AG44">
        <v>110.7</v>
      </c>
      <c r="AI44">
        <v>113</v>
      </c>
      <c r="AK44">
        <v>118.3</v>
      </c>
      <c r="AM44">
        <v>116.2</v>
      </c>
      <c r="AO44">
        <v>114.6</v>
      </c>
      <c r="AQ44">
        <v>117.5</v>
      </c>
      <c r="AS44">
        <v>114.9</v>
      </c>
      <c r="AU44">
        <v>117.2</v>
      </c>
      <c r="AX44">
        <f t="shared" si="2"/>
        <v>1</v>
      </c>
      <c r="AY44">
        <v>113.4</v>
      </c>
      <c r="BA44">
        <v>113.4</v>
      </c>
      <c r="BC44">
        <v>111.4</v>
      </c>
      <c r="BE44">
        <v>111.2</v>
      </c>
      <c r="BG44">
        <v>110.2</v>
      </c>
      <c r="BI44">
        <v>112.4</v>
      </c>
      <c r="BK44">
        <v>108.9</v>
      </c>
      <c r="BM44">
        <v>111.3</v>
      </c>
      <c r="BO44">
        <v>114.6</v>
      </c>
    </row>
    <row r="45" spans="4:67" x14ac:dyDescent="0.3">
      <c r="D45" t="s">
        <v>33</v>
      </c>
      <c r="H45">
        <v>2014</v>
      </c>
      <c r="K45" t="s">
        <v>36</v>
      </c>
      <c r="N45" t="str">
        <f t="shared" si="0"/>
        <v>March</v>
      </c>
      <c r="O45">
        <v>122.1</v>
      </c>
      <c r="P45">
        <f t="shared" si="1"/>
        <v>1</v>
      </c>
      <c r="Q45">
        <v>121.4</v>
      </c>
      <c r="S45">
        <v>121.5</v>
      </c>
      <c r="U45">
        <v>116.2</v>
      </c>
      <c r="W45">
        <v>102.8</v>
      </c>
      <c r="Y45">
        <v>117.7</v>
      </c>
      <c r="AA45">
        <v>113.3</v>
      </c>
      <c r="AC45">
        <v>108.9</v>
      </c>
      <c r="AE45">
        <v>96.3</v>
      </c>
      <c r="AG45">
        <v>114.1</v>
      </c>
      <c r="AI45">
        <v>112.2</v>
      </c>
      <c r="AK45">
        <v>120.5</v>
      </c>
      <c r="AM45">
        <v>116</v>
      </c>
      <c r="AO45">
        <v>116.7</v>
      </c>
      <c r="AQ45">
        <v>115.8</v>
      </c>
      <c r="AS45">
        <v>112.1</v>
      </c>
      <c r="AU45">
        <v>115.2</v>
      </c>
      <c r="AW45">
        <v>113.2</v>
      </c>
      <c r="AX45">
        <f t="shared" si="2"/>
        <v>1</v>
      </c>
      <c r="AY45">
        <v>110.9</v>
      </c>
      <c r="BA45">
        <v>113</v>
      </c>
      <c r="BC45">
        <v>110.8</v>
      </c>
      <c r="BE45">
        <v>111.6</v>
      </c>
      <c r="BG45">
        <v>110.9</v>
      </c>
      <c r="BI45">
        <v>111.8</v>
      </c>
      <c r="BK45">
        <v>109.2</v>
      </c>
      <c r="BM45">
        <v>111.4</v>
      </c>
      <c r="BO45">
        <v>113.7</v>
      </c>
    </row>
    <row r="46" spans="4:67" x14ac:dyDescent="0.3">
      <c r="D46" t="s">
        <v>34</v>
      </c>
      <c r="H46">
        <v>2014</v>
      </c>
      <c r="K46" t="s">
        <v>46</v>
      </c>
      <c r="N46" t="str">
        <f t="shared" si="0"/>
        <v>March</v>
      </c>
      <c r="O46">
        <v>120.7</v>
      </c>
      <c r="P46">
        <f t="shared" si="1"/>
        <v>1</v>
      </c>
      <c r="Q46">
        <v>119.3</v>
      </c>
      <c r="S46">
        <v>121</v>
      </c>
      <c r="U46">
        <v>116.1</v>
      </c>
      <c r="W46">
        <v>106.9</v>
      </c>
      <c r="Y46">
        <v>118.7</v>
      </c>
      <c r="AA46">
        <v>116.3</v>
      </c>
      <c r="AC46">
        <v>109.8</v>
      </c>
      <c r="AE46">
        <v>99.6</v>
      </c>
      <c r="AG46">
        <v>111.8</v>
      </c>
      <c r="AI46">
        <v>112.7</v>
      </c>
      <c r="AK46">
        <v>119.3</v>
      </c>
      <c r="AM46">
        <v>116.1</v>
      </c>
      <c r="AO46">
        <v>115.2</v>
      </c>
      <c r="AQ46">
        <v>116.8</v>
      </c>
      <c r="AS46">
        <v>113.7</v>
      </c>
      <c r="AU46">
        <v>116.4</v>
      </c>
      <c r="AW46">
        <v>113.2</v>
      </c>
      <c r="AX46">
        <f t="shared" si="2"/>
        <v>1</v>
      </c>
      <c r="AY46">
        <v>112.5</v>
      </c>
      <c r="BA46">
        <v>113.2</v>
      </c>
      <c r="BC46">
        <v>111.2</v>
      </c>
      <c r="BE46">
        <v>111.4</v>
      </c>
      <c r="BG46">
        <v>110.6</v>
      </c>
      <c r="BI46">
        <v>112</v>
      </c>
      <c r="BK46">
        <v>109</v>
      </c>
      <c r="BM46">
        <v>111.3</v>
      </c>
      <c r="BO46">
        <v>114.2</v>
      </c>
    </row>
    <row r="47" spans="4:67" x14ac:dyDescent="0.3">
      <c r="D47" t="s">
        <v>30</v>
      </c>
      <c r="H47">
        <v>2014</v>
      </c>
      <c r="K47" t="s">
        <v>37</v>
      </c>
      <c r="N47" t="str">
        <f t="shared" si="0"/>
        <v>April</v>
      </c>
      <c r="O47">
        <v>120.2</v>
      </c>
      <c r="P47">
        <f t="shared" si="1"/>
        <v>1</v>
      </c>
      <c r="Q47">
        <v>118.9</v>
      </c>
      <c r="S47">
        <v>118.1</v>
      </c>
      <c r="U47">
        <v>117</v>
      </c>
      <c r="W47">
        <v>109.7</v>
      </c>
      <c r="Y47">
        <v>125.5</v>
      </c>
      <c r="AA47">
        <v>120.5</v>
      </c>
      <c r="AC47">
        <v>111</v>
      </c>
      <c r="AE47">
        <v>102.6</v>
      </c>
      <c r="AG47">
        <v>111.2</v>
      </c>
      <c r="AI47">
        <v>113.5</v>
      </c>
      <c r="AK47">
        <v>118.7</v>
      </c>
      <c r="AM47">
        <v>117.2</v>
      </c>
      <c r="AO47">
        <v>115.4</v>
      </c>
      <c r="AQ47">
        <v>118.1</v>
      </c>
      <c r="AS47">
        <v>116.1</v>
      </c>
      <c r="AU47">
        <v>117.8</v>
      </c>
      <c r="AX47">
        <f t="shared" si="2"/>
        <v>1</v>
      </c>
      <c r="AY47">
        <v>113.4</v>
      </c>
      <c r="BA47">
        <v>113.7</v>
      </c>
      <c r="BC47">
        <v>111.8</v>
      </c>
      <c r="BE47">
        <v>111.2</v>
      </c>
      <c r="BG47">
        <v>110.5</v>
      </c>
      <c r="BI47">
        <v>113</v>
      </c>
      <c r="BK47">
        <v>108.9</v>
      </c>
      <c r="BM47">
        <v>111.5</v>
      </c>
      <c r="BO47">
        <v>115.4</v>
      </c>
    </row>
    <row r="48" spans="4:67" x14ac:dyDescent="0.3">
      <c r="D48" t="s">
        <v>33</v>
      </c>
      <c r="H48">
        <v>2014</v>
      </c>
      <c r="K48" t="s">
        <v>37</v>
      </c>
      <c r="N48" t="str">
        <f t="shared" si="0"/>
        <v>April</v>
      </c>
      <c r="O48">
        <v>122.5</v>
      </c>
      <c r="P48">
        <f t="shared" si="1"/>
        <v>1</v>
      </c>
      <c r="Q48">
        <v>121.7</v>
      </c>
      <c r="S48">
        <v>113.3</v>
      </c>
      <c r="U48">
        <v>117</v>
      </c>
      <c r="W48">
        <v>103.1</v>
      </c>
      <c r="Y48">
        <v>126.7</v>
      </c>
      <c r="AA48">
        <v>121.2</v>
      </c>
      <c r="AC48">
        <v>111</v>
      </c>
      <c r="AE48">
        <v>100.3</v>
      </c>
      <c r="AG48">
        <v>115.3</v>
      </c>
      <c r="AI48">
        <v>112.7</v>
      </c>
      <c r="AK48">
        <v>121</v>
      </c>
      <c r="AM48">
        <v>118.2</v>
      </c>
      <c r="AO48">
        <v>117.6</v>
      </c>
      <c r="AQ48">
        <v>116.3</v>
      </c>
      <c r="AS48">
        <v>112.5</v>
      </c>
      <c r="AU48">
        <v>115.7</v>
      </c>
      <c r="AW48">
        <v>113.9</v>
      </c>
      <c r="AX48">
        <f t="shared" si="2"/>
        <v>1</v>
      </c>
      <c r="AY48">
        <v>110.9</v>
      </c>
      <c r="BA48">
        <v>113.4</v>
      </c>
      <c r="BC48">
        <v>111</v>
      </c>
      <c r="BE48">
        <v>111.2</v>
      </c>
      <c r="BG48">
        <v>111.2</v>
      </c>
      <c r="BI48">
        <v>112.5</v>
      </c>
      <c r="BK48">
        <v>109.1</v>
      </c>
      <c r="BM48">
        <v>111.4</v>
      </c>
      <c r="BO48">
        <v>114.7</v>
      </c>
    </row>
    <row r="49" spans="4:67" x14ac:dyDescent="0.3">
      <c r="D49" t="s">
        <v>34</v>
      </c>
      <c r="H49">
        <v>2014</v>
      </c>
      <c r="K49" t="s">
        <v>37</v>
      </c>
      <c r="N49" t="str">
        <f t="shared" si="0"/>
        <v>April</v>
      </c>
      <c r="O49">
        <v>120.9</v>
      </c>
      <c r="P49">
        <f t="shared" si="1"/>
        <v>1</v>
      </c>
      <c r="Q49">
        <v>119.9</v>
      </c>
      <c r="S49">
        <v>116.2</v>
      </c>
      <c r="U49">
        <v>117</v>
      </c>
      <c r="W49">
        <v>107.3</v>
      </c>
      <c r="Y49">
        <v>126.1</v>
      </c>
      <c r="AA49">
        <v>120.7</v>
      </c>
      <c r="AC49">
        <v>111</v>
      </c>
      <c r="AE49">
        <v>101.8</v>
      </c>
      <c r="AG49">
        <v>112.6</v>
      </c>
      <c r="AI49">
        <v>113.2</v>
      </c>
      <c r="AK49">
        <v>119.8</v>
      </c>
      <c r="AM49">
        <v>117.6</v>
      </c>
      <c r="AO49">
        <v>116</v>
      </c>
      <c r="AQ49">
        <v>117.4</v>
      </c>
      <c r="AS49">
        <v>114.6</v>
      </c>
      <c r="AU49">
        <v>117</v>
      </c>
      <c r="AW49">
        <v>113.9</v>
      </c>
      <c r="AX49">
        <f t="shared" si="2"/>
        <v>1</v>
      </c>
      <c r="AY49">
        <v>112.5</v>
      </c>
      <c r="BA49">
        <v>113.6</v>
      </c>
      <c r="BC49">
        <v>111.5</v>
      </c>
      <c r="BE49">
        <v>111.2</v>
      </c>
      <c r="BG49">
        <v>110.9</v>
      </c>
      <c r="BI49">
        <v>112.7</v>
      </c>
      <c r="BK49">
        <v>109</v>
      </c>
      <c r="BM49">
        <v>111.5</v>
      </c>
      <c r="BO49">
        <v>115.1</v>
      </c>
    </row>
    <row r="50" spans="4:67" x14ac:dyDescent="0.3">
      <c r="D50" t="s">
        <v>30</v>
      </c>
      <c r="H50">
        <v>2014</v>
      </c>
      <c r="K50" t="s">
        <v>38</v>
      </c>
      <c r="N50" t="str">
        <f t="shared" si="0"/>
        <v>May</v>
      </c>
      <c r="O50">
        <v>120.3</v>
      </c>
      <c r="P50">
        <f t="shared" si="1"/>
        <v>1</v>
      </c>
      <c r="Q50">
        <v>120.2</v>
      </c>
      <c r="S50">
        <v>116.9</v>
      </c>
      <c r="U50">
        <v>118</v>
      </c>
      <c r="W50">
        <v>110.1</v>
      </c>
      <c r="Y50">
        <v>126.3</v>
      </c>
      <c r="AA50">
        <v>123.9</v>
      </c>
      <c r="AC50">
        <v>111.5</v>
      </c>
      <c r="AE50">
        <v>103.5</v>
      </c>
      <c r="AG50">
        <v>111.6</v>
      </c>
      <c r="AI50">
        <v>114.2</v>
      </c>
      <c r="AK50">
        <v>119.2</v>
      </c>
      <c r="AM50">
        <v>118.2</v>
      </c>
      <c r="AO50">
        <v>116.3</v>
      </c>
      <c r="AQ50">
        <v>118.7</v>
      </c>
      <c r="AS50">
        <v>116.8</v>
      </c>
      <c r="AU50">
        <v>118.5</v>
      </c>
      <c r="AX50">
        <f t="shared" si="2"/>
        <v>1</v>
      </c>
      <c r="AY50">
        <v>113.4</v>
      </c>
      <c r="BA50">
        <v>114.1</v>
      </c>
      <c r="BC50">
        <v>112.1</v>
      </c>
      <c r="BE50">
        <v>111.4</v>
      </c>
      <c r="BG50">
        <v>110.9</v>
      </c>
      <c r="BI50">
        <v>113.1</v>
      </c>
      <c r="BK50">
        <v>108.9</v>
      </c>
      <c r="BM50">
        <v>111.8</v>
      </c>
      <c r="BO50">
        <v>116</v>
      </c>
    </row>
    <row r="51" spans="4:67" x14ac:dyDescent="0.3">
      <c r="D51" t="s">
        <v>33</v>
      </c>
      <c r="H51">
        <v>2014</v>
      </c>
      <c r="K51" t="s">
        <v>38</v>
      </c>
      <c r="N51" t="str">
        <f t="shared" si="0"/>
        <v>May</v>
      </c>
      <c r="O51">
        <v>122.7</v>
      </c>
      <c r="P51">
        <f t="shared" si="1"/>
        <v>1</v>
      </c>
      <c r="Q51">
        <v>124.1</v>
      </c>
      <c r="S51">
        <v>114.2</v>
      </c>
      <c r="U51">
        <v>119.1</v>
      </c>
      <c r="W51">
        <v>103.5</v>
      </c>
      <c r="Y51">
        <v>129.19999999999999</v>
      </c>
      <c r="AA51">
        <v>127</v>
      </c>
      <c r="AC51">
        <v>112.6</v>
      </c>
      <c r="AE51">
        <v>101.3</v>
      </c>
      <c r="AG51">
        <v>117</v>
      </c>
      <c r="AI51">
        <v>112.9</v>
      </c>
      <c r="AK51">
        <v>121.7</v>
      </c>
      <c r="AM51">
        <v>120</v>
      </c>
      <c r="AO51">
        <v>118.3</v>
      </c>
      <c r="AQ51">
        <v>116.8</v>
      </c>
      <c r="AS51">
        <v>112.9</v>
      </c>
      <c r="AU51">
        <v>116.2</v>
      </c>
      <c r="AW51">
        <v>114.3</v>
      </c>
      <c r="AX51">
        <f t="shared" si="2"/>
        <v>1</v>
      </c>
      <c r="AY51">
        <v>111.1</v>
      </c>
      <c r="BA51">
        <v>114.1</v>
      </c>
      <c r="BC51">
        <v>111.2</v>
      </c>
      <c r="BE51">
        <v>111.3</v>
      </c>
      <c r="BG51">
        <v>111.5</v>
      </c>
      <c r="BI51">
        <v>112.9</v>
      </c>
      <c r="BK51">
        <v>109.3</v>
      </c>
      <c r="BM51">
        <v>111.7</v>
      </c>
      <c r="BO51">
        <v>115.6</v>
      </c>
    </row>
    <row r="52" spans="4:67" x14ac:dyDescent="0.3">
      <c r="D52" t="s">
        <v>34</v>
      </c>
      <c r="H52">
        <v>2014</v>
      </c>
      <c r="K52" t="s">
        <v>38</v>
      </c>
      <c r="N52" t="str">
        <f t="shared" si="0"/>
        <v>May</v>
      </c>
      <c r="O52">
        <v>121.1</v>
      </c>
      <c r="P52">
        <f t="shared" si="1"/>
        <v>1</v>
      </c>
      <c r="Q52">
        <v>121.6</v>
      </c>
      <c r="S52">
        <v>115.9</v>
      </c>
      <c r="U52">
        <v>118.4</v>
      </c>
      <c r="W52">
        <v>107.7</v>
      </c>
      <c r="Y52">
        <v>127.7</v>
      </c>
      <c r="AA52">
        <v>125</v>
      </c>
      <c r="AC52">
        <v>111.9</v>
      </c>
      <c r="AE52">
        <v>102.8</v>
      </c>
      <c r="AG52">
        <v>113.4</v>
      </c>
      <c r="AI52">
        <v>113.7</v>
      </c>
      <c r="AK52">
        <v>120.4</v>
      </c>
      <c r="AM52">
        <v>118.9</v>
      </c>
      <c r="AO52">
        <v>116.8</v>
      </c>
      <c r="AQ52">
        <v>118</v>
      </c>
      <c r="AS52">
        <v>115.2</v>
      </c>
      <c r="AU52">
        <v>117.6</v>
      </c>
      <c r="AW52">
        <v>114.3</v>
      </c>
      <c r="AX52">
        <f t="shared" si="2"/>
        <v>1</v>
      </c>
      <c r="AY52">
        <v>112.5</v>
      </c>
      <c r="BA52">
        <v>114.1</v>
      </c>
      <c r="BC52">
        <v>111.8</v>
      </c>
      <c r="BE52">
        <v>111.3</v>
      </c>
      <c r="BG52">
        <v>111.2</v>
      </c>
      <c r="BI52">
        <v>113</v>
      </c>
      <c r="BK52">
        <v>109.1</v>
      </c>
      <c r="BM52">
        <v>111.8</v>
      </c>
      <c r="BO52">
        <v>115.8</v>
      </c>
    </row>
    <row r="53" spans="4:67" x14ac:dyDescent="0.3">
      <c r="D53" t="s">
        <v>30</v>
      </c>
      <c r="H53">
        <v>2014</v>
      </c>
      <c r="K53" t="s">
        <v>39</v>
      </c>
      <c r="N53" t="str">
        <f t="shared" si="0"/>
        <v>June</v>
      </c>
      <c r="O53">
        <v>120.7</v>
      </c>
      <c r="P53">
        <f t="shared" si="1"/>
        <v>1</v>
      </c>
      <c r="Q53">
        <v>121.6</v>
      </c>
      <c r="S53">
        <v>116.1</v>
      </c>
      <c r="U53">
        <v>119.3</v>
      </c>
      <c r="W53">
        <v>110.3</v>
      </c>
      <c r="Y53">
        <v>125.8</v>
      </c>
      <c r="AA53">
        <v>129.30000000000001</v>
      </c>
      <c r="AC53">
        <v>112.2</v>
      </c>
      <c r="AE53">
        <v>103.6</v>
      </c>
      <c r="AG53">
        <v>112.3</v>
      </c>
      <c r="AI53">
        <v>114.9</v>
      </c>
      <c r="AK53">
        <v>120.1</v>
      </c>
      <c r="AM53">
        <v>119.5</v>
      </c>
      <c r="AO53">
        <v>117.3</v>
      </c>
      <c r="AQ53">
        <v>119.7</v>
      </c>
      <c r="AS53">
        <v>117.3</v>
      </c>
      <c r="AU53">
        <v>119.3</v>
      </c>
      <c r="AX53">
        <f t="shared" si="2"/>
        <v>1</v>
      </c>
      <c r="AY53">
        <v>114.4</v>
      </c>
      <c r="BA53">
        <v>114.9</v>
      </c>
      <c r="BC53">
        <v>112.8</v>
      </c>
      <c r="BE53">
        <v>112.2</v>
      </c>
      <c r="BG53">
        <v>111.4</v>
      </c>
      <c r="BI53">
        <v>114.3</v>
      </c>
      <c r="BK53">
        <v>108</v>
      </c>
      <c r="BM53">
        <v>112.3</v>
      </c>
      <c r="BO53">
        <v>117</v>
      </c>
    </row>
    <row r="54" spans="4:67" x14ac:dyDescent="0.3">
      <c r="D54" t="s">
        <v>33</v>
      </c>
      <c r="H54">
        <v>2014</v>
      </c>
      <c r="K54" t="s">
        <v>39</v>
      </c>
      <c r="N54" t="str">
        <f t="shared" si="0"/>
        <v>June</v>
      </c>
      <c r="O54">
        <v>123.1</v>
      </c>
      <c r="P54">
        <f t="shared" si="1"/>
        <v>1</v>
      </c>
      <c r="Q54">
        <v>125.9</v>
      </c>
      <c r="S54">
        <v>115.4</v>
      </c>
      <c r="U54">
        <v>120.4</v>
      </c>
      <c r="W54">
        <v>103.4</v>
      </c>
      <c r="Y54">
        <v>131.19999999999999</v>
      </c>
      <c r="AA54">
        <v>137.5</v>
      </c>
      <c r="AC54">
        <v>112.8</v>
      </c>
      <c r="AE54">
        <v>101.4</v>
      </c>
      <c r="AG54">
        <v>118.3</v>
      </c>
      <c r="AI54">
        <v>113.2</v>
      </c>
      <c r="AK54">
        <v>122.4</v>
      </c>
      <c r="AM54">
        <v>122</v>
      </c>
      <c r="AO54">
        <v>119</v>
      </c>
      <c r="AQ54">
        <v>117.4</v>
      </c>
      <c r="AS54">
        <v>113.2</v>
      </c>
      <c r="AU54">
        <v>116.7</v>
      </c>
      <c r="AW54">
        <v>113.9</v>
      </c>
      <c r="AX54">
        <f t="shared" si="2"/>
        <v>1</v>
      </c>
      <c r="AY54">
        <v>111.2</v>
      </c>
      <c r="BA54">
        <v>114.3</v>
      </c>
      <c r="BC54">
        <v>111.4</v>
      </c>
      <c r="BE54">
        <v>111.5</v>
      </c>
      <c r="BG54">
        <v>111.8</v>
      </c>
      <c r="BI54">
        <v>115.1</v>
      </c>
      <c r="BK54">
        <v>108.7</v>
      </c>
      <c r="BM54">
        <v>112.2</v>
      </c>
      <c r="BO54">
        <v>116.4</v>
      </c>
    </row>
    <row r="55" spans="4:67" x14ac:dyDescent="0.3">
      <c r="D55" t="s">
        <v>34</v>
      </c>
      <c r="H55">
        <v>2014</v>
      </c>
      <c r="K55" t="s">
        <v>39</v>
      </c>
      <c r="N55" t="str">
        <f t="shared" si="0"/>
        <v>June</v>
      </c>
      <c r="O55">
        <v>121.5</v>
      </c>
      <c r="P55">
        <f t="shared" si="1"/>
        <v>1</v>
      </c>
      <c r="Q55">
        <v>123.1</v>
      </c>
      <c r="S55">
        <v>115.8</v>
      </c>
      <c r="U55">
        <v>119.7</v>
      </c>
      <c r="W55">
        <v>107.8</v>
      </c>
      <c r="Y55">
        <v>128.30000000000001</v>
      </c>
      <c r="AA55">
        <v>132.1</v>
      </c>
      <c r="AC55">
        <v>112.4</v>
      </c>
      <c r="AE55">
        <v>102.9</v>
      </c>
      <c r="AG55">
        <v>114.3</v>
      </c>
      <c r="AI55">
        <v>114.2</v>
      </c>
      <c r="AK55">
        <v>121.2</v>
      </c>
      <c r="AM55">
        <v>120.4</v>
      </c>
      <c r="AO55">
        <v>117.8</v>
      </c>
      <c r="AQ55">
        <v>118.8</v>
      </c>
      <c r="AS55">
        <v>115.6</v>
      </c>
      <c r="AU55">
        <v>118.3</v>
      </c>
      <c r="AW55">
        <v>113.9</v>
      </c>
      <c r="AX55">
        <f t="shared" si="2"/>
        <v>1</v>
      </c>
      <c r="AY55">
        <v>113.2</v>
      </c>
      <c r="BA55">
        <v>114.6</v>
      </c>
      <c r="BC55">
        <v>112.3</v>
      </c>
      <c r="BE55">
        <v>111.8</v>
      </c>
      <c r="BG55">
        <v>111.6</v>
      </c>
      <c r="BI55">
        <v>114.8</v>
      </c>
      <c r="BK55">
        <v>108.3</v>
      </c>
      <c r="BM55">
        <v>112.3</v>
      </c>
      <c r="BO55">
        <v>116.7</v>
      </c>
    </row>
    <row r="56" spans="4:67" x14ac:dyDescent="0.3">
      <c r="D56" t="s">
        <v>30</v>
      </c>
      <c r="H56">
        <v>2014</v>
      </c>
      <c r="K56" t="s">
        <v>40</v>
      </c>
      <c r="N56" t="str">
        <f t="shared" si="0"/>
        <v>July</v>
      </c>
      <c r="O56">
        <v>121.7</v>
      </c>
      <c r="P56">
        <f t="shared" si="1"/>
        <v>1</v>
      </c>
      <c r="Q56">
        <v>122.5</v>
      </c>
      <c r="S56">
        <v>117.7</v>
      </c>
      <c r="U56">
        <v>120.6</v>
      </c>
      <c r="W56">
        <v>110.4</v>
      </c>
      <c r="Y56">
        <v>129.1</v>
      </c>
      <c r="AA56">
        <v>150.1</v>
      </c>
      <c r="AC56">
        <v>113.2</v>
      </c>
      <c r="AE56">
        <v>104.8</v>
      </c>
      <c r="AG56">
        <v>113.3</v>
      </c>
      <c r="AI56">
        <v>115.6</v>
      </c>
      <c r="AK56">
        <v>120.9</v>
      </c>
      <c r="AM56">
        <v>123.3</v>
      </c>
      <c r="AO56">
        <v>118</v>
      </c>
      <c r="AQ56">
        <v>120.7</v>
      </c>
      <c r="AS56">
        <v>118.3</v>
      </c>
      <c r="AU56">
        <v>120.3</v>
      </c>
      <c r="AX56">
        <f t="shared" si="2"/>
        <v>1</v>
      </c>
      <c r="AY56">
        <v>115.3</v>
      </c>
      <c r="BA56">
        <v>115.4</v>
      </c>
      <c r="BC56">
        <v>113.4</v>
      </c>
      <c r="BE56">
        <v>113.2</v>
      </c>
      <c r="BG56">
        <v>111.8</v>
      </c>
      <c r="BI56">
        <v>115.5</v>
      </c>
      <c r="BK56">
        <v>108.8</v>
      </c>
      <c r="BM56">
        <v>113.1</v>
      </c>
      <c r="BO56">
        <v>119.5</v>
      </c>
    </row>
    <row r="57" spans="4:67" x14ac:dyDescent="0.3">
      <c r="D57" t="s">
        <v>33</v>
      </c>
      <c r="H57">
        <v>2014</v>
      </c>
      <c r="K57" t="s">
        <v>40</v>
      </c>
      <c r="N57" t="str">
        <f t="shared" si="0"/>
        <v>July</v>
      </c>
      <c r="O57">
        <v>123.8</v>
      </c>
      <c r="P57">
        <f t="shared" si="1"/>
        <v>1</v>
      </c>
      <c r="Q57">
        <v>126.4</v>
      </c>
      <c r="S57">
        <v>118</v>
      </c>
      <c r="U57">
        <v>121.6</v>
      </c>
      <c r="W57">
        <v>103.5</v>
      </c>
      <c r="Y57">
        <v>133.69999999999999</v>
      </c>
      <c r="AA57">
        <v>172.4</v>
      </c>
      <c r="AC57">
        <v>113.1</v>
      </c>
      <c r="AE57">
        <v>102.7</v>
      </c>
      <c r="AG57">
        <v>120</v>
      </c>
      <c r="AI57">
        <v>113.8</v>
      </c>
      <c r="AK57">
        <v>123.4</v>
      </c>
      <c r="AM57">
        <v>127.1</v>
      </c>
      <c r="AO57">
        <v>121</v>
      </c>
      <c r="AQ57">
        <v>118</v>
      </c>
      <c r="AS57">
        <v>113.6</v>
      </c>
      <c r="AU57">
        <v>117.4</v>
      </c>
      <c r="AW57">
        <v>114.8</v>
      </c>
      <c r="AX57">
        <f t="shared" si="2"/>
        <v>1</v>
      </c>
      <c r="AY57">
        <v>111.6</v>
      </c>
      <c r="BA57">
        <v>114.9</v>
      </c>
      <c r="BC57">
        <v>111.5</v>
      </c>
      <c r="BE57">
        <v>113</v>
      </c>
      <c r="BG57">
        <v>112.4</v>
      </c>
      <c r="BI57">
        <v>117.8</v>
      </c>
      <c r="BK57">
        <v>109.7</v>
      </c>
      <c r="BM57">
        <v>113.5</v>
      </c>
      <c r="BO57">
        <v>118.9</v>
      </c>
    </row>
    <row r="58" spans="4:67" x14ac:dyDescent="0.3">
      <c r="D58" t="s">
        <v>34</v>
      </c>
      <c r="H58">
        <v>2014</v>
      </c>
      <c r="K58" t="s">
        <v>40</v>
      </c>
      <c r="N58" t="str">
        <f t="shared" si="0"/>
        <v>July</v>
      </c>
      <c r="O58">
        <v>122.4</v>
      </c>
      <c r="P58">
        <f t="shared" si="1"/>
        <v>1</v>
      </c>
      <c r="Q58">
        <v>123.9</v>
      </c>
      <c r="S58">
        <v>117.8</v>
      </c>
      <c r="U58">
        <v>121</v>
      </c>
      <c r="W58">
        <v>107.9</v>
      </c>
      <c r="Y58">
        <v>131.19999999999999</v>
      </c>
      <c r="AA58">
        <v>157.69999999999999</v>
      </c>
      <c r="AC58">
        <v>113.2</v>
      </c>
      <c r="AE58">
        <v>104.1</v>
      </c>
      <c r="AG58">
        <v>115.5</v>
      </c>
      <c r="AI58">
        <v>114.8</v>
      </c>
      <c r="AK58">
        <v>122.1</v>
      </c>
      <c r="AM58">
        <v>124.7</v>
      </c>
      <c r="AO58">
        <v>118.8</v>
      </c>
      <c r="AQ58">
        <v>119.6</v>
      </c>
      <c r="AS58">
        <v>116.3</v>
      </c>
      <c r="AU58">
        <v>119.1</v>
      </c>
      <c r="AW58">
        <v>114.8</v>
      </c>
      <c r="AX58">
        <f t="shared" si="2"/>
        <v>1</v>
      </c>
      <c r="AY58">
        <v>113.9</v>
      </c>
      <c r="BA58">
        <v>115.2</v>
      </c>
      <c r="BC58">
        <v>112.7</v>
      </c>
      <c r="BE58">
        <v>113.1</v>
      </c>
      <c r="BG58">
        <v>112.1</v>
      </c>
      <c r="BI58">
        <v>116.8</v>
      </c>
      <c r="BK58">
        <v>109.2</v>
      </c>
      <c r="BM58">
        <v>113.3</v>
      </c>
      <c r="BO58">
        <v>119.2</v>
      </c>
    </row>
    <row r="59" spans="4:67" x14ac:dyDescent="0.3">
      <c r="D59" t="s">
        <v>30</v>
      </c>
      <c r="H59">
        <v>2014</v>
      </c>
      <c r="K59" t="s">
        <v>41</v>
      </c>
      <c r="N59" t="str">
        <f t="shared" si="0"/>
        <v>August</v>
      </c>
      <c r="O59">
        <v>121.8</v>
      </c>
      <c r="P59">
        <f t="shared" si="1"/>
        <v>1</v>
      </c>
      <c r="Q59">
        <v>122.8</v>
      </c>
      <c r="S59">
        <v>117.8</v>
      </c>
      <c r="U59">
        <v>121.9</v>
      </c>
      <c r="W59">
        <v>110.6</v>
      </c>
      <c r="Y59">
        <v>129.69999999999999</v>
      </c>
      <c r="AA59">
        <v>161.1</v>
      </c>
      <c r="AC59">
        <v>114.1</v>
      </c>
      <c r="AE59">
        <v>105.1</v>
      </c>
      <c r="AG59">
        <v>114.6</v>
      </c>
      <c r="AI59">
        <v>115.8</v>
      </c>
      <c r="AK59">
        <v>121.7</v>
      </c>
      <c r="AM59">
        <v>125.3</v>
      </c>
      <c r="AO59">
        <v>118.8</v>
      </c>
      <c r="AQ59">
        <v>120.9</v>
      </c>
      <c r="AS59">
        <v>118.8</v>
      </c>
      <c r="AU59">
        <v>120.7</v>
      </c>
      <c r="AX59">
        <f t="shared" si="2"/>
        <v>1</v>
      </c>
      <c r="AY59">
        <v>115.4</v>
      </c>
      <c r="BA59">
        <v>115.9</v>
      </c>
      <c r="BC59">
        <v>114</v>
      </c>
      <c r="BE59">
        <v>113.2</v>
      </c>
      <c r="BG59">
        <v>112.2</v>
      </c>
      <c r="BI59">
        <v>116.2</v>
      </c>
      <c r="BK59">
        <v>109.4</v>
      </c>
      <c r="BM59">
        <v>113.5</v>
      </c>
      <c r="BO59">
        <v>120.7</v>
      </c>
    </row>
    <row r="60" spans="4:67" x14ac:dyDescent="0.3">
      <c r="D60" t="s">
        <v>33</v>
      </c>
      <c r="H60">
        <v>2014</v>
      </c>
      <c r="K60" t="s">
        <v>41</v>
      </c>
      <c r="N60" t="str">
        <f t="shared" si="0"/>
        <v>August</v>
      </c>
      <c r="O60">
        <v>124.8</v>
      </c>
      <c r="P60">
        <f t="shared" si="1"/>
        <v>1</v>
      </c>
      <c r="Q60">
        <v>127.3</v>
      </c>
      <c r="S60">
        <v>116.5</v>
      </c>
      <c r="U60">
        <v>122.2</v>
      </c>
      <c r="W60">
        <v>103.6</v>
      </c>
      <c r="Y60">
        <v>132.69999999999999</v>
      </c>
      <c r="AA60">
        <v>181.9</v>
      </c>
      <c r="AC60">
        <v>115.2</v>
      </c>
      <c r="AE60">
        <v>102.7</v>
      </c>
      <c r="AG60">
        <v>122.1</v>
      </c>
      <c r="AI60">
        <v>114.4</v>
      </c>
      <c r="AK60">
        <v>124.7</v>
      </c>
      <c r="AM60">
        <v>128.9</v>
      </c>
      <c r="AO60">
        <v>123</v>
      </c>
      <c r="AQ60">
        <v>118.6</v>
      </c>
      <c r="AS60">
        <v>114.1</v>
      </c>
      <c r="AU60">
        <v>117.9</v>
      </c>
      <c r="AW60">
        <v>115.5</v>
      </c>
      <c r="AX60">
        <f t="shared" si="2"/>
        <v>1</v>
      </c>
      <c r="AY60">
        <v>111.8</v>
      </c>
      <c r="BA60">
        <v>115.3</v>
      </c>
      <c r="BC60">
        <v>112.2</v>
      </c>
      <c r="BE60">
        <v>112.5</v>
      </c>
      <c r="BG60">
        <v>112.9</v>
      </c>
      <c r="BI60">
        <v>119.2</v>
      </c>
      <c r="BK60">
        <v>110.5</v>
      </c>
      <c r="BM60">
        <v>113.9</v>
      </c>
      <c r="BO60">
        <v>119.9</v>
      </c>
    </row>
    <row r="61" spans="4:67" x14ac:dyDescent="0.3">
      <c r="D61" t="s">
        <v>34</v>
      </c>
      <c r="H61">
        <v>2014</v>
      </c>
      <c r="K61" t="s">
        <v>41</v>
      </c>
      <c r="N61" t="str">
        <f t="shared" si="0"/>
        <v>August</v>
      </c>
      <c r="O61">
        <v>122.7</v>
      </c>
      <c r="P61">
        <f t="shared" si="1"/>
        <v>1</v>
      </c>
      <c r="Q61">
        <v>124.4</v>
      </c>
      <c r="S61">
        <v>117.3</v>
      </c>
      <c r="U61">
        <v>122</v>
      </c>
      <c r="W61">
        <v>108</v>
      </c>
      <c r="Y61">
        <v>131.1</v>
      </c>
      <c r="AA61">
        <v>168.2</v>
      </c>
      <c r="AC61">
        <v>114.5</v>
      </c>
      <c r="AE61">
        <v>104.3</v>
      </c>
      <c r="AG61">
        <v>117.1</v>
      </c>
      <c r="AI61">
        <v>115.2</v>
      </c>
      <c r="AK61">
        <v>123.1</v>
      </c>
      <c r="AM61">
        <v>126.6</v>
      </c>
      <c r="AO61">
        <v>119.9</v>
      </c>
      <c r="AQ61">
        <v>120</v>
      </c>
      <c r="AS61">
        <v>116.8</v>
      </c>
      <c r="AU61">
        <v>119.6</v>
      </c>
      <c r="AW61">
        <v>115.5</v>
      </c>
      <c r="AX61">
        <f t="shared" si="2"/>
        <v>1</v>
      </c>
      <c r="AY61">
        <v>114</v>
      </c>
      <c r="BA61">
        <v>115.6</v>
      </c>
      <c r="BC61">
        <v>113.3</v>
      </c>
      <c r="BE61">
        <v>112.8</v>
      </c>
      <c r="BG61">
        <v>112.6</v>
      </c>
      <c r="BI61">
        <v>118</v>
      </c>
      <c r="BK61">
        <v>109.9</v>
      </c>
      <c r="BM61">
        <v>113.7</v>
      </c>
      <c r="BO61">
        <v>120.3</v>
      </c>
    </row>
    <row r="62" spans="4:67" x14ac:dyDescent="0.3">
      <c r="D62" t="s">
        <v>30</v>
      </c>
      <c r="H62">
        <v>2014</v>
      </c>
      <c r="K62" t="s">
        <v>42</v>
      </c>
      <c r="N62" t="str">
        <f t="shared" si="0"/>
        <v>September</v>
      </c>
      <c r="O62">
        <v>122.3</v>
      </c>
      <c r="P62">
        <f t="shared" si="1"/>
        <v>1</v>
      </c>
      <c r="Q62">
        <v>122.4</v>
      </c>
      <c r="S62">
        <v>117.8</v>
      </c>
      <c r="U62">
        <v>122.7</v>
      </c>
      <c r="W62">
        <v>110.4</v>
      </c>
      <c r="Y62">
        <v>129.80000000000001</v>
      </c>
      <c r="AA62">
        <v>158.80000000000001</v>
      </c>
      <c r="AC62">
        <v>115</v>
      </c>
      <c r="AE62">
        <v>104.7</v>
      </c>
      <c r="AG62">
        <v>114.9</v>
      </c>
      <c r="AI62">
        <v>116.5</v>
      </c>
      <c r="AK62">
        <v>122.6</v>
      </c>
      <c r="AM62">
        <v>125.3</v>
      </c>
      <c r="AO62">
        <v>119.5</v>
      </c>
      <c r="AQ62">
        <v>121.7</v>
      </c>
      <c r="AS62">
        <v>119.2</v>
      </c>
      <c r="AU62">
        <v>121.3</v>
      </c>
      <c r="AX62">
        <f t="shared" si="2"/>
        <v>1</v>
      </c>
      <c r="AY62">
        <v>115.8</v>
      </c>
      <c r="BA62">
        <v>116.7</v>
      </c>
      <c r="BC62">
        <v>114.5</v>
      </c>
      <c r="BE62">
        <v>112.8</v>
      </c>
      <c r="BG62">
        <v>112.6</v>
      </c>
      <c r="BI62">
        <v>116.6</v>
      </c>
      <c r="BK62">
        <v>109.1</v>
      </c>
      <c r="BM62">
        <v>113.7</v>
      </c>
      <c r="BO62">
        <v>120.9</v>
      </c>
    </row>
    <row r="63" spans="4:67" x14ac:dyDescent="0.3">
      <c r="D63" t="s">
        <v>33</v>
      </c>
      <c r="H63">
        <v>2014</v>
      </c>
      <c r="K63" t="s">
        <v>42</v>
      </c>
      <c r="N63" t="str">
        <f t="shared" si="0"/>
        <v>September</v>
      </c>
      <c r="O63">
        <v>124.2</v>
      </c>
      <c r="P63">
        <f t="shared" si="1"/>
        <v>1</v>
      </c>
      <c r="Q63">
        <v>125.4</v>
      </c>
      <c r="S63">
        <v>116.4</v>
      </c>
      <c r="U63">
        <v>122.7</v>
      </c>
      <c r="W63">
        <v>103.5</v>
      </c>
      <c r="Y63">
        <v>124.5</v>
      </c>
      <c r="AA63">
        <v>168.6</v>
      </c>
      <c r="AC63">
        <v>116.9</v>
      </c>
      <c r="AE63">
        <v>101.9</v>
      </c>
      <c r="AG63">
        <v>122.9</v>
      </c>
      <c r="AI63">
        <v>114.8</v>
      </c>
      <c r="AK63">
        <v>125.2</v>
      </c>
      <c r="AM63">
        <v>126.7</v>
      </c>
      <c r="AO63">
        <v>124.3</v>
      </c>
      <c r="AQ63">
        <v>119.2</v>
      </c>
      <c r="AS63">
        <v>114.5</v>
      </c>
      <c r="AU63">
        <v>118.4</v>
      </c>
      <c r="AW63">
        <v>116.1</v>
      </c>
      <c r="AX63">
        <f t="shared" si="2"/>
        <v>1</v>
      </c>
      <c r="AY63">
        <v>111.8</v>
      </c>
      <c r="BA63">
        <v>115.5</v>
      </c>
      <c r="BC63">
        <v>112.3</v>
      </c>
      <c r="BE63">
        <v>111.2</v>
      </c>
      <c r="BG63">
        <v>113.4</v>
      </c>
      <c r="BI63">
        <v>120</v>
      </c>
      <c r="BK63">
        <v>110</v>
      </c>
      <c r="BM63">
        <v>113.6</v>
      </c>
      <c r="BO63">
        <v>119.2</v>
      </c>
    </row>
    <row r="64" spans="4:67" x14ac:dyDescent="0.3">
      <c r="D64" t="s">
        <v>34</v>
      </c>
      <c r="H64">
        <v>2014</v>
      </c>
      <c r="K64" t="s">
        <v>42</v>
      </c>
      <c r="N64" t="str">
        <f t="shared" si="0"/>
        <v>September</v>
      </c>
      <c r="O64">
        <v>122.9</v>
      </c>
      <c r="P64">
        <f t="shared" si="1"/>
        <v>1</v>
      </c>
      <c r="Q64">
        <v>123.5</v>
      </c>
      <c r="S64">
        <v>117.3</v>
      </c>
      <c r="U64">
        <v>122.7</v>
      </c>
      <c r="W64">
        <v>107.9</v>
      </c>
      <c r="Y64">
        <v>127.3</v>
      </c>
      <c r="AA64">
        <v>162.1</v>
      </c>
      <c r="AC64">
        <v>115.6</v>
      </c>
      <c r="AE64">
        <v>103.8</v>
      </c>
      <c r="AG64">
        <v>117.6</v>
      </c>
      <c r="AI64">
        <v>115.8</v>
      </c>
      <c r="AK64">
        <v>123.8</v>
      </c>
      <c r="AM64">
        <v>125.8</v>
      </c>
      <c r="AO64">
        <v>120.8</v>
      </c>
      <c r="AQ64">
        <v>120.7</v>
      </c>
      <c r="AS64">
        <v>117.2</v>
      </c>
      <c r="AU64">
        <v>120.1</v>
      </c>
      <c r="AW64">
        <v>116.1</v>
      </c>
      <c r="AX64">
        <f t="shared" si="2"/>
        <v>1</v>
      </c>
      <c r="AY64">
        <v>114.3</v>
      </c>
      <c r="BA64">
        <v>116.1</v>
      </c>
      <c r="BC64">
        <v>113.7</v>
      </c>
      <c r="BE64">
        <v>112</v>
      </c>
      <c r="BG64">
        <v>113.1</v>
      </c>
      <c r="BI64">
        <v>118.6</v>
      </c>
      <c r="BK64">
        <v>109.5</v>
      </c>
      <c r="BM64">
        <v>113.7</v>
      </c>
      <c r="BO64">
        <v>120.1</v>
      </c>
    </row>
    <row r="65" spans="4:67" x14ac:dyDescent="0.3">
      <c r="D65" t="s">
        <v>30</v>
      </c>
      <c r="H65">
        <v>2014</v>
      </c>
      <c r="K65" t="s">
        <v>43</v>
      </c>
      <c r="N65" t="str">
        <f t="shared" si="0"/>
        <v>October</v>
      </c>
      <c r="O65">
        <v>122.6</v>
      </c>
      <c r="P65">
        <f t="shared" si="1"/>
        <v>1</v>
      </c>
      <c r="Q65">
        <v>122.5</v>
      </c>
      <c r="S65">
        <v>118.3</v>
      </c>
      <c r="U65">
        <v>123.2</v>
      </c>
      <c r="W65">
        <v>110.5</v>
      </c>
      <c r="Y65">
        <v>128.9</v>
      </c>
      <c r="AA65">
        <v>155.30000000000001</v>
      </c>
      <c r="AC65">
        <v>115.5</v>
      </c>
      <c r="AE65">
        <v>104</v>
      </c>
      <c r="AG65">
        <v>115.3</v>
      </c>
      <c r="AI65">
        <v>116.8</v>
      </c>
      <c r="AK65">
        <v>123.2</v>
      </c>
      <c r="AM65">
        <v>125.1</v>
      </c>
      <c r="AO65">
        <v>120</v>
      </c>
      <c r="AQ65">
        <v>122.7</v>
      </c>
      <c r="AS65">
        <v>120.3</v>
      </c>
      <c r="AU65">
        <v>122.3</v>
      </c>
      <c r="AX65">
        <f t="shared" si="2"/>
        <v>1</v>
      </c>
      <c r="AY65">
        <v>116.4</v>
      </c>
      <c r="BA65">
        <v>117.5</v>
      </c>
      <c r="BC65">
        <v>115.3</v>
      </c>
      <c r="BE65">
        <v>112.6</v>
      </c>
      <c r="BG65">
        <v>113</v>
      </c>
      <c r="BI65">
        <v>116.9</v>
      </c>
      <c r="BK65">
        <v>109.3</v>
      </c>
      <c r="BM65">
        <v>114</v>
      </c>
      <c r="BO65">
        <v>121</v>
      </c>
    </row>
    <row r="66" spans="4:67" x14ac:dyDescent="0.3">
      <c r="D66" t="s">
        <v>33</v>
      </c>
      <c r="H66">
        <v>2014</v>
      </c>
      <c r="K66" t="s">
        <v>43</v>
      </c>
      <c r="N66" t="str">
        <f t="shared" si="0"/>
        <v>October</v>
      </c>
      <c r="O66">
        <v>124.6</v>
      </c>
      <c r="P66">
        <f t="shared" si="1"/>
        <v>1</v>
      </c>
      <c r="Q66">
        <v>126.1</v>
      </c>
      <c r="S66">
        <v>117.8</v>
      </c>
      <c r="U66">
        <v>123.1</v>
      </c>
      <c r="W66">
        <v>103.5</v>
      </c>
      <c r="Y66">
        <v>123.5</v>
      </c>
      <c r="AA66">
        <v>159.6</v>
      </c>
      <c r="AC66">
        <v>117.4</v>
      </c>
      <c r="AE66">
        <v>101.2</v>
      </c>
      <c r="AG66">
        <v>123.8</v>
      </c>
      <c r="AI66">
        <v>115.2</v>
      </c>
      <c r="AK66">
        <v>125.9</v>
      </c>
      <c r="AM66">
        <v>125.8</v>
      </c>
      <c r="AO66">
        <v>124.3</v>
      </c>
      <c r="AQ66">
        <v>119.6</v>
      </c>
      <c r="AS66">
        <v>114.9</v>
      </c>
      <c r="AU66">
        <v>118.9</v>
      </c>
      <c r="AW66">
        <v>116.7</v>
      </c>
      <c r="AX66">
        <f t="shared" si="2"/>
        <v>1</v>
      </c>
      <c r="AY66">
        <v>112</v>
      </c>
      <c r="BA66">
        <v>115.8</v>
      </c>
      <c r="BC66">
        <v>112.6</v>
      </c>
      <c r="BE66">
        <v>111</v>
      </c>
      <c r="BG66">
        <v>113.6</v>
      </c>
      <c r="BI66">
        <v>120.2</v>
      </c>
      <c r="BK66">
        <v>110.1</v>
      </c>
      <c r="BM66">
        <v>113.7</v>
      </c>
      <c r="BO66">
        <v>119.1</v>
      </c>
    </row>
    <row r="67" spans="4:67" x14ac:dyDescent="0.3">
      <c r="D67" t="s">
        <v>34</v>
      </c>
      <c r="H67">
        <v>2014</v>
      </c>
      <c r="K67" t="s">
        <v>43</v>
      </c>
      <c r="N67" t="str">
        <f t="shared" ref="N67:N130" si="3">IF(K67="Marcrh","March",K67)</f>
        <v>October</v>
      </c>
      <c r="O67">
        <v>123.2</v>
      </c>
      <c r="P67">
        <f t="shared" ref="P67:P130" si="4">TYPE(O67)</f>
        <v>1</v>
      </c>
      <c r="Q67">
        <v>123.8</v>
      </c>
      <c r="S67">
        <v>118.1</v>
      </c>
      <c r="U67">
        <v>123.2</v>
      </c>
      <c r="W67">
        <v>107.9</v>
      </c>
      <c r="Y67">
        <v>126.4</v>
      </c>
      <c r="AA67">
        <v>156.80000000000001</v>
      </c>
      <c r="AC67">
        <v>116.1</v>
      </c>
      <c r="AE67">
        <v>103.1</v>
      </c>
      <c r="AG67">
        <v>118.1</v>
      </c>
      <c r="AI67">
        <v>116.1</v>
      </c>
      <c r="AK67">
        <v>124.5</v>
      </c>
      <c r="AM67">
        <v>125.4</v>
      </c>
      <c r="AO67">
        <v>121.1</v>
      </c>
      <c r="AQ67">
        <v>121.5</v>
      </c>
      <c r="AS67">
        <v>118.1</v>
      </c>
      <c r="AU67">
        <v>121</v>
      </c>
      <c r="AW67">
        <v>116.7</v>
      </c>
      <c r="AX67">
        <f t="shared" ref="AX67:AX130" si="5">TYPE(AW67)</f>
        <v>1</v>
      </c>
      <c r="AY67">
        <v>114.7</v>
      </c>
      <c r="BA67">
        <v>116.7</v>
      </c>
      <c r="BC67">
        <v>114.3</v>
      </c>
      <c r="BE67">
        <v>111.8</v>
      </c>
      <c r="BG67">
        <v>113.3</v>
      </c>
      <c r="BI67">
        <v>118.8</v>
      </c>
      <c r="BK67">
        <v>109.6</v>
      </c>
      <c r="BM67">
        <v>113.9</v>
      </c>
      <c r="BO67">
        <v>120.1</v>
      </c>
    </row>
    <row r="68" spans="4:67" x14ac:dyDescent="0.3">
      <c r="D68" t="s">
        <v>30</v>
      </c>
      <c r="H68">
        <v>2014</v>
      </c>
      <c r="K68" t="s">
        <v>44</v>
      </c>
      <c r="N68" t="str">
        <f t="shared" si="3"/>
        <v>November</v>
      </c>
      <c r="O68">
        <v>122.7</v>
      </c>
      <c r="P68">
        <f t="shared" si="4"/>
        <v>1</v>
      </c>
      <c r="Q68">
        <v>122.6</v>
      </c>
      <c r="S68">
        <v>119.9</v>
      </c>
      <c r="U68">
        <v>124</v>
      </c>
      <c r="W68">
        <v>110.5</v>
      </c>
      <c r="Y68">
        <v>128.80000000000001</v>
      </c>
      <c r="AA68">
        <v>152</v>
      </c>
      <c r="AC68">
        <v>116.2</v>
      </c>
      <c r="AE68">
        <v>103.3</v>
      </c>
      <c r="AG68">
        <v>115.8</v>
      </c>
      <c r="AI68">
        <v>116.8</v>
      </c>
      <c r="AK68">
        <v>124.5</v>
      </c>
      <c r="AM68">
        <v>124.9</v>
      </c>
      <c r="AO68">
        <v>120.8</v>
      </c>
      <c r="AQ68">
        <v>123.3</v>
      </c>
      <c r="AS68">
        <v>120.5</v>
      </c>
      <c r="AU68">
        <v>122.9</v>
      </c>
      <c r="AX68">
        <f t="shared" si="5"/>
        <v>1</v>
      </c>
      <c r="AY68">
        <v>117.3</v>
      </c>
      <c r="BA68">
        <v>118.1</v>
      </c>
      <c r="BC68">
        <v>115.9</v>
      </c>
      <c r="BE68">
        <v>112</v>
      </c>
      <c r="BG68">
        <v>113.3</v>
      </c>
      <c r="BI68">
        <v>117.2</v>
      </c>
      <c r="BK68">
        <v>108.8</v>
      </c>
      <c r="BM68">
        <v>114.1</v>
      </c>
      <c r="BO68">
        <v>121.1</v>
      </c>
    </row>
    <row r="69" spans="4:67" x14ac:dyDescent="0.3">
      <c r="D69" t="s">
        <v>33</v>
      </c>
      <c r="H69">
        <v>2014</v>
      </c>
      <c r="K69" t="s">
        <v>44</v>
      </c>
      <c r="N69" t="str">
        <f t="shared" si="3"/>
        <v>November</v>
      </c>
      <c r="O69">
        <v>124.5</v>
      </c>
      <c r="P69">
        <f t="shared" si="4"/>
        <v>1</v>
      </c>
      <c r="Q69">
        <v>125.6</v>
      </c>
      <c r="S69">
        <v>122.7</v>
      </c>
      <c r="U69">
        <v>124.6</v>
      </c>
      <c r="W69">
        <v>103.2</v>
      </c>
      <c r="Y69">
        <v>122.2</v>
      </c>
      <c r="AA69">
        <v>153.19999999999999</v>
      </c>
      <c r="AC69">
        <v>119.3</v>
      </c>
      <c r="AE69">
        <v>99.8</v>
      </c>
      <c r="AG69">
        <v>124.6</v>
      </c>
      <c r="AI69">
        <v>115.8</v>
      </c>
      <c r="AK69">
        <v>126.9</v>
      </c>
      <c r="AM69">
        <v>125.4</v>
      </c>
      <c r="AO69">
        <v>125.8</v>
      </c>
      <c r="AQ69">
        <v>120.3</v>
      </c>
      <c r="AS69">
        <v>115.4</v>
      </c>
      <c r="AU69">
        <v>119.5</v>
      </c>
      <c r="AW69">
        <v>117.1</v>
      </c>
      <c r="AX69">
        <f t="shared" si="5"/>
        <v>1</v>
      </c>
      <c r="AY69">
        <v>112.6</v>
      </c>
      <c r="BA69">
        <v>116.4</v>
      </c>
      <c r="BC69">
        <v>113</v>
      </c>
      <c r="BE69">
        <v>109.7</v>
      </c>
      <c r="BG69">
        <v>114</v>
      </c>
      <c r="BI69">
        <v>120.3</v>
      </c>
      <c r="BK69">
        <v>109.6</v>
      </c>
      <c r="BM69">
        <v>113.4</v>
      </c>
      <c r="BO69">
        <v>119</v>
      </c>
    </row>
    <row r="70" spans="4:67" x14ac:dyDescent="0.3">
      <c r="D70" t="s">
        <v>34</v>
      </c>
      <c r="H70">
        <v>2014</v>
      </c>
      <c r="K70" t="s">
        <v>44</v>
      </c>
      <c r="N70" t="str">
        <f t="shared" si="3"/>
        <v>November</v>
      </c>
      <c r="O70">
        <v>123.3</v>
      </c>
      <c r="P70">
        <f t="shared" si="4"/>
        <v>1</v>
      </c>
      <c r="Q70">
        <v>123.7</v>
      </c>
      <c r="S70">
        <v>121</v>
      </c>
      <c r="U70">
        <v>124.2</v>
      </c>
      <c r="W70">
        <v>107.8</v>
      </c>
      <c r="Y70">
        <v>125.7</v>
      </c>
      <c r="AA70">
        <v>152.4</v>
      </c>
      <c r="AC70">
        <v>117.2</v>
      </c>
      <c r="AE70">
        <v>102.1</v>
      </c>
      <c r="AG70">
        <v>118.7</v>
      </c>
      <c r="AI70">
        <v>116.4</v>
      </c>
      <c r="AK70">
        <v>125.6</v>
      </c>
      <c r="AM70">
        <v>125.1</v>
      </c>
      <c r="AO70">
        <v>122.1</v>
      </c>
      <c r="AQ70">
        <v>122.1</v>
      </c>
      <c r="AS70">
        <v>118.4</v>
      </c>
      <c r="AU70">
        <v>121.6</v>
      </c>
      <c r="AW70">
        <v>117.1</v>
      </c>
      <c r="AX70">
        <f t="shared" si="5"/>
        <v>1</v>
      </c>
      <c r="AY70">
        <v>115.5</v>
      </c>
      <c r="BA70">
        <v>117.3</v>
      </c>
      <c r="BC70">
        <v>114.8</v>
      </c>
      <c r="BE70">
        <v>110.8</v>
      </c>
      <c r="BG70">
        <v>113.7</v>
      </c>
      <c r="BI70">
        <v>119</v>
      </c>
      <c r="BK70">
        <v>109.1</v>
      </c>
      <c r="BM70">
        <v>113.8</v>
      </c>
      <c r="BO70">
        <v>120.1</v>
      </c>
    </row>
    <row r="71" spans="4:67" x14ac:dyDescent="0.3">
      <c r="D71" t="s">
        <v>30</v>
      </c>
      <c r="H71">
        <v>2014</v>
      </c>
      <c r="K71" t="s">
        <v>45</v>
      </c>
      <c r="N71" t="str">
        <f t="shared" si="3"/>
        <v>December</v>
      </c>
      <c r="O71">
        <v>122.4</v>
      </c>
      <c r="P71">
        <f t="shared" si="4"/>
        <v>1</v>
      </c>
      <c r="Q71">
        <v>122.4</v>
      </c>
      <c r="S71">
        <v>121.8</v>
      </c>
      <c r="U71">
        <v>124.2</v>
      </c>
      <c r="W71">
        <v>110.2</v>
      </c>
      <c r="Y71">
        <v>128.6</v>
      </c>
      <c r="AA71">
        <v>140.30000000000001</v>
      </c>
      <c r="AC71">
        <v>116.3</v>
      </c>
      <c r="AE71">
        <v>102</v>
      </c>
      <c r="AG71">
        <v>116</v>
      </c>
      <c r="AI71">
        <v>117.3</v>
      </c>
      <c r="AK71">
        <v>124.8</v>
      </c>
      <c r="AM71">
        <v>123.3</v>
      </c>
      <c r="AO71">
        <v>121.7</v>
      </c>
      <c r="AQ71">
        <v>123.8</v>
      </c>
      <c r="AS71">
        <v>120.6</v>
      </c>
      <c r="AU71">
        <v>123.3</v>
      </c>
      <c r="AX71">
        <f t="shared" si="5"/>
        <v>1</v>
      </c>
      <c r="AY71">
        <v>117.4</v>
      </c>
      <c r="BA71">
        <v>118.2</v>
      </c>
      <c r="BC71">
        <v>116.2</v>
      </c>
      <c r="BE71">
        <v>111.5</v>
      </c>
      <c r="BG71">
        <v>113.3</v>
      </c>
      <c r="BI71">
        <v>117.7</v>
      </c>
      <c r="BK71">
        <v>109.4</v>
      </c>
      <c r="BM71">
        <v>114.2</v>
      </c>
      <c r="BO71">
        <v>120.3</v>
      </c>
    </row>
    <row r="72" spans="4:67" x14ac:dyDescent="0.3">
      <c r="D72" t="s">
        <v>33</v>
      </c>
      <c r="H72">
        <v>2014</v>
      </c>
      <c r="K72" t="s">
        <v>45</v>
      </c>
      <c r="N72" t="str">
        <f t="shared" si="3"/>
        <v>December</v>
      </c>
      <c r="O72">
        <v>124</v>
      </c>
      <c r="P72">
        <f t="shared" si="4"/>
        <v>1</v>
      </c>
      <c r="Q72">
        <v>124.7</v>
      </c>
      <c r="S72">
        <v>126.3</v>
      </c>
      <c r="U72">
        <v>124.9</v>
      </c>
      <c r="W72">
        <v>103</v>
      </c>
      <c r="Y72">
        <v>122.3</v>
      </c>
      <c r="AA72">
        <v>141</v>
      </c>
      <c r="AC72">
        <v>120.1</v>
      </c>
      <c r="AE72">
        <v>97.8</v>
      </c>
      <c r="AG72">
        <v>125.4</v>
      </c>
      <c r="AI72">
        <v>116.1</v>
      </c>
      <c r="AK72">
        <v>127.6</v>
      </c>
      <c r="AM72">
        <v>124</v>
      </c>
      <c r="AO72">
        <v>126.4</v>
      </c>
      <c r="AQ72">
        <v>120.7</v>
      </c>
      <c r="AS72">
        <v>115.8</v>
      </c>
      <c r="AU72">
        <v>120</v>
      </c>
      <c r="AW72">
        <v>116.5</v>
      </c>
      <c r="AX72">
        <f t="shared" si="5"/>
        <v>1</v>
      </c>
      <c r="AY72">
        <v>113</v>
      </c>
      <c r="BA72">
        <v>116.8</v>
      </c>
      <c r="BC72">
        <v>113.2</v>
      </c>
      <c r="BE72">
        <v>108.8</v>
      </c>
      <c r="BG72">
        <v>114.3</v>
      </c>
      <c r="BI72">
        <v>120.7</v>
      </c>
      <c r="BK72">
        <v>110.4</v>
      </c>
      <c r="BM72">
        <v>113.4</v>
      </c>
      <c r="BO72">
        <v>118.4</v>
      </c>
    </row>
    <row r="73" spans="4:67" x14ac:dyDescent="0.3">
      <c r="D73" t="s">
        <v>34</v>
      </c>
      <c r="H73">
        <v>2014</v>
      </c>
      <c r="K73" t="s">
        <v>45</v>
      </c>
      <c r="N73" t="str">
        <f t="shared" si="3"/>
        <v>December</v>
      </c>
      <c r="O73">
        <v>122.9</v>
      </c>
      <c r="P73">
        <f t="shared" si="4"/>
        <v>1</v>
      </c>
      <c r="Q73">
        <v>123.2</v>
      </c>
      <c r="S73">
        <v>123.5</v>
      </c>
      <c r="U73">
        <v>124.5</v>
      </c>
      <c r="W73">
        <v>107.6</v>
      </c>
      <c r="Y73">
        <v>125.7</v>
      </c>
      <c r="AA73">
        <v>140.5</v>
      </c>
      <c r="AC73">
        <v>117.6</v>
      </c>
      <c r="AE73">
        <v>100.6</v>
      </c>
      <c r="AG73">
        <v>119.1</v>
      </c>
      <c r="AI73">
        <v>116.8</v>
      </c>
      <c r="AK73">
        <v>126.1</v>
      </c>
      <c r="AM73">
        <v>123.6</v>
      </c>
      <c r="AO73">
        <v>123</v>
      </c>
      <c r="AQ73">
        <v>122.6</v>
      </c>
      <c r="AS73">
        <v>118.6</v>
      </c>
      <c r="AU73">
        <v>122</v>
      </c>
      <c r="AW73">
        <v>116.5</v>
      </c>
      <c r="AX73">
        <f t="shared" si="5"/>
        <v>1</v>
      </c>
      <c r="AY73">
        <v>115.7</v>
      </c>
      <c r="BA73">
        <v>117.5</v>
      </c>
      <c r="BC73">
        <v>115.1</v>
      </c>
      <c r="BE73">
        <v>110.1</v>
      </c>
      <c r="BG73">
        <v>113.9</v>
      </c>
      <c r="BI73">
        <v>119.5</v>
      </c>
      <c r="BK73">
        <v>109.8</v>
      </c>
      <c r="BM73">
        <v>113.8</v>
      </c>
      <c r="BO73">
        <v>119.4</v>
      </c>
    </row>
    <row r="74" spans="4:67" x14ac:dyDescent="0.3">
      <c r="D74" t="s">
        <v>30</v>
      </c>
      <c r="H74">
        <v>2015</v>
      </c>
      <c r="K74" t="s">
        <v>31</v>
      </c>
      <c r="N74" t="str">
        <f t="shared" si="3"/>
        <v>January</v>
      </c>
      <c r="O74">
        <v>123.1</v>
      </c>
      <c r="P74">
        <f t="shared" si="4"/>
        <v>1</v>
      </c>
      <c r="Q74">
        <v>123.1</v>
      </c>
      <c r="S74">
        <v>122.1</v>
      </c>
      <c r="U74">
        <v>124.9</v>
      </c>
      <c r="W74">
        <v>111</v>
      </c>
      <c r="Y74">
        <v>130.4</v>
      </c>
      <c r="AA74">
        <v>132.30000000000001</v>
      </c>
      <c r="AC74">
        <v>117.2</v>
      </c>
      <c r="AE74">
        <v>100.5</v>
      </c>
      <c r="AG74">
        <v>117.2</v>
      </c>
      <c r="AI74">
        <v>117.9</v>
      </c>
      <c r="AK74">
        <v>125.6</v>
      </c>
      <c r="AM74">
        <v>122.8</v>
      </c>
      <c r="AO74">
        <v>122.7</v>
      </c>
      <c r="AQ74">
        <v>124.4</v>
      </c>
      <c r="AS74">
        <v>121.6</v>
      </c>
      <c r="AU74">
        <v>124</v>
      </c>
      <c r="AX74">
        <f t="shared" si="5"/>
        <v>1</v>
      </c>
      <c r="AY74">
        <v>118.4</v>
      </c>
      <c r="BA74">
        <v>118.9</v>
      </c>
      <c r="BC74">
        <v>116.6</v>
      </c>
      <c r="BE74">
        <v>111</v>
      </c>
      <c r="BG74">
        <v>114</v>
      </c>
      <c r="BI74">
        <v>118.2</v>
      </c>
      <c r="BK74">
        <v>110.2</v>
      </c>
      <c r="BM74">
        <v>114.5</v>
      </c>
      <c r="BO74">
        <v>120.3</v>
      </c>
    </row>
    <row r="75" spans="4:67" x14ac:dyDescent="0.3">
      <c r="D75" t="s">
        <v>33</v>
      </c>
      <c r="H75">
        <v>2015</v>
      </c>
      <c r="K75" t="s">
        <v>31</v>
      </c>
      <c r="N75" t="str">
        <f t="shared" si="3"/>
        <v>January</v>
      </c>
      <c r="O75">
        <v>124</v>
      </c>
      <c r="P75">
        <f t="shared" si="4"/>
        <v>1</v>
      </c>
      <c r="Q75">
        <v>125.5</v>
      </c>
      <c r="S75">
        <v>126.6</v>
      </c>
      <c r="U75">
        <v>125.2</v>
      </c>
      <c r="W75">
        <v>104.3</v>
      </c>
      <c r="Y75">
        <v>121.3</v>
      </c>
      <c r="AA75">
        <v>134.4</v>
      </c>
      <c r="AC75">
        <v>122.9</v>
      </c>
      <c r="AE75">
        <v>96.1</v>
      </c>
      <c r="AG75">
        <v>126.6</v>
      </c>
      <c r="AI75">
        <v>116.5</v>
      </c>
      <c r="AK75">
        <v>128</v>
      </c>
      <c r="AM75">
        <v>123.5</v>
      </c>
      <c r="AO75">
        <v>127.4</v>
      </c>
      <c r="AQ75">
        <v>121</v>
      </c>
      <c r="AS75">
        <v>116.1</v>
      </c>
      <c r="AU75">
        <v>120.2</v>
      </c>
      <c r="AW75">
        <v>117.3</v>
      </c>
      <c r="AX75">
        <f t="shared" si="5"/>
        <v>1</v>
      </c>
      <c r="AY75">
        <v>113.4</v>
      </c>
      <c r="BA75">
        <v>117.2</v>
      </c>
      <c r="BC75">
        <v>113.7</v>
      </c>
      <c r="BE75">
        <v>107.9</v>
      </c>
      <c r="BG75">
        <v>114.6</v>
      </c>
      <c r="BI75">
        <v>120.8</v>
      </c>
      <c r="BK75">
        <v>111.4</v>
      </c>
      <c r="BM75">
        <v>113.4</v>
      </c>
      <c r="BO75">
        <v>118.5</v>
      </c>
    </row>
    <row r="76" spans="4:67" x14ac:dyDescent="0.3">
      <c r="D76" t="s">
        <v>34</v>
      </c>
      <c r="H76">
        <v>2015</v>
      </c>
      <c r="K76" t="s">
        <v>31</v>
      </c>
      <c r="N76" t="str">
        <f t="shared" si="3"/>
        <v>January</v>
      </c>
      <c r="O76">
        <v>123.4</v>
      </c>
      <c r="P76">
        <f t="shared" si="4"/>
        <v>1</v>
      </c>
      <c r="Q76">
        <v>123.9</v>
      </c>
      <c r="S76">
        <v>123.8</v>
      </c>
      <c r="U76">
        <v>125</v>
      </c>
      <c r="W76">
        <v>108.5</v>
      </c>
      <c r="Y76">
        <v>126.2</v>
      </c>
      <c r="AA76">
        <v>133</v>
      </c>
      <c r="AC76">
        <v>119.1</v>
      </c>
      <c r="AE76">
        <v>99</v>
      </c>
      <c r="AG76">
        <v>120.3</v>
      </c>
      <c r="AI76">
        <v>117.3</v>
      </c>
      <c r="AK76">
        <v>126.7</v>
      </c>
      <c r="AM76">
        <v>123.1</v>
      </c>
      <c r="AO76">
        <v>124</v>
      </c>
      <c r="AQ76">
        <v>123.1</v>
      </c>
      <c r="AS76">
        <v>119.3</v>
      </c>
      <c r="AU76">
        <v>122.5</v>
      </c>
      <c r="AW76">
        <v>117.3</v>
      </c>
      <c r="AX76">
        <f t="shared" si="5"/>
        <v>1</v>
      </c>
      <c r="AY76">
        <v>116.5</v>
      </c>
      <c r="BA76">
        <v>118.1</v>
      </c>
      <c r="BC76">
        <v>115.5</v>
      </c>
      <c r="BE76">
        <v>109.4</v>
      </c>
      <c r="BG76">
        <v>114.3</v>
      </c>
      <c r="BI76">
        <v>119.7</v>
      </c>
      <c r="BK76">
        <v>110.7</v>
      </c>
      <c r="BM76">
        <v>114</v>
      </c>
      <c r="BO76">
        <v>119.5</v>
      </c>
    </row>
    <row r="77" spans="4:67" x14ac:dyDescent="0.3">
      <c r="D77" t="s">
        <v>30</v>
      </c>
      <c r="H77">
        <v>2015</v>
      </c>
      <c r="K77" t="s">
        <v>35</v>
      </c>
      <c r="N77" t="str">
        <f t="shared" si="3"/>
        <v>February</v>
      </c>
      <c r="O77">
        <v>123.4</v>
      </c>
      <c r="P77">
        <f t="shared" si="4"/>
        <v>1</v>
      </c>
      <c r="Q77">
        <v>124.4</v>
      </c>
      <c r="S77">
        <v>122.1</v>
      </c>
      <c r="U77">
        <v>125.8</v>
      </c>
      <c r="W77">
        <v>111.5</v>
      </c>
      <c r="Y77">
        <v>129.4</v>
      </c>
      <c r="AA77">
        <v>128.19999999999999</v>
      </c>
      <c r="AC77">
        <v>118.8</v>
      </c>
      <c r="AE77">
        <v>100</v>
      </c>
      <c r="AG77">
        <v>118.6</v>
      </c>
      <c r="AI77">
        <v>118.8</v>
      </c>
      <c r="AK77">
        <v>126.8</v>
      </c>
      <c r="AM77">
        <v>122.8</v>
      </c>
      <c r="AO77">
        <v>124.2</v>
      </c>
      <c r="AQ77">
        <v>125.4</v>
      </c>
      <c r="AS77">
        <v>122.7</v>
      </c>
      <c r="AU77">
        <v>125</v>
      </c>
      <c r="AX77">
        <f t="shared" si="5"/>
        <v>1</v>
      </c>
      <c r="AY77">
        <v>120</v>
      </c>
      <c r="BA77">
        <v>119.6</v>
      </c>
      <c r="BC77">
        <v>117.7</v>
      </c>
      <c r="BE77">
        <v>110.9</v>
      </c>
      <c r="BG77">
        <v>114.8</v>
      </c>
      <c r="BI77">
        <v>118.7</v>
      </c>
      <c r="BK77">
        <v>110.8</v>
      </c>
      <c r="BM77">
        <v>115</v>
      </c>
      <c r="BO77">
        <v>120.6</v>
      </c>
    </row>
    <row r="78" spans="4:67" x14ac:dyDescent="0.3">
      <c r="D78" t="s">
        <v>33</v>
      </c>
      <c r="H78">
        <v>2015</v>
      </c>
      <c r="K78" t="s">
        <v>35</v>
      </c>
      <c r="N78" t="str">
        <f t="shared" si="3"/>
        <v>February</v>
      </c>
      <c r="O78">
        <v>124.3</v>
      </c>
      <c r="P78">
        <f t="shared" si="4"/>
        <v>1</v>
      </c>
      <c r="Q78">
        <v>126.5</v>
      </c>
      <c r="S78">
        <v>119.5</v>
      </c>
      <c r="U78">
        <v>125.6</v>
      </c>
      <c r="W78">
        <v>104.9</v>
      </c>
      <c r="Y78">
        <v>121.6</v>
      </c>
      <c r="AA78">
        <v>131.80000000000001</v>
      </c>
      <c r="AC78">
        <v>125.1</v>
      </c>
      <c r="AE78">
        <v>95</v>
      </c>
      <c r="AG78">
        <v>127.7</v>
      </c>
      <c r="AI78">
        <v>116.8</v>
      </c>
      <c r="AK78">
        <v>128.6</v>
      </c>
      <c r="AM78">
        <v>123.7</v>
      </c>
      <c r="AO78">
        <v>128.1</v>
      </c>
      <c r="AQ78">
        <v>121.3</v>
      </c>
      <c r="AS78">
        <v>116.5</v>
      </c>
      <c r="AU78">
        <v>120.6</v>
      </c>
      <c r="AW78">
        <v>118.1</v>
      </c>
      <c r="AX78">
        <f t="shared" si="5"/>
        <v>1</v>
      </c>
      <c r="AY78">
        <v>114</v>
      </c>
      <c r="BA78">
        <v>117.7</v>
      </c>
      <c r="BC78">
        <v>114.1</v>
      </c>
      <c r="BE78">
        <v>106.8</v>
      </c>
      <c r="BG78">
        <v>114.9</v>
      </c>
      <c r="BI78">
        <v>120.4</v>
      </c>
      <c r="BK78">
        <v>111.7</v>
      </c>
      <c r="BM78">
        <v>113.2</v>
      </c>
      <c r="BO78">
        <v>118.7</v>
      </c>
    </row>
    <row r="79" spans="4:67" x14ac:dyDescent="0.3">
      <c r="D79" t="s">
        <v>34</v>
      </c>
      <c r="H79">
        <v>2015</v>
      </c>
      <c r="K79" t="s">
        <v>35</v>
      </c>
      <c r="N79" t="str">
        <f t="shared" si="3"/>
        <v>February</v>
      </c>
      <c r="O79">
        <v>123.7</v>
      </c>
      <c r="P79">
        <f t="shared" si="4"/>
        <v>1</v>
      </c>
      <c r="Q79">
        <v>125.1</v>
      </c>
      <c r="S79">
        <v>121.1</v>
      </c>
      <c r="U79">
        <v>125.7</v>
      </c>
      <c r="W79">
        <v>109.1</v>
      </c>
      <c r="Y79">
        <v>125.8</v>
      </c>
      <c r="AA79">
        <v>129.4</v>
      </c>
      <c r="AC79">
        <v>120.9</v>
      </c>
      <c r="AE79">
        <v>98.3</v>
      </c>
      <c r="AG79">
        <v>121.6</v>
      </c>
      <c r="AI79">
        <v>118</v>
      </c>
      <c r="AK79">
        <v>127.6</v>
      </c>
      <c r="AM79">
        <v>123.1</v>
      </c>
      <c r="AO79">
        <v>125.2</v>
      </c>
      <c r="AQ79">
        <v>123.8</v>
      </c>
      <c r="AS79">
        <v>120.1</v>
      </c>
      <c r="AU79">
        <v>123.3</v>
      </c>
      <c r="AW79">
        <v>118.1</v>
      </c>
      <c r="AX79">
        <f t="shared" si="5"/>
        <v>1</v>
      </c>
      <c r="AY79">
        <v>117.7</v>
      </c>
      <c r="BA79">
        <v>118.7</v>
      </c>
      <c r="BC79">
        <v>116.3</v>
      </c>
      <c r="BE79">
        <v>108.7</v>
      </c>
      <c r="BG79">
        <v>114.9</v>
      </c>
      <c r="BI79">
        <v>119.7</v>
      </c>
      <c r="BK79">
        <v>111.2</v>
      </c>
      <c r="BM79">
        <v>114.1</v>
      </c>
      <c r="BO79">
        <v>119.7</v>
      </c>
    </row>
    <row r="80" spans="4:67" x14ac:dyDescent="0.3">
      <c r="D80" t="s">
        <v>30</v>
      </c>
      <c r="H80">
        <v>2015</v>
      </c>
      <c r="K80" t="s">
        <v>36</v>
      </c>
      <c r="N80" t="str">
        <f t="shared" si="3"/>
        <v>March</v>
      </c>
      <c r="O80">
        <v>123.3</v>
      </c>
      <c r="P80">
        <f t="shared" si="4"/>
        <v>1</v>
      </c>
      <c r="Q80">
        <v>124.7</v>
      </c>
      <c r="S80">
        <v>118.9</v>
      </c>
      <c r="U80">
        <v>126</v>
      </c>
      <c r="W80">
        <v>111.8</v>
      </c>
      <c r="Y80">
        <v>130.9</v>
      </c>
      <c r="AA80">
        <v>128</v>
      </c>
      <c r="AC80">
        <v>119.9</v>
      </c>
      <c r="AE80">
        <v>98.9</v>
      </c>
      <c r="AG80">
        <v>119.4</v>
      </c>
      <c r="AI80">
        <v>118.9</v>
      </c>
      <c r="AK80">
        <v>127.7</v>
      </c>
      <c r="AM80">
        <v>123.1</v>
      </c>
      <c r="AO80">
        <v>124.7</v>
      </c>
      <c r="AQ80">
        <v>126</v>
      </c>
      <c r="AS80">
        <v>122.9</v>
      </c>
      <c r="AU80">
        <v>125.5</v>
      </c>
      <c r="AX80">
        <f t="shared" si="5"/>
        <v>1</v>
      </c>
      <c r="AY80">
        <v>120.6</v>
      </c>
      <c r="BA80">
        <v>120.2</v>
      </c>
      <c r="BC80">
        <v>118.2</v>
      </c>
      <c r="BE80">
        <v>111.6</v>
      </c>
      <c r="BG80">
        <v>115.5</v>
      </c>
      <c r="BI80">
        <v>119.4</v>
      </c>
      <c r="BK80">
        <v>110.8</v>
      </c>
      <c r="BM80">
        <v>115.5</v>
      </c>
      <c r="BO80">
        <v>121.1</v>
      </c>
    </row>
    <row r="81" spans="4:67" x14ac:dyDescent="0.3">
      <c r="D81" t="s">
        <v>33</v>
      </c>
      <c r="H81">
        <v>2015</v>
      </c>
      <c r="K81" t="s">
        <v>36</v>
      </c>
      <c r="N81" t="str">
        <f t="shared" si="3"/>
        <v>March</v>
      </c>
      <c r="O81">
        <v>124</v>
      </c>
      <c r="P81">
        <f t="shared" si="4"/>
        <v>1</v>
      </c>
      <c r="Q81">
        <v>126.7</v>
      </c>
      <c r="S81">
        <v>113.5</v>
      </c>
      <c r="U81">
        <v>125.9</v>
      </c>
      <c r="W81">
        <v>104.8</v>
      </c>
      <c r="Y81">
        <v>123.8</v>
      </c>
      <c r="AA81">
        <v>131.4</v>
      </c>
      <c r="AC81">
        <v>127.2</v>
      </c>
      <c r="AE81">
        <v>93.2</v>
      </c>
      <c r="AG81">
        <v>127.4</v>
      </c>
      <c r="AI81">
        <v>117</v>
      </c>
      <c r="AK81">
        <v>129.19999999999999</v>
      </c>
      <c r="AM81">
        <v>123.9</v>
      </c>
      <c r="AO81">
        <v>128.80000000000001</v>
      </c>
      <c r="AQ81">
        <v>121.7</v>
      </c>
      <c r="AS81">
        <v>116.9</v>
      </c>
      <c r="AU81">
        <v>120.9</v>
      </c>
      <c r="AW81">
        <v>118.6</v>
      </c>
      <c r="AX81">
        <f t="shared" si="5"/>
        <v>1</v>
      </c>
      <c r="AY81">
        <v>114.4</v>
      </c>
      <c r="BA81">
        <v>118</v>
      </c>
      <c r="BC81">
        <v>114.3</v>
      </c>
      <c r="BE81">
        <v>108.4</v>
      </c>
      <c r="BG81">
        <v>115.4</v>
      </c>
      <c r="BI81">
        <v>120.6</v>
      </c>
      <c r="BK81">
        <v>111.3</v>
      </c>
      <c r="BM81">
        <v>113.8</v>
      </c>
      <c r="BO81">
        <v>119.1</v>
      </c>
    </row>
    <row r="82" spans="4:67" x14ac:dyDescent="0.3">
      <c r="D82" t="s">
        <v>34</v>
      </c>
      <c r="H82">
        <v>2015</v>
      </c>
      <c r="K82" t="s">
        <v>36</v>
      </c>
      <c r="N82" t="str">
        <f t="shared" si="3"/>
        <v>March</v>
      </c>
      <c r="O82">
        <v>123.5</v>
      </c>
      <c r="P82">
        <f t="shared" si="4"/>
        <v>1</v>
      </c>
      <c r="Q82">
        <v>125.4</v>
      </c>
      <c r="S82">
        <v>116.8</v>
      </c>
      <c r="U82">
        <v>126</v>
      </c>
      <c r="W82">
        <v>109.2</v>
      </c>
      <c r="Y82">
        <v>127.6</v>
      </c>
      <c r="AA82">
        <v>129.19999999999999</v>
      </c>
      <c r="AC82">
        <v>122.4</v>
      </c>
      <c r="AE82">
        <v>97</v>
      </c>
      <c r="AG82">
        <v>122.1</v>
      </c>
      <c r="AI82">
        <v>118.1</v>
      </c>
      <c r="AK82">
        <v>128.4</v>
      </c>
      <c r="AM82">
        <v>123.4</v>
      </c>
      <c r="AO82">
        <v>125.8</v>
      </c>
      <c r="AQ82">
        <v>124.3</v>
      </c>
      <c r="AS82">
        <v>120.4</v>
      </c>
      <c r="AU82">
        <v>123.7</v>
      </c>
      <c r="AW82">
        <v>118.6</v>
      </c>
      <c r="AX82">
        <f t="shared" si="5"/>
        <v>1</v>
      </c>
      <c r="AY82">
        <v>118.3</v>
      </c>
      <c r="BA82">
        <v>119.2</v>
      </c>
      <c r="BC82">
        <v>116.7</v>
      </c>
      <c r="BE82">
        <v>109.9</v>
      </c>
      <c r="BG82">
        <v>115.4</v>
      </c>
      <c r="BI82">
        <v>120.1</v>
      </c>
      <c r="BK82">
        <v>111</v>
      </c>
      <c r="BM82">
        <v>114.7</v>
      </c>
      <c r="BO82">
        <v>120.2</v>
      </c>
    </row>
    <row r="83" spans="4:67" x14ac:dyDescent="0.3">
      <c r="D83" t="s">
        <v>30</v>
      </c>
      <c r="H83">
        <v>2015</v>
      </c>
      <c r="K83" t="s">
        <v>37</v>
      </c>
      <c r="N83" t="str">
        <f t="shared" si="3"/>
        <v>April</v>
      </c>
      <c r="O83">
        <v>123.3</v>
      </c>
      <c r="P83">
        <f t="shared" si="4"/>
        <v>1</v>
      </c>
      <c r="Q83">
        <v>125.5</v>
      </c>
      <c r="S83">
        <v>117.2</v>
      </c>
      <c r="U83">
        <v>126.8</v>
      </c>
      <c r="W83">
        <v>111.9</v>
      </c>
      <c r="Y83">
        <v>134.19999999999999</v>
      </c>
      <c r="AA83">
        <v>127.5</v>
      </c>
      <c r="AC83">
        <v>121.5</v>
      </c>
      <c r="AE83">
        <v>97.8</v>
      </c>
      <c r="AG83">
        <v>119.8</v>
      </c>
      <c r="AI83">
        <v>119.4</v>
      </c>
      <c r="AK83">
        <v>128.69999999999999</v>
      </c>
      <c r="AM83">
        <v>123.6</v>
      </c>
      <c r="AO83">
        <v>125.7</v>
      </c>
      <c r="AQ83">
        <v>126.4</v>
      </c>
      <c r="AS83">
        <v>123.3</v>
      </c>
      <c r="AU83">
        <v>126</v>
      </c>
      <c r="AX83">
        <f t="shared" si="5"/>
        <v>1</v>
      </c>
      <c r="AY83">
        <v>121.2</v>
      </c>
      <c r="BA83">
        <v>120.9</v>
      </c>
      <c r="BC83">
        <v>118.6</v>
      </c>
      <c r="BE83">
        <v>111.9</v>
      </c>
      <c r="BG83">
        <v>116.2</v>
      </c>
      <c r="BI83">
        <v>119.9</v>
      </c>
      <c r="BK83">
        <v>111.6</v>
      </c>
      <c r="BM83">
        <v>116</v>
      </c>
      <c r="BO83">
        <v>121.5</v>
      </c>
    </row>
    <row r="84" spans="4:67" x14ac:dyDescent="0.3">
      <c r="D84" t="s">
        <v>33</v>
      </c>
      <c r="H84">
        <v>2015</v>
      </c>
      <c r="K84" t="s">
        <v>37</v>
      </c>
      <c r="N84" t="str">
        <f t="shared" si="3"/>
        <v>April</v>
      </c>
      <c r="O84">
        <v>123.8</v>
      </c>
      <c r="P84">
        <f t="shared" si="4"/>
        <v>1</v>
      </c>
      <c r="Q84">
        <v>128.19999999999999</v>
      </c>
      <c r="S84">
        <v>110</v>
      </c>
      <c r="U84">
        <v>126.3</v>
      </c>
      <c r="W84">
        <v>104.5</v>
      </c>
      <c r="Y84">
        <v>130.6</v>
      </c>
      <c r="AA84">
        <v>130.80000000000001</v>
      </c>
      <c r="AC84">
        <v>131.30000000000001</v>
      </c>
      <c r="AE84">
        <v>91.6</v>
      </c>
      <c r="AG84">
        <v>127.7</v>
      </c>
      <c r="AI84">
        <v>117.2</v>
      </c>
      <c r="AK84">
        <v>129.5</v>
      </c>
      <c r="AM84">
        <v>124.6</v>
      </c>
      <c r="AO84">
        <v>130.1</v>
      </c>
      <c r="AQ84">
        <v>122.1</v>
      </c>
      <c r="AS84">
        <v>117.2</v>
      </c>
      <c r="AU84">
        <v>121.3</v>
      </c>
      <c r="AW84">
        <v>119.2</v>
      </c>
      <c r="AX84">
        <f t="shared" si="5"/>
        <v>1</v>
      </c>
      <c r="AY84">
        <v>114.7</v>
      </c>
      <c r="BA84">
        <v>118.4</v>
      </c>
      <c r="BC84">
        <v>114.6</v>
      </c>
      <c r="BE84">
        <v>108.4</v>
      </c>
      <c r="BG84">
        <v>115.6</v>
      </c>
      <c r="BI84">
        <v>121.7</v>
      </c>
      <c r="BK84">
        <v>111.8</v>
      </c>
      <c r="BM84">
        <v>114.2</v>
      </c>
      <c r="BO84">
        <v>119.7</v>
      </c>
    </row>
    <row r="85" spans="4:67" x14ac:dyDescent="0.3">
      <c r="D85" t="s">
        <v>34</v>
      </c>
      <c r="H85">
        <v>2015</v>
      </c>
      <c r="K85" t="s">
        <v>37</v>
      </c>
      <c r="N85" t="str">
        <f t="shared" si="3"/>
        <v>April</v>
      </c>
      <c r="O85">
        <v>123.5</v>
      </c>
      <c r="P85">
        <f t="shared" si="4"/>
        <v>1</v>
      </c>
      <c r="Q85">
        <v>126.4</v>
      </c>
      <c r="S85">
        <v>114.4</v>
      </c>
      <c r="U85">
        <v>126.6</v>
      </c>
      <c r="W85">
        <v>109.2</v>
      </c>
      <c r="Y85">
        <v>132.5</v>
      </c>
      <c r="AA85">
        <v>128.6</v>
      </c>
      <c r="AC85">
        <v>124.8</v>
      </c>
      <c r="AE85">
        <v>95.7</v>
      </c>
      <c r="AG85">
        <v>122.4</v>
      </c>
      <c r="AI85">
        <v>118.5</v>
      </c>
      <c r="AK85">
        <v>129.1</v>
      </c>
      <c r="AM85">
        <v>124</v>
      </c>
      <c r="AO85">
        <v>126.9</v>
      </c>
      <c r="AQ85">
        <v>124.7</v>
      </c>
      <c r="AS85">
        <v>120.8</v>
      </c>
      <c r="AU85">
        <v>124.1</v>
      </c>
      <c r="AW85">
        <v>119.2</v>
      </c>
      <c r="AX85">
        <f t="shared" si="5"/>
        <v>1</v>
      </c>
      <c r="AY85">
        <v>118.7</v>
      </c>
      <c r="BA85">
        <v>119.7</v>
      </c>
      <c r="BC85">
        <v>117.1</v>
      </c>
      <c r="BE85">
        <v>110.1</v>
      </c>
      <c r="BG85">
        <v>115.9</v>
      </c>
      <c r="BI85">
        <v>121</v>
      </c>
      <c r="BK85">
        <v>111.7</v>
      </c>
      <c r="BM85">
        <v>115.1</v>
      </c>
      <c r="BO85">
        <v>120.7</v>
      </c>
    </row>
    <row r="86" spans="4:67" x14ac:dyDescent="0.3">
      <c r="D86" t="s">
        <v>30</v>
      </c>
      <c r="H86">
        <v>2015</v>
      </c>
      <c r="K86" t="s">
        <v>38</v>
      </c>
      <c r="N86" t="str">
        <f t="shared" si="3"/>
        <v>May</v>
      </c>
      <c r="O86">
        <v>123.5</v>
      </c>
      <c r="P86">
        <f t="shared" si="4"/>
        <v>1</v>
      </c>
      <c r="Q86">
        <v>127.1</v>
      </c>
      <c r="S86">
        <v>117.3</v>
      </c>
      <c r="U86">
        <v>127.7</v>
      </c>
      <c r="W86">
        <v>112.5</v>
      </c>
      <c r="Y86">
        <v>134.1</v>
      </c>
      <c r="AA86">
        <v>128.5</v>
      </c>
      <c r="AC86">
        <v>124.3</v>
      </c>
      <c r="AE86">
        <v>97.6</v>
      </c>
      <c r="AG86">
        <v>120.7</v>
      </c>
      <c r="AI86">
        <v>120.2</v>
      </c>
      <c r="AK86">
        <v>129.80000000000001</v>
      </c>
      <c r="AM86">
        <v>124.4</v>
      </c>
      <c r="AO86">
        <v>126.7</v>
      </c>
      <c r="AQ86">
        <v>127.3</v>
      </c>
      <c r="AS86">
        <v>124.1</v>
      </c>
      <c r="AU86">
        <v>126.8</v>
      </c>
      <c r="AX86">
        <f t="shared" si="5"/>
        <v>1</v>
      </c>
      <c r="AY86">
        <v>121.9</v>
      </c>
      <c r="BA86">
        <v>121.5</v>
      </c>
      <c r="BC86">
        <v>119.4</v>
      </c>
      <c r="BE86">
        <v>113.3</v>
      </c>
      <c r="BG86">
        <v>116.7</v>
      </c>
      <c r="BI86">
        <v>120.5</v>
      </c>
      <c r="BK86">
        <v>112.3</v>
      </c>
      <c r="BM86">
        <v>116.9</v>
      </c>
      <c r="BO86">
        <v>122.4</v>
      </c>
    </row>
    <row r="87" spans="4:67" x14ac:dyDescent="0.3">
      <c r="D87" t="s">
        <v>33</v>
      </c>
      <c r="H87">
        <v>2015</v>
      </c>
      <c r="K87" t="s">
        <v>38</v>
      </c>
      <c r="N87" t="str">
        <f t="shared" si="3"/>
        <v>May</v>
      </c>
      <c r="O87">
        <v>123.8</v>
      </c>
      <c r="P87">
        <f t="shared" si="4"/>
        <v>1</v>
      </c>
      <c r="Q87">
        <v>129.69999999999999</v>
      </c>
      <c r="S87">
        <v>111.3</v>
      </c>
      <c r="U87">
        <v>126.6</v>
      </c>
      <c r="W87">
        <v>105.2</v>
      </c>
      <c r="Y87">
        <v>130.80000000000001</v>
      </c>
      <c r="AA87">
        <v>135.6</v>
      </c>
      <c r="AC87">
        <v>142.6</v>
      </c>
      <c r="AE87">
        <v>90.8</v>
      </c>
      <c r="AG87">
        <v>128.80000000000001</v>
      </c>
      <c r="AI87">
        <v>117.7</v>
      </c>
      <c r="AK87">
        <v>129.9</v>
      </c>
      <c r="AM87">
        <v>126.1</v>
      </c>
      <c r="AO87">
        <v>131.30000000000001</v>
      </c>
      <c r="AQ87">
        <v>122.4</v>
      </c>
      <c r="AS87">
        <v>117.4</v>
      </c>
      <c r="AU87">
        <v>121.6</v>
      </c>
      <c r="AW87">
        <v>119.6</v>
      </c>
      <c r="AX87">
        <f t="shared" si="5"/>
        <v>1</v>
      </c>
      <c r="AY87">
        <v>114.9</v>
      </c>
      <c r="BA87">
        <v>118.7</v>
      </c>
      <c r="BC87">
        <v>114.9</v>
      </c>
      <c r="BE87">
        <v>110.8</v>
      </c>
      <c r="BG87">
        <v>116</v>
      </c>
      <c r="BI87">
        <v>122</v>
      </c>
      <c r="BK87">
        <v>112.4</v>
      </c>
      <c r="BM87">
        <v>115.2</v>
      </c>
      <c r="BO87">
        <v>120.7</v>
      </c>
    </row>
    <row r="88" spans="4:67" x14ac:dyDescent="0.3">
      <c r="D88" t="s">
        <v>34</v>
      </c>
      <c r="H88">
        <v>2015</v>
      </c>
      <c r="K88" t="s">
        <v>38</v>
      </c>
      <c r="N88" t="str">
        <f t="shared" si="3"/>
        <v>May</v>
      </c>
      <c r="O88">
        <v>123.6</v>
      </c>
      <c r="P88">
        <f t="shared" si="4"/>
        <v>1</v>
      </c>
      <c r="Q88">
        <v>128</v>
      </c>
      <c r="S88">
        <v>115</v>
      </c>
      <c r="U88">
        <v>127.3</v>
      </c>
      <c r="W88">
        <v>109.8</v>
      </c>
      <c r="Y88">
        <v>132.6</v>
      </c>
      <c r="AA88">
        <v>130.9</v>
      </c>
      <c r="AC88">
        <v>130.5</v>
      </c>
      <c r="AE88">
        <v>95.3</v>
      </c>
      <c r="AG88">
        <v>123.4</v>
      </c>
      <c r="AI88">
        <v>119.2</v>
      </c>
      <c r="AK88">
        <v>129.80000000000001</v>
      </c>
      <c r="AM88">
        <v>125</v>
      </c>
      <c r="AO88">
        <v>127.9</v>
      </c>
      <c r="AQ88">
        <v>125.4</v>
      </c>
      <c r="AS88">
        <v>121.3</v>
      </c>
      <c r="AU88">
        <v>124.7</v>
      </c>
      <c r="AW88">
        <v>119.6</v>
      </c>
      <c r="AX88">
        <f t="shared" si="5"/>
        <v>1</v>
      </c>
      <c r="AY88">
        <v>119.2</v>
      </c>
      <c r="BA88">
        <v>120.2</v>
      </c>
      <c r="BC88">
        <v>117.7</v>
      </c>
      <c r="BE88">
        <v>112</v>
      </c>
      <c r="BG88">
        <v>116.3</v>
      </c>
      <c r="BI88">
        <v>121.4</v>
      </c>
      <c r="BK88">
        <v>112.3</v>
      </c>
      <c r="BM88">
        <v>116.1</v>
      </c>
      <c r="BO88">
        <v>121.6</v>
      </c>
    </row>
    <row r="89" spans="4:67" x14ac:dyDescent="0.3">
      <c r="D89" t="s">
        <v>30</v>
      </c>
      <c r="H89">
        <v>2015</v>
      </c>
      <c r="K89" t="s">
        <v>39</v>
      </c>
      <c r="N89" t="str">
        <f t="shared" si="3"/>
        <v>June</v>
      </c>
      <c r="O89">
        <v>124.1</v>
      </c>
      <c r="P89">
        <f t="shared" si="4"/>
        <v>1</v>
      </c>
      <c r="Q89">
        <v>130.4</v>
      </c>
      <c r="S89">
        <v>122.1</v>
      </c>
      <c r="U89">
        <v>128.69999999999999</v>
      </c>
      <c r="W89">
        <v>114.1</v>
      </c>
      <c r="Y89">
        <v>133.19999999999999</v>
      </c>
      <c r="AA89">
        <v>135.19999999999999</v>
      </c>
      <c r="AC89">
        <v>131.9</v>
      </c>
      <c r="AE89">
        <v>96.3</v>
      </c>
      <c r="AG89">
        <v>123</v>
      </c>
      <c r="AI89">
        <v>121.1</v>
      </c>
      <c r="AK89">
        <v>131.19999999999999</v>
      </c>
      <c r="AM89">
        <v>126.6</v>
      </c>
      <c r="AO89">
        <v>128.19999999999999</v>
      </c>
      <c r="AQ89">
        <v>128.4</v>
      </c>
      <c r="AS89">
        <v>125.1</v>
      </c>
      <c r="AU89">
        <v>128</v>
      </c>
      <c r="AX89">
        <f t="shared" si="5"/>
        <v>1</v>
      </c>
      <c r="AY89">
        <v>122.6</v>
      </c>
      <c r="BA89">
        <v>122.8</v>
      </c>
      <c r="BC89">
        <v>120.4</v>
      </c>
      <c r="BE89">
        <v>114.2</v>
      </c>
      <c r="BG89">
        <v>117.9</v>
      </c>
      <c r="BI89">
        <v>122</v>
      </c>
      <c r="BK89">
        <v>113</v>
      </c>
      <c r="BM89">
        <v>117.9</v>
      </c>
      <c r="BO89">
        <v>124.1</v>
      </c>
    </row>
    <row r="90" spans="4:67" x14ac:dyDescent="0.3">
      <c r="D90" t="s">
        <v>33</v>
      </c>
      <c r="H90">
        <v>2015</v>
      </c>
      <c r="K90" t="s">
        <v>39</v>
      </c>
      <c r="N90" t="str">
        <f t="shared" si="3"/>
        <v>June</v>
      </c>
      <c r="O90">
        <v>123.6</v>
      </c>
      <c r="P90">
        <f t="shared" si="4"/>
        <v>1</v>
      </c>
      <c r="Q90">
        <v>134.4</v>
      </c>
      <c r="S90">
        <v>120.9</v>
      </c>
      <c r="U90">
        <v>127.3</v>
      </c>
      <c r="W90">
        <v>106</v>
      </c>
      <c r="Y90">
        <v>132.30000000000001</v>
      </c>
      <c r="AA90">
        <v>146.69999999999999</v>
      </c>
      <c r="AC90">
        <v>148.1</v>
      </c>
      <c r="AE90">
        <v>89.8</v>
      </c>
      <c r="AG90">
        <v>130.5</v>
      </c>
      <c r="AI90">
        <v>118</v>
      </c>
      <c r="AK90">
        <v>130.5</v>
      </c>
      <c r="AM90">
        <v>128.5</v>
      </c>
      <c r="AO90">
        <v>132.1</v>
      </c>
      <c r="AQ90">
        <v>123.2</v>
      </c>
      <c r="AS90">
        <v>117.6</v>
      </c>
      <c r="AU90">
        <v>122.3</v>
      </c>
      <c r="AW90">
        <v>119</v>
      </c>
      <c r="AX90">
        <f t="shared" si="5"/>
        <v>1</v>
      </c>
      <c r="AY90">
        <v>115.1</v>
      </c>
      <c r="BA90">
        <v>119.2</v>
      </c>
      <c r="BC90">
        <v>115.4</v>
      </c>
      <c r="BE90">
        <v>111.7</v>
      </c>
      <c r="BG90">
        <v>116.2</v>
      </c>
      <c r="BI90">
        <v>123.8</v>
      </c>
      <c r="BK90">
        <v>112.5</v>
      </c>
      <c r="BM90">
        <v>116</v>
      </c>
      <c r="BO90">
        <v>121.7</v>
      </c>
    </row>
    <row r="91" spans="4:67" x14ac:dyDescent="0.3">
      <c r="D91" t="s">
        <v>34</v>
      </c>
      <c r="H91">
        <v>2015</v>
      </c>
      <c r="K91" t="s">
        <v>39</v>
      </c>
      <c r="N91" t="str">
        <f t="shared" si="3"/>
        <v>June</v>
      </c>
      <c r="O91">
        <v>123.9</v>
      </c>
      <c r="P91">
        <f t="shared" si="4"/>
        <v>1</v>
      </c>
      <c r="Q91">
        <v>131.80000000000001</v>
      </c>
      <c r="S91">
        <v>121.6</v>
      </c>
      <c r="U91">
        <v>128.19999999999999</v>
      </c>
      <c r="W91">
        <v>111.1</v>
      </c>
      <c r="Y91">
        <v>132.80000000000001</v>
      </c>
      <c r="AA91">
        <v>139.1</v>
      </c>
      <c r="AC91">
        <v>137.4</v>
      </c>
      <c r="AE91">
        <v>94.1</v>
      </c>
      <c r="AG91">
        <v>125.5</v>
      </c>
      <c r="AI91">
        <v>119.8</v>
      </c>
      <c r="AK91">
        <v>130.9</v>
      </c>
      <c r="AM91">
        <v>127.3</v>
      </c>
      <c r="AO91">
        <v>129.19999999999999</v>
      </c>
      <c r="AQ91">
        <v>126.4</v>
      </c>
      <c r="AS91">
        <v>122</v>
      </c>
      <c r="AU91">
        <v>125.7</v>
      </c>
      <c r="AW91">
        <v>119</v>
      </c>
      <c r="AX91">
        <f t="shared" si="5"/>
        <v>1</v>
      </c>
      <c r="AY91">
        <v>119.8</v>
      </c>
      <c r="BA91">
        <v>121.1</v>
      </c>
      <c r="BC91">
        <v>118.5</v>
      </c>
      <c r="BE91">
        <v>112.9</v>
      </c>
      <c r="BG91">
        <v>116.9</v>
      </c>
      <c r="BI91">
        <v>123.1</v>
      </c>
      <c r="BK91">
        <v>112.8</v>
      </c>
      <c r="BM91">
        <v>117</v>
      </c>
      <c r="BO91">
        <v>123</v>
      </c>
    </row>
    <row r="92" spans="4:67" x14ac:dyDescent="0.3">
      <c r="D92" t="s">
        <v>30</v>
      </c>
      <c r="H92">
        <v>2015</v>
      </c>
      <c r="K92" t="s">
        <v>40</v>
      </c>
      <c r="N92" t="str">
        <f t="shared" si="3"/>
        <v>July</v>
      </c>
      <c r="O92">
        <v>124</v>
      </c>
      <c r="P92">
        <f t="shared" si="4"/>
        <v>1</v>
      </c>
      <c r="Q92">
        <v>131.5</v>
      </c>
      <c r="S92">
        <v>122</v>
      </c>
      <c r="U92">
        <v>128.69999999999999</v>
      </c>
      <c r="W92">
        <v>113.5</v>
      </c>
      <c r="Y92">
        <v>133.30000000000001</v>
      </c>
      <c r="AA92">
        <v>140.80000000000001</v>
      </c>
      <c r="AC92">
        <v>133.80000000000001</v>
      </c>
      <c r="AE92">
        <v>94.1</v>
      </c>
      <c r="AG92">
        <v>123.4</v>
      </c>
      <c r="AI92">
        <v>121</v>
      </c>
      <c r="AK92">
        <v>131.69999999999999</v>
      </c>
      <c r="AM92">
        <v>127.5</v>
      </c>
      <c r="AO92">
        <v>129.4</v>
      </c>
      <c r="AQ92">
        <v>128.80000000000001</v>
      </c>
      <c r="AS92">
        <v>125.5</v>
      </c>
      <c r="AU92">
        <v>128.30000000000001</v>
      </c>
      <c r="AX92">
        <f t="shared" si="5"/>
        <v>1</v>
      </c>
      <c r="AY92">
        <v>123</v>
      </c>
      <c r="BA92">
        <v>123</v>
      </c>
      <c r="BC92">
        <v>120.8</v>
      </c>
      <c r="BE92">
        <v>114.1</v>
      </c>
      <c r="BG92">
        <v>118</v>
      </c>
      <c r="BI92">
        <v>122.9</v>
      </c>
      <c r="BK92">
        <v>112.7</v>
      </c>
      <c r="BM92">
        <v>118.1</v>
      </c>
      <c r="BO92">
        <v>124.7</v>
      </c>
    </row>
    <row r="93" spans="4:67" x14ac:dyDescent="0.3">
      <c r="D93" t="s">
        <v>33</v>
      </c>
      <c r="H93">
        <v>2015</v>
      </c>
      <c r="K93" t="s">
        <v>40</v>
      </c>
      <c r="N93" t="str">
        <f t="shared" si="3"/>
        <v>July</v>
      </c>
      <c r="O93">
        <v>123.2</v>
      </c>
      <c r="P93">
        <f t="shared" si="4"/>
        <v>1</v>
      </c>
      <c r="Q93">
        <v>134.30000000000001</v>
      </c>
      <c r="S93">
        <v>119.5</v>
      </c>
      <c r="U93">
        <v>127.7</v>
      </c>
      <c r="W93">
        <v>106.3</v>
      </c>
      <c r="Y93">
        <v>132.80000000000001</v>
      </c>
      <c r="AA93">
        <v>153.5</v>
      </c>
      <c r="AC93">
        <v>149.5</v>
      </c>
      <c r="AE93">
        <v>85.7</v>
      </c>
      <c r="AG93">
        <v>131.5</v>
      </c>
      <c r="AI93">
        <v>118.3</v>
      </c>
      <c r="AK93">
        <v>131.1</v>
      </c>
      <c r="AM93">
        <v>129.5</v>
      </c>
      <c r="AO93">
        <v>133.1</v>
      </c>
      <c r="AQ93">
        <v>123.5</v>
      </c>
      <c r="AS93">
        <v>117.9</v>
      </c>
      <c r="AU93">
        <v>122.7</v>
      </c>
      <c r="AW93">
        <v>119.9</v>
      </c>
      <c r="AX93">
        <f t="shared" si="5"/>
        <v>1</v>
      </c>
      <c r="AY93">
        <v>115.3</v>
      </c>
      <c r="BA93">
        <v>119.5</v>
      </c>
      <c r="BC93">
        <v>116</v>
      </c>
      <c r="BE93">
        <v>111.5</v>
      </c>
      <c r="BG93">
        <v>116.6</v>
      </c>
      <c r="BI93">
        <v>125.4</v>
      </c>
      <c r="BK93">
        <v>111.7</v>
      </c>
      <c r="BM93">
        <v>116.3</v>
      </c>
      <c r="BO93">
        <v>122.4</v>
      </c>
    </row>
    <row r="94" spans="4:67" x14ac:dyDescent="0.3">
      <c r="D94" t="s">
        <v>34</v>
      </c>
      <c r="H94">
        <v>2015</v>
      </c>
      <c r="K94" t="s">
        <v>40</v>
      </c>
      <c r="N94" t="str">
        <f t="shared" si="3"/>
        <v>July</v>
      </c>
      <c r="O94">
        <v>123.7</v>
      </c>
      <c r="P94">
        <f t="shared" si="4"/>
        <v>1</v>
      </c>
      <c r="Q94">
        <v>132.5</v>
      </c>
      <c r="S94">
        <v>121</v>
      </c>
      <c r="U94">
        <v>128.30000000000001</v>
      </c>
      <c r="W94">
        <v>110.9</v>
      </c>
      <c r="Y94">
        <v>133.1</v>
      </c>
      <c r="AA94">
        <v>145.1</v>
      </c>
      <c r="AC94">
        <v>139.1</v>
      </c>
      <c r="AE94">
        <v>91.3</v>
      </c>
      <c r="AG94">
        <v>126.1</v>
      </c>
      <c r="AI94">
        <v>119.9</v>
      </c>
      <c r="AK94">
        <v>131.4</v>
      </c>
      <c r="AM94">
        <v>128.19999999999999</v>
      </c>
      <c r="AO94">
        <v>130.4</v>
      </c>
      <c r="AQ94">
        <v>126.7</v>
      </c>
      <c r="AS94">
        <v>122.3</v>
      </c>
      <c r="AU94">
        <v>126.1</v>
      </c>
      <c r="AW94">
        <v>119.9</v>
      </c>
      <c r="AX94">
        <f t="shared" si="5"/>
        <v>1</v>
      </c>
      <c r="AY94">
        <v>120.1</v>
      </c>
      <c r="BA94">
        <v>121.3</v>
      </c>
      <c r="BC94">
        <v>119</v>
      </c>
      <c r="BE94">
        <v>112.7</v>
      </c>
      <c r="BG94">
        <v>117.2</v>
      </c>
      <c r="BI94">
        <v>124.4</v>
      </c>
      <c r="BK94">
        <v>112.3</v>
      </c>
      <c r="BM94">
        <v>117.2</v>
      </c>
      <c r="BO94">
        <v>123.6</v>
      </c>
    </row>
    <row r="95" spans="4:67" x14ac:dyDescent="0.3">
      <c r="D95" t="s">
        <v>30</v>
      </c>
      <c r="H95">
        <v>2015</v>
      </c>
      <c r="K95" t="s">
        <v>41</v>
      </c>
      <c r="N95" t="str">
        <f t="shared" si="3"/>
        <v>August</v>
      </c>
      <c r="O95">
        <v>124.7</v>
      </c>
      <c r="P95">
        <f t="shared" si="4"/>
        <v>1</v>
      </c>
      <c r="Q95">
        <v>131.30000000000001</v>
      </c>
      <c r="S95">
        <v>121.3</v>
      </c>
      <c r="U95">
        <v>128.80000000000001</v>
      </c>
      <c r="W95">
        <v>114</v>
      </c>
      <c r="Y95">
        <v>134.19999999999999</v>
      </c>
      <c r="AA95">
        <v>153.6</v>
      </c>
      <c r="AC95">
        <v>137.9</v>
      </c>
      <c r="AE95">
        <v>93.1</v>
      </c>
      <c r="AG95">
        <v>123.9</v>
      </c>
      <c r="AI95">
        <v>121.5</v>
      </c>
      <c r="AK95">
        <v>132.5</v>
      </c>
      <c r="AM95">
        <v>129.80000000000001</v>
      </c>
      <c r="AO95">
        <v>130.1</v>
      </c>
      <c r="AQ95">
        <v>129.5</v>
      </c>
      <c r="AS95">
        <v>126.3</v>
      </c>
      <c r="AU95">
        <v>129</v>
      </c>
      <c r="AX95">
        <f t="shared" si="5"/>
        <v>1</v>
      </c>
      <c r="AY95">
        <v>123.8</v>
      </c>
      <c r="BA95">
        <v>123.7</v>
      </c>
      <c r="BC95">
        <v>121.1</v>
      </c>
      <c r="BE95">
        <v>113.6</v>
      </c>
      <c r="BG95">
        <v>118.5</v>
      </c>
      <c r="BI95">
        <v>123.6</v>
      </c>
      <c r="BK95">
        <v>112.5</v>
      </c>
      <c r="BM95">
        <v>118.2</v>
      </c>
      <c r="BO95">
        <v>126.1</v>
      </c>
    </row>
    <row r="96" spans="4:67" x14ac:dyDescent="0.3">
      <c r="D96" t="s">
        <v>33</v>
      </c>
      <c r="H96">
        <v>2015</v>
      </c>
      <c r="K96" t="s">
        <v>41</v>
      </c>
      <c r="N96" t="str">
        <f t="shared" si="3"/>
        <v>August</v>
      </c>
      <c r="O96">
        <v>123.1</v>
      </c>
      <c r="P96">
        <f t="shared" si="4"/>
        <v>1</v>
      </c>
      <c r="Q96">
        <v>131.69999999999999</v>
      </c>
      <c r="S96">
        <v>118.1</v>
      </c>
      <c r="U96">
        <v>128</v>
      </c>
      <c r="W96">
        <v>106.8</v>
      </c>
      <c r="Y96">
        <v>130.1</v>
      </c>
      <c r="AA96">
        <v>165.5</v>
      </c>
      <c r="AC96">
        <v>156</v>
      </c>
      <c r="AE96">
        <v>85.3</v>
      </c>
      <c r="AG96">
        <v>132.69999999999999</v>
      </c>
      <c r="AI96">
        <v>118.8</v>
      </c>
      <c r="AK96">
        <v>131.69999999999999</v>
      </c>
      <c r="AM96">
        <v>131.1</v>
      </c>
      <c r="AO96">
        <v>134.19999999999999</v>
      </c>
      <c r="AQ96">
        <v>123.7</v>
      </c>
      <c r="AS96">
        <v>118.2</v>
      </c>
      <c r="AU96">
        <v>122.9</v>
      </c>
      <c r="AW96">
        <v>120.9</v>
      </c>
      <c r="AX96">
        <f t="shared" si="5"/>
        <v>1</v>
      </c>
      <c r="AY96">
        <v>115.3</v>
      </c>
      <c r="BA96">
        <v>120</v>
      </c>
      <c r="BC96">
        <v>116.6</v>
      </c>
      <c r="BE96">
        <v>109.9</v>
      </c>
      <c r="BG96">
        <v>117.2</v>
      </c>
      <c r="BI96">
        <v>126.2</v>
      </c>
      <c r="BK96">
        <v>112</v>
      </c>
      <c r="BM96">
        <v>116.2</v>
      </c>
      <c r="BO96">
        <v>123.2</v>
      </c>
    </row>
    <row r="97" spans="4:67" x14ac:dyDescent="0.3">
      <c r="D97" t="s">
        <v>34</v>
      </c>
      <c r="H97">
        <v>2015</v>
      </c>
      <c r="K97" t="s">
        <v>41</v>
      </c>
      <c r="N97" t="str">
        <f t="shared" si="3"/>
        <v>August</v>
      </c>
      <c r="O97">
        <v>124.2</v>
      </c>
      <c r="P97">
        <f t="shared" si="4"/>
        <v>1</v>
      </c>
      <c r="Q97">
        <v>131.4</v>
      </c>
      <c r="S97">
        <v>120.1</v>
      </c>
      <c r="U97">
        <v>128.5</v>
      </c>
      <c r="W97">
        <v>111.4</v>
      </c>
      <c r="Y97">
        <v>132.30000000000001</v>
      </c>
      <c r="AA97">
        <v>157.6</v>
      </c>
      <c r="AC97">
        <v>144</v>
      </c>
      <c r="AE97">
        <v>90.5</v>
      </c>
      <c r="AG97">
        <v>126.8</v>
      </c>
      <c r="AI97">
        <v>120.4</v>
      </c>
      <c r="AK97">
        <v>132.1</v>
      </c>
      <c r="AM97">
        <v>130.30000000000001</v>
      </c>
      <c r="AO97">
        <v>131.19999999999999</v>
      </c>
      <c r="AQ97">
        <v>127.2</v>
      </c>
      <c r="AS97">
        <v>122.9</v>
      </c>
      <c r="AU97">
        <v>126.6</v>
      </c>
      <c r="AW97">
        <v>120.9</v>
      </c>
      <c r="AX97">
        <f t="shared" si="5"/>
        <v>1</v>
      </c>
      <c r="AY97">
        <v>120.6</v>
      </c>
      <c r="BA97">
        <v>122</v>
      </c>
      <c r="BC97">
        <v>119.4</v>
      </c>
      <c r="BE97">
        <v>111.7</v>
      </c>
      <c r="BG97">
        <v>117.8</v>
      </c>
      <c r="BI97">
        <v>125.1</v>
      </c>
      <c r="BK97">
        <v>112.3</v>
      </c>
      <c r="BM97">
        <v>117.2</v>
      </c>
      <c r="BO97">
        <v>124.8</v>
      </c>
    </row>
    <row r="98" spans="4:67" x14ac:dyDescent="0.3">
      <c r="D98" t="s">
        <v>30</v>
      </c>
      <c r="H98">
        <v>2015</v>
      </c>
      <c r="K98" t="s">
        <v>42</v>
      </c>
      <c r="N98" t="str">
        <f t="shared" si="3"/>
        <v>September</v>
      </c>
      <c r="O98">
        <v>125.1</v>
      </c>
      <c r="P98">
        <f t="shared" si="4"/>
        <v>1</v>
      </c>
      <c r="Q98">
        <v>131.1</v>
      </c>
      <c r="S98">
        <v>120.7</v>
      </c>
      <c r="U98">
        <v>129.19999999999999</v>
      </c>
      <c r="W98">
        <v>114.7</v>
      </c>
      <c r="Y98">
        <v>132.30000000000001</v>
      </c>
      <c r="AA98">
        <v>158.9</v>
      </c>
      <c r="AC98">
        <v>142.1</v>
      </c>
      <c r="AE98">
        <v>92.5</v>
      </c>
      <c r="AG98">
        <v>125.4</v>
      </c>
      <c r="AI98">
        <v>121.9</v>
      </c>
      <c r="AK98">
        <v>132.69999999999999</v>
      </c>
      <c r="AM98">
        <v>131</v>
      </c>
      <c r="AO98">
        <v>131</v>
      </c>
      <c r="AQ98">
        <v>130.4</v>
      </c>
      <c r="AS98">
        <v>126.8</v>
      </c>
      <c r="AU98">
        <v>129.9</v>
      </c>
      <c r="AX98">
        <f t="shared" si="5"/>
        <v>1</v>
      </c>
      <c r="AY98">
        <v>123.7</v>
      </c>
      <c r="BA98">
        <v>124.5</v>
      </c>
      <c r="BC98">
        <v>121.4</v>
      </c>
      <c r="BE98">
        <v>113.8</v>
      </c>
      <c r="BG98">
        <v>119.6</v>
      </c>
      <c r="BI98">
        <v>124.5</v>
      </c>
      <c r="BK98">
        <v>113.7</v>
      </c>
      <c r="BM98">
        <v>118.8</v>
      </c>
      <c r="BO98">
        <v>127</v>
      </c>
    </row>
    <row r="99" spans="4:67" x14ac:dyDescent="0.3">
      <c r="D99" t="s">
        <v>33</v>
      </c>
      <c r="H99">
        <v>2015</v>
      </c>
      <c r="K99" t="s">
        <v>42</v>
      </c>
      <c r="N99" t="str">
        <f t="shared" si="3"/>
        <v>September</v>
      </c>
      <c r="O99">
        <v>123.4</v>
      </c>
      <c r="P99">
        <f t="shared" si="4"/>
        <v>1</v>
      </c>
      <c r="Q99">
        <v>129</v>
      </c>
      <c r="S99">
        <v>115.6</v>
      </c>
      <c r="U99">
        <v>128.30000000000001</v>
      </c>
      <c r="W99">
        <v>107</v>
      </c>
      <c r="Y99">
        <v>124</v>
      </c>
      <c r="AA99">
        <v>168.5</v>
      </c>
      <c r="AC99">
        <v>165.4</v>
      </c>
      <c r="AE99">
        <v>86.3</v>
      </c>
      <c r="AG99">
        <v>134.4</v>
      </c>
      <c r="AI99">
        <v>119.1</v>
      </c>
      <c r="AK99">
        <v>132.30000000000001</v>
      </c>
      <c r="AM99">
        <v>131.5</v>
      </c>
      <c r="AO99">
        <v>134.69999999999999</v>
      </c>
      <c r="AQ99">
        <v>124</v>
      </c>
      <c r="AS99">
        <v>118.6</v>
      </c>
      <c r="AU99">
        <v>123.2</v>
      </c>
      <c r="AW99">
        <v>121.6</v>
      </c>
      <c r="AX99">
        <f t="shared" si="5"/>
        <v>1</v>
      </c>
      <c r="AY99">
        <v>115.1</v>
      </c>
      <c r="BA99">
        <v>120.4</v>
      </c>
      <c r="BC99">
        <v>117.1</v>
      </c>
      <c r="BE99">
        <v>109.1</v>
      </c>
      <c r="BG99">
        <v>117.3</v>
      </c>
      <c r="BI99">
        <v>126.5</v>
      </c>
      <c r="BK99">
        <v>112.9</v>
      </c>
      <c r="BM99">
        <v>116.2</v>
      </c>
      <c r="BO99">
        <v>123.5</v>
      </c>
    </row>
    <row r="100" spans="4:67" x14ac:dyDescent="0.3">
      <c r="D100" t="s">
        <v>34</v>
      </c>
      <c r="H100">
        <v>2015</v>
      </c>
      <c r="K100" t="s">
        <v>42</v>
      </c>
      <c r="N100" t="str">
        <f t="shared" si="3"/>
        <v>September</v>
      </c>
      <c r="O100">
        <v>124.6</v>
      </c>
      <c r="P100">
        <f t="shared" si="4"/>
        <v>1</v>
      </c>
      <c r="Q100">
        <v>130.4</v>
      </c>
      <c r="S100">
        <v>118.7</v>
      </c>
      <c r="U100">
        <v>128.9</v>
      </c>
      <c r="W100">
        <v>111.9</v>
      </c>
      <c r="Y100">
        <v>128.4</v>
      </c>
      <c r="AA100">
        <v>162.19999999999999</v>
      </c>
      <c r="AC100">
        <v>150</v>
      </c>
      <c r="AE100">
        <v>90.4</v>
      </c>
      <c r="AG100">
        <v>128.4</v>
      </c>
      <c r="AI100">
        <v>120.7</v>
      </c>
      <c r="AK100">
        <v>132.5</v>
      </c>
      <c r="AM100">
        <v>131.19999999999999</v>
      </c>
      <c r="AO100">
        <v>132</v>
      </c>
      <c r="AQ100">
        <v>127.9</v>
      </c>
      <c r="AS100">
        <v>123.4</v>
      </c>
      <c r="AU100">
        <v>127.2</v>
      </c>
      <c r="AW100">
        <v>121.6</v>
      </c>
      <c r="AX100">
        <f t="shared" si="5"/>
        <v>1</v>
      </c>
      <c r="AY100">
        <v>120.4</v>
      </c>
      <c r="BA100">
        <v>122.6</v>
      </c>
      <c r="BC100">
        <v>119.8</v>
      </c>
      <c r="BE100">
        <v>111.3</v>
      </c>
      <c r="BG100">
        <v>118.3</v>
      </c>
      <c r="BI100">
        <v>125.7</v>
      </c>
      <c r="BK100">
        <v>113.4</v>
      </c>
      <c r="BM100">
        <v>117.5</v>
      </c>
      <c r="BO100">
        <v>125.4</v>
      </c>
    </row>
    <row r="101" spans="4:67" x14ac:dyDescent="0.3">
      <c r="D101" t="s">
        <v>30</v>
      </c>
      <c r="H101">
        <v>2015</v>
      </c>
      <c r="K101" t="s">
        <v>43</v>
      </c>
      <c r="N101" t="str">
        <f t="shared" si="3"/>
        <v>October</v>
      </c>
      <c r="O101">
        <v>125.6</v>
      </c>
      <c r="P101">
        <f t="shared" si="4"/>
        <v>1</v>
      </c>
      <c r="Q101">
        <v>130.4</v>
      </c>
      <c r="S101">
        <v>120.8</v>
      </c>
      <c r="U101">
        <v>129.4</v>
      </c>
      <c r="W101">
        <v>115.8</v>
      </c>
      <c r="Y101">
        <v>133.19999999999999</v>
      </c>
      <c r="AA101">
        <v>157.69999999999999</v>
      </c>
      <c r="AC101">
        <v>154.19999999999999</v>
      </c>
      <c r="AE101">
        <v>93.7</v>
      </c>
      <c r="AG101">
        <v>126.6</v>
      </c>
      <c r="AI101">
        <v>122.3</v>
      </c>
      <c r="AK101">
        <v>133.1</v>
      </c>
      <c r="AM101">
        <v>131.80000000000001</v>
      </c>
      <c r="AO101">
        <v>131.5</v>
      </c>
      <c r="AQ101">
        <v>131.1</v>
      </c>
      <c r="AS101">
        <v>127.3</v>
      </c>
      <c r="AU101">
        <v>130.6</v>
      </c>
      <c r="AX101">
        <f t="shared" si="5"/>
        <v>1</v>
      </c>
      <c r="AY101">
        <v>124.4</v>
      </c>
      <c r="BA101">
        <v>125.1</v>
      </c>
      <c r="BC101">
        <v>122</v>
      </c>
      <c r="BE101">
        <v>113.8</v>
      </c>
      <c r="BG101">
        <v>120.1</v>
      </c>
      <c r="BI101">
        <v>125.1</v>
      </c>
      <c r="BK101">
        <v>114.2</v>
      </c>
      <c r="BM101">
        <v>119.2</v>
      </c>
      <c r="BO101">
        <v>127.7</v>
      </c>
    </row>
    <row r="102" spans="4:67" x14ac:dyDescent="0.3">
      <c r="D102" t="s">
        <v>33</v>
      </c>
      <c r="H102">
        <v>2015</v>
      </c>
      <c r="K102" t="s">
        <v>43</v>
      </c>
      <c r="N102" t="str">
        <f t="shared" si="3"/>
        <v>October</v>
      </c>
      <c r="O102">
        <v>123.6</v>
      </c>
      <c r="P102">
        <f t="shared" si="4"/>
        <v>1</v>
      </c>
      <c r="Q102">
        <v>128.6</v>
      </c>
      <c r="S102">
        <v>115.9</v>
      </c>
      <c r="U102">
        <v>128.5</v>
      </c>
      <c r="W102">
        <v>109</v>
      </c>
      <c r="Y102">
        <v>124.1</v>
      </c>
      <c r="AA102">
        <v>165.8</v>
      </c>
      <c r="AC102">
        <v>187.2</v>
      </c>
      <c r="AE102">
        <v>89.4</v>
      </c>
      <c r="AG102">
        <v>135.80000000000001</v>
      </c>
      <c r="AI102">
        <v>119.4</v>
      </c>
      <c r="AK102">
        <v>132.9</v>
      </c>
      <c r="AM102">
        <v>132.6</v>
      </c>
      <c r="AO102">
        <v>135.30000000000001</v>
      </c>
      <c r="AQ102">
        <v>124.4</v>
      </c>
      <c r="AS102">
        <v>118.8</v>
      </c>
      <c r="AU102">
        <v>123.6</v>
      </c>
      <c r="AW102">
        <v>122.4</v>
      </c>
      <c r="AX102">
        <f t="shared" si="5"/>
        <v>1</v>
      </c>
      <c r="AY102">
        <v>114.9</v>
      </c>
      <c r="BA102">
        <v>120.7</v>
      </c>
      <c r="BC102">
        <v>117.7</v>
      </c>
      <c r="BE102">
        <v>109.3</v>
      </c>
      <c r="BG102">
        <v>117.7</v>
      </c>
      <c r="BI102">
        <v>126.5</v>
      </c>
      <c r="BK102">
        <v>113.5</v>
      </c>
      <c r="BM102">
        <v>116.5</v>
      </c>
      <c r="BO102">
        <v>124.2</v>
      </c>
    </row>
    <row r="103" spans="4:67" x14ac:dyDescent="0.3">
      <c r="D103" t="s">
        <v>34</v>
      </c>
      <c r="H103">
        <v>2015</v>
      </c>
      <c r="K103" t="s">
        <v>43</v>
      </c>
      <c r="N103" t="str">
        <f t="shared" si="3"/>
        <v>October</v>
      </c>
      <c r="O103">
        <v>125</v>
      </c>
      <c r="P103">
        <f t="shared" si="4"/>
        <v>1</v>
      </c>
      <c r="Q103">
        <v>129.80000000000001</v>
      </c>
      <c r="S103">
        <v>118.9</v>
      </c>
      <c r="U103">
        <v>129.1</v>
      </c>
      <c r="W103">
        <v>113.3</v>
      </c>
      <c r="Y103">
        <v>129</v>
      </c>
      <c r="AA103">
        <v>160.4</v>
      </c>
      <c r="AC103">
        <v>165.3</v>
      </c>
      <c r="AE103">
        <v>92.3</v>
      </c>
      <c r="AG103">
        <v>129.69999999999999</v>
      </c>
      <c r="AI103">
        <v>121.1</v>
      </c>
      <c r="AK103">
        <v>133</v>
      </c>
      <c r="AM103">
        <v>132.1</v>
      </c>
      <c r="AO103">
        <v>132.5</v>
      </c>
      <c r="AQ103">
        <v>128.5</v>
      </c>
      <c r="AS103">
        <v>123.8</v>
      </c>
      <c r="AU103">
        <v>127.8</v>
      </c>
      <c r="AW103">
        <v>122.4</v>
      </c>
      <c r="AX103">
        <f t="shared" si="5"/>
        <v>1</v>
      </c>
      <c r="AY103">
        <v>120.8</v>
      </c>
      <c r="BA103">
        <v>123</v>
      </c>
      <c r="BC103">
        <v>120.4</v>
      </c>
      <c r="BE103">
        <v>111.4</v>
      </c>
      <c r="BG103">
        <v>118.7</v>
      </c>
      <c r="BI103">
        <v>125.9</v>
      </c>
      <c r="BK103">
        <v>113.9</v>
      </c>
      <c r="BM103">
        <v>117.9</v>
      </c>
      <c r="BO103">
        <v>126.1</v>
      </c>
    </row>
    <row r="104" spans="4:67" x14ac:dyDescent="0.3">
      <c r="D104" t="s">
        <v>30</v>
      </c>
      <c r="H104">
        <v>2015</v>
      </c>
      <c r="K104" t="s">
        <v>44</v>
      </c>
      <c r="N104" t="str">
        <f t="shared" si="3"/>
        <v>November</v>
      </c>
      <c r="O104">
        <v>126.1</v>
      </c>
      <c r="P104">
        <f t="shared" si="4"/>
        <v>1</v>
      </c>
      <c r="Q104">
        <v>130.6</v>
      </c>
      <c r="S104">
        <v>121.7</v>
      </c>
      <c r="U104">
        <v>129.5</v>
      </c>
      <c r="W104">
        <v>117.8</v>
      </c>
      <c r="Y104">
        <v>132.1</v>
      </c>
      <c r="AA104">
        <v>155.19999999999999</v>
      </c>
      <c r="AC104">
        <v>160.80000000000001</v>
      </c>
      <c r="AE104">
        <v>94.5</v>
      </c>
      <c r="AG104">
        <v>128.30000000000001</v>
      </c>
      <c r="AI104">
        <v>123.1</v>
      </c>
      <c r="AK104">
        <v>134.19999999999999</v>
      </c>
      <c r="AM104">
        <v>132.4</v>
      </c>
      <c r="AO104">
        <v>132.19999999999999</v>
      </c>
      <c r="AQ104">
        <v>132.1</v>
      </c>
      <c r="AS104">
        <v>128.19999999999999</v>
      </c>
      <c r="AU104">
        <v>131.5</v>
      </c>
      <c r="AX104">
        <f t="shared" si="5"/>
        <v>1</v>
      </c>
      <c r="AY104">
        <v>125.6</v>
      </c>
      <c r="BA104">
        <v>125.6</v>
      </c>
      <c r="BC104">
        <v>122.6</v>
      </c>
      <c r="BE104">
        <v>114</v>
      </c>
      <c r="BG104">
        <v>120.9</v>
      </c>
      <c r="BI104">
        <v>125.8</v>
      </c>
      <c r="BK104">
        <v>114.2</v>
      </c>
      <c r="BM104">
        <v>119.6</v>
      </c>
      <c r="BO104">
        <v>128.30000000000001</v>
      </c>
    </row>
    <row r="105" spans="4:67" x14ac:dyDescent="0.3">
      <c r="D105" t="s">
        <v>33</v>
      </c>
      <c r="H105">
        <v>2015</v>
      </c>
      <c r="K105" t="s">
        <v>44</v>
      </c>
      <c r="N105" t="str">
        <f t="shared" si="3"/>
        <v>November</v>
      </c>
      <c r="O105">
        <v>124</v>
      </c>
      <c r="P105">
        <f t="shared" si="4"/>
        <v>1</v>
      </c>
      <c r="Q105">
        <v>129.80000000000001</v>
      </c>
      <c r="S105">
        <v>121.5</v>
      </c>
      <c r="U105">
        <v>128.6</v>
      </c>
      <c r="W105">
        <v>110</v>
      </c>
      <c r="Y105">
        <v>123.7</v>
      </c>
      <c r="AA105">
        <v>164.6</v>
      </c>
      <c r="AC105">
        <v>191.6</v>
      </c>
      <c r="AE105">
        <v>90.8</v>
      </c>
      <c r="AG105">
        <v>137.1</v>
      </c>
      <c r="AI105">
        <v>119.8</v>
      </c>
      <c r="AK105">
        <v>133.69999999999999</v>
      </c>
      <c r="AM105">
        <v>133.30000000000001</v>
      </c>
      <c r="AO105">
        <v>137.6</v>
      </c>
      <c r="AQ105">
        <v>125</v>
      </c>
      <c r="AS105">
        <v>119.3</v>
      </c>
      <c r="AU105">
        <v>124.2</v>
      </c>
      <c r="AW105">
        <v>122.9</v>
      </c>
      <c r="AX105">
        <f t="shared" si="5"/>
        <v>1</v>
      </c>
      <c r="AY105">
        <v>115.1</v>
      </c>
      <c r="BA105">
        <v>121</v>
      </c>
      <c r="BC105">
        <v>118.1</v>
      </c>
      <c r="BE105">
        <v>109.3</v>
      </c>
      <c r="BG105">
        <v>117.9</v>
      </c>
      <c r="BI105">
        <v>126.6</v>
      </c>
      <c r="BK105">
        <v>113.3</v>
      </c>
      <c r="BM105">
        <v>116.6</v>
      </c>
      <c r="BO105">
        <v>124.6</v>
      </c>
    </row>
    <row r="106" spans="4:67" x14ac:dyDescent="0.3">
      <c r="D106" t="s">
        <v>34</v>
      </c>
      <c r="H106">
        <v>2015</v>
      </c>
      <c r="K106" t="s">
        <v>44</v>
      </c>
      <c r="N106" t="str">
        <f t="shared" si="3"/>
        <v>November</v>
      </c>
      <c r="O106">
        <v>125.4</v>
      </c>
      <c r="P106">
        <f t="shared" si="4"/>
        <v>1</v>
      </c>
      <c r="Q106">
        <v>130.30000000000001</v>
      </c>
      <c r="S106">
        <v>121.6</v>
      </c>
      <c r="U106">
        <v>129.19999999999999</v>
      </c>
      <c r="W106">
        <v>114.9</v>
      </c>
      <c r="Y106">
        <v>128.19999999999999</v>
      </c>
      <c r="AA106">
        <v>158.4</v>
      </c>
      <c r="AC106">
        <v>171.2</v>
      </c>
      <c r="AE106">
        <v>93.3</v>
      </c>
      <c r="AG106">
        <v>131.19999999999999</v>
      </c>
      <c r="AI106">
        <v>121.7</v>
      </c>
      <c r="AK106">
        <v>134</v>
      </c>
      <c r="AM106">
        <v>132.69999999999999</v>
      </c>
      <c r="AO106">
        <v>133.6</v>
      </c>
      <c r="AQ106">
        <v>129.30000000000001</v>
      </c>
      <c r="AS106">
        <v>124.5</v>
      </c>
      <c r="AU106">
        <v>128.6</v>
      </c>
      <c r="AW106">
        <v>122.9</v>
      </c>
      <c r="AX106">
        <f t="shared" si="5"/>
        <v>1</v>
      </c>
      <c r="AY106">
        <v>121.6</v>
      </c>
      <c r="BA106">
        <v>123.4</v>
      </c>
      <c r="BC106">
        <v>120.9</v>
      </c>
      <c r="BE106">
        <v>111.5</v>
      </c>
      <c r="BG106">
        <v>119.2</v>
      </c>
      <c r="BI106">
        <v>126.3</v>
      </c>
      <c r="BK106">
        <v>113.8</v>
      </c>
      <c r="BM106">
        <v>118.1</v>
      </c>
      <c r="BO106">
        <v>126.6</v>
      </c>
    </row>
    <row r="107" spans="4:67" x14ac:dyDescent="0.3">
      <c r="D107" t="s">
        <v>30</v>
      </c>
      <c r="H107">
        <v>2015</v>
      </c>
      <c r="K107" t="s">
        <v>45</v>
      </c>
      <c r="N107" t="str">
        <f t="shared" si="3"/>
        <v>December</v>
      </c>
      <c r="O107">
        <v>126.3</v>
      </c>
      <c r="P107">
        <f t="shared" si="4"/>
        <v>1</v>
      </c>
      <c r="Q107">
        <v>131.30000000000001</v>
      </c>
      <c r="S107">
        <v>123.3</v>
      </c>
      <c r="U107">
        <v>129.80000000000001</v>
      </c>
      <c r="W107">
        <v>118.3</v>
      </c>
      <c r="Y107">
        <v>131.6</v>
      </c>
      <c r="AA107">
        <v>145.5</v>
      </c>
      <c r="AC107">
        <v>162.1</v>
      </c>
      <c r="AE107">
        <v>95.4</v>
      </c>
      <c r="AG107">
        <v>128.9</v>
      </c>
      <c r="AI107">
        <v>123.3</v>
      </c>
      <c r="AK107">
        <v>135.1</v>
      </c>
      <c r="AM107">
        <v>131.4</v>
      </c>
      <c r="AO107">
        <v>133.1</v>
      </c>
      <c r="AQ107">
        <v>132.5</v>
      </c>
      <c r="AS107">
        <v>128.5</v>
      </c>
      <c r="AU107">
        <v>131.9</v>
      </c>
      <c r="AX107">
        <f t="shared" si="5"/>
        <v>1</v>
      </c>
      <c r="AY107">
        <v>125.7</v>
      </c>
      <c r="BA107">
        <v>126</v>
      </c>
      <c r="BC107">
        <v>123.1</v>
      </c>
      <c r="BE107">
        <v>114</v>
      </c>
      <c r="BG107">
        <v>121.6</v>
      </c>
      <c r="BI107">
        <v>125.6</v>
      </c>
      <c r="BK107">
        <v>114.1</v>
      </c>
      <c r="BM107">
        <v>119.8</v>
      </c>
      <c r="BO107">
        <v>127.9</v>
      </c>
    </row>
    <row r="108" spans="4:67" x14ac:dyDescent="0.3">
      <c r="D108" t="s">
        <v>33</v>
      </c>
      <c r="H108">
        <v>2015</v>
      </c>
      <c r="K108" t="s">
        <v>45</v>
      </c>
      <c r="N108" t="str">
        <f t="shared" si="3"/>
        <v>December</v>
      </c>
      <c r="O108">
        <v>124.3</v>
      </c>
      <c r="P108">
        <f t="shared" si="4"/>
        <v>1</v>
      </c>
      <c r="Q108">
        <v>131.69999999999999</v>
      </c>
      <c r="S108">
        <v>127.1</v>
      </c>
      <c r="U108">
        <v>128.6</v>
      </c>
      <c r="W108">
        <v>110</v>
      </c>
      <c r="Y108">
        <v>120.8</v>
      </c>
      <c r="AA108">
        <v>149</v>
      </c>
      <c r="AC108">
        <v>190.1</v>
      </c>
      <c r="AE108">
        <v>92.7</v>
      </c>
      <c r="AG108">
        <v>138.6</v>
      </c>
      <c r="AI108">
        <v>120.2</v>
      </c>
      <c r="AK108">
        <v>134.19999999999999</v>
      </c>
      <c r="AM108">
        <v>131.5</v>
      </c>
      <c r="AO108">
        <v>138.19999999999999</v>
      </c>
      <c r="AQ108">
        <v>125.4</v>
      </c>
      <c r="AS108">
        <v>119.5</v>
      </c>
      <c r="AU108">
        <v>124.5</v>
      </c>
      <c r="AW108">
        <v>122.4</v>
      </c>
      <c r="AX108">
        <f t="shared" si="5"/>
        <v>1</v>
      </c>
      <c r="AY108">
        <v>116</v>
      </c>
      <c r="BA108">
        <v>121</v>
      </c>
      <c r="BC108">
        <v>118.6</v>
      </c>
      <c r="BE108">
        <v>109.3</v>
      </c>
      <c r="BG108">
        <v>118.1</v>
      </c>
      <c r="BI108">
        <v>126.6</v>
      </c>
      <c r="BK108">
        <v>113.2</v>
      </c>
      <c r="BM108">
        <v>116.7</v>
      </c>
      <c r="BO108">
        <v>124</v>
      </c>
    </row>
    <row r="109" spans="4:67" x14ac:dyDescent="0.3">
      <c r="D109" t="s">
        <v>34</v>
      </c>
      <c r="H109">
        <v>2015</v>
      </c>
      <c r="K109" t="s">
        <v>45</v>
      </c>
      <c r="N109" t="str">
        <f t="shared" si="3"/>
        <v>December</v>
      </c>
      <c r="O109">
        <v>125.7</v>
      </c>
      <c r="P109">
        <f t="shared" si="4"/>
        <v>1</v>
      </c>
      <c r="Q109">
        <v>131.4</v>
      </c>
      <c r="S109">
        <v>124.8</v>
      </c>
      <c r="U109">
        <v>129.4</v>
      </c>
      <c r="W109">
        <v>115.3</v>
      </c>
      <c r="Y109">
        <v>126.6</v>
      </c>
      <c r="AA109">
        <v>146.69999999999999</v>
      </c>
      <c r="AC109">
        <v>171.5</v>
      </c>
      <c r="AE109">
        <v>94.5</v>
      </c>
      <c r="AG109">
        <v>132.1</v>
      </c>
      <c r="AI109">
        <v>122</v>
      </c>
      <c r="AK109">
        <v>134.69999999999999</v>
      </c>
      <c r="AM109">
        <v>131.4</v>
      </c>
      <c r="AO109">
        <v>134.5</v>
      </c>
      <c r="AQ109">
        <v>129.69999999999999</v>
      </c>
      <c r="AS109">
        <v>124.8</v>
      </c>
      <c r="AU109">
        <v>129</v>
      </c>
      <c r="AW109">
        <v>122.4</v>
      </c>
      <c r="AX109">
        <f t="shared" si="5"/>
        <v>1</v>
      </c>
      <c r="AY109">
        <v>122</v>
      </c>
      <c r="BA109">
        <v>123.6</v>
      </c>
      <c r="BC109">
        <v>121.4</v>
      </c>
      <c r="BE109">
        <v>111.5</v>
      </c>
      <c r="BG109">
        <v>119.6</v>
      </c>
      <c r="BI109">
        <v>126.2</v>
      </c>
      <c r="BK109">
        <v>113.7</v>
      </c>
      <c r="BM109">
        <v>118.3</v>
      </c>
      <c r="BO109">
        <v>126.1</v>
      </c>
    </row>
    <row r="110" spans="4:67" x14ac:dyDescent="0.3">
      <c r="D110" t="s">
        <v>30</v>
      </c>
      <c r="H110">
        <v>2016</v>
      </c>
      <c r="K110" t="s">
        <v>31</v>
      </c>
      <c r="N110" t="str">
        <f t="shared" si="3"/>
        <v>January</v>
      </c>
      <c r="O110">
        <v>126.8</v>
      </c>
      <c r="P110">
        <f t="shared" si="4"/>
        <v>1</v>
      </c>
      <c r="Q110">
        <v>133.19999999999999</v>
      </c>
      <c r="S110">
        <v>126.5</v>
      </c>
      <c r="U110">
        <v>130.30000000000001</v>
      </c>
      <c r="W110">
        <v>118.9</v>
      </c>
      <c r="Y110">
        <v>131.6</v>
      </c>
      <c r="AA110">
        <v>140.1</v>
      </c>
      <c r="AC110">
        <v>163.80000000000001</v>
      </c>
      <c r="AE110">
        <v>97.7</v>
      </c>
      <c r="AG110">
        <v>129.6</v>
      </c>
      <c r="AI110">
        <v>124.3</v>
      </c>
      <c r="AK110">
        <v>135.9</v>
      </c>
      <c r="AM110">
        <v>131.4</v>
      </c>
      <c r="AO110">
        <v>133.6</v>
      </c>
      <c r="AQ110">
        <v>133.19999999999999</v>
      </c>
      <c r="AS110">
        <v>128.9</v>
      </c>
      <c r="AU110">
        <v>132.6</v>
      </c>
      <c r="AX110">
        <f t="shared" si="5"/>
        <v>1</v>
      </c>
      <c r="AY110">
        <v>126.2</v>
      </c>
      <c r="BA110">
        <v>126.6</v>
      </c>
      <c r="BC110">
        <v>123.7</v>
      </c>
      <c r="BE110">
        <v>113.6</v>
      </c>
      <c r="BG110">
        <v>121.4</v>
      </c>
      <c r="BI110">
        <v>126.2</v>
      </c>
      <c r="BK110">
        <v>114.9</v>
      </c>
      <c r="BM110">
        <v>120.1</v>
      </c>
      <c r="BO110">
        <v>128.1</v>
      </c>
    </row>
    <row r="111" spans="4:67" x14ac:dyDescent="0.3">
      <c r="D111" t="s">
        <v>33</v>
      </c>
      <c r="H111">
        <v>2016</v>
      </c>
      <c r="K111" t="s">
        <v>31</v>
      </c>
      <c r="N111" t="str">
        <f t="shared" si="3"/>
        <v>January</v>
      </c>
      <c r="O111">
        <v>124.7</v>
      </c>
      <c r="P111">
        <f t="shared" si="4"/>
        <v>1</v>
      </c>
      <c r="Q111">
        <v>135.9</v>
      </c>
      <c r="S111">
        <v>132</v>
      </c>
      <c r="U111">
        <v>129.19999999999999</v>
      </c>
      <c r="W111">
        <v>109.7</v>
      </c>
      <c r="Y111">
        <v>119</v>
      </c>
      <c r="AA111">
        <v>144.1</v>
      </c>
      <c r="AC111">
        <v>184.2</v>
      </c>
      <c r="AE111">
        <v>96.7</v>
      </c>
      <c r="AG111">
        <v>139.5</v>
      </c>
      <c r="AI111">
        <v>120.5</v>
      </c>
      <c r="AK111">
        <v>134.69999999999999</v>
      </c>
      <c r="AM111">
        <v>131.19999999999999</v>
      </c>
      <c r="AO111">
        <v>139.5</v>
      </c>
      <c r="AQ111">
        <v>125.8</v>
      </c>
      <c r="AS111">
        <v>119.8</v>
      </c>
      <c r="AU111">
        <v>124.9</v>
      </c>
      <c r="AW111">
        <v>123.4</v>
      </c>
      <c r="AX111">
        <f t="shared" si="5"/>
        <v>1</v>
      </c>
      <c r="AY111">
        <v>116.9</v>
      </c>
      <c r="BA111">
        <v>121.6</v>
      </c>
      <c r="BC111">
        <v>119.1</v>
      </c>
      <c r="BE111">
        <v>108.9</v>
      </c>
      <c r="BG111">
        <v>118.5</v>
      </c>
      <c r="BI111">
        <v>126.4</v>
      </c>
      <c r="BK111">
        <v>114</v>
      </c>
      <c r="BM111">
        <v>116.8</v>
      </c>
      <c r="BO111">
        <v>124.2</v>
      </c>
    </row>
    <row r="112" spans="4:67" x14ac:dyDescent="0.3">
      <c r="D112" t="s">
        <v>34</v>
      </c>
      <c r="H112">
        <v>2016</v>
      </c>
      <c r="K112" t="s">
        <v>31</v>
      </c>
      <c r="N112" t="str">
        <f t="shared" si="3"/>
        <v>January</v>
      </c>
      <c r="O112">
        <v>126.1</v>
      </c>
      <c r="P112">
        <f t="shared" si="4"/>
        <v>1</v>
      </c>
      <c r="Q112">
        <v>134.1</v>
      </c>
      <c r="S112">
        <v>128.6</v>
      </c>
      <c r="U112">
        <v>129.9</v>
      </c>
      <c r="W112">
        <v>115.5</v>
      </c>
      <c r="Y112">
        <v>125.7</v>
      </c>
      <c r="AA112">
        <v>141.5</v>
      </c>
      <c r="AC112">
        <v>170.7</v>
      </c>
      <c r="AE112">
        <v>97.4</v>
      </c>
      <c r="AG112">
        <v>132.9</v>
      </c>
      <c r="AI112">
        <v>122.7</v>
      </c>
      <c r="AK112">
        <v>135.30000000000001</v>
      </c>
      <c r="AM112">
        <v>131.30000000000001</v>
      </c>
      <c r="AO112">
        <v>135.19999999999999</v>
      </c>
      <c r="AQ112">
        <v>130.30000000000001</v>
      </c>
      <c r="AS112">
        <v>125.1</v>
      </c>
      <c r="AU112">
        <v>129.5</v>
      </c>
      <c r="AW112">
        <v>123.4</v>
      </c>
      <c r="AX112">
        <f t="shared" si="5"/>
        <v>1</v>
      </c>
      <c r="AY112">
        <v>122.7</v>
      </c>
      <c r="BA112">
        <v>124.2</v>
      </c>
      <c r="BC112">
        <v>122</v>
      </c>
      <c r="BE112">
        <v>111.1</v>
      </c>
      <c r="BG112">
        <v>119.8</v>
      </c>
      <c r="BI112">
        <v>126.3</v>
      </c>
      <c r="BK112">
        <v>114.5</v>
      </c>
      <c r="BM112">
        <v>118.5</v>
      </c>
      <c r="BO112">
        <v>126.3</v>
      </c>
    </row>
    <row r="113" spans="4:67" x14ac:dyDescent="0.3">
      <c r="D113" t="s">
        <v>30</v>
      </c>
      <c r="H113">
        <v>2016</v>
      </c>
      <c r="K113" t="s">
        <v>35</v>
      </c>
      <c r="N113" t="str">
        <f t="shared" si="3"/>
        <v>February</v>
      </c>
      <c r="O113">
        <v>127.1</v>
      </c>
      <c r="P113">
        <f t="shared" si="4"/>
        <v>1</v>
      </c>
      <c r="Q113">
        <v>133.69999999999999</v>
      </c>
      <c r="S113">
        <v>127.7</v>
      </c>
      <c r="U113">
        <v>130.69999999999999</v>
      </c>
      <c r="W113">
        <v>118.5</v>
      </c>
      <c r="Y113">
        <v>130.4</v>
      </c>
      <c r="AA113">
        <v>130.9</v>
      </c>
      <c r="AC113">
        <v>162.80000000000001</v>
      </c>
      <c r="AE113">
        <v>98.7</v>
      </c>
      <c r="AG113">
        <v>130.6</v>
      </c>
      <c r="AI113">
        <v>124.8</v>
      </c>
      <c r="AK113">
        <v>136.4</v>
      </c>
      <c r="AM113">
        <v>130.30000000000001</v>
      </c>
      <c r="AO113">
        <v>134.4</v>
      </c>
      <c r="AQ113">
        <v>133.9</v>
      </c>
      <c r="AS113">
        <v>129.80000000000001</v>
      </c>
      <c r="AU113">
        <v>133.4</v>
      </c>
      <c r="AX113">
        <f t="shared" si="5"/>
        <v>1</v>
      </c>
      <c r="AY113">
        <v>127.5</v>
      </c>
      <c r="BA113">
        <v>127.1</v>
      </c>
      <c r="BC113">
        <v>124.3</v>
      </c>
      <c r="BE113">
        <v>113.9</v>
      </c>
      <c r="BG113">
        <v>122.3</v>
      </c>
      <c r="BI113">
        <v>127.1</v>
      </c>
      <c r="BK113">
        <v>116.8</v>
      </c>
      <c r="BM113">
        <v>120.9</v>
      </c>
      <c r="BO113">
        <v>127.9</v>
      </c>
    </row>
    <row r="114" spans="4:67" x14ac:dyDescent="0.3">
      <c r="D114" t="s">
        <v>33</v>
      </c>
      <c r="H114">
        <v>2016</v>
      </c>
      <c r="K114" t="s">
        <v>35</v>
      </c>
      <c r="N114" t="str">
        <f t="shared" si="3"/>
        <v>February</v>
      </c>
      <c r="O114">
        <v>124.8</v>
      </c>
      <c r="P114">
        <f t="shared" si="4"/>
        <v>1</v>
      </c>
      <c r="Q114">
        <v>135.1</v>
      </c>
      <c r="S114">
        <v>130.30000000000001</v>
      </c>
      <c r="U114">
        <v>129.6</v>
      </c>
      <c r="W114">
        <v>108.4</v>
      </c>
      <c r="Y114">
        <v>118.6</v>
      </c>
      <c r="AA114">
        <v>129.19999999999999</v>
      </c>
      <c r="AC114">
        <v>176.4</v>
      </c>
      <c r="AE114">
        <v>99.1</v>
      </c>
      <c r="AG114">
        <v>139.69999999999999</v>
      </c>
      <c r="AI114">
        <v>120.6</v>
      </c>
      <c r="AK114">
        <v>135.19999999999999</v>
      </c>
      <c r="AM114">
        <v>129.1</v>
      </c>
      <c r="AO114">
        <v>140</v>
      </c>
      <c r="AQ114">
        <v>126.2</v>
      </c>
      <c r="AS114">
        <v>120.1</v>
      </c>
      <c r="AU114">
        <v>125.3</v>
      </c>
      <c r="AW114">
        <v>124.4</v>
      </c>
      <c r="AX114">
        <f t="shared" si="5"/>
        <v>1</v>
      </c>
      <c r="AY114">
        <v>116</v>
      </c>
      <c r="BA114">
        <v>121.8</v>
      </c>
      <c r="BC114">
        <v>119.5</v>
      </c>
      <c r="BE114">
        <v>109.1</v>
      </c>
      <c r="BG114">
        <v>118.8</v>
      </c>
      <c r="BI114">
        <v>126.3</v>
      </c>
      <c r="BK114">
        <v>116.2</v>
      </c>
      <c r="BM114">
        <v>117.2</v>
      </c>
      <c r="BO114">
        <v>123.8</v>
      </c>
    </row>
    <row r="115" spans="4:67" x14ac:dyDescent="0.3">
      <c r="D115" t="s">
        <v>34</v>
      </c>
      <c r="H115">
        <v>2016</v>
      </c>
      <c r="K115" t="s">
        <v>35</v>
      </c>
      <c r="N115" t="str">
        <f t="shared" si="3"/>
        <v>February</v>
      </c>
      <c r="O115">
        <v>126.4</v>
      </c>
      <c r="P115">
        <f t="shared" si="4"/>
        <v>1</v>
      </c>
      <c r="Q115">
        <v>134.19999999999999</v>
      </c>
      <c r="S115">
        <v>128.69999999999999</v>
      </c>
      <c r="U115">
        <v>130.30000000000001</v>
      </c>
      <c r="W115">
        <v>114.8</v>
      </c>
      <c r="Y115">
        <v>124.9</v>
      </c>
      <c r="AA115">
        <v>130.30000000000001</v>
      </c>
      <c r="AC115">
        <v>167.4</v>
      </c>
      <c r="AE115">
        <v>98.8</v>
      </c>
      <c r="AG115">
        <v>133.6</v>
      </c>
      <c r="AI115">
        <v>123</v>
      </c>
      <c r="AK115">
        <v>135.80000000000001</v>
      </c>
      <c r="AM115">
        <v>129.9</v>
      </c>
      <c r="AO115">
        <v>135.9</v>
      </c>
      <c r="AQ115">
        <v>130.9</v>
      </c>
      <c r="AS115">
        <v>125.8</v>
      </c>
      <c r="AU115">
        <v>130.19999999999999</v>
      </c>
      <c r="AW115">
        <v>124.4</v>
      </c>
      <c r="AX115">
        <f t="shared" si="5"/>
        <v>1</v>
      </c>
      <c r="AY115">
        <v>123.1</v>
      </c>
      <c r="BA115">
        <v>124.6</v>
      </c>
      <c r="BC115">
        <v>122.5</v>
      </c>
      <c r="BE115">
        <v>111.4</v>
      </c>
      <c r="BG115">
        <v>120.3</v>
      </c>
      <c r="BI115">
        <v>126.6</v>
      </c>
      <c r="BK115">
        <v>116.6</v>
      </c>
      <c r="BM115">
        <v>119.1</v>
      </c>
      <c r="BO115">
        <v>126</v>
      </c>
    </row>
    <row r="116" spans="4:67" x14ac:dyDescent="0.3">
      <c r="D116" t="s">
        <v>30</v>
      </c>
      <c r="H116">
        <v>2016</v>
      </c>
      <c r="K116" t="s">
        <v>36</v>
      </c>
      <c r="N116" t="str">
        <f t="shared" si="3"/>
        <v>March</v>
      </c>
      <c r="O116">
        <v>127.3</v>
      </c>
      <c r="P116">
        <f t="shared" si="4"/>
        <v>1</v>
      </c>
      <c r="Q116">
        <v>134.4</v>
      </c>
      <c r="S116">
        <v>125.1</v>
      </c>
      <c r="U116">
        <v>130.5</v>
      </c>
      <c r="W116">
        <v>118.3</v>
      </c>
      <c r="Y116">
        <v>131.69999999999999</v>
      </c>
      <c r="AA116">
        <v>130.69999999999999</v>
      </c>
      <c r="AC116">
        <v>161.19999999999999</v>
      </c>
      <c r="AE116">
        <v>100.4</v>
      </c>
      <c r="AG116">
        <v>130.80000000000001</v>
      </c>
      <c r="AI116">
        <v>124.9</v>
      </c>
      <c r="AK116">
        <v>137</v>
      </c>
      <c r="AM116">
        <v>130.4</v>
      </c>
      <c r="AO116">
        <v>135</v>
      </c>
      <c r="AQ116">
        <v>134.4</v>
      </c>
      <c r="AS116">
        <v>130.19999999999999</v>
      </c>
      <c r="AU116">
        <v>133.80000000000001</v>
      </c>
      <c r="AX116">
        <f t="shared" si="5"/>
        <v>1</v>
      </c>
      <c r="AY116">
        <v>127</v>
      </c>
      <c r="BA116">
        <v>127.7</v>
      </c>
      <c r="BC116">
        <v>124.8</v>
      </c>
      <c r="BE116">
        <v>113.6</v>
      </c>
      <c r="BG116">
        <v>122.5</v>
      </c>
      <c r="BI116">
        <v>127.5</v>
      </c>
      <c r="BK116">
        <v>117.4</v>
      </c>
      <c r="BM116">
        <v>121.1</v>
      </c>
      <c r="BO116">
        <v>128</v>
      </c>
    </row>
    <row r="117" spans="4:67" x14ac:dyDescent="0.3">
      <c r="D117" t="s">
        <v>33</v>
      </c>
      <c r="H117">
        <v>2016</v>
      </c>
      <c r="K117" t="s">
        <v>36</v>
      </c>
      <c r="N117" t="str">
        <f t="shared" si="3"/>
        <v>March</v>
      </c>
      <c r="O117">
        <v>124.8</v>
      </c>
      <c r="P117">
        <f t="shared" si="4"/>
        <v>1</v>
      </c>
      <c r="Q117">
        <v>136.30000000000001</v>
      </c>
      <c r="S117">
        <v>123.7</v>
      </c>
      <c r="U117">
        <v>129.69999999999999</v>
      </c>
      <c r="W117">
        <v>107.9</v>
      </c>
      <c r="Y117">
        <v>119.9</v>
      </c>
      <c r="AA117">
        <v>128.1</v>
      </c>
      <c r="AC117">
        <v>170.3</v>
      </c>
      <c r="AE117">
        <v>101.8</v>
      </c>
      <c r="AG117">
        <v>140.1</v>
      </c>
      <c r="AI117">
        <v>120.7</v>
      </c>
      <c r="AK117">
        <v>135.4</v>
      </c>
      <c r="AM117">
        <v>128.9</v>
      </c>
      <c r="AO117">
        <v>140.6</v>
      </c>
      <c r="AQ117">
        <v>126.4</v>
      </c>
      <c r="AS117">
        <v>120.3</v>
      </c>
      <c r="AU117">
        <v>125.5</v>
      </c>
      <c r="AW117">
        <v>124.9</v>
      </c>
      <c r="AX117">
        <f t="shared" si="5"/>
        <v>1</v>
      </c>
      <c r="AY117">
        <v>114.8</v>
      </c>
      <c r="BA117">
        <v>122.3</v>
      </c>
      <c r="BC117">
        <v>119.7</v>
      </c>
      <c r="BE117">
        <v>108.5</v>
      </c>
      <c r="BG117">
        <v>119.1</v>
      </c>
      <c r="BI117">
        <v>126.4</v>
      </c>
      <c r="BK117">
        <v>117.1</v>
      </c>
      <c r="BM117">
        <v>117.3</v>
      </c>
      <c r="BO117">
        <v>123.8</v>
      </c>
    </row>
    <row r="118" spans="4:67" x14ac:dyDescent="0.3">
      <c r="D118" t="s">
        <v>34</v>
      </c>
      <c r="H118">
        <v>2016</v>
      </c>
      <c r="K118" t="s">
        <v>36</v>
      </c>
      <c r="N118" t="str">
        <f t="shared" si="3"/>
        <v>March</v>
      </c>
      <c r="O118">
        <v>126.5</v>
      </c>
      <c r="P118">
        <f t="shared" si="4"/>
        <v>1</v>
      </c>
      <c r="Q118">
        <v>135.1</v>
      </c>
      <c r="S118">
        <v>124.6</v>
      </c>
      <c r="U118">
        <v>130.19999999999999</v>
      </c>
      <c r="W118">
        <v>114.5</v>
      </c>
      <c r="Y118">
        <v>126.2</v>
      </c>
      <c r="AA118">
        <v>129.80000000000001</v>
      </c>
      <c r="AC118">
        <v>164.3</v>
      </c>
      <c r="AE118">
        <v>100.9</v>
      </c>
      <c r="AG118">
        <v>133.9</v>
      </c>
      <c r="AI118">
        <v>123.1</v>
      </c>
      <c r="AK118">
        <v>136.30000000000001</v>
      </c>
      <c r="AM118">
        <v>129.80000000000001</v>
      </c>
      <c r="AO118">
        <v>136.5</v>
      </c>
      <c r="AQ118">
        <v>131.30000000000001</v>
      </c>
      <c r="AS118">
        <v>126.1</v>
      </c>
      <c r="AU118">
        <v>130.5</v>
      </c>
      <c r="AW118">
        <v>124.9</v>
      </c>
      <c r="AX118">
        <f t="shared" si="5"/>
        <v>1</v>
      </c>
      <c r="AY118">
        <v>122.4</v>
      </c>
      <c r="BA118">
        <v>125.1</v>
      </c>
      <c r="BC118">
        <v>122.9</v>
      </c>
      <c r="BE118">
        <v>110.9</v>
      </c>
      <c r="BG118">
        <v>120.6</v>
      </c>
      <c r="BI118">
        <v>126.9</v>
      </c>
      <c r="BK118">
        <v>117.3</v>
      </c>
      <c r="BM118">
        <v>119.3</v>
      </c>
      <c r="BO118">
        <v>126</v>
      </c>
    </row>
    <row r="119" spans="4:67" x14ac:dyDescent="0.3">
      <c r="D119" t="s">
        <v>30</v>
      </c>
      <c r="H119">
        <v>2016</v>
      </c>
      <c r="K119" t="s">
        <v>37</v>
      </c>
      <c r="N119" t="str">
        <f t="shared" si="3"/>
        <v>April</v>
      </c>
      <c r="O119">
        <v>127.4</v>
      </c>
      <c r="P119">
        <f t="shared" si="4"/>
        <v>1</v>
      </c>
      <c r="Q119">
        <v>135.4</v>
      </c>
      <c r="S119">
        <v>123.4</v>
      </c>
      <c r="U119">
        <v>131.30000000000001</v>
      </c>
      <c r="W119">
        <v>118.2</v>
      </c>
      <c r="Y119">
        <v>138.1</v>
      </c>
      <c r="AA119">
        <v>134.1</v>
      </c>
      <c r="AC119">
        <v>162.69999999999999</v>
      </c>
      <c r="AE119">
        <v>105</v>
      </c>
      <c r="AG119">
        <v>131.4</v>
      </c>
      <c r="AI119">
        <v>125.4</v>
      </c>
      <c r="AK119">
        <v>137.4</v>
      </c>
      <c r="AM119">
        <v>131.80000000000001</v>
      </c>
      <c r="AO119">
        <v>135.5</v>
      </c>
      <c r="AQ119">
        <v>135</v>
      </c>
      <c r="AS119">
        <v>130.6</v>
      </c>
      <c r="AU119">
        <v>134.4</v>
      </c>
      <c r="AX119">
        <f t="shared" si="5"/>
        <v>1</v>
      </c>
      <c r="AY119">
        <v>127</v>
      </c>
      <c r="BA119">
        <v>128</v>
      </c>
      <c r="BC119">
        <v>125.2</v>
      </c>
      <c r="BE119">
        <v>114.4</v>
      </c>
      <c r="BG119">
        <v>123.2</v>
      </c>
      <c r="BI119">
        <v>127.9</v>
      </c>
      <c r="BK119">
        <v>118.4</v>
      </c>
      <c r="BM119">
        <v>121.7</v>
      </c>
      <c r="BO119">
        <v>129</v>
      </c>
    </row>
    <row r="120" spans="4:67" x14ac:dyDescent="0.3">
      <c r="D120" t="s">
        <v>33</v>
      </c>
      <c r="H120">
        <v>2016</v>
      </c>
      <c r="K120" t="s">
        <v>37</v>
      </c>
      <c r="N120" t="str">
        <f t="shared" si="3"/>
        <v>April</v>
      </c>
      <c r="O120">
        <v>124.9</v>
      </c>
      <c r="P120">
        <f t="shared" si="4"/>
        <v>1</v>
      </c>
      <c r="Q120">
        <v>139.30000000000001</v>
      </c>
      <c r="S120">
        <v>119.9</v>
      </c>
      <c r="U120">
        <v>130.19999999999999</v>
      </c>
      <c r="W120">
        <v>108.9</v>
      </c>
      <c r="Y120">
        <v>131.1</v>
      </c>
      <c r="AA120">
        <v>136.80000000000001</v>
      </c>
      <c r="AC120">
        <v>176.9</v>
      </c>
      <c r="AE120">
        <v>109.1</v>
      </c>
      <c r="AG120">
        <v>140.4</v>
      </c>
      <c r="AI120">
        <v>121.1</v>
      </c>
      <c r="AK120">
        <v>135.9</v>
      </c>
      <c r="AM120">
        <v>131.80000000000001</v>
      </c>
      <c r="AO120">
        <v>141.5</v>
      </c>
      <c r="AQ120">
        <v>126.8</v>
      </c>
      <c r="AS120">
        <v>120.5</v>
      </c>
      <c r="AU120">
        <v>125.8</v>
      </c>
      <c r="AW120">
        <v>125.6</v>
      </c>
      <c r="AX120">
        <f t="shared" si="5"/>
        <v>1</v>
      </c>
      <c r="AY120">
        <v>114.6</v>
      </c>
      <c r="BA120">
        <v>122.8</v>
      </c>
      <c r="BC120">
        <v>120</v>
      </c>
      <c r="BE120">
        <v>110</v>
      </c>
      <c r="BG120">
        <v>119.5</v>
      </c>
      <c r="BI120">
        <v>127.6</v>
      </c>
      <c r="BK120">
        <v>117.6</v>
      </c>
      <c r="BM120">
        <v>118.2</v>
      </c>
      <c r="BO120">
        <v>125.3</v>
      </c>
    </row>
    <row r="121" spans="4:67" x14ac:dyDescent="0.3">
      <c r="D121" t="s">
        <v>34</v>
      </c>
      <c r="H121">
        <v>2016</v>
      </c>
      <c r="K121" t="s">
        <v>37</v>
      </c>
      <c r="N121" t="str">
        <f t="shared" si="3"/>
        <v>April</v>
      </c>
      <c r="O121">
        <v>126.6</v>
      </c>
      <c r="P121">
        <f t="shared" si="4"/>
        <v>1</v>
      </c>
      <c r="Q121">
        <v>136.80000000000001</v>
      </c>
      <c r="S121">
        <v>122</v>
      </c>
      <c r="U121">
        <v>130.9</v>
      </c>
      <c r="W121">
        <v>114.8</v>
      </c>
      <c r="Y121">
        <v>134.80000000000001</v>
      </c>
      <c r="AA121">
        <v>135</v>
      </c>
      <c r="AC121">
        <v>167.5</v>
      </c>
      <c r="AE121">
        <v>106.4</v>
      </c>
      <c r="AG121">
        <v>134.4</v>
      </c>
      <c r="AI121">
        <v>123.6</v>
      </c>
      <c r="AK121">
        <v>136.69999999999999</v>
      </c>
      <c r="AM121">
        <v>131.80000000000001</v>
      </c>
      <c r="AO121">
        <v>137.1</v>
      </c>
      <c r="AQ121">
        <v>131.80000000000001</v>
      </c>
      <c r="AS121">
        <v>126.4</v>
      </c>
      <c r="AU121">
        <v>131</v>
      </c>
      <c r="AW121">
        <v>125.6</v>
      </c>
      <c r="AX121">
        <f t="shared" si="5"/>
        <v>1</v>
      </c>
      <c r="AY121">
        <v>122.3</v>
      </c>
      <c r="BA121">
        <v>125.5</v>
      </c>
      <c r="BC121">
        <v>123.2</v>
      </c>
      <c r="BE121">
        <v>112.1</v>
      </c>
      <c r="BG121">
        <v>121.1</v>
      </c>
      <c r="BI121">
        <v>127.7</v>
      </c>
      <c r="BK121">
        <v>118.1</v>
      </c>
      <c r="BM121">
        <v>120</v>
      </c>
      <c r="BO121">
        <v>127.3</v>
      </c>
    </row>
    <row r="122" spans="4:67" x14ac:dyDescent="0.3">
      <c r="D122" t="s">
        <v>30</v>
      </c>
      <c r="H122">
        <v>2016</v>
      </c>
      <c r="K122" t="s">
        <v>38</v>
      </c>
      <c r="N122" t="str">
        <f t="shared" si="3"/>
        <v>May</v>
      </c>
      <c r="O122">
        <v>127.6</v>
      </c>
      <c r="P122">
        <f t="shared" si="4"/>
        <v>1</v>
      </c>
      <c r="Q122">
        <v>137.5</v>
      </c>
      <c r="S122">
        <v>124.4</v>
      </c>
      <c r="U122">
        <v>132.4</v>
      </c>
      <c r="W122">
        <v>118.2</v>
      </c>
      <c r="Y122">
        <v>138.1</v>
      </c>
      <c r="AA122">
        <v>141.80000000000001</v>
      </c>
      <c r="AC122">
        <v>166</v>
      </c>
      <c r="AE122">
        <v>107.5</v>
      </c>
      <c r="AG122">
        <v>132.19999999999999</v>
      </c>
      <c r="AI122">
        <v>126.1</v>
      </c>
      <c r="AK122">
        <v>138.30000000000001</v>
      </c>
      <c r="AM122">
        <v>133.6</v>
      </c>
      <c r="AO122">
        <v>136</v>
      </c>
      <c r="AQ122">
        <v>135.4</v>
      </c>
      <c r="AS122">
        <v>131.1</v>
      </c>
      <c r="AU122">
        <v>134.80000000000001</v>
      </c>
      <c r="AX122">
        <f t="shared" si="5"/>
        <v>1</v>
      </c>
      <c r="AY122">
        <v>127.4</v>
      </c>
      <c r="BA122">
        <v>128.5</v>
      </c>
      <c r="BC122">
        <v>125.8</v>
      </c>
      <c r="BE122">
        <v>115.1</v>
      </c>
      <c r="BG122">
        <v>123.6</v>
      </c>
      <c r="BI122">
        <v>129.1</v>
      </c>
      <c r="BK122">
        <v>119.7</v>
      </c>
      <c r="BM122">
        <v>122.5</v>
      </c>
      <c r="BO122">
        <v>130.30000000000001</v>
      </c>
    </row>
    <row r="123" spans="4:67" x14ac:dyDescent="0.3">
      <c r="D123" t="s">
        <v>33</v>
      </c>
      <c r="H123">
        <v>2016</v>
      </c>
      <c r="K123" t="s">
        <v>38</v>
      </c>
      <c r="N123" t="str">
        <f t="shared" si="3"/>
        <v>May</v>
      </c>
      <c r="O123">
        <v>125</v>
      </c>
      <c r="P123">
        <f t="shared" si="4"/>
        <v>1</v>
      </c>
      <c r="Q123">
        <v>142.1</v>
      </c>
      <c r="S123">
        <v>127</v>
      </c>
      <c r="U123">
        <v>130.4</v>
      </c>
      <c r="W123">
        <v>109.6</v>
      </c>
      <c r="Y123">
        <v>133.5</v>
      </c>
      <c r="AA123">
        <v>151.4</v>
      </c>
      <c r="AC123">
        <v>182.8</v>
      </c>
      <c r="AE123">
        <v>111.1</v>
      </c>
      <c r="AG123">
        <v>141.5</v>
      </c>
      <c r="AI123">
        <v>121.5</v>
      </c>
      <c r="AK123">
        <v>136.30000000000001</v>
      </c>
      <c r="AM123">
        <v>134.6</v>
      </c>
      <c r="AO123">
        <v>142.19999999999999</v>
      </c>
      <c r="AQ123">
        <v>127.2</v>
      </c>
      <c r="AS123">
        <v>120.7</v>
      </c>
      <c r="AU123">
        <v>126.2</v>
      </c>
      <c r="AW123">
        <v>126</v>
      </c>
      <c r="AX123">
        <f t="shared" si="5"/>
        <v>1</v>
      </c>
      <c r="AY123">
        <v>115</v>
      </c>
      <c r="BA123">
        <v>123.2</v>
      </c>
      <c r="BC123">
        <v>120.3</v>
      </c>
      <c r="BE123">
        <v>110.7</v>
      </c>
      <c r="BG123">
        <v>119.8</v>
      </c>
      <c r="BI123">
        <v>128</v>
      </c>
      <c r="BK123">
        <v>118.5</v>
      </c>
      <c r="BM123">
        <v>118.7</v>
      </c>
      <c r="BO123">
        <v>126.6</v>
      </c>
    </row>
    <row r="124" spans="4:67" x14ac:dyDescent="0.3">
      <c r="D124" t="s">
        <v>34</v>
      </c>
      <c r="H124">
        <v>2016</v>
      </c>
      <c r="K124" t="s">
        <v>38</v>
      </c>
      <c r="N124" t="str">
        <f t="shared" si="3"/>
        <v>May</v>
      </c>
      <c r="O124">
        <v>126.8</v>
      </c>
      <c r="P124">
        <f t="shared" si="4"/>
        <v>1</v>
      </c>
      <c r="Q124">
        <v>139.1</v>
      </c>
      <c r="S124">
        <v>125.4</v>
      </c>
      <c r="U124">
        <v>131.69999999999999</v>
      </c>
      <c r="W124">
        <v>115</v>
      </c>
      <c r="Y124">
        <v>136</v>
      </c>
      <c r="AA124">
        <v>145.1</v>
      </c>
      <c r="AC124">
        <v>171.7</v>
      </c>
      <c r="AE124">
        <v>108.7</v>
      </c>
      <c r="AG124">
        <v>135.30000000000001</v>
      </c>
      <c r="AI124">
        <v>124.2</v>
      </c>
      <c r="AK124">
        <v>137.4</v>
      </c>
      <c r="AM124">
        <v>134</v>
      </c>
      <c r="AO124">
        <v>137.69999999999999</v>
      </c>
      <c r="AQ124">
        <v>132.19999999999999</v>
      </c>
      <c r="AS124">
        <v>126.8</v>
      </c>
      <c r="AU124">
        <v>131.4</v>
      </c>
      <c r="AW124">
        <v>126</v>
      </c>
      <c r="AX124">
        <f t="shared" si="5"/>
        <v>1</v>
      </c>
      <c r="AY124">
        <v>122.7</v>
      </c>
      <c r="BA124">
        <v>126</v>
      </c>
      <c r="BC124">
        <v>123.7</v>
      </c>
      <c r="BE124">
        <v>112.8</v>
      </c>
      <c r="BG124">
        <v>121.5</v>
      </c>
      <c r="BI124">
        <v>128.5</v>
      </c>
      <c r="BK124">
        <v>119.2</v>
      </c>
      <c r="BM124">
        <v>120.7</v>
      </c>
      <c r="BO124">
        <v>128.6</v>
      </c>
    </row>
    <row r="125" spans="4:67" x14ac:dyDescent="0.3">
      <c r="D125" t="s">
        <v>30</v>
      </c>
      <c r="H125">
        <v>2016</v>
      </c>
      <c r="K125" t="s">
        <v>39</v>
      </c>
      <c r="N125" t="str">
        <f t="shared" si="3"/>
        <v>June</v>
      </c>
      <c r="O125">
        <v>128.6</v>
      </c>
      <c r="P125">
        <f t="shared" si="4"/>
        <v>1</v>
      </c>
      <c r="Q125">
        <v>138.6</v>
      </c>
      <c r="S125">
        <v>126.6</v>
      </c>
      <c r="U125">
        <v>133.6</v>
      </c>
      <c r="W125">
        <v>118.6</v>
      </c>
      <c r="Y125">
        <v>137.4</v>
      </c>
      <c r="AA125">
        <v>152.5</v>
      </c>
      <c r="AC125">
        <v>169.2</v>
      </c>
      <c r="AE125">
        <v>108.8</v>
      </c>
      <c r="AG125">
        <v>133.1</v>
      </c>
      <c r="AI125">
        <v>126.4</v>
      </c>
      <c r="AK125">
        <v>139.19999999999999</v>
      </c>
      <c r="AM125">
        <v>136</v>
      </c>
      <c r="AO125">
        <v>137.19999999999999</v>
      </c>
      <c r="AQ125">
        <v>136.30000000000001</v>
      </c>
      <c r="AS125">
        <v>131.6</v>
      </c>
      <c r="AU125">
        <v>135.6</v>
      </c>
      <c r="AX125">
        <f t="shared" si="5"/>
        <v>1</v>
      </c>
      <c r="AY125">
        <v>128</v>
      </c>
      <c r="BA125">
        <v>129.30000000000001</v>
      </c>
      <c r="BC125">
        <v>126.2</v>
      </c>
      <c r="BE125">
        <v>116.3</v>
      </c>
      <c r="BG125">
        <v>124.1</v>
      </c>
      <c r="BI125">
        <v>130.19999999999999</v>
      </c>
      <c r="BK125">
        <v>119.9</v>
      </c>
      <c r="BM125">
        <v>123.3</v>
      </c>
      <c r="BO125">
        <v>131.9</v>
      </c>
    </row>
    <row r="126" spans="4:67" x14ac:dyDescent="0.3">
      <c r="D126" t="s">
        <v>33</v>
      </c>
      <c r="H126">
        <v>2016</v>
      </c>
      <c r="K126" t="s">
        <v>39</v>
      </c>
      <c r="N126" t="str">
        <f t="shared" si="3"/>
        <v>June</v>
      </c>
      <c r="O126">
        <v>125.9</v>
      </c>
      <c r="P126">
        <f t="shared" si="4"/>
        <v>1</v>
      </c>
      <c r="Q126">
        <v>143.9</v>
      </c>
      <c r="S126">
        <v>130.9</v>
      </c>
      <c r="U126">
        <v>131</v>
      </c>
      <c r="W126">
        <v>110.2</v>
      </c>
      <c r="Y126">
        <v>135.5</v>
      </c>
      <c r="AA126">
        <v>173.7</v>
      </c>
      <c r="AC126">
        <v>184.4</v>
      </c>
      <c r="AE126">
        <v>112</v>
      </c>
      <c r="AG126">
        <v>142.80000000000001</v>
      </c>
      <c r="AI126">
        <v>121.6</v>
      </c>
      <c r="AK126">
        <v>136.9</v>
      </c>
      <c r="AM126">
        <v>138.19999999999999</v>
      </c>
      <c r="AO126">
        <v>142.69999999999999</v>
      </c>
      <c r="AQ126">
        <v>127.6</v>
      </c>
      <c r="AS126">
        <v>121.1</v>
      </c>
      <c r="AU126">
        <v>126.6</v>
      </c>
      <c r="AW126">
        <v>125.5</v>
      </c>
      <c r="AX126">
        <f t="shared" si="5"/>
        <v>1</v>
      </c>
      <c r="AY126">
        <v>115.5</v>
      </c>
      <c r="BA126">
        <v>123.2</v>
      </c>
      <c r="BC126">
        <v>120.6</v>
      </c>
      <c r="BE126">
        <v>112.3</v>
      </c>
      <c r="BG126">
        <v>119.9</v>
      </c>
      <c r="BI126">
        <v>129.30000000000001</v>
      </c>
      <c r="BK126">
        <v>118.8</v>
      </c>
      <c r="BM126">
        <v>119.6</v>
      </c>
      <c r="BO126">
        <v>128.1</v>
      </c>
    </row>
    <row r="127" spans="4:67" x14ac:dyDescent="0.3">
      <c r="D127" t="s">
        <v>34</v>
      </c>
      <c r="H127">
        <v>2016</v>
      </c>
      <c r="K127" t="s">
        <v>39</v>
      </c>
      <c r="N127" t="str">
        <f t="shared" si="3"/>
        <v>June</v>
      </c>
      <c r="O127">
        <v>127.7</v>
      </c>
      <c r="P127">
        <f t="shared" si="4"/>
        <v>1</v>
      </c>
      <c r="Q127">
        <v>140.5</v>
      </c>
      <c r="S127">
        <v>128.30000000000001</v>
      </c>
      <c r="U127">
        <v>132.6</v>
      </c>
      <c r="W127">
        <v>115.5</v>
      </c>
      <c r="Y127">
        <v>136.5</v>
      </c>
      <c r="AA127">
        <v>159.69999999999999</v>
      </c>
      <c r="AC127">
        <v>174.3</v>
      </c>
      <c r="AE127">
        <v>109.9</v>
      </c>
      <c r="AG127">
        <v>136.30000000000001</v>
      </c>
      <c r="AI127">
        <v>124.4</v>
      </c>
      <c r="AK127">
        <v>138.1</v>
      </c>
      <c r="AM127">
        <v>136.80000000000001</v>
      </c>
      <c r="AO127">
        <v>138.69999999999999</v>
      </c>
      <c r="AQ127">
        <v>132.9</v>
      </c>
      <c r="AS127">
        <v>127.2</v>
      </c>
      <c r="AU127">
        <v>132</v>
      </c>
      <c r="AW127">
        <v>125.5</v>
      </c>
      <c r="AX127">
        <f t="shared" si="5"/>
        <v>1</v>
      </c>
      <c r="AY127">
        <v>123.3</v>
      </c>
      <c r="BA127">
        <v>126.4</v>
      </c>
      <c r="BC127">
        <v>124.1</v>
      </c>
      <c r="BE127">
        <v>114.2</v>
      </c>
      <c r="BG127">
        <v>121.7</v>
      </c>
      <c r="BI127">
        <v>129.69999999999999</v>
      </c>
      <c r="BK127">
        <v>119.4</v>
      </c>
      <c r="BM127">
        <v>121.5</v>
      </c>
      <c r="BO127">
        <v>130.1</v>
      </c>
    </row>
    <row r="128" spans="4:67" x14ac:dyDescent="0.3">
      <c r="D128" t="s">
        <v>30</v>
      </c>
      <c r="H128">
        <v>2016</v>
      </c>
      <c r="K128" t="s">
        <v>40</v>
      </c>
      <c r="N128" t="str">
        <f t="shared" si="3"/>
        <v>July</v>
      </c>
      <c r="O128">
        <v>129.30000000000001</v>
      </c>
      <c r="P128">
        <f t="shared" si="4"/>
        <v>1</v>
      </c>
      <c r="Q128">
        <v>139.5</v>
      </c>
      <c r="S128">
        <v>129.6</v>
      </c>
      <c r="U128">
        <v>134.5</v>
      </c>
      <c r="W128">
        <v>119.5</v>
      </c>
      <c r="Y128">
        <v>138.5</v>
      </c>
      <c r="AA128">
        <v>158.19999999999999</v>
      </c>
      <c r="AC128">
        <v>171.8</v>
      </c>
      <c r="AE128">
        <v>110.3</v>
      </c>
      <c r="AG128">
        <v>134.30000000000001</v>
      </c>
      <c r="AI128">
        <v>127.3</v>
      </c>
      <c r="AK128">
        <v>139.9</v>
      </c>
      <c r="AM128">
        <v>137.6</v>
      </c>
      <c r="AO128">
        <v>138</v>
      </c>
      <c r="AQ128">
        <v>137.19999999999999</v>
      </c>
      <c r="AS128">
        <v>132.19999999999999</v>
      </c>
      <c r="AU128">
        <v>136.5</v>
      </c>
      <c r="AX128">
        <f t="shared" si="5"/>
        <v>1</v>
      </c>
      <c r="AY128">
        <v>128.19999999999999</v>
      </c>
      <c r="BA128">
        <v>130</v>
      </c>
      <c r="BC128">
        <v>126.7</v>
      </c>
      <c r="BE128">
        <v>116.4</v>
      </c>
      <c r="BG128">
        <v>125.2</v>
      </c>
      <c r="BI128">
        <v>130.80000000000001</v>
      </c>
      <c r="BK128">
        <v>120.9</v>
      </c>
      <c r="BM128">
        <v>123.8</v>
      </c>
      <c r="BO128">
        <v>133</v>
      </c>
    </row>
    <row r="129" spans="4:67" x14ac:dyDescent="0.3">
      <c r="D129" t="s">
        <v>33</v>
      </c>
      <c r="H129">
        <v>2016</v>
      </c>
      <c r="K129" t="s">
        <v>40</v>
      </c>
      <c r="N129" t="str">
        <f t="shared" si="3"/>
        <v>July</v>
      </c>
      <c r="O129">
        <v>126.8</v>
      </c>
      <c r="P129">
        <f t="shared" si="4"/>
        <v>1</v>
      </c>
      <c r="Q129">
        <v>144.19999999999999</v>
      </c>
      <c r="S129">
        <v>136.6</v>
      </c>
      <c r="U129">
        <v>131.80000000000001</v>
      </c>
      <c r="W129">
        <v>111</v>
      </c>
      <c r="Y129">
        <v>137</v>
      </c>
      <c r="AA129">
        <v>179.5</v>
      </c>
      <c r="AC129">
        <v>188.4</v>
      </c>
      <c r="AE129">
        <v>113.3</v>
      </c>
      <c r="AG129">
        <v>143.9</v>
      </c>
      <c r="AI129">
        <v>121.7</v>
      </c>
      <c r="AK129">
        <v>137.5</v>
      </c>
      <c r="AM129">
        <v>139.80000000000001</v>
      </c>
      <c r="AO129">
        <v>142.9</v>
      </c>
      <c r="AQ129">
        <v>127.9</v>
      </c>
      <c r="AS129">
        <v>121.1</v>
      </c>
      <c r="AU129">
        <v>126.9</v>
      </c>
      <c r="AW129">
        <v>126.4</v>
      </c>
      <c r="AX129">
        <f t="shared" si="5"/>
        <v>1</v>
      </c>
      <c r="AY129">
        <v>115.5</v>
      </c>
      <c r="BA129">
        <v>123.5</v>
      </c>
      <c r="BC129">
        <v>120.9</v>
      </c>
      <c r="BE129">
        <v>111.7</v>
      </c>
      <c r="BG129">
        <v>120.3</v>
      </c>
      <c r="BI129">
        <v>130.80000000000001</v>
      </c>
      <c r="BK129">
        <v>120</v>
      </c>
      <c r="BM129">
        <v>119.9</v>
      </c>
      <c r="BO129">
        <v>129</v>
      </c>
    </row>
    <row r="130" spans="4:67" x14ac:dyDescent="0.3">
      <c r="D130" t="s">
        <v>34</v>
      </c>
      <c r="H130">
        <v>2016</v>
      </c>
      <c r="K130" t="s">
        <v>40</v>
      </c>
      <c r="N130" t="str">
        <f t="shared" si="3"/>
        <v>July</v>
      </c>
      <c r="O130">
        <v>128.5</v>
      </c>
      <c r="P130">
        <f t="shared" si="4"/>
        <v>1</v>
      </c>
      <c r="Q130">
        <v>141.19999999999999</v>
      </c>
      <c r="S130">
        <v>132.30000000000001</v>
      </c>
      <c r="U130">
        <v>133.5</v>
      </c>
      <c r="W130">
        <v>116.4</v>
      </c>
      <c r="Y130">
        <v>137.80000000000001</v>
      </c>
      <c r="AA130">
        <v>165.4</v>
      </c>
      <c r="AC130">
        <v>177.4</v>
      </c>
      <c r="AE130">
        <v>111.3</v>
      </c>
      <c r="AG130">
        <v>137.5</v>
      </c>
      <c r="AI130">
        <v>125</v>
      </c>
      <c r="AK130">
        <v>138.80000000000001</v>
      </c>
      <c r="AM130">
        <v>138.4</v>
      </c>
      <c r="AO130">
        <v>139.30000000000001</v>
      </c>
      <c r="AQ130">
        <v>133.5</v>
      </c>
      <c r="AS130">
        <v>127.6</v>
      </c>
      <c r="AU130">
        <v>132.69999999999999</v>
      </c>
      <c r="AW130">
        <v>126.4</v>
      </c>
      <c r="AX130">
        <f t="shared" si="5"/>
        <v>1</v>
      </c>
      <c r="AY130">
        <v>123.4</v>
      </c>
      <c r="BA130">
        <v>126.9</v>
      </c>
      <c r="BC130">
        <v>124.5</v>
      </c>
      <c r="BE130">
        <v>113.9</v>
      </c>
      <c r="BG130">
        <v>122.4</v>
      </c>
      <c r="BI130">
        <v>130.80000000000001</v>
      </c>
      <c r="BK130">
        <v>120.5</v>
      </c>
      <c r="BM130">
        <v>121.9</v>
      </c>
      <c r="BO130">
        <v>131.1</v>
      </c>
    </row>
    <row r="131" spans="4:67" x14ac:dyDescent="0.3">
      <c r="D131" t="s">
        <v>30</v>
      </c>
      <c r="H131">
        <v>2016</v>
      </c>
      <c r="K131" t="s">
        <v>41</v>
      </c>
      <c r="N131" t="str">
        <f t="shared" ref="N131:N194" si="6">IF(K131="Marcrh","March",K131)</f>
        <v>August</v>
      </c>
      <c r="O131">
        <v>130.1</v>
      </c>
      <c r="P131">
        <f t="shared" ref="P131:P194" si="7">TYPE(O131)</f>
        <v>1</v>
      </c>
      <c r="Q131">
        <v>138.80000000000001</v>
      </c>
      <c r="S131">
        <v>130.30000000000001</v>
      </c>
      <c r="U131">
        <v>135.30000000000001</v>
      </c>
      <c r="W131">
        <v>119.9</v>
      </c>
      <c r="Y131">
        <v>140.19999999999999</v>
      </c>
      <c r="AA131">
        <v>156.9</v>
      </c>
      <c r="AC131">
        <v>172.2</v>
      </c>
      <c r="AE131">
        <v>112.1</v>
      </c>
      <c r="AG131">
        <v>134.9</v>
      </c>
      <c r="AI131">
        <v>128.1</v>
      </c>
      <c r="AK131">
        <v>140.69999999999999</v>
      </c>
      <c r="AM131">
        <v>138</v>
      </c>
      <c r="AO131">
        <v>138.9</v>
      </c>
      <c r="AQ131">
        <v>137.80000000000001</v>
      </c>
      <c r="AS131">
        <v>133</v>
      </c>
      <c r="AU131">
        <v>137.1</v>
      </c>
      <c r="AX131">
        <f t="shared" ref="AX131:AX194" si="8">TYPE(AW131)</f>
        <v>1</v>
      </c>
      <c r="AY131">
        <v>129.1</v>
      </c>
      <c r="BA131">
        <v>130.6</v>
      </c>
      <c r="BC131">
        <v>127</v>
      </c>
      <c r="BE131">
        <v>116</v>
      </c>
      <c r="BG131">
        <v>125.5</v>
      </c>
      <c r="BI131">
        <v>131.9</v>
      </c>
      <c r="BK131">
        <v>122</v>
      </c>
      <c r="BM131">
        <v>124.2</v>
      </c>
      <c r="BO131">
        <v>133.5</v>
      </c>
    </row>
    <row r="132" spans="4:67" x14ac:dyDescent="0.3">
      <c r="D132" t="s">
        <v>33</v>
      </c>
      <c r="H132">
        <v>2016</v>
      </c>
      <c r="K132" t="s">
        <v>41</v>
      </c>
      <c r="N132" t="str">
        <f t="shared" si="6"/>
        <v>August</v>
      </c>
      <c r="O132">
        <v>127.6</v>
      </c>
      <c r="P132">
        <f t="shared" si="7"/>
        <v>1</v>
      </c>
      <c r="Q132">
        <v>140.30000000000001</v>
      </c>
      <c r="S132">
        <v>133.69999999999999</v>
      </c>
      <c r="U132">
        <v>132.19999999999999</v>
      </c>
      <c r="W132">
        <v>111.8</v>
      </c>
      <c r="Y132">
        <v>135.80000000000001</v>
      </c>
      <c r="AA132">
        <v>163.5</v>
      </c>
      <c r="AC132">
        <v>182.3</v>
      </c>
      <c r="AE132">
        <v>114.6</v>
      </c>
      <c r="AG132">
        <v>144.6</v>
      </c>
      <c r="AI132">
        <v>121.9</v>
      </c>
      <c r="AK132">
        <v>138.1</v>
      </c>
      <c r="AM132">
        <v>137.6</v>
      </c>
      <c r="AO132">
        <v>143.6</v>
      </c>
      <c r="AQ132">
        <v>128.30000000000001</v>
      </c>
      <c r="AS132">
        <v>121.4</v>
      </c>
      <c r="AU132">
        <v>127.3</v>
      </c>
      <c r="AW132">
        <v>127.3</v>
      </c>
      <c r="AX132">
        <f t="shared" si="8"/>
        <v>1</v>
      </c>
      <c r="AY132">
        <v>114.7</v>
      </c>
      <c r="BA132">
        <v>123.9</v>
      </c>
      <c r="BC132">
        <v>121.2</v>
      </c>
      <c r="BE132">
        <v>110.4</v>
      </c>
      <c r="BG132">
        <v>120.6</v>
      </c>
      <c r="BI132">
        <v>131.5</v>
      </c>
      <c r="BK132">
        <v>120.9</v>
      </c>
      <c r="BM132">
        <v>119.9</v>
      </c>
      <c r="BO132">
        <v>128.4</v>
      </c>
    </row>
    <row r="133" spans="4:67" x14ac:dyDescent="0.3">
      <c r="D133" t="s">
        <v>34</v>
      </c>
      <c r="H133">
        <v>2016</v>
      </c>
      <c r="K133" t="s">
        <v>41</v>
      </c>
      <c r="N133" t="str">
        <f t="shared" si="6"/>
        <v>August</v>
      </c>
      <c r="O133">
        <v>129.30000000000001</v>
      </c>
      <c r="P133">
        <f t="shared" si="7"/>
        <v>1</v>
      </c>
      <c r="Q133">
        <v>139.30000000000001</v>
      </c>
      <c r="S133">
        <v>131.6</v>
      </c>
      <c r="U133">
        <v>134.1</v>
      </c>
      <c r="W133">
        <v>116.9</v>
      </c>
      <c r="Y133">
        <v>138.1</v>
      </c>
      <c r="AA133">
        <v>159.1</v>
      </c>
      <c r="AC133">
        <v>175.6</v>
      </c>
      <c r="AE133">
        <v>112.9</v>
      </c>
      <c r="AG133">
        <v>138.1</v>
      </c>
      <c r="AI133">
        <v>125.5</v>
      </c>
      <c r="AK133">
        <v>139.5</v>
      </c>
      <c r="AM133">
        <v>137.9</v>
      </c>
      <c r="AO133">
        <v>140.19999999999999</v>
      </c>
      <c r="AQ133">
        <v>134.1</v>
      </c>
      <c r="AS133">
        <v>128.19999999999999</v>
      </c>
      <c r="AU133">
        <v>133.19999999999999</v>
      </c>
      <c r="AW133">
        <v>127.3</v>
      </c>
      <c r="AX133">
        <f t="shared" si="8"/>
        <v>1</v>
      </c>
      <c r="AY133">
        <v>123.6</v>
      </c>
      <c r="BA133">
        <v>127.4</v>
      </c>
      <c r="BC133">
        <v>124.8</v>
      </c>
      <c r="BE133">
        <v>113.1</v>
      </c>
      <c r="BG133">
        <v>122.7</v>
      </c>
      <c r="BI133">
        <v>131.69999999999999</v>
      </c>
      <c r="BK133">
        <v>121.5</v>
      </c>
      <c r="BM133">
        <v>122.1</v>
      </c>
      <c r="BO133">
        <v>131.1</v>
      </c>
    </row>
    <row r="134" spans="4:67" x14ac:dyDescent="0.3">
      <c r="D134" t="s">
        <v>30</v>
      </c>
      <c r="H134">
        <v>2016</v>
      </c>
      <c r="K134" t="s">
        <v>42</v>
      </c>
      <c r="N134" t="str">
        <f t="shared" si="6"/>
        <v>September</v>
      </c>
      <c r="O134">
        <v>130.80000000000001</v>
      </c>
      <c r="P134">
        <f t="shared" si="7"/>
        <v>1</v>
      </c>
      <c r="Q134">
        <v>138.19999999999999</v>
      </c>
      <c r="S134">
        <v>130.5</v>
      </c>
      <c r="U134">
        <v>135.5</v>
      </c>
      <c r="W134">
        <v>120.2</v>
      </c>
      <c r="Y134">
        <v>139.19999999999999</v>
      </c>
      <c r="AA134">
        <v>149.5</v>
      </c>
      <c r="AC134">
        <v>170.4</v>
      </c>
      <c r="AE134">
        <v>113.1</v>
      </c>
      <c r="AG134">
        <v>135.80000000000001</v>
      </c>
      <c r="AI134">
        <v>128.80000000000001</v>
      </c>
      <c r="AK134">
        <v>141.5</v>
      </c>
      <c r="AM134">
        <v>137.19999999999999</v>
      </c>
      <c r="AO134">
        <v>139.9</v>
      </c>
      <c r="AQ134">
        <v>138.5</v>
      </c>
      <c r="AS134">
        <v>133.5</v>
      </c>
      <c r="AU134">
        <v>137.80000000000001</v>
      </c>
      <c r="AX134">
        <f t="shared" si="8"/>
        <v>1</v>
      </c>
      <c r="AY134">
        <v>129.69999999999999</v>
      </c>
      <c r="BA134">
        <v>131.1</v>
      </c>
      <c r="BC134">
        <v>127.8</v>
      </c>
      <c r="BE134">
        <v>117</v>
      </c>
      <c r="BG134">
        <v>125.7</v>
      </c>
      <c r="BI134">
        <v>132.19999999999999</v>
      </c>
      <c r="BK134">
        <v>122.8</v>
      </c>
      <c r="BM134">
        <v>124.9</v>
      </c>
      <c r="BO134">
        <v>133.4</v>
      </c>
    </row>
    <row r="135" spans="4:67" x14ac:dyDescent="0.3">
      <c r="D135" t="s">
        <v>33</v>
      </c>
      <c r="H135">
        <v>2016</v>
      </c>
      <c r="K135" t="s">
        <v>42</v>
      </c>
      <c r="N135" t="str">
        <f t="shared" si="6"/>
        <v>September</v>
      </c>
      <c r="O135">
        <v>128.1</v>
      </c>
      <c r="P135">
        <f t="shared" si="7"/>
        <v>1</v>
      </c>
      <c r="Q135">
        <v>137.69999999999999</v>
      </c>
      <c r="S135">
        <v>130.6</v>
      </c>
      <c r="U135">
        <v>132.6</v>
      </c>
      <c r="W135">
        <v>111.9</v>
      </c>
      <c r="Y135">
        <v>132.5</v>
      </c>
      <c r="AA135">
        <v>152.9</v>
      </c>
      <c r="AC135">
        <v>173.6</v>
      </c>
      <c r="AE135">
        <v>115.1</v>
      </c>
      <c r="AG135">
        <v>144.80000000000001</v>
      </c>
      <c r="AI135">
        <v>122.1</v>
      </c>
      <c r="AK135">
        <v>138.80000000000001</v>
      </c>
      <c r="AM135">
        <v>135.69999999999999</v>
      </c>
      <c r="AO135">
        <v>143.9</v>
      </c>
      <c r="AQ135">
        <v>128.69999999999999</v>
      </c>
      <c r="AS135">
        <v>121.6</v>
      </c>
      <c r="AU135">
        <v>127.7</v>
      </c>
      <c r="AW135">
        <v>127.9</v>
      </c>
      <c r="AX135">
        <f t="shared" si="8"/>
        <v>1</v>
      </c>
      <c r="AY135">
        <v>114.8</v>
      </c>
      <c r="BA135">
        <v>124.3</v>
      </c>
      <c r="BC135">
        <v>121.4</v>
      </c>
      <c r="BE135">
        <v>111.8</v>
      </c>
      <c r="BG135">
        <v>120.8</v>
      </c>
      <c r="BI135">
        <v>131.6</v>
      </c>
      <c r="BK135">
        <v>121.2</v>
      </c>
      <c r="BM135">
        <v>120.5</v>
      </c>
      <c r="BO135">
        <v>128</v>
      </c>
    </row>
    <row r="136" spans="4:67" x14ac:dyDescent="0.3">
      <c r="D136" t="s">
        <v>34</v>
      </c>
      <c r="H136">
        <v>2016</v>
      </c>
      <c r="K136" t="s">
        <v>42</v>
      </c>
      <c r="N136" t="str">
        <f t="shared" si="6"/>
        <v>September</v>
      </c>
      <c r="O136">
        <v>129.9</v>
      </c>
      <c r="P136">
        <f t="shared" si="7"/>
        <v>1</v>
      </c>
      <c r="Q136">
        <v>138</v>
      </c>
      <c r="S136">
        <v>130.5</v>
      </c>
      <c r="U136">
        <v>134.4</v>
      </c>
      <c r="W136">
        <v>117.2</v>
      </c>
      <c r="Y136">
        <v>136.1</v>
      </c>
      <c r="AA136">
        <v>150.69999999999999</v>
      </c>
      <c r="AC136">
        <v>171.5</v>
      </c>
      <c r="AE136">
        <v>113.8</v>
      </c>
      <c r="AG136">
        <v>138.80000000000001</v>
      </c>
      <c r="AI136">
        <v>126</v>
      </c>
      <c r="AK136">
        <v>140.19999999999999</v>
      </c>
      <c r="AM136">
        <v>136.6</v>
      </c>
      <c r="AO136">
        <v>141</v>
      </c>
      <c r="AQ136">
        <v>134.6</v>
      </c>
      <c r="AS136">
        <v>128.6</v>
      </c>
      <c r="AU136">
        <v>133.80000000000001</v>
      </c>
      <c r="AW136">
        <v>127.9</v>
      </c>
      <c r="AX136">
        <f t="shared" si="8"/>
        <v>1</v>
      </c>
      <c r="AY136">
        <v>124.1</v>
      </c>
      <c r="BA136">
        <v>127.9</v>
      </c>
      <c r="BC136">
        <v>125.4</v>
      </c>
      <c r="BE136">
        <v>114.3</v>
      </c>
      <c r="BG136">
        <v>122.9</v>
      </c>
      <c r="BI136">
        <v>131.80000000000001</v>
      </c>
      <c r="BK136">
        <v>122.1</v>
      </c>
      <c r="BM136">
        <v>122.8</v>
      </c>
      <c r="BO136">
        <v>130.9</v>
      </c>
    </row>
    <row r="137" spans="4:67" x14ac:dyDescent="0.3">
      <c r="D137" t="s">
        <v>30</v>
      </c>
      <c r="H137">
        <v>2016</v>
      </c>
      <c r="K137" t="s">
        <v>43</v>
      </c>
      <c r="N137" t="str">
        <f t="shared" si="6"/>
        <v>October</v>
      </c>
      <c r="O137">
        <v>131.30000000000001</v>
      </c>
      <c r="P137">
        <f t="shared" si="7"/>
        <v>1</v>
      </c>
      <c r="Q137">
        <v>137.6</v>
      </c>
      <c r="S137">
        <v>130.1</v>
      </c>
      <c r="U137">
        <v>136</v>
      </c>
      <c r="W137">
        <v>120.8</v>
      </c>
      <c r="Y137">
        <v>138.4</v>
      </c>
      <c r="AA137">
        <v>149.19999999999999</v>
      </c>
      <c r="AC137">
        <v>170.2</v>
      </c>
      <c r="AE137">
        <v>113.4</v>
      </c>
      <c r="AG137">
        <v>136.30000000000001</v>
      </c>
      <c r="AI137">
        <v>128.69999999999999</v>
      </c>
      <c r="AK137">
        <v>142.4</v>
      </c>
      <c r="AM137">
        <v>137.4</v>
      </c>
      <c r="AO137">
        <v>140.9</v>
      </c>
      <c r="AQ137">
        <v>139.6</v>
      </c>
      <c r="AS137">
        <v>134.30000000000001</v>
      </c>
      <c r="AU137">
        <v>138.80000000000001</v>
      </c>
      <c r="AX137">
        <f t="shared" si="8"/>
        <v>1</v>
      </c>
      <c r="AY137">
        <v>129.80000000000001</v>
      </c>
      <c r="BA137">
        <v>131.80000000000001</v>
      </c>
      <c r="BC137">
        <v>128.69999999999999</v>
      </c>
      <c r="BE137">
        <v>117.8</v>
      </c>
      <c r="BG137">
        <v>126.5</v>
      </c>
      <c r="BI137">
        <v>133</v>
      </c>
      <c r="BK137">
        <v>123</v>
      </c>
      <c r="BM137">
        <v>125.7</v>
      </c>
      <c r="BO137">
        <v>133.80000000000001</v>
      </c>
    </row>
    <row r="138" spans="4:67" x14ac:dyDescent="0.3">
      <c r="D138" t="s">
        <v>33</v>
      </c>
      <c r="H138">
        <v>2016</v>
      </c>
      <c r="K138" t="s">
        <v>43</v>
      </c>
      <c r="N138" t="str">
        <f t="shared" si="6"/>
        <v>October</v>
      </c>
      <c r="O138">
        <v>128.69999999999999</v>
      </c>
      <c r="P138">
        <f t="shared" si="7"/>
        <v>1</v>
      </c>
      <c r="Q138">
        <v>138.4</v>
      </c>
      <c r="S138">
        <v>130.30000000000001</v>
      </c>
      <c r="U138">
        <v>132.69999999999999</v>
      </c>
      <c r="W138">
        <v>112.5</v>
      </c>
      <c r="Y138">
        <v>130.4</v>
      </c>
      <c r="AA138">
        <v>155.1</v>
      </c>
      <c r="AC138">
        <v>175.7</v>
      </c>
      <c r="AE138">
        <v>115.4</v>
      </c>
      <c r="AG138">
        <v>145.30000000000001</v>
      </c>
      <c r="AI138">
        <v>122.5</v>
      </c>
      <c r="AK138">
        <v>139.6</v>
      </c>
      <c r="AM138">
        <v>136.30000000000001</v>
      </c>
      <c r="AO138">
        <v>144.30000000000001</v>
      </c>
      <c r="AQ138">
        <v>129.1</v>
      </c>
      <c r="AS138">
        <v>121.9</v>
      </c>
      <c r="AU138">
        <v>128</v>
      </c>
      <c r="AW138">
        <v>128.69999999999999</v>
      </c>
      <c r="AX138">
        <f t="shared" si="8"/>
        <v>1</v>
      </c>
      <c r="AY138">
        <v>115.2</v>
      </c>
      <c r="BA138">
        <v>124.5</v>
      </c>
      <c r="BC138">
        <v>121.8</v>
      </c>
      <c r="BE138">
        <v>112.8</v>
      </c>
      <c r="BG138">
        <v>121.2</v>
      </c>
      <c r="BI138">
        <v>131.9</v>
      </c>
      <c r="BK138">
        <v>120.8</v>
      </c>
      <c r="BM138">
        <v>120.9</v>
      </c>
      <c r="BO138">
        <v>128.6</v>
      </c>
    </row>
    <row r="139" spans="4:67" x14ac:dyDescent="0.3">
      <c r="D139" t="s">
        <v>34</v>
      </c>
      <c r="H139">
        <v>2016</v>
      </c>
      <c r="K139" t="s">
        <v>43</v>
      </c>
      <c r="N139" t="str">
        <f t="shared" si="6"/>
        <v>October</v>
      </c>
      <c r="O139">
        <v>130.5</v>
      </c>
      <c r="P139">
        <f t="shared" si="7"/>
        <v>1</v>
      </c>
      <c r="Q139">
        <v>137.9</v>
      </c>
      <c r="S139">
        <v>130.19999999999999</v>
      </c>
      <c r="U139">
        <v>134.80000000000001</v>
      </c>
      <c r="W139">
        <v>117.8</v>
      </c>
      <c r="Y139">
        <v>134.69999999999999</v>
      </c>
      <c r="AA139">
        <v>151.19999999999999</v>
      </c>
      <c r="AC139">
        <v>172.1</v>
      </c>
      <c r="AE139">
        <v>114.1</v>
      </c>
      <c r="AG139">
        <v>139.30000000000001</v>
      </c>
      <c r="AI139">
        <v>126.1</v>
      </c>
      <c r="AK139">
        <v>141.1</v>
      </c>
      <c r="AM139">
        <v>137</v>
      </c>
      <c r="AO139">
        <v>141.80000000000001</v>
      </c>
      <c r="AQ139">
        <v>135.5</v>
      </c>
      <c r="AS139">
        <v>129.1</v>
      </c>
      <c r="AU139">
        <v>134.5</v>
      </c>
      <c r="AW139">
        <v>128.69999999999999</v>
      </c>
      <c r="AX139">
        <f t="shared" si="8"/>
        <v>1</v>
      </c>
      <c r="AY139">
        <v>124.3</v>
      </c>
      <c r="BA139">
        <v>128.4</v>
      </c>
      <c r="BC139">
        <v>126.1</v>
      </c>
      <c r="BE139">
        <v>115.2</v>
      </c>
      <c r="BG139">
        <v>123.5</v>
      </c>
      <c r="BI139">
        <v>132.4</v>
      </c>
      <c r="BK139">
        <v>122.1</v>
      </c>
      <c r="BM139">
        <v>123.4</v>
      </c>
      <c r="BO139">
        <v>131.4</v>
      </c>
    </row>
    <row r="140" spans="4:67" x14ac:dyDescent="0.3">
      <c r="D140" t="s">
        <v>30</v>
      </c>
      <c r="H140">
        <v>2016</v>
      </c>
      <c r="K140" t="s">
        <v>44</v>
      </c>
      <c r="N140" t="str">
        <f t="shared" si="6"/>
        <v>November</v>
      </c>
      <c r="O140">
        <v>132</v>
      </c>
      <c r="P140">
        <f t="shared" si="7"/>
        <v>1</v>
      </c>
      <c r="Q140">
        <v>137.4</v>
      </c>
      <c r="S140">
        <v>130.6</v>
      </c>
      <c r="U140">
        <v>136.19999999999999</v>
      </c>
      <c r="W140">
        <v>121.1</v>
      </c>
      <c r="Y140">
        <v>136.9</v>
      </c>
      <c r="AA140">
        <v>141.80000000000001</v>
      </c>
      <c r="AC140">
        <v>170</v>
      </c>
      <c r="AE140">
        <v>113.4</v>
      </c>
      <c r="AG140">
        <v>136.80000000000001</v>
      </c>
      <c r="AI140">
        <v>128.69999999999999</v>
      </c>
      <c r="AK140">
        <v>143.1</v>
      </c>
      <c r="AM140">
        <v>136.6</v>
      </c>
      <c r="AO140">
        <v>141.19999999999999</v>
      </c>
      <c r="AQ140">
        <v>139.9</v>
      </c>
      <c r="AS140">
        <v>134.5</v>
      </c>
      <c r="AU140">
        <v>139.19999999999999</v>
      </c>
      <c r="AX140">
        <f t="shared" si="8"/>
        <v>1</v>
      </c>
      <c r="AY140">
        <v>130.30000000000001</v>
      </c>
      <c r="BA140">
        <v>132.1</v>
      </c>
      <c r="BC140">
        <v>129.1</v>
      </c>
      <c r="BE140">
        <v>118.2</v>
      </c>
      <c r="BG140">
        <v>126.9</v>
      </c>
      <c r="BI140">
        <v>133.69999999999999</v>
      </c>
      <c r="BK140">
        <v>123.5</v>
      </c>
      <c r="BM140">
        <v>126.1</v>
      </c>
      <c r="BO140">
        <v>133.6</v>
      </c>
    </row>
    <row r="141" spans="4:67" x14ac:dyDescent="0.3">
      <c r="D141" t="s">
        <v>33</v>
      </c>
      <c r="H141">
        <v>2016</v>
      </c>
      <c r="K141" t="s">
        <v>44</v>
      </c>
      <c r="N141" t="str">
        <f t="shared" si="6"/>
        <v>November</v>
      </c>
      <c r="O141">
        <v>130.19999999999999</v>
      </c>
      <c r="P141">
        <f t="shared" si="7"/>
        <v>1</v>
      </c>
      <c r="Q141">
        <v>138.5</v>
      </c>
      <c r="S141">
        <v>134.1</v>
      </c>
      <c r="U141">
        <v>132.9</v>
      </c>
      <c r="W141">
        <v>112.6</v>
      </c>
      <c r="Y141">
        <v>130.80000000000001</v>
      </c>
      <c r="AA141">
        <v>142</v>
      </c>
      <c r="AC141">
        <v>174.9</v>
      </c>
      <c r="AE141">
        <v>115.6</v>
      </c>
      <c r="AG141">
        <v>145.4</v>
      </c>
      <c r="AI141">
        <v>122.7</v>
      </c>
      <c r="AK141">
        <v>140.30000000000001</v>
      </c>
      <c r="AM141">
        <v>135.19999999999999</v>
      </c>
      <c r="AO141">
        <v>144.30000000000001</v>
      </c>
      <c r="AQ141">
        <v>129.6</v>
      </c>
      <c r="AS141">
        <v>122.1</v>
      </c>
      <c r="AU141">
        <v>128.5</v>
      </c>
      <c r="AW141">
        <v>129.1</v>
      </c>
      <c r="AX141">
        <f t="shared" si="8"/>
        <v>1</v>
      </c>
      <c r="AY141">
        <v>116.2</v>
      </c>
      <c r="BA141">
        <v>124.7</v>
      </c>
      <c r="BC141">
        <v>122.1</v>
      </c>
      <c r="BE141">
        <v>113.4</v>
      </c>
      <c r="BG141">
        <v>121.7</v>
      </c>
      <c r="BI141">
        <v>132.1</v>
      </c>
      <c r="BK141">
        <v>121.3</v>
      </c>
      <c r="BM141">
        <v>121.3</v>
      </c>
      <c r="BO141">
        <v>128.5</v>
      </c>
    </row>
    <row r="142" spans="4:67" x14ac:dyDescent="0.3">
      <c r="D142" t="s">
        <v>34</v>
      </c>
      <c r="H142">
        <v>2016</v>
      </c>
      <c r="K142" t="s">
        <v>44</v>
      </c>
      <c r="N142" t="str">
        <f t="shared" si="6"/>
        <v>November</v>
      </c>
      <c r="O142">
        <v>131.4</v>
      </c>
      <c r="P142">
        <f t="shared" si="7"/>
        <v>1</v>
      </c>
      <c r="Q142">
        <v>137.80000000000001</v>
      </c>
      <c r="S142">
        <v>132</v>
      </c>
      <c r="U142">
        <v>135</v>
      </c>
      <c r="W142">
        <v>118</v>
      </c>
      <c r="Y142">
        <v>134.1</v>
      </c>
      <c r="AA142">
        <v>141.9</v>
      </c>
      <c r="AC142">
        <v>171.7</v>
      </c>
      <c r="AE142">
        <v>114.1</v>
      </c>
      <c r="AG142">
        <v>139.69999999999999</v>
      </c>
      <c r="AI142">
        <v>126.2</v>
      </c>
      <c r="AK142">
        <v>141.80000000000001</v>
      </c>
      <c r="AM142">
        <v>136.1</v>
      </c>
      <c r="AO142">
        <v>142</v>
      </c>
      <c r="AQ142">
        <v>135.80000000000001</v>
      </c>
      <c r="AS142">
        <v>129.30000000000001</v>
      </c>
      <c r="AU142">
        <v>135</v>
      </c>
      <c r="AW142">
        <v>129.1</v>
      </c>
      <c r="AX142">
        <f t="shared" si="8"/>
        <v>1</v>
      </c>
      <c r="AY142">
        <v>125</v>
      </c>
      <c r="BA142">
        <v>128.6</v>
      </c>
      <c r="BC142">
        <v>126.4</v>
      </c>
      <c r="BE142">
        <v>115.7</v>
      </c>
      <c r="BG142">
        <v>124</v>
      </c>
      <c r="BI142">
        <v>132.80000000000001</v>
      </c>
      <c r="BK142">
        <v>122.6</v>
      </c>
      <c r="BM142">
        <v>123.8</v>
      </c>
      <c r="BO142">
        <v>131.19999999999999</v>
      </c>
    </row>
    <row r="143" spans="4:67" x14ac:dyDescent="0.3">
      <c r="D143" t="s">
        <v>30</v>
      </c>
      <c r="H143">
        <v>2016</v>
      </c>
      <c r="K143" t="s">
        <v>45</v>
      </c>
      <c r="N143" t="str">
        <f t="shared" si="6"/>
        <v>December</v>
      </c>
      <c r="O143">
        <v>132.6</v>
      </c>
      <c r="P143">
        <f t="shared" si="7"/>
        <v>1</v>
      </c>
      <c r="Q143">
        <v>137.30000000000001</v>
      </c>
      <c r="S143">
        <v>131.6</v>
      </c>
      <c r="U143">
        <v>136.30000000000001</v>
      </c>
      <c r="W143">
        <v>121.6</v>
      </c>
      <c r="Y143">
        <v>135.6</v>
      </c>
      <c r="AA143">
        <v>127.5</v>
      </c>
      <c r="AC143">
        <v>167.9</v>
      </c>
      <c r="AE143">
        <v>113.8</v>
      </c>
      <c r="AG143">
        <v>137.5</v>
      </c>
      <c r="AI143">
        <v>129.1</v>
      </c>
      <c r="AK143">
        <v>143.6</v>
      </c>
      <c r="AM143">
        <v>134.69999999999999</v>
      </c>
      <c r="AO143">
        <v>142.4</v>
      </c>
      <c r="AQ143">
        <v>140.4</v>
      </c>
      <c r="AS143">
        <v>135.19999999999999</v>
      </c>
      <c r="AU143">
        <v>139.69999999999999</v>
      </c>
      <c r="AX143">
        <f t="shared" si="8"/>
        <v>1</v>
      </c>
      <c r="AY143">
        <v>132</v>
      </c>
      <c r="BA143">
        <v>132.9</v>
      </c>
      <c r="BC143">
        <v>129.69999999999999</v>
      </c>
      <c r="BE143">
        <v>118.6</v>
      </c>
      <c r="BG143">
        <v>127.3</v>
      </c>
      <c r="BI143">
        <v>134.19999999999999</v>
      </c>
      <c r="BK143">
        <v>121.9</v>
      </c>
      <c r="BM143">
        <v>126.3</v>
      </c>
      <c r="BO143">
        <v>132.80000000000001</v>
      </c>
    </row>
    <row r="144" spans="4:67" x14ac:dyDescent="0.3">
      <c r="D144" t="s">
        <v>33</v>
      </c>
      <c r="H144">
        <v>2016</v>
      </c>
      <c r="K144" t="s">
        <v>45</v>
      </c>
      <c r="N144" t="str">
        <f t="shared" si="6"/>
        <v>December</v>
      </c>
      <c r="O144">
        <v>131.6</v>
      </c>
      <c r="P144">
        <f t="shared" si="7"/>
        <v>1</v>
      </c>
      <c r="Q144">
        <v>138.19999999999999</v>
      </c>
      <c r="S144">
        <v>134.9</v>
      </c>
      <c r="U144">
        <v>133.1</v>
      </c>
      <c r="W144">
        <v>113.5</v>
      </c>
      <c r="Y144">
        <v>129.30000000000001</v>
      </c>
      <c r="AA144">
        <v>121.1</v>
      </c>
      <c r="AC144">
        <v>170.3</v>
      </c>
      <c r="AE144">
        <v>115.5</v>
      </c>
      <c r="AG144">
        <v>145.5</v>
      </c>
      <c r="AI144">
        <v>123.1</v>
      </c>
      <c r="AK144">
        <v>140.9</v>
      </c>
      <c r="AM144">
        <v>132.80000000000001</v>
      </c>
      <c r="AO144">
        <v>145</v>
      </c>
      <c r="AQ144">
        <v>130</v>
      </c>
      <c r="AS144">
        <v>122.2</v>
      </c>
      <c r="AU144">
        <v>128.80000000000001</v>
      </c>
      <c r="AW144">
        <v>128.5</v>
      </c>
      <c r="AX144">
        <f t="shared" si="8"/>
        <v>1</v>
      </c>
      <c r="AY144">
        <v>117.8</v>
      </c>
      <c r="BA144">
        <v>125</v>
      </c>
      <c r="BC144">
        <v>122.3</v>
      </c>
      <c r="BE144">
        <v>113.7</v>
      </c>
      <c r="BG144">
        <v>121.8</v>
      </c>
      <c r="BI144">
        <v>132.30000000000001</v>
      </c>
      <c r="BK144">
        <v>119.9</v>
      </c>
      <c r="BM144">
        <v>121.4</v>
      </c>
      <c r="BO144">
        <v>127.6</v>
      </c>
    </row>
    <row r="145" spans="4:67" x14ac:dyDescent="0.3">
      <c r="D145" t="s">
        <v>34</v>
      </c>
      <c r="H145">
        <v>2016</v>
      </c>
      <c r="K145" t="s">
        <v>45</v>
      </c>
      <c r="N145" t="str">
        <f t="shared" si="6"/>
        <v>December</v>
      </c>
      <c r="O145">
        <v>132.30000000000001</v>
      </c>
      <c r="P145">
        <f t="shared" si="7"/>
        <v>1</v>
      </c>
      <c r="Q145">
        <v>137.6</v>
      </c>
      <c r="S145">
        <v>132.9</v>
      </c>
      <c r="U145">
        <v>135.1</v>
      </c>
      <c r="W145">
        <v>118.6</v>
      </c>
      <c r="Y145">
        <v>132.69999999999999</v>
      </c>
      <c r="AA145">
        <v>125.3</v>
      </c>
      <c r="AC145">
        <v>168.7</v>
      </c>
      <c r="AE145">
        <v>114.4</v>
      </c>
      <c r="AG145">
        <v>140.19999999999999</v>
      </c>
      <c r="AI145">
        <v>126.6</v>
      </c>
      <c r="AK145">
        <v>142.30000000000001</v>
      </c>
      <c r="AM145">
        <v>134</v>
      </c>
      <c r="AO145">
        <v>143.1</v>
      </c>
      <c r="AQ145">
        <v>136.30000000000001</v>
      </c>
      <c r="AS145">
        <v>129.80000000000001</v>
      </c>
      <c r="AU145">
        <v>135.4</v>
      </c>
      <c r="AW145">
        <v>128.5</v>
      </c>
      <c r="AX145">
        <f t="shared" si="8"/>
        <v>1</v>
      </c>
      <c r="AY145">
        <v>126.6</v>
      </c>
      <c r="BA145">
        <v>129.19999999999999</v>
      </c>
      <c r="BC145">
        <v>126.9</v>
      </c>
      <c r="BE145">
        <v>116</v>
      </c>
      <c r="BG145">
        <v>124.2</v>
      </c>
      <c r="BI145">
        <v>133.1</v>
      </c>
      <c r="BK145">
        <v>121.1</v>
      </c>
      <c r="BM145">
        <v>123.9</v>
      </c>
      <c r="BO145">
        <v>130.4</v>
      </c>
    </row>
    <row r="146" spans="4:67" x14ac:dyDescent="0.3">
      <c r="D146" t="s">
        <v>30</v>
      </c>
      <c r="H146">
        <v>2017</v>
      </c>
      <c r="K146" t="s">
        <v>31</v>
      </c>
      <c r="N146" t="str">
        <f t="shared" si="6"/>
        <v>January</v>
      </c>
      <c r="O146">
        <v>133.1</v>
      </c>
      <c r="P146">
        <f t="shared" si="7"/>
        <v>1</v>
      </c>
      <c r="Q146">
        <v>137.80000000000001</v>
      </c>
      <c r="S146">
        <v>131.9</v>
      </c>
      <c r="U146">
        <v>136.69999999999999</v>
      </c>
      <c r="W146">
        <v>122</v>
      </c>
      <c r="Y146">
        <v>136</v>
      </c>
      <c r="AA146">
        <v>119.8</v>
      </c>
      <c r="AC146">
        <v>161.69999999999999</v>
      </c>
      <c r="AE146">
        <v>114.8</v>
      </c>
      <c r="AG146">
        <v>136.9</v>
      </c>
      <c r="AI146">
        <v>129</v>
      </c>
      <c r="AK146">
        <v>143.9</v>
      </c>
      <c r="AM146">
        <v>133.69999999999999</v>
      </c>
      <c r="AO146">
        <v>143.1</v>
      </c>
      <c r="AQ146">
        <v>140.69999999999999</v>
      </c>
      <c r="AS146">
        <v>135.80000000000001</v>
      </c>
      <c r="AU146">
        <v>140</v>
      </c>
      <c r="AX146">
        <f t="shared" si="8"/>
        <v>1</v>
      </c>
      <c r="AY146">
        <v>132.1</v>
      </c>
      <c r="BA146">
        <v>133.19999999999999</v>
      </c>
      <c r="BC146">
        <v>129.9</v>
      </c>
      <c r="BE146">
        <v>119.1</v>
      </c>
      <c r="BG146">
        <v>127</v>
      </c>
      <c r="BI146">
        <v>134.6</v>
      </c>
      <c r="BK146">
        <v>122.3</v>
      </c>
      <c r="BM146">
        <v>126.6</v>
      </c>
      <c r="BO146">
        <v>132.4</v>
      </c>
    </row>
    <row r="147" spans="4:67" x14ac:dyDescent="0.3">
      <c r="D147" t="s">
        <v>33</v>
      </c>
      <c r="H147">
        <v>2017</v>
      </c>
      <c r="K147" t="s">
        <v>31</v>
      </c>
      <c r="N147" t="str">
        <f t="shared" si="6"/>
        <v>January</v>
      </c>
      <c r="O147">
        <v>132.19999999999999</v>
      </c>
      <c r="P147">
        <f t="shared" si="7"/>
        <v>1</v>
      </c>
      <c r="Q147">
        <v>138.9</v>
      </c>
      <c r="S147">
        <v>132.6</v>
      </c>
      <c r="U147">
        <v>133.1</v>
      </c>
      <c r="W147">
        <v>114</v>
      </c>
      <c r="Y147">
        <v>129.6</v>
      </c>
      <c r="AA147">
        <v>118.7</v>
      </c>
      <c r="AC147">
        <v>155.1</v>
      </c>
      <c r="AE147">
        <v>117.3</v>
      </c>
      <c r="AG147">
        <v>144.9</v>
      </c>
      <c r="AI147">
        <v>123.2</v>
      </c>
      <c r="AK147">
        <v>141.6</v>
      </c>
      <c r="AM147">
        <v>132</v>
      </c>
      <c r="AO147">
        <v>145.6</v>
      </c>
      <c r="AQ147">
        <v>130.19999999999999</v>
      </c>
      <c r="AS147">
        <v>122.3</v>
      </c>
      <c r="AU147">
        <v>129</v>
      </c>
      <c r="AW147">
        <v>129.6</v>
      </c>
      <c r="AX147">
        <f t="shared" si="8"/>
        <v>1</v>
      </c>
      <c r="AY147">
        <v>118</v>
      </c>
      <c r="BA147">
        <v>125.1</v>
      </c>
      <c r="BC147">
        <v>122.6</v>
      </c>
      <c r="BE147">
        <v>115.2</v>
      </c>
      <c r="BG147">
        <v>122</v>
      </c>
      <c r="BI147">
        <v>132.4</v>
      </c>
      <c r="BK147">
        <v>120.9</v>
      </c>
      <c r="BM147">
        <v>122.1</v>
      </c>
      <c r="BO147">
        <v>127.8</v>
      </c>
    </row>
    <row r="148" spans="4:67" x14ac:dyDescent="0.3">
      <c r="D148" t="s">
        <v>34</v>
      </c>
      <c r="H148">
        <v>2017</v>
      </c>
      <c r="K148" t="s">
        <v>31</v>
      </c>
      <c r="N148" t="str">
        <f t="shared" si="6"/>
        <v>January</v>
      </c>
      <c r="O148">
        <v>132.80000000000001</v>
      </c>
      <c r="P148">
        <f t="shared" si="7"/>
        <v>1</v>
      </c>
      <c r="Q148">
        <v>138.19999999999999</v>
      </c>
      <c r="S148">
        <v>132.19999999999999</v>
      </c>
      <c r="U148">
        <v>135.4</v>
      </c>
      <c r="W148">
        <v>119.1</v>
      </c>
      <c r="Y148">
        <v>133</v>
      </c>
      <c r="AA148">
        <v>119.4</v>
      </c>
      <c r="AC148">
        <v>159.5</v>
      </c>
      <c r="AE148">
        <v>115.6</v>
      </c>
      <c r="AG148">
        <v>139.6</v>
      </c>
      <c r="AI148">
        <v>126.6</v>
      </c>
      <c r="AK148">
        <v>142.80000000000001</v>
      </c>
      <c r="AM148">
        <v>133.1</v>
      </c>
      <c r="AO148">
        <v>143.80000000000001</v>
      </c>
      <c r="AQ148">
        <v>136.6</v>
      </c>
      <c r="AS148">
        <v>130.19999999999999</v>
      </c>
      <c r="AU148">
        <v>135.6</v>
      </c>
      <c r="AW148">
        <v>129.6</v>
      </c>
      <c r="AX148">
        <f t="shared" si="8"/>
        <v>1</v>
      </c>
      <c r="AY148">
        <v>126.8</v>
      </c>
      <c r="BA148">
        <v>129.4</v>
      </c>
      <c r="BC148">
        <v>127.1</v>
      </c>
      <c r="BE148">
        <v>117</v>
      </c>
      <c r="BG148">
        <v>124.2</v>
      </c>
      <c r="BI148">
        <v>133.30000000000001</v>
      </c>
      <c r="BK148">
        <v>121.7</v>
      </c>
      <c r="BM148">
        <v>124.4</v>
      </c>
      <c r="BO148">
        <v>130.30000000000001</v>
      </c>
    </row>
    <row r="149" spans="4:67" x14ac:dyDescent="0.3">
      <c r="D149" t="s">
        <v>30</v>
      </c>
      <c r="H149">
        <v>2017</v>
      </c>
      <c r="K149" t="s">
        <v>35</v>
      </c>
      <c r="N149" t="str">
        <f t="shared" si="6"/>
        <v>February</v>
      </c>
      <c r="O149">
        <v>133.30000000000001</v>
      </c>
      <c r="P149">
        <f t="shared" si="7"/>
        <v>1</v>
      </c>
      <c r="Q149">
        <v>138.30000000000001</v>
      </c>
      <c r="S149">
        <v>129.30000000000001</v>
      </c>
      <c r="U149">
        <v>137.19999999999999</v>
      </c>
      <c r="W149">
        <v>122.1</v>
      </c>
      <c r="Y149">
        <v>138.69999999999999</v>
      </c>
      <c r="AA149">
        <v>119.1</v>
      </c>
      <c r="AC149">
        <v>156.9</v>
      </c>
      <c r="AE149">
        <v>116.2</v>
      </c>
      <c r="AG149">
        <v>136</v>
      </c>
      <c r="AI149">
        <v>129.4</v>
      </c>
      <c r="AK149">
        <v>144.4</v>
      </c>
      <c r="AM149">
        <v>133.6</v>
      </c>
      <c r="AO149">
        <v>143.69999999999999</v>
      </c>
      <c r="AQ149">
        <v>140.9</v>
      </c>
      <c r="AS149">
        <v>135.80000000000001</v>
      </c>
      <c r="AU149">
        <v>140.19999999999999</v>
      </c>
      <c r="AX149">
        <f t="shared" si="8"/>
        <v>1</v>
      </c>
      <c r="AY149">
        <v>133.19999999999999</v>
      </c>
      <c r="BA149">
        <v>133.6</v>
      </c>
      <c r="BC149">
        <v>130.1</v>
      </c>
      <c r="BE149">
        <v>119.5</v>
      </c>
      <c r="BG149">
        <v>127.7</v>
      </c>
      <c r="BI149">
        <v>134.9</v>
      </c>
      <c r="BK149">
        <v>123.2</v>
      </c>
      <c r="BM149">
        <v>127</v>
      </c>
      <c r="BO149">
        <v>132.6</v>
      </c>
    </row>
    <row r="150" spans="4:67" x14ac:dyDescent="0.3">
      <c r="D150" t="s">
        <v>33</v>
      </c>
      <c r="H150">
        <v>2017</v>
      </c>
      <c r="K150" t="s">
        <v>35</v>
      </c>
      <c r="N150" t="str">
        <f t="shared" si="6"/>
        <v>February</v>
      </c>
      <c r="O150">
        <v>132.80000000000001</v>
      </c>
      <c r="P150">
        <f t="shared" si="7"/>
        <v>1</v>
      </c>
      <c r="Q150">
        <v>139.80000000000001</v>
      </c>
      <c r="S150">
        <v>129.30000000000001</v>
      </c>
      <c r="U150">
        <v>133.5</v>
      </c>
      <c r="W150">
        <v>114.3</v>
      </c>
      <c r="Y150">
        <v>131.4</v>
      </c>
      <c r="AA150">
        <v>120.2</v>
      </c>
      <c r="AC150">
        <v>143.1</v>
      </c>
      <c r="AE150">
        <v>119.5</v>
      </c>
      <c r="AG150">
        <v>144</v>
      </c>
      <c r="AI150">
        <v>123.4</v>
      </c>
      <c r="AK150">
        <v>141.9</v>
      </c>
      <c r="AM150">
        <v>132.1</v>
      </c>
      <c r="AO150">
        <v>146.30000000000001</v>
      </c>
      <c r="AQ150">
        <v>130.5</v>
      </c>
      <c r="AS150">
        <v>122.5</v>
      </c>
      <c r="AU150">
        <v>129.30000000000001</v>
      </c>
      <c r="AW150">
        <v>130.5</v>
      </c>
      <c r="AX150">
        <f t="shared" si="8"/>
        <v>1</v>
      </c>
      <c r="AY150">
        <v>119.2</v>
      </c>
      <c r="BA150">
        <v>125.3</v>
      </c>
      <c r="BC150">
        <v>122.9</v>
      </c>
      <c r="BE150">
        <v>115.5</v>
      </c>
      <c r="BG150">
        <v>122.2</v>
      </c>
      <c r="BI150">
        <v>132.4</v>
      </c>
      <c r="BK150">
        <v>121.7</v>
      </c>
      <c r="BM150">
        <v>122.4</v>
      </c>
      <c r="BO150">
        <v>128.19999999999999</v>
      </c>
    </row>
    <row r="151" spans="4:67" x14ac:dyDescent="0.3">
      <c r="D151" t="s">
        <v>34</v>
      </c>
      <c r="H151">
        <v>2017</v>
      </c>
      <c r="K151" t="s">
        <v>35</v>
      </c>
      <c r="N151" t="str">
        <f t="shared" si="6"/>
        <v>February</v>
      </c>
      <c r="O151">
        <v>133.1</v>
      </c>
      <c r="P151">
        <f t="shared" si="7"/>
        <v>1</v>
      </c>
      <c r="Q151">
        <v>138.80000000000001</v>
      </c>
      <c r="S151">
        <v>129.30000000000001</v>
      </c>
      <c r="U151">
        <v>135.80000000000001</v>
      </c>
      <c r="W151">
        <v>119.2</v>
      </c>
      <c r="Y151">
        <v>135.30000000000001</v>
      </c>
      <c r="AA151">
        <v>119.5</v>
      </c>
      <c r="AC151">
        <v>152.19999999999999</v>
      </c>
      <c r="AE151">
        <v>117.3</v>
      </c>
      <c r="AG151">
        <v>138.69999999999999</v>
      </c>
      <c r="AI151">
        <v>126.9</v>
      </c>
      <c r="AK151">
        <v>143.19999999999999</v>
      </c>
      <c r="AM151">
        <v>133</v>
      </c>
      <c r="AO151">
        <v>144.4</v>
      </c>
      <c r="AQ151">
        <v>136.80000000000001</v>
      </c>
      <c r="AS151">
        <v>130.30000000000001</v>
      </c>
      <c r="AU151">
        <v>135.9</v>
      </c>
      <c r="AW151">
        <v>130.5</v>
      </c>
      <c r="AX151">
        <f t="shared" si="8"/>
        <v>1</v>
      </c>
      <c r="AY151">
        <v>127.9</v>
      </c>
      <c r="BA151">
        <v>129.69999999999999</v>
      </c>
      <c r="BC151">
        <v>127.4</v>
      </c>
      <c r="BE151">
        <v>117.4</v>
      </c>
      <c r="BG151">
        <v>124.6</v>
      </c>
      <c r="BI151">
        <v>133.4</v>
      </c>
      <c r="BK151">
        <v>122.6</v>
      </c>
      <c r="BM151">
        <v>124.8</v>
      </c>
      <c r="BO151">
        <v>130.6</v>
      </c>
    </row>
    <row r="152" spans="4:67" x14ac:dyDescent="0.3">
      <c r="D152" t="s">
        <v>30</v>
      </c>
      <c r="H152">
        <v>2017</v>
      </c>
      <c r="K152" t="s">
        <v>36</v>
      </c>
      <c r="N152" t="str">
        <f t="shared" si="6"/>
        <v>March</v>
      </c>
      <c r="O152">
        <v>133.6</v>
      </c>
      <c r="P152">
        <f t="shared" si="7"/>
        <v>1</v>
      </c>
      <c r="Q152">
        <v>138.80000000000001</v>
      </c>
      <c r="S152">
        <v>128.80000000000001</v>
      </c>
      <c r="U152">
        <v>137.19999999999999</v>
      </c>
      <c r="W152">
        <v>121.6</v>
      </c>
      <c r="Y152">
        <v>139.69999999999999</v>
      </c>
      <c r="AA152">
        <v>119.7</v>
      </c>
      <c r="AC152">
        <v>148</v>
      </c>
      <c r="AE152">
        <v>116.9</v>
      </c>
      <c r="AG152">
        <v>135.6</v>
      </c>
      <c r="AI152">
        <v>129.80000000000001</v>
      </c>
      <c r="AK152">
        <v>145.4</v>
      </c>
      <c r="AM152">
        <v>133.4</v>
      </c>
      <c r="AO152">
        <v>144.19999999999999</v>
      </c>
      <c r="AQ152">
        <v>141.6</v>
      </c>
      <c r="AS152">
        <v>136.19999999999999</v>
      </c>
      <c r="AU152">
        <v>140.80000000000001</v>
      </c>
      <c r="AX152">
        <f t="shared" si="8"/>
        <v>1</v>
      </c>
      <c r="AY152">
        <v>134.19999999999999</v>
      </c>
      <c r="BA152">
        <v>134.1</v>
      </c>
      <c r="BC152">
        <v>130.6</v>
      </c>
      <c r="BE152">
        <v>119.8</v>
      </c>
      <c r="BG152">
        <v>128.30000000000001</v>
      </c>
      <c r="BI152">
        <v>135.19999999999999</v>
      </c>
      <c r="BK152">
        <v>123.3</v>
      </c>
      <c r="BM152">
        <v>127.4</v>
      </c>
      <c r="BO152">
        <v>132.80000000000001</v>
      </c>
    </row>
    <row r="153" spans="4:67" x14ac:dyDescent="0.3">
      <c r="D153" t="s">
        <v>33</v>
      </c>
      <c r="H153">
        <v>2017</v>
      </c>
      <c r="K153" t="s">
        <v>36</v>
      </c>
      <c r="N153" t="str">
        <f t="shared" si="6"/>
        <v>March</v>
      </c>
      <c r="O153">
        <v>132.69999999999999</v>
      </c>
      <c r="P153">
        <f t="shared" si="7"/>
        <v>1</v>
      </c>
      <c r="Q153">
        <v>139.4</v>
      </c>
      <c r="S153">
        <v>128.4</v>
      </c>
      <c r="U153">
        <v>134.9</v>
      </c>
      <c r="W153">
        <v>114</v>
      </c>
      <c r="Y153">
        <v>136.80000000000001</v>
      </c>
      <c r="AA153">
        <v>122.2</v>
      </c>
      <c r="AC153">
        <v>135.80000000000001</v>
      </c>
      <c r="AE153">
        <v>120.3</v>
      </c>
      <c r="AG153">
        <v>142.6</v>
      </c>
      <c r="AI153">
        <v>123.6</v>
      </c>
      <c r="AK153">
        <v>142.4</v>
      </c>
      <c r="AM153">
        <v>132.6</v>
      </c>
      <c r="AO153">
        <v>147.5</v>
      </c>
      <c r="AQ153">
        <v>130.80000000000001</v>
      </c>
      <c r="AS153">
        <v>122.8</v>
      </c>
      <c r="AU153">
        <v>129.6</v>
      </c>
      <c r="AW153">
        <v>131.1</v>
      </c>
      <c r="AX153">
        <f t="shared" si="8"/>
        <v>1</v>
      </c>
      <c r="AY153">
        <v>120.8</v>
      </c>
      <c r="BA153">
        <v>125.6</v>
      </c>
      <c r="BC153">
        <v>123.1</v>
      </c>
      <c r="BE153">
        <v>115.6</v>
      </c>
      <c r="BG153">
        <v>122.4</v>
      </c>
      <c r="BI153">
        <v>132.80000000000001</v>
      </c>
      <c r="BK153">
        <v>121.7</v>
      </c>
      <c r="BM153">
        <v>122.6</v>
      </c>
      <c r="BO153">
        <v>128.69999999999999</v>
      </c>
    </row>
    <row r="154" spans="4:67" x14ac:dyDescent="0.3">
      <c r="D154" t="s">
        <v>34</v>
      </c>
      <c r="H154">
        <v>2017</v>
      </c>
      <c r="K154" t="s">
        <v>36</v>
      </c>
      <c r="N154" t="str">
        <f t="shared" si="6"/>
        <v>March</v>
      </c>
      <c r="O154">
        <v>133.30000000000001</v>
      </c>
      <c r="P154">
        <f t="shared" si="7"/>
        <v>1</v>
      </c>
      <c r="Q154">
        <v>139</v>
      </c>
      <c r="S154">
        <v>128.6</v>
      </c>
      <c r="U154">
        <v>136.30000000000001</v>
      </c>
      <c r="W154">
        <v>118.8</v>
      </c>
      <c r="Y154">
        <v>138.30000000000001</v>
      </c>
      <c r="AA154">
        <v>120.5</v>
      </c>
      <c r="AC154">
        <v>143.9</v>
      </c>
      <c r="AE154">
        <v>118</v>
      </c>
      <c r="AG154">
        <v>137.9</v>
      </c>
      <c r="AI154">
        <v>127.2</v>
      </c>
      <c r="AK154">
        <v>144</v>
      </c>
      <c r="AM154">
        <v>133.1</v>
      </c>
      <c r="AO154">
        <v>145.1</v>
      </c>
      <c r="AQ154">
        <v>137.30000000000001</v>
      </c>
      <c r="AS154">
        <v>130.6</v>
      </c>
      <c r="AU154">
        <v>136.4</v>
      </c>
      <c r="AW154">
        <v>131.1</v>
      </c>
      <c r="AX154">
        <f t="shared" si="8"/>
        <v>1</v>
      </c>
      <c r="AY154">
        <v>129.1</v>
      </c>
      <c r="BA154">
        <v>130.1</v>
      </c>
      <c r="BC154">
        <v>127.8</v>
      </c>
      <c r="BE154">
        <v>117.6</v>
      </c>
      <c r="BG154">
        <v>125</v>
      </c>
      <c r="BI154">
        <v>133.80000000000001</v>
      </c>
      <c r="BK154">
        <v>122.6</v>
      </c>
      <c r="BM154">
        <v>125.1</v>
      </c>
      <c r="BO154">
        <v>130.9</v>
      </c>
    </row>
    <row r="155" spans="4:67" x14ac:dyDescent="0.3">
      <c r="D155" t="s">
        <v>30</v>
      </c>
      <c r="H155">
        <v>2017</v>
      </c>
      <c r="K155" t="s">
        <v>37</v>
      </c>
      <c r="N155" t="str">
        <f t="shared" si="6"/>
        <v>April</v>
      </c>
      <c r="O155">
        <v>133.19999999999999</v>
      </c>
      <c r="P155">
        <f t="shared" si="7"/>
        <v>1</v>
      </c>
      <c r="Q155">
        <v>138.69999999999999</v>
      </c>
      <c r="S155">
        <v>127.1</v>
      </c>
      <c r="U155">
        <v>137.69999999999999</v>
      </c>
      <c r="W155">
        <v>121.3</v>
      </c>
      <c r="Y155">
        <v>141.80000000000001</v>
      </c>
      <c r="AA155">
        <v>121.5</v>
      </c>
      <c r="AC155">
        <v>144.5</v>
      </c>
      <c r="AE155">
        <v>117.4</v>
      </c>
      <c r="AG155">
        <v>134.1</v>
      </c>
      <c r="AI155">
        <v>130</v>
      </c>
      <c r="AK155">
        <v>145.5</v>
      </c>
      <c r="AM155">
        <v>133.5</v>
      </c>
      <c r="AO155">
        <v>144.4</v>
      </c>
      <c r="AQ155">
        <v>142.4</v>
      </c>
      <c r="AS155">
        <v>136.80000000000001</v>
      </c>
      <c r="AU155">
        <v>141.6</v>
      </c>
      <c r="AX155">
        <f t="shared" si="8"/>
        <v>1</v>
      </c>
      <c r="AY155">
        <v>135</v>
      </c>
      <c r="BA155">
        <v>134.30000000000001</v>
      </c>
      <c r="BC155">
        <v>131</v>
      </c>
      <c r="BE155">
        <v>119.2</v>
      </c>
      <c r="BG155">
        <v>128.30000000000001</v>
      </c>
      <c r="BI155">
        <v>135.69999999999999</v>
      </c>
      <c r="BK155">
        <v>123.7</v>
      </c>
      <c r="BM155">
        <v>127.5</v>
      </c>
      <c r="BO155">
        <v>132.9</v>
      </c>
    </row>
    <row r="156" spans="4:67" x14ac:dyDescent="0.3">
      <c r="D156" t="s">
        <v>33</v>
      </c>
      <c r="H156">
        <v>2017</v>
      </c>
      <c r="K156" t="s">
        <v>37</v>
      </c>
      <c r="N156" t="str">
        <f t="shared" si="6"/>
        <v>April</v>
      </c>
      <c r="O156">
        <v>132.69999999999999</v>
      </c>
      <c r="P156">
        <f t="shared" si="7"/>
        <v>1</v>
      </c>
      <c r="Q156">
        <v>140.6</v>
      </c>
      <c r="S156">
        <v>124.5</v>
      </c>
      <c r="U156">
        <v>136.30000000000001</v>
      </c>
      <c r="W156">
        <v>113.5</v>
      </c>
      <c r="Y156">
        <v>137.69999999999999</v>
      </c>
      <c r="AA156">
        <v>127.1</v>
      </c>
      <c r="AC156">
        <v>133.80000000000001</v>
      </c>
      <c r="AE156">
        <v>120.8</v>
      </c>
      <c r="AG156">
        <v>141.30000000000001</v>
      </c>
      <c r="AI156">
        <v>123.8</v>
      </c>
      <c r="AK156">
        <v>142.6</v>
      </c>
      <c r="AM156">
        <v>133.4</v>
      </c>
      <c r="AO156">
        <v>148</v>
      </c>
      <c r="AQ156">
        <v>131.19999999999999</v>
      </c>
      <c r="AS156">
        <v>123</v>
      </c>
      <c r="AU156">
        <v>130</v>
      </c>
      <c r="AW156">
        <v>131.69999999999999</v>
      </c>
      <c r="AX156">
        <f t="shared" si="8"/>
        <v>1</v>
      </c>
      <c r="AY156">
        <v>121.4</v>
      </c>
      <c r="BA156">
        <v>126</v>
      </c>
      <c r="BC156">
        <v>123.4</v>
      </c>
      <c r="BE156">
        <v>114.3</v>
      </c>
      <c r="BG156">
        <v>122.6</v>
      </c>
      <c r="BI156">
        <v>133.6</v>
      </c>
      <c r="BK156">
        <v>122.2</v>
      </c>
      <c r="BM156">
        <v>122.5</v>
      </c>
      <c r="BO156">
        <v>129.1</v>
      </c>
    </row>
    <row r="157" spans="4:67" x14ac:dyDescent="0.3">
      <c r="D157" t="s">
        <v>34</v>
      </c>
      <c r="H157">
        <v>2017</v>
      </c>
      <c r="K157" t="s">
        <v>37</v>
      </c>
      <c r="N157" t="str">
        <f t="shared" si="6"/>
        <v>April</v>
      </c>
      <c r="O157">
        <v>133</v>
      </c>
      <c r="P157">
        <f t="shared" si="7"/>
        <v>1</v>
      </c>
      <c r="Q157">
        <v>139.4</v>
      </c>
      <c r="S157">
        <v>126.1</v>
      </c>
      <c r="U157">
        <v>137.19999999999999</v>
      </c>
      <c r="W157">
        <v>118.4</v>
      </c>
      <c r="Y157">
        <v>139.9</v>
      </c>
      <c r="AA157">
        <v>123.4</v>
      </c>
      <c r="AC157">
        <v>140.9</v>
      </c>
      <c r="AE157">
        <v>118.5</v>
      </c>
      <c r="AG157">
        <v>136.5</v>
      </c>
      <c r="AI157">
        <v>127.4</v>
      </c>
      <c r="AK157">
        <v>144.19999999999999</v>
      </c>
      <c r="AM157">
        <v>133.5</v>
      </c>
      <c r="AO157">
        <v>145.4</v>
      </c>
      <c r="AQ157">
        <v>138</v>
      </c>
      <c r="AS157">
        <v>131.1</v>
      </c>
      <c r="AU157">
        <v>137</v>
      </c>
      <c r="AW157">
        <v>131.69999999999999</v>
      </c>
      <c r="AX157">
        <f t="shared" si="8"/>
        <v>1</v>
      </c>
      <c r="AY157">
        <v>129.80000000000001</v>
      </c>
      <c r="BA157">
        <v>130.4</v>
      </c>
      <c r="BC157">
        <v>128.1</v>
      </c>
      <c r="BE157">
        <v>116.6</v>
      </c>
      <c r="BG157">
        <v>125.1</v>
      </c>
      <c r="BI157">
        <v>134.5</v>
      </c>
      <c r="BK157">
        <v>123.1</v>
      </c>
      <c r="BM157">
        <v>125.1</v>
      </c>
      <c r="BO157">
        <v>131.1</v>
      </c>
    </row>
    <row r="158" spans="4:67" x14ac:dyDescent="0.3">
      <c r="D158" t="s">
        <v>30</v>
      </c>
      <c r="H158">
        <v>2017</v>
      </c>
      <c r="K158" t="s">
        <v>38</v>
      </c>
      <c r="N158" t="str">
        <f t="shared" si="6"/>
        <v>May</v>
      </c>
      <c r="O158">
        <v>133.1</v>
      </c>
      <c r="P158">
        <f t="shared" si="7"/>
        <v>1</v>
      </c>
      <c r="Q158">
        <v>140.30000000000001</v>
      </c>
      <c r="S158">
        <v>126.8</v>
      </c>
      <c r="U158">
        <v>138.19999999999999</v>
      </c>
      <c r="W158">
        <v>120.8</v>
      </c>
      <c r="Y158">
        <v>140.19999999999999</v>
      </c>
      <c r="AA158">
        <v>123.8</v>
      </c>
      <c r="AC158">
        <v>141.80000000000001</v>
      </c>
      <c r="AE158">
        <v>118.6</v>
      </c>
      <c r="AG158">
        <v>134</v>
      </c>
      <c r="AI158">
        <v>130.30000000000001</v>
      </c>
      <c r="AK158">
        <v>145.80000000000001</v>
      </c>
      <c r="AM158">
        <v>133.80000000000001</v>
      </c>
      <c r="AO158">
        <v>145.5</v>
      </c>
      <c r="AQ158">
        <v>142.5</v>
      </c>
      <c r="AS158">
        <v>137.30000000000001</v>
      </c>
      <c r="AU158">
        <v>141.80000000000001</v>
      </c>
      <c r="AX158">
        <f t="shared" si="8"/>
        <v>1</v>
      </c>
      <c r="AY158">
        <v>135</v>
      </c>
      <c r="BA158">
        <v>134.9</v>
      </c>
      <c r="BC158">
        <v>131.4</v>
      </c>
      <c r="BE158">
        <v>119.4</v>
      </c>
      <c r="BG158">
        <v>129.4</v>
      </c>
      <c r="BI158">
        <v>136.30000000000001</v>
      </c>
      <c r="BK158">
        <v>123.7</v>
      </c>
      <c r="BM158">
        <v>127.9</v>
      </c>
      <c r="BO158">
        <v>133.30000000000001</v>
      </c>
    </row>
    <row r="159" spans="4:67" x14ac:dyDescent="0.3">
      <c r="D159" t="s">
        <v>33</v>
      </c>
      <c r="H159">
        <v>2017</v>
      </c>
      <c r="K159" t="s">
        <v>38</v>
      </c>
      <c r="N159" t="str">
        <f t="shared" si="6"/>
        <v>May</v>
      </c>
      <c r="O159">
        <v>132.6</v>
      </c>
      <c r="P159">
        <f t="shared" si="7"/>
        <v>1</v>
      </c>
      <c r="Q159">
        <v>144.1</v>
      </c>
      <c r="S159">
        <v>125.6</v>
      </c>
      <c r="U159">
        <v>136.80000000000001</v>
      </c>
      <c r="W159">
        <v>113.4</v>
      </c>
      <c r="Y159">
        <v>135.19999999999999</v>
      </c>
      <c r="AA159">
        <v>129.19999999999999</v>
      </c>
      <c r="AC159">
        <v>131.5</v>
      </c>
      <c r="AE159">
        <v>121</v>
      </c>
      <c r="AG159">
        <v>139.9</v>
      </c>
      <c r="AI159">
        <v>123.8</v>
      </c>
      <c r="AK159">
        <v>142.9</v>
      </c>
      <c r="AM159">
        <v>133.6</v>
      </c>
      <c r="AO159">
        <v>148.30000000000001</v>
      </c>
      <c r="AQ159">
        <v>131.5</v>
      </c>
      <c r="AS159">
        <v>123.2</v>
      </c>
      <c r="AU159">
        <v>130.19999999999999</v>
      </c>
      <c r="AW159">
        <v>132.1</v>
      </c>
      <c r="AX159">
        <f t="shared" si="8"/>
        <v>1</v>
      </c>
      <c r="AY159">
        <v>120.1</v>
      </c>
      <c r="BA159">
        <v>126.5</v>
      </c>
      <c r="BC159">
        <v>123.6</v>
      </c>
      <c r="BE159">
        <v>114.3</v>
      </c>
      <c r="BG159">
        <v>122.8</v>
      </c>
      <c r="BI159">
        <v>133.80000000000001</v>
      </c>
      <c r="BK159">
        <v>122</v>
      </c>
      <c r="BM159">
        <v>122.6</v>
      </c>
      <c r="BO159">
        <v>129.30000000000001</v>
      </c>
    </row>
    <row r="160" spans="4:67" x14ac:dyDescent="0.3">
      <c r="D160" t="s">
        <v>34</v>
      </c>
      <c r="H160">
        <v>2017</v>
      </c>
      <c r="K160" t="s">
        <v>38</v>
      </c>
      <c r="N160" t="str">
        <f t="shared" si="6"/>
        <v>May</v>
      </c>
      <c r="O160">
        <v>132.9</v>
      </c>
      <c r="P160">
        <f t="shared" si="7"/>
        <v>1</v>
      </c>
      <c r="Q160">
        <v>141.6</v>
      </c>
      <c r="S160">
        <v>126.3</v>
      </c>
      <c r="U160">
        <v>137.69999999999999</v>
      </c>
      <c r="W160">
        <v>118.1</v>
      </c>
      <c r="Y160">
        <v>137.9</v>
      </c>
      <c r="AA160">
        <v>125.6</v>
      </c>
      <c r="AC160">
        <v>138.30000000000001</v>
      </c>
      <c r="AE160">
        <v>119.4</v>
      </c>
      <c r="AG160">
        <v>136</v>
      </c>
      <c r="AI160">
        <v>127.6</v>
      </c>
      <c r="AK160">
        <v>144.5</v>
      </c>
      <c r="AM160">
        <v>133.69999999999999</v>
      </c>
      <c r="AO160">
        <v>146.19999999999999</v>
      </c>
      <c r="AQ160">
        <v>138.19999999999999</v>
      </c>
      <c r="AS160">
        <v>131.4</v>
      </c>
      <c r="AU160">
        <v>137.19999999999999</v>
      </c>
      <c r="AW160">
        <v>132.1</v>
      </c>
      <c r="AX160">
        <f t="shared" si="8"/>
        <v>1</v>
      </c>
      <c r="AY160">
        <v>129.4</v>
      </c>
      <c r="BA160">
        <v>130.9</v>
      </c>
      <c r="BC160">
        <v>128.4</v>
      </c>
      <c r="BE160">
        <v>116.7</v>
      </c>
      <c r="BG160">
        <v>125.7</v>
      </c>
      <c r="BI160">
        <v>134.80000000000001</v>
      </c>
      <c r="BK160">
        <v>123</v>
      </c>
      <c r="BM160">
        <v>125.3</v>
      </c>
      <c r="BO160">
        <v>131.4</v>
      </c>
    </row>
    <row r="161" spans="4:67" x14ac:dyDescent="0.3">
      <c r="D161" t="s">
        <v>30</v>
      </c>
      <c r="H161">
        <v>2017</v>
      </c>
      <c r="K161" t="s">
        <v>39</v>
      </c>
      <c r="N161" t="str">
        <f t="shared" si="6"/>
        <v>June</v>
      </c>
      <c r="O161">
        <v>133.5</v>
      </c>
      <c r="P161">
        <f t="shared" si="7"/>
        <v>1</v>
      </c>
      <c r="Q161">
        <v>143.69999999999999</v>
      </c>
      <c r="S161">
        <v>128</v>
      </c>
      <c r="U161">
        <v>138.6</v>
      </c>
      <c r="W161">
        <v>120.9</v>
      </c>
      <c r="Y161">
        <v>140.9</v>
      </c>
      <c r="AA161">
        <v>128.80000000000001</v>
      </c>
      <c r="AC161">
        <v>140.19999999999999</v>
      </c>
      <c r="AE161">
        <v>118.9</v>
      </c>
      <c r="AG161">
        <v>133.5</v>
      </c>
      <c r="AI161">
        <v>130.4</v>
      </c>
      <c r="AK161">
        <v>146.5</v>
      </c>
      <c r="AM161">
        <v>134.9</v>
      </c>
      <c r="AO161">
        <v>145.80000000000001</v>
      </c>
      <c r="AQ161">
        <v>143.1</v>
      </c>
      <c r="AS161">
        <v>137.69999999999999</v>
      </c>
      <c r="AU161">
        <v>142.30000000000001</v>
      </c>
      <c r="AX161">
        <f t="shared" si="8"/>
        <v>1</v>
      </c>
      <c r="AY161">
        <v>134.80000000000001</v>
      </c>
      <c r="BA161">
        <v>135.19999999999999</v>
      </c>
      <c r="BC161">
        <v>131.30000000000001</v>
      </c>
      <c r="BE161">
        <v>119.4</v>
      </c>
      <c r="BG161">
        <v>129.80000000000001</v>
      </c>
      <c r="BI161">
        <v>136.9</v>
      </c>
      <c r="BK161">
        <v>124.1</v>
      </c>
      <c r="BM161">
        <v>128.1</v>
      </c>
      <c r="BO161">
        <v>133.9</v>
      </c>
    </row>
    <row r="162" spans="4:67" x14ac:dyDescent="0.3">
      <c r="D162" t="s">
        <v>33</v>
      </c>
      <c r="H162">
        <v>2017</v>
      </c>
      <c r="K162" t="s">
        <v>39</v>
      </c>
      <c r="N162" t="str">
        <f t="shared" si="6"/>
        <v>June</v>
      </c>
      <c r="O162">
        <v>132.9</v>
      </c>
      <c r="P162">
        <f t="shared" si="7"/>
        <v>1</v>
      </c>
      <c r="Q162">
        <v>148.69999999999999</v>
      </c>
      <c r="S162">
        <v>128.30000000000001</v>
      </c>
      <c r="U162">
        <v>137.30000000000001</v>
      </c>
      <c r="W162">
        <v>113.5</v>
      </c>
      <c r="Y162">
        <v>137.19999999999999</v>
      </c>
      <c r="AA162">
        <v>142.19999999999999</v>
      </c>
      <c r="AC162">
        <v>128.19999999999999</v>
      </c>
      <c r="AE162">
        <v>120.9</v>
      </c>
      <c r="AG162">
        <v>138.80000000000001</v>
      </c>
      <c r="AI162">
        <v>124.2</v>
      </c>
      <c r="AK162">
        <v>143.1</v>
      </c>
      <c r="AM162">
        <v>135.69999999999999</v>
      </c>
      <c r="AO162">
        <v>148.6</v>
      </c>
      <c r="AQ162">
        <v>131.5</v>
      </c>
      <c r="AS162">
        <v>123.2</v>
      </c>
      <c r="AU162">
        <v>130.19999999999999</v>
      </c>
      <c r="AW162">
        <v>131.4</v>
      </c>
      <c r="AX162">
        <f t="shared" si="8"/>
        <v>1</v>
      </c>
      <c r="AY162">
        <v>119</v>
      </c>
      <c r="BA162">
        <v>126.8</v>
      </c>
      <c r="BC162">
        <v>123.8</v>
      </c>
      <c r="BE162">
        <v>113.9</v>
      </c>
      <c r="BG162">
        <v>122.9</v>
      </c>
      <c r="BI162">
        <v>134.30000000000001</v>
      </c>
      <c r="BK162">
        <v>122.5</v>
      </c>
      <c r="BM162">
        <v>122.7</v>
      </c>
      <c r="BO162">
        <v>129.9</v>
      </c>
    </row>
    <row r="163" spans="4:67" x14ac:dyDescent="0.3">
      <c r="D163" t="s">
        <v>34</v>
      </c>
      <c r="H163">
        <v>2017</v>
      </c>
      <c r="K163" t="s">
        <v>39</v>
      </c>
      <c r="N163" t="str">
        <f t="shared" si="6"/>
        <v>June</v>
      </c>
      <c r="O163">
        <v>133.30000000000001</v>
      </c>
      <c r="P163">
        <f t="shared" si="7"/>
        <v>1</v>
      </c>
      <c r="Q163">
        <v>145.5</v>
      </c>
      <c r="S163">
        <v>128.1</v>
      </c>
      <c r="U163">
        <v>138.1</v>
      </c>
      <c r="W163">
        <v>118.2</v>
      </c>
      <c r="Y163">
        <v>139.19999999999999</v>
      </c>
      <c r="AA163">
        <v>133.30000000000001</v>
      </c>
      <c r="AC163">
        <v>136.19999999999999</v>
      </c>
      <c r="AE163">
        <v>119.6</v>
      </c>
      <c r="AG163">
        <v>135.30000000000001</v>
      </c>
      <c r="AI163">
        <v>127.8</v>
      </c>
      <c r="AK163">
        <v>144.9</v>
      </c>
      <c r="AM163">
        <v>135.19999999999999</v>
      </c>
      <c r="AO163">
        <v>146.5</v>
      </c>
      <c r="AQ163">
        <v>138.5</v>
      </c>
      <c r="AS163">
        <v>131.69999999999999</v>
      </c>
      <c r="AU163">
        <v>137.5</v>
      </c>
      <c r="AW163">
        <v>131.4</v>
      </c>
      <c r="AX163">
        <f t="shared" si="8"/>
        <v>1</v>
      </c>
      <c r="AY163">
        <v>128.80000000000001</v>
      </c>
      <c r="BA163">
        <v>131.19999999999999</v>
      </c>
      <c r="BC163">
        <v>128.5</v>
      </c>
      <c r="BE163">
        <v>116.5</v>
      </c>
      <c r="BG163">
        <v>125.9</v>
      </c>
      <c r="BI163">
        <v>135.4</v>
      </c>
      <c r="BK163">
        <v>123.4</v>
      </c>
      <c r="BM163">
        <v>125.5</v>
      </c>
      <c r="BO163">
        <v>132</v>
      </c>
    </row>
    <row r="164" spans="4:67" x14ac:dyDescent="0.3">
      <c r="D164" t="s">
        <v>30</v>
      </c>
      <c r="H164">
        <v>2017</v>
      </c>
      <c r="K164" t="s">
        <v>40</v>
      </c>
      <c r="N164" t="str">
        <f t="shared" si="6"/>
        <v>July</v>
      </c>
      <c r="O164">
        <v>134</v>
      </c>
      <c r="P164">
        <f t="shared" si="7"/>
        <v>1</v>
      </c>
      <c r="Q164">
        <v>144.19999999999999</v>
      </c>
      <c r="S164">
        <v>129.80000000000001</v>
      </c>
      <c r="U164">
        <v>139</v>
      </c>
      <c r="W164">
        <v>120.9</v>
      </c>
      <c r="Y164">
        <v>143.9</v>
      </c>
      <c r="AA164">
        <v>151.5</v>
      </c>
      <c r="AC164">
        <v>138.1</v>
      </c>
      <c r="AE164">
        <v>120</v>
      </c>
      <c r="AG164">
        <v>133.9</v>
      </c>
      <c r="AI164">
        <v>131.4</v>
      </c>
      <c r="AK164">
        <v>147.69999999999999</v>
      </c>
      <c r="AM164">
        <v>138.5</v>
      </c>
      <c r="AO164">
        <v>147.4</v>
      </c>
      <c r="AQ164">
        <v>144.30000000000001</v>
      </c>
      <c r="AS164">
        <v>138.1</v>
      </c>
      <c r="AU164">
        <v>143.5</v>
      </c>
      <c r="AX164">
        <f t="shared" si="8"/>
        <v>1</v>
      </c>
      <c r="AY164">
        <v>135.30000000000001</v>
      </c>
      <c r="BA164">
        <v>136.1</v>
      </c>
      <c r="BC164">
        <v>132.1</v>
      </c>
      <c r="BE164">
        <v>119.1</v>
      </c>
      <c r="BG164">
        <v>130.6</v>
      </c>
      <c r="BI164">
        <v>138.6</v>
      </c>
      <c r="BK164">
        <v>124.4</v>
      </c>
      <c r="BM164">
        <v>128.6</v>
      </c>
      <c r="BO164">
        <v>136.19999999999999</v>
      </c>
    </row>
    <row r="165" spans="4:67" x14ac:dyDescent="0.3">
      <c r="D165" t="s">
        <v>33</v>
      </c>
      <c r="H165">
        <v>2017</v>
      </c>
      <c r="K165" t="s">
        <v>40</v>
      </c>
      <c r="N165" t="str">
        <f t="shared" si="6"/>
        <v>July</v>
      </c>
      <c r="O165">
        <v>132.80000000000001</v>
      </c>
      <c r="P165">
        <f t="shared" si="7"/>
        <v>1</v>
      </c>
      <c r="Q165">
        <v>148.4</v>
      </c>
      <c r="S165">
        <v>129.4</v>
      </c>
      <c r="U165">
        <v>137.69999999999999</v>
      </c>
      <c r="W165">
        <v>113.4</v>
      </c>
      <c r="Y165">
        <v>139.4</v>
      </c>
      <c r="AA165">
        <v>175.1</v>
      </c>
      <c r="AC165">
        <v>124.7</v>
      </c>
      <c r="AE165">
        <v>121.5</v>
      </c>
      <c r="AG165">
        <v>137.80000000000001</v>
      </c>
      <c r="AI165">
        <v>124.4</v>
      </c>
      <c r="AK165">
        <v>143.69999999999999</v>
      </c>
      <c r="AM165">
        <v>139.80000000000001</v>
      </c>
      <c r="AO165">
        <v>150.5</v>
      </c>
      <c r="AQ165">
        <v>131.6</v>
      </c>
      <c r="AS165">
        <v>123.7</v>
      </c>
      <c r="AU165">
        <v>130.4</v>
      </c>
      <c r="AW165">
        <v>132.6</v>
      </c>
      <c r="AX165">
        <f t="shared" si="8"/>
        <v>1</v>
      </c>
      <c r="AY165">
        <v>119.7</v>
      </c>
      <c r="BA165">
        <v>127.2</v>
      </c>
      <c r="BC165">
        <v>125</v>
      </c>
      <c r="BE165">
        <v>113.2</v>
      </c>
      <c r="BG165">
        <v>123.5</v>
      </c>
      <c r="BI165">
        <v>135.5</v>
      </c>
      <c r="BK165">
        <v>122.4</v>
      </c>
      <c r="BM165">
        <v>123</v>
      </c>
      <c r="BO165">
        <v>131.80000000000001</v>
      </c>
    </row>
    <row r="166" spans="4:67" x14ac:dyDescent="0.3">
      <c r="D166" t="s">
        <v>34</v>
      </c>
      <c r="H166">
        <v>2017</v>
      </c>
      <c r="K166" t="s">
        <v>40</v>
      </c>
      <c r="N166" t="str">
        <f t="shared" si="6"/>
        <v>July</v>
      </c>
      <c r="O166">
        <v>133.6</v>
      </c>
      <c r="P166">
        <f t="shared" si="7"/>
        <v>1</v>
      </c>
      <c r="Q166">
        <v>145.69999999999999</v>
      </c>
      <c r="S166">
        <v>129.6</v>
      </c>
      <c r="U166">
        <v>138.5</v>
      </c>
      <c r="W166">
        <v>118.1</v>
      </c>
      <c r="Y166">
        <v>141.80000000000001</v>
      </c>
      <c r="AA166">
        <v>159.5</v>
      </c>
      <c r="AC166">
        <v>133.6</v>
      </c>
      <c r="AE166">
        <v>120.5</v>
      </c>
      <c r="AG166">
        <v>135.19999999999999</v>
      </c>
      <c r="AI166">
        <v>128.5</v>
      </c>
      <c r="AK166">
        <v>145.80000000000001</v>
      </c>
      <c r="AM166">
        <v>139</v>
      </c>
      <c r="AO166">
        <v>148.19999999999999</v>
      </c>
      <c r="AQ166">
        <v>139.30000000000001</v>
      </c>
      <c r="AS166">
        <v>132.1</v>
      </c>
      <c r="AU166">
        <v>138.30000000000001</v>
      </c>
      <c r="AW166">
        <v>132.6</v>
      </c>
      <c r="AX166">
        <f t="shared" si="8"/>
        <v>1</v>
      </c>
      <c r="AY166">
        <v>129.4</v>
      </c>
      <c r="BA166">
        <v>131.9</v>
      </c>
      <c r="BC166">
        <v>129.4</v>
      </c>
      <c r="BE166">
        <v>116</v>
      </c>
      <c r="BG166">
        <v>126.6</v>
      </c>
      <c r="BI166">
        <v>136.80000000000001</v>
      </c>
      <c r="BK166">
        <v>123.6</v>
      </c>
      <c r="BM166">
        <v>125.9</v>
      </c>
      <c r="BO166">
        <v>134.19999999999999</v>
      </c>
    </row>
    <row r="167" spans="4:67" x14ac:dyDescent="0.3">
      <c r="D167" t="s">
        <v>30</v>
      </c>
      <c r="H167">
        <v>2017</v>
      </c>
      <c r="K167" t="s">
        <v>41</v>
      </c>
      <c r="N167" t="str">
        <f t="shared" si="6"/>
        <v>August</v>
      </c>
      <c r="O167">
        <v>134.80000000000001</v>
      </c>
      <c r="P167">
        <f t="shared" si="7"/>
        <v>1</v>
      </c>
      <c r="Q167">
        <v>143.1</v>
      </c>
      <c r="S167">
        <v>130</v>
      </c>
      <c r="U167">
        <v>139.4</v>
      </c>
      <c r="W167">
        <v>120.5</v>
      </c>
      <c r="Y167">
        <v>148</v>
      </c>
      <c r="AA167">
        <v>162.9</v>
      </c>
      <c r="AC167">
        <v>137.4</v>
      </c>
      <c r="AE167">
        <v>120.8</v>
      </c>
      <c r="AG167">
        <v>134.69999999999999</v>
      </c>
      <c r="AI167">
        <v>131.6</v>
      </c>
      <c r="AK167">
        <v>148.69999999999999</v>
      </c>
      <c r="AM167">
        <v>140.6</v>
      </c>
      <c r="AO167">
        <v>149</v>
      </c>
      <c r="AQ167">
        <v>145.30000000000001</v>
      </c>
      <c r="AS167">
        <v>139.19999999999999</v>
      </c>
      <c r="AU167">
        <v>144.5</v>
      </c>
      <c r="AX167">
        <f t="shared" si="8"/>
        <v>1</v>
      </c>
      <c r="AY167">
        <v>136.4</v>
      </c>
      <c r="BA167">
        <v>137.30000000000001</v>
      </c>
      <c r="BC167">
        <v>133</v>
      </c>
      <c r="BE167">
        <v>120.3</v>
      </c>
      <c r="BG167">
        <v>131.5</v>
      </c>
      <c r="BI167">
        <v>140.19999999999999</v>
      </c>
      <c r="BK167">
        <v>125.4</v>
      </c>
      <c r="BM167">
        <v>129.69999999999999</v>
      </c>
      <c r="BO167">
        <v>137.80000000000001</v>
      </c>
    </row>
    <row r="168" spans="4:67" x14ac:dyDescent="0.3">
      <c r="D168" t="s">
        <v>33</v>
      </c>
      <c r="H168">
        <v>2017</v>
      </c>
      <c r="K168" t="s">
        <v>41</v>
      </c>
      <c r="N168" t="str">
        <f t="shared" si="6"/>
        <v>August</v>
      </c>
      <c r="O168">
        <v>133.19999999999999</v>
      </c>
      <c r="P168">
        <f t="shared" si="7"/>
        <v>1</v>
      </c>
      <c r="Q168">
        <v>143.9</v>
      </c>
      <c r="S168">
        <v>128.30000000000001</v>
      </c>
      <c r="U168">
        <v>138.30000000000001</v>
      </c>
      <c r="W168">
        <v>114.1</v>
      </c>
      <c r="Y168">
        <v>142.69999999999999</v>
      </c>
      <c r="AA168">
        <v>179.8</v>
      </c>
      <c r="AC168">
        <v>123.5</v>
      </c>
      <c r="AE168">
        <v>122.1</v>
      </c>
      <c r="AG168">
        <v>137.5</v>
      </c>
      <c r="AI168">
        <v>124.6</v>
      </c>
      <c r="AK168">
        <v>144.5</v>
      </c>
      <c r="AM168">
        <v>140.5</v>
      </c>
      <c r="AO168">
        <v>152.1</v>
      </c>
      <c r="AQ168">
        <v>132.69999999999999</v>
      </c>
      <c r="AS168">
        <v>124.3</v>
      </c>
      <c r="AU168">
        <v>131.4</v>
      </c>
      <c r="AW168">
        <v>134.4</v>
      </c>
      <c r="AX168">
        <f t="shared" si="8"/>
        <v>1</v>
      </c>
      <c r="AY168">
        <v>118.9</v>
      </c>
      <c r="BA168">
        <v>127.7</v>
      </c>
      <c r="BC168">
        <v>125.7</v>
      </c>
      <c r="BE168">
        <v>114.6</v>
      </c>
      <c r="BG168">
        <v>124.1</v>
      </c>
      <c r="BI168">
        <v>135.69999999999999</v>
      </c>
      <c r="BK168">
        <v>123.3</v>
      </c>
      <c r="BM168">
        <v>123.8</v>
      </c>
      <c r="BO168">
        <v>132.69999999999999</v>
      </c>
    </row>
    <row r="169" spans="4:67" x14ac:dyDescent="0.3">
      <c r="D169" t="s">
        <v>34</v>
      </c>
      <c r="H169">
        <v>2017</v>
      </c>
      <c r="K169" t="s">
        <v>41</v>
      </c>
      <c r="N169" t="str">
        <f t="shared" si="6"/>
        <v>August</v>
      </c>
      <c r="O169">
        <v>134.30000000000001</v>
      </c>
      <c r="P169">
        <f t="shared" si="7"/>
        <v>1</v>
      </c>
      <c r="Q169">
        <v>143.4</v>
      </c>
      <c r="S169">
        <v>129.30000000000001</v>
      </c>
      <c r="U169">
        <v>139</v>
      </c>
      <c r="W169">
        <v>118.1</v>
      </c>
      <c r="Y169">
        <v>145.5</v>
      </c>
      <c r="AA169">
        <v>168.6</v>
      </c>
      <c r="AC169">
        <v>132.69999999999999</v>
      </c>
      <c r="AE169">
        <v>121.2</v>
      </c>
      <c r="AG169">
        <v>135.6</v>
      </c>
      <c r="AI169">
        <v>128.69999999999999</v>
      </c>
      <c r="AK169">
        <v>146.80000000000001</v>
      </c>
      <c r="AM169">
        <v>140.6</v>
      </c>
      <c r="AO169">
        <v>149.80000000000001</v>
      </c>
      <c r="AQ169">
        <v>140.30000000000001</v>
      </c>
      <c r="AS169">
        <v>133</v>
      </c>
      <c r="AU169">
        <v>139.30000000000001</v>
      </c>
      <c r="AW169">
        <v>134.4</v>
      </c>
      <c r="AX169">
        <f t="shared" si="8"/>
        <v>1</v>
      </c>
      <c r="AY169">
        <v>129.80000000000001</v>
      </c>
      <c r="BA169">
        <v>132.80000000000001</v>
      </c>
      <c r="BC169">
        <v>130.19999999999999</v>
      </c>
      <c r="BE169">
        <v>117.3</v>
      </c>
      <c r="BG169">
        <v>127.3</v>
      </c>
      <c r="BI169">
        <v>137.6</v>
      </c>
      <c r="BK169">
        <v>124.5</v>
      </c>
      <c r="BM169">
        <v>126.8</v>
      </c>
      <c r="BO169">
        <v>135.4</v>
      </c>
    </row>
    <row r="170" spans="4:67" x14ac:dyDescent="0.3">
      <c r="D170" t="s">
        <v>30</v>
      </c>
      <c r="H170">
        <v>2017</v>
      </c>
      <c r="K170" t="s">
        <v>42</v>
      </c>
      <c r="N170" t="str">
        <f t="shared" si="6"/>
        <v>September</v>
      </c>
      <c r="O170">
        <v>135.19999999999999</v>
      </c>
      <c r="P170">
        <f t="shared" si="7"/>
        <v>1</v>
      </c>
      <c r="Q170">
        <v>142</v>
      </c>
      <c r="S170">
        <v>130.5</v>
      </c>
      <c r="U170">
        <v>140.19999999999999</v>
      </c>
      <c r="W170">
        <v>120.7</v>
      </c>
      <c r="Y170">
        <v>147.80000000000001</v>
      </c>
      <c r="AA170">
        <v>154.5</v>
      </c>
      <c r="AC170">
        <v>137.1</v>
      </c>
      <c r="AE170">
        <v>121</v>
      </c>
      <c r="AG170">
        <v>134.69999999999999</v>
      </c>
      <c r="AI170">
        <v>131.69999999999999</v>
      </c>
      <c r="AK170">
        <v>149.30000000000001</v>
      </c>
      <c r="AM170">
        <v>139.6</v>
      </c>
      <c r="AO170">
        <v>149.80000000000001</v>
      </c>
      <c r="AQ170">
        <v>146.1</v>
      </c>
      <c r="AS170">
        <v>139.69999999999999</v>
      </c>
      <c r="AU170">
        <v>145.19999999999999</v>
      </c>
      <c r="AX170">
        <f t="shared" si="8"/>
        <v>1</v>
      </c>
      <c r="AY170">
        <v>137.4</v>
      </c>
      <c r="BA170">
        <v>137.9</v>
      </c>
      <c r="BC170">
        <v>133.4</v>
      </c>
      <c r="BE170">
        <v>121.2</v>
      </c>
      <c r="BG170">
        <v>132.30000000000001</v>
      </c>
      <c r="BI170">
        <v>139.6</v>
      </c>
      <c r="BK170">
        <v>126.7</v>
      </c>
      <c r="BM170">
        <v>130.30000000000001</v>
      </c>
      <c r="BO170">
        <v>137.6</v>
      </c>
    </row>
    <row r="171" spans="4:67" x14ac:dyDescent="0.3">
      <c r="D171" t="s">
        <v>33</v>
      </c>
      <c r="H171">
        <v>2017</v>
      </c>
      <c r="K171" t="s">
        <v>42</v>
      </c>
      <c r="N171" t="str">
        <f t="shared" si="6"/>
        <v>September</v>
      </c>
      <c r="O171">
        <v>133.6</v>
      </c>
      <c r="P171">
        <f t="shared" si="7"/>
        <v>1</v>
      </c>
      <c r="Q171">
        <v>143</v>
      </c>
      <c r="S171">
        <v>129.69999999999999</v>
      </c>
      <c r="U171">
        <v>138.69999999999999</v>
      </c>
      <c r="W171">
        <v>114.5</v>
      </c>
      <c r="Y171">
        <v>137.5</v>
      </c>
      <c r="AA171">
        <v>160.69999999999999</v>
      </c>
      <c r="AC171">
        <v>124.5</v>
      </c>
      <c r="AE171">
        <v>122.4</v>
      </c>
      <c r="AG171">
        <v>137.30000000000001</v>
      </c>
      <c r="AI171">
        <v>124.8</v>
      </c>
      <c r="AK171">
        <v>145</v>
      </c>
      <c r="AM171">
        <v>138</v>
      </c>
      <c r="AO171">
        <v>153.6</v>
      </c>
      <c r="AQ171">
        <v>133.30000000000001</v>
      </c>
      <c r="AS171">
        <v>124.6</v>
      </c>
      <c r="AU171">
        <v>132</v>
      </c>
      <c r="AW171">
        <v>135.69999999999999</v>
      </c>
      <c r="AX171">
        <f t="shared" si="8"/>
        <v>1</v>
      </c>
      <c r="AY171">
        <v>120.6</v>
      </c>
      <c r="BA171">
        <v>128.1</v>
      </c>
      <c r="BC171">
        <v>126.1</v>
      </c>
      <c r="BE171">
        <v>115.7</v>
      </c>
      <c r="BG171">
        <v>124.5</v>
      </c>
      <c r="BI171">
        <v>135.9</v>
      </c>
      <c r="BK171">
        <v>124.4</v>
      </c>
      <c r="BM171">
        <v>124.5</v>
      </c>
      <c r="BO171">
        <v>132.4</v>
      </c>
    </row>
    <row r="172" spans="4:67" x14ac:dyDescent="0.3">
      <c r="D172" t="s">
        <v>34</v>
      </c>
      <c r="H172">
        <v>2017</v>
      </c>
      <c r="K172" t="s">
        <v>42</v>
      </c>
      <c r="N172" t="str">
        <f t="shared" si="6"/>
        <v>September</v>
      </c>
      <c r="O172">
        <v>134.69999999999999</v>
      </c>
      <c r="P172">
        <f t="shared" si="7"/>
        <v>1</v>
      </c>
      <c r="Q172">
        <v>142.4</v>
      </c>
      <c r="S172">
        <v>130.19999999999999</v>
      </c>
      <c r="U172">
        <v>139.6</v>
      </c>
      <c r="W172">
        <v>118.4</v>
      </c>
      <c r="Y172">
        <v>143</v>
      </c>
      <c r="AA172">
        <v>156.6</v>
      </c>
      <c r="AC172">
        <v>132.9</v>
      </c>
      <c r="AE172">
        <v>121.5</v>
      </c>
      <c r="AG172">
        <v>135.6</v>
      </c>
      <c r="AI172">
        <v>128.80000000000001</v>
      </c>
      <c r="AK172">
        <v>147.30000000000001</v>
      </c>
      <c r="AM172">
        <v>139</v>
      </c>
      <c r="AO172">
        <v>150.80000000000001</v>
      </c>
      <c r="AQ172">
        <v>141.1</v>
      </c>
      <c r="AS172">
        <v>133.4</v>
      </c>
      <c r="AU172">
        <v>140</v>
      </c>
      <c r="AW172">
        <v>135.69999999999999</v>
      </c>
      <c r="AX172">
        <f t="shared" si="8"/>
        <v>1</v>
      </c>
      <c r="AY172">
        <v>131</v>
      </c>
      <c r="BA172">
        <v>133.30000000000001</v>
      </c>
      <c r="BC172">
        <v>130.6</v>
      </c>
      <c r="BE172">
        <v>118.3</v>
      </c>
      <c r="BG172">
        <v>127.9</v>
      </c>
      <c r="BI172">
        <v>137.4</v>
      </c>
      <c r="BK172">
        <v>125.7</v>
      </c>
      <c r="BM172">
        <v>127.5</v>
      </c>
      <c r="BO172">
        <v>135.19999999999999</v>
      </c>
    </row>
    <row r="173" spans="4:67" x14ac:dyDescent="0.3">
      <c r="D173" t="s">
        <v>30</v>
      </c>
      <c r="H173">
        <v>2017</v>
      </c>
      <c r="K173" t="s">
        <v>43</v>
      </c>
      <c r="N173" t="str">
        <f t="shared" si="6"/>
        <v>October</v>
      </c>
      <c r="O173">
        <v>135.9</v>
      </c>
      <c r="P173">
        <f t="shared" si="7"/>
        <v>1</v>
      </c>
      <c r="Q173">
        <v>141.9</v>
      </c>
      <c r="S173">
        <v>131</v>
      </c>
      <c r="U173">
        <v>141.5</v>
      </c>
      <c r="W173">
        <v>121.4</v>
      </c>
      <c r="Y173">
        <v>146.69999999999999</v>
      </c>
      <c r="AA173">
        <v>157.1</v>
      </c>
      <c r="AC173">
        <v>136.4</v>
      </c>
      <c r="AE173">
        <v>121.4</v>
      </c>
      <c r="AG173">
        <v>135.6</v>
      </c>
      <c r="AI173">
        <v>131.30000000000001</v>
      </c>
      <c r="AK173">
        <v>150.30000000000001</v>
      </c>
      <c r="AM173">
        <v>140.4</v>
      </c>
      <c r="AO173">
        <v>150.5</v>
      </c>
      <c r="AQ173">
        <v>147.19999999999999</v>
      </c>
      <c r="AS173">
        <v>140.6</v>
      </c>
      <c r="AU173">
        <v>146.19999999999999</v>
      </c>
      <c r="AX173">
        <f t="shared" si="8"/>
        <v>1</v>
      </c>
      <c r="AY173">
        <v>138.1</v>
      </c>
      <c r="BA173">
        <v>138.4</v>
      </c>
      <c r="BC173">
        <v>134.19999999999999</v>
      </c>
      <c r="BE173">
        <v>121</v>
      </c>
      <c r="BG173">
        <v>133</v>
      </c>
      <c r="BI173">
        <v>140.1</v>
      </c>
      <c r="BK173">
        <v>127.4</v>
      </c>
      <c r="BM173">
        <v>130.69999999999999</v>
      </c>
      <c r="BO173">
        <v>138.30000000000001</v>
      </c>
    </row>
    <row r="174" spans="4:67" x14ac:dyDescent="0.3">
      <c r="D174" t="s">
        <v>33</v>
      </c>
      <c r="H174">
        <v>2017</v>
      </c>
      <c r="K174" t="s">
        <v>43</v>
      </c>
      <c r="N174" t="str">
        <f t="shared" si="6"/>
        <v>October</v>
      </c>
      <c r="O174">
        <v>133.9</v>
      </c>
      <c r="P174">
        <f t="shared" si="7"/>
        <v>1</v>
      </c>
      <c r="Q174">
        <v>142.80000000000001</v>
      </c>
      <c r="S174">
        <v>131.4</v>
      </c>
      <c r="U174">
        <v>139.1</v>
      </c>
      <c r="W174">
        <v>114.9</v>
      </c>
      <c r="Y174">
        <v>135.6</v>
      </c>
      <c r="AA174">
        <v>173.2</v>
      </c>
      <c r="AC174">
        <v>124.1</v>
      </c>
      <c r="AE174">
        <v>122.6</v>
      </c>
      <c r="AG174">
        <v>137.80000000000001</v>
      </c>
      <c r="AI174">
        <v>125.1</v>
      </c>
      <c r="AK174">
        <v>145.5</v>
      </c>
      <c r="AM174">
        <v>139.69999999999999</v>
      </c>
      <c r="AO174">
        <v>154.6</v>
      </c>
      <c r="AQ174">
        <v>134</v>
      </c>
      <c r="AS174">
        <v>124.9</v>
      </c>
      <c r="AU174">
        <v>132.6</v>
      </c>
      <c r="AW174">
        <v>137.30000000000001</v>
      </c>
      <c r="AX174">
        <f t="shared" si="8"/>
        <v>1</v>
      </c>
      <c r="AY174">
        <v>122.6</v>
      </c>
      <c r="BA174">
        <v>128.30000000000001</v>
      </c>
      <c r="BC174">
        <v>126.6</v>
      </c>
      <c r="BE174">
        <v>115</v>
      </c>
      <c r="BG174">
        <v>124.8</v>
      </c>
      <c r="BI174">
        <v>136.30000000000001</v>
      </c>
      <c r="BK174">
        <v>124.6</v>
      </c>
      <c r="BM174">
        <v>124.5</v>
      </c>
      <c r="BO174">
        <v>133.5</v>
      </c>
    </row>
    <row r="175" spans="4:67" x14ac:dyDescent="0.3">
      <c r="D175" t="s">
        <v>34</v>
      </c>
      <c r="H175">
        <v>2017</v>
      </c>
      <c r="K175" t="s">
        <v>43</v>
      </c>
      <c r="N175" t="str">
        <f t="shared" si="6"/>
        <v>October</v>
      </c>
      <c r="O175">
        <v>135.30000000000001</v>
      </c>
      <c r="P175">
        <f t="shared" si="7"/>
        <v>1</v>
      </c>
      <c r="Q175">
        <v>142.19999999999999</v>
      </c>
      <c r="S175">
        <v>131.19999999999999</v>
      </c>
      <c r="U175">
        <v>140.6</v>
      </c>
      <c r="W175">
        <v>119</v>
      </c>
      <c r="Y175">
        <v>141.5</v>
      </c>
      <c r="AA175">
        <v>162.6</v>
      </c>
      <c r="AC175">
        <v>132.30000000000001</v>
      </c>
      <c r="AE175">
        <v>121.8</v>
      </c>
      <c r="AG175">
        <v>136.30000000000001</v>
      </c>
      <c r="AI175">
        <v>128.69999999999999</v>
      </c>
      <c r="AK175">
        <v>148.1</v>
      </c>
      <c r="AM175">
        <v>140.1</v>
      </c>
      <c r="AO175">
        <v>151.6</v>
      </c>
      <c r="AQ175">
        <v>142</v>
      </c>
      <c r="AS175">
        <v>134.1</v>
      </c>
      <c r="AU175">
        <v>140.80000000000001</v>
      </c>
      <c r="AW175">
        <v>137.30000000000001</v>
      </c>
      <c r="AX175">
        <f t="shared" si="8"/>
        <v>1</v>
      </c>
      <c r="AY175">
        <v>132.19999999999999</v>
      </c>
      <c r="BA175">
        <v>133.6</v>
      </c>
      <c r="BC175">
        <v>131.30000000000001</v>
      </c>
      <c r="BE175">
        <v>117.8</v>
      </c>
      <c r="BG175">
        <v>128.4</v>
      </c>
      <c r="BI175">
        <v>137.9</v>
      </c>
      <c r="BK175">
        <v>126.2</v>
      </c>
      <c r="BM175">
        <v>127.7</v>
      </c>
      <c r="BO175">
        <v>136.1</v>
      </c>
    </row>
    <row r="176" spans="4:67" x14ac:dyDescent="0.3">
      <c r="D176" t="s">
        <v>30</v>
      </c>
      <c r="H176">
        <v>2017</v>
      </c>
      <c r="K176" t="s">
        <v>44</v>
      </c>
      <c r="N176" t="str">
        <f t="shared" si="6"/>
        <v>November</v>
      </c>
      <c r="O176">
        <v>136.30000000000001</v>
      </c>
      <c r="P176">
        <f t="shared" si="7"/>
        <v>1</v>
      </c>
      <c r="Q176">
        <v>142.5</v>
      </c>
      <c r="S176">
        <v>140.5</v>
      </c>
      <c r="U176">
        <v>141.5</v>
      </c>
      <c r="W176">
        <v>121.6</v>
      </c>
      <c r="Y176">
        <v>147.30000000000001</v>
      </c>
      <c r="AA176">
        <v>168</v>
      </c>
      <c r="AC176">
        <v>135.80000000000001</v>
      </c>
      <c r="AE176">
        <v>122.5</v>
      </c>
      <c r="AG176">
        <v>136</v>
      </c>
      <c r="AI176">
        <v>131.9</v>
      </c>
      <c r="AK176">
        <v>151.4</v>
      </c>
      <c r="AM176">
        <v>142.4</v>
      </c>
      <c r="AO176">
        <v>152.1</v>
      </c>
      <c r="AQ176">
        <v>148.19999999999999</v>
      </c>
      <c r="AS176">
        <v>141.5</v>
      </c>
      <c r="AU176">
        <v>147.30000000000001</v>
      </c>
      <c r="AX176">
        <f t="shared" si="8"/>
        <v>1</v>
      </c>
      <c r="AY176">
        <v>141.1</v>
      </c>
      <c r="BA176">
        <v>139.4</v>
      </c>
      <c r="BC176">
        <v>135.80000000000001</v>
      </c>
      <c r="BE176">
        <v>121.6</v>
      </c>
      <c r="BG176">
        <v>133.69999999999999</v>
      </c>
      <c r="BI176">
        <v>141.5</v>
      </c>
      <c r="BK176">
        <v>128.1</v>
      </c>
      <c r="BM176">
        <v>131.69999999999999</v>
      </c>
      <c r="BO176">
        <v>140</v>
      </c>
    </row>
    <row r="177" spans="4:67" x14ac:dyDescent="0.3">
      <c r="D177" t="s">
        <v>33</v>
      </c>
      <c r="H177">
        <v>2017</v>
      </c>
      <c r="K177" t="s">
        <v>44</v>
      </c>
      <c r="N177" t="str">
        <f t="shared" si="6"/>
        <v>November</v>
      </c>
      <c r="O177">
        <v>134.30000000000001</v>
      </c>
      <c r="P177">
        <f t="shared" si="7"/>
        <v>1</v>
      </c>
      <c r="Q177">
        <v>142.1</v>
      </c>
      <c r="S177">
        <v>146.69999999999999</v>
      </c>
      <c r="U177">
        <v>139.5</v>
      </c>
      <c r="W177">
        <v>115.2</v>
      </c>
      <c r="Y177">
        <v>136.4</v>
      </c>
      <c r="AA177">
        <v>185.2</v>
      </c>
      <c r="AC177">
        <v>122.2</v>
      </c>
      <c r="AE177">
        <v>123.9</v>
      </c>
      <c r="AG177">
        <v>138.30000000000001</v>
      </c>
      <c r="AI177">
        <v>125.4</v>
      </c>
      <c r="AK177">
        <v>146</v>
      </c>
      <c r="AM177">
        <v>141.5</v>
      </c>
      <c r="AO177">
        <v>156.19999999999999</v>
      </c>
      <c r="AQ177">
        <v>135</v>
      </c>
      <c r="AS177">
        <v>125.4</v>
      </c>
      <c r="AU177">
        <v>133.5</v>
      </c>
      <c r="AW177">
        <v>138.6</v>
      </c>
      <c r="AX177">
        <f t="shared" si="8"/>
        <v>1</v>
      </c>
      <c r="AY177">
        <v>125.7</v>
      </c>
      <c r="BA177">
        <v>128.80000000000001</v>
      </c>
      <c r="BC177">
        <v>127.4</v>
      </c>
      <c r="BE177">
        <v>115.3</v>
      </c>
      <c r="BG177">
        <v>125.1</v>
      </c>
      <c r="BI177">
        <v>136.6</v>
      </c>
      <c r="BK177">
        <v>124.9</v>
      </c>
      <c r="BM177">
        <v>124.9</v>
      </c>
      <c r="BO177">
        <v>134.80000000000001</v>
      </c>
    </row>
    <row r="178" spans="4:67" x14ac:dyDescent="0.3">
      <c r="D178" t="s">
        <v>34</v>
      </c>
      <c r="H178">
        <v>2017</v>
      </c>
      <c r="K178" t="s">
        <v>44</v>
      </c>
      <c r="N178" t="str">
        <f t="shared" si="6"/>
        <v>November</v>
      </c>
      <c r="O178">
        <v>135.69999999999999</v>
      </c>
      <c r="P178">
        <f t="shared" si="7"/>
        <v>1</v>
      </c>
      <c r="Q178">
        <v>142.4</v>
      </c>
      <c r="S178">
        <v>142.9</v>
      </c>
      <c r="U178">
        <v>140.80000000000001</v>
      </c>
      <c r="W178">
        <v>119.2</v>
      </c>
      <c r="Y178">
        <v>142.19999999999999</v>
      </c>
      <c r="AA178">
        <v>173.8</v>
      </c>
      <c r="AC178">
        <v>131.19999999999999</v>
      </c>
      <c r="AE178">
        <v>123</v>
      </c>
      <c r="AG178">
        <v>136.80000000000001</v>
      </c>
      <c r="AI178">
        <v>129.19999999999999</v>
      </c>
      <c r="AK178">
        <v>148.9</v>
      </c>
      <c r="AM178">
        <v>142.1</v>
      </c>
      <c r="AO178">
        <v>153.19999999999999</v>
      </c>
      <c r="AQ178">
        <v>143</v>
      </c>
      <c r="AS178">
        <v>134.80000000000001</v>
      </c>
      <c r="AU178">
        <v>141.80000000000001</v>
      </c>
      <c r="AW178">
        <v>138.6</v>
      </c>
      <c r="AX178">
        <f t="shared" si="8"/>
        <v>1</v>
      </c>
      <c r="AY178">
        <v>135.30000000000001</v>
      </c>
      <c r="BA178">
        <v>134.4</v>
      </c>
      <c r="BC178">
        <v>132.6</v>
      </c>
      <c r="BE178">
        <v>118.3</v>
      </c>
      <c r="BG178">
        <v>128.9</v>
      </c>
      <c r="BI178">
        <v>138.6</v>
      </c>
      <c r="BK178">
        <v>126.8</v>
      </c>
      <c r="BM178">
        <v>128.4</v>
      </c>
      <c r="BO178">
        <v>137.6</v>
      </c>
    </row>
    <row r="179" spans="4:67" x14ac:dyDescent="0.3">
      <c r="D179" t="s">
        <v>30</v>
      </c>
      <c r="H179">
        <v>2017</v>
      </c>
      <c r="K179" t="s">
        <v>45</v>
      </c>
      <c r="N179" t="str">
        <f t="shared" si="6"/>
        <v>December</v>
      </c>
      <c r="O179">
        <v>136.4</v>
      </c>
      <c r="P179">
        <f t="shared" si="7"/>
        <v>1</v>
      </c>
      <c r="Q179">
        <v>143.69999999999999</v>
      </c>
      <c r="S179">
        <v>144.80000000000001</v>
      </c>
      <c r="U179">
        <v>141.9</v>
      </c>
      <c r="W179">
        <v>123.1</v>
      </c>
      <c r="Y179">
        <v>147.19999999999999</v>
      </c>
      <c r="AA179">
        <v>161</v>
      </c>
      <c r="AC179">
        <v>133.80000000000001</v>
      </c>
      <c r="AE179">
        <v>121.9</v>
      </c>
      <c r="AG179">
        <v>135.80000000000001</v>
      </c>
      <c r="AI179">
        <v>131.1</v>
      </c>
      <c r="AK179">
        <v>151.4</v>
      </c>
      <c r="AM179">
        <v>141.5</v>
      </c>
      <c r="AO179">
        <v>153.19999999999999</v>
      </c>
      <c r="AQ179">
        <v>148</v>
      </c>
      <c r="AS179">
        <v>141.9</v>
      </c>
      <c r="AU179">
        <v>147.19999999999999</v>
      </c>
      <c r="AX179">
        <f t="shared" si="8"/>
        <v>1</v>
      </c>
      <c r="AY179">
        <v>142.6</v>
      </c>
      <c r="BA179">
        <v>139.5</v>
      </c>
      <c r="BC179">
        <v>136.1</v>
      </c>
      <c r="BE179">
        <v>122</v>
      </c>
      <c r="BG179">
        <v>133.4</v>
      </c>
      <c r="BI179">
        <v>141.1</v>
      </c>
      <c r="BK179">
        <v>127.8</v>
      </c>
      <c r="BM179">
        <v>131.9</v>
      </c>
      <c r="BO179">
        <v>139.80000000000001</v>
      </c>
    </row>
    <row r="180" spans="4:67" x14ac:dyDescent="0.3">
      <c r="D180" t="s">
        <v>33</v>
      </c>
      <c r="H180">
        <v>2017</v>
      </c>
      <c r="K180" t="s">
        <v>45</v>
      </c>
      <c r="N180" t="str">
        <f t="shared" si="6"/>
        <v>December</v>
      </c>
      <c r="O180">
        <v>134.4</v>
      </c>
      <c r="P180">
        <f t="shared" si="7"/>
        <v>1</v>
      </c>
      <c r="Q180">
        <v>142.6</v>
      </c>
      <c r="S180">
        <v>145.9</v>
      </c>
      <c r="U180">
        <v>139.5</v>
      </c>
      <c r="W180">
        <v>115.9</v>
      </c>
      <c r="Y180">
        <v>135</v>
      </c>
      <c r="AA180">
        <v>163.19999999999999</v>
      </c>
      <c r="AC180">
        <v>119.8</v>
      </c>
      <c r="AE180">
        <v>120.7</v>
      </c>
      <c r="AG180">
        <v>139.69999999999999</v>
      </c>
      <c r="AI180">
        <v>125.7</v>
      </c>
      <c r="AK180">
        <v>146.30000000000001</v>
      </c>
      <c r="AM180">
        <v>138.80000000000001</v>
      </c>
      <c r="AO180">
        <v>157</v>
      </c>
      <c r="AQ180">
        <v>135.6</v>
      </c>
      <c r="AS180">
        <v>125.6</v>
      </c>
      <c r="AU180">
        <v>134</v>
      </c>
      <c r="AW180">
        <v>139.1</v>
      </c>
      <c r="AX180">
        <f t="shared" si="8"/>
        <v>1</v>
      </c>
      <c r="AY180">
        <v>126.8</v>
      </c>
      <c r="BA180">
        <v>129.30000000000001</v>
      </c>
      <c r="BC180">
        <v>128.19999999999999</v>
      </c>
      <c r="BE180">
        <v>115.3</v>
      </c>
      <c r="BG180">
        <v>125.6</v>
      </c>
      <c r="BI180">
        <v>136.69999999999999</v>
      </c>
      <c r="BK180">
        <v>124.6</v>
      </c>
      <c r="BM180">
        <v>125.1</v>
      </c>
      <c r="BO180">
        <v>134.1</v>
      </c>
    </row>
    <row r="181" spans="4:67" x14ac:dyDescent="0.3">
      <c r="D181" t="s">
        <v>34</v>
      </c>
      <c r="H181">
        <v>2017</v>
      </c>
      <c r="K181" t="s">
        <v>45</v>
      </c>
      <c r="N181" t="str">
        <f t="shared" si="6"/>
        <v>December</v>
      </c>
      <c r="O181">
        <v>135.80000000000001</v>
      </c>
      <c r="P181">
        <f t="shared" si="7"/>
        <v>1</v>
      </c>
      <c r="Q181">
        <v>143.30000000000001</v>
      </c>
      <c r="S181">
        <v>145.19999999999999</v>
      </c>
      <c r="U181">
        <v>141</v>
      </c>
      <c r="W181">
        <v>120.5</v>
      </c>
      <c r="Y181">
        <v>141.5</v>
      </c>
      <c r="AA181">
        <v>161.69999999999999</v>
      </c>
      <c r="AC181">
        <v>129.1</v>
      </c>
      <c r="AE181">
        <v>121.5</v>
      </c>
      <c r="AG181">
        <v>137.1</v>
      </c>
      <c r="AI181">
        <v>128.80000000000001</v>
      </c>
      <c r="AK181">
        <v>149</v>
      </c>
      <c r="AM181">
        <v>140.5</v>
      </c>
      <c r="AO181">
        <v>154.19999999999999</v>
      </c>
      <c r="AQ181">
        <v>143.1</v>
      </c>
      <c r="AS181">
        <v>135.1</v>
      </c>
      <c r="AU181">
        <v>142</v>
      </c>
      <c r="AW181">
        <v>139.1</v>
      </c>
      <c r="AX181">
        <f t="shared" si="8"/>
        <v>1</v>
      </c>
      <c r="AY181">
        <v>136.6</v>
      </c>
      <c r="BA181">
        <v>134.69999999999999</v>
      </c>
      <c r="BC181">
        <v>133.1</v>
      </c>
      <c r="BE181">
        <v>118.5</v>
      </c>
      <c r="BG181">
        <v>129</v>
      </c>
      <c r="BI181">
        <v>138.5</v>
      </c>
      <c r="BK181">
        <v>126.5</v>
      </c>
      <c r="BM181">
        <v>128.6</v>
      </c>
      <c r="BO181">
        <v>137.19999999999999</v>
      </c>
    </row>
    <row r="182" spans="4:67" x14ac:dyDescent="0.3">
      <c r="D182" t="s">
        <v>30</v>
      </c>
      <c r="H182">
        <v>2018</v>
      </c>
      <c r="K182" t="s">
        <v>31</v>
      </c>
      <c r="N182" t="str">
        <f t="shared" si="6"/>
        <v>January</v>
      </c>
      <c r="O182">
        <v>136.6</v>
      </c>
      <c r="P182">
        <f t="shared" si="7"/>
        <v>1</v>
      </c>
      <c r="Q182">
        <v>144.4</v>
      </c>
      <c r="S182">
        <v>143.80000000000001</v>
      </c>
      <c r="U182">
        <v>142</v>
      </c>
      <c r="W182">
        <v>123.2</v>
      </c>
      <c r="Y182">
        <v>147.9</v>
      </c>
      <c r="AA182">
        <v>152.1</v>
      </c>
      <c r="AC182">
        <v>131.80000000000001</v>
      </c>
      <c r="AE182">
        <v>119.5</v>
      </c>
      <c r="AG182">
        <v>136</v>
      </c>
      <c r="AI182">
        <v>131.19999999999999</v>
      </c>
      <c r="AK182">
        <v>151.80000000000001</v>
      </c>
      <c r="AM182">
        <v>140.4</v>
      </c>
      <c r="AO182">
        <v>153.6</v>
      </c>
      <c r="AQ182">
        <v>148.30000000000001</v>
      </c>
      <c r="AS182">
        <v>142.30000000000001</v>
      </c>
      <c r="AU182">
        <v>147.5</v>
      </c>
      <c r="AX182">
        <f t="shared" si="8"/>
        <v>1</v>
      </c>
      <c r="AY182">
        <v>142.30000000000001</v>
      </c>
      <c r="BA182">
        <v>139.80000000000001</v>
      </c>
      <c r="BC182">
        <v>136</v>
      </c>
      <c r="BE182">
        <v>122.7</v>
      </c>
      <c r="BG182">
        <v>134.30000000000001</v>
      </c>
      <c r="BI182">
        <v>141.6</v>
      </c>
      <c r="BK182">
        <v>128.6</v>
      </c>
      <c r="BM182">
        <v>132.30000000000001</v>
      </c>
      <c r="BO182">
        <v>139.30000000000001</v>
      </c>
    </row>
    <row r="183" spans="4:67" x14ac:dyDescent="0.3">
      <c r="D183" t="s">
        <v>33</v>
      </c>
      <c r="H183">
        <v>2018</v>
      </c>
      <c r="K183" t="s">
        <v>31</v>
      </c>
      <c r="N183" t="str">
        <f t="shared" si="6"/>
        <v>January</v>
      </c>
      <c r="O183">
        <v>134.6</v>
      </c>
      <c r="P183">
        <f t="shared" si="7"/>
        <v>1</v>
      </c>
      <c r="Q183">
        <v>143.69999999999999</v>
      </c>
      <c r="S183">
        <v>143.6</v>
      </c>
      <c r="U183">
        <v>139.6</v>
      </c>
      <c r="W183">
        <v>116.4</v>
      </c>
      <c r="Y183">
        <v>133.80000000000001</v>
      </c>
      <c r="AA183">
        <v>150.5</v>
      </c>
      <c r="AC183">
        <v>118.4</v>
      </c>
      <c r="AE183">
        <v>117.3</v>
      </c>
      <c r="AG183">
        <v>140.5</v>
      </c>
      <c r="AI183">
        <v>125.9</v>
      </c>
      <c r="AK183">
        <v>146.80000000000001</v>
      </c>
      <c r="AM183">
        <v>137.19999999999999</v>
      </c>
      <c r="AO183">
        <v>157.69999999999999</v>
      </c>
      <c r="AQ183">
        <v>136</v>
      </c>
      <c r="AS183">
        <v>125.9</v>
      </c>
      <c r="AU183">
        <v>134.4</v>
      </c>
      <c r="AW183">
        <v>140.4</v>
      </c>
      <c r="AX183">
        <f t="shared" si="8"/>
        <v>1</v>
      </c>
      <c r="AY183">
        <v>127.3</v>
      </c>
      <c r="BA183">
        <v>129.5</v>
      </c>
      <c r="BC183">
        <v>129</v>
      </c>
      <c r="BE183">
        <v>116.3</v>
      </c>
      <c r="BG183">
        <v>126.2</v>
      </c>
      <c r="BI183">
        <v>137.1</v>
      </c>
      <c r="BK183">
        <v>125.5</v>
      </c>
      <c r="BM183">
        <v>125.8</v>
      </c>
      <c r="BO183">
        <v>134.1</v>
      </c>
    </row>
    <row r="184" spans="4:67" x14ac:dyDescent="0.3">
      <c r="D184" t="s">
        <v>34</v>
      </c>
      <c r="H184">
        <v>2018</v>
      </c>
      <c r="K184" t="s">
        <v>31</v>
      </c>
      <c r="N184" t="str">
        <f t="shared" si="6"/>
        <v>January</v>
      </c>
      <c r="O184">
        <v>136</v>
      </c>
      <c r="P184">
        <f t="shared" si="7"/>
        <v>1</v>
      </c>
      <c r="Q184">
        <v>144.19999999999999</v>
      </c>
      <c r="S184">
        <v>143.69999999999999</v>
      </c>
      <c r="U184">
        <v>141.1</v>
      </c>
      <c r="W184">
        <v>120.7</v>
      </c>
      <c r="Y184">
        <v>141.30000000000001</v>
      </c>
      <c r="AA184">
        <v>151.6</v>
      </c>
      <c r="AC184">
        <v>127.3</v>
      </c>
      <c r="AE184">
        <v>118.8</v>
      </c>
      <c r="AG184">
        <v>137.5</v>
      </c>
      <c r="AI184">
        <v>129</v>
      </c>
      <c r="AK184">
        <v>149.5</v>
      </c>
      <c r="AM184">
        <v>139.19999999999999</v>
      </c>
      <c r="AO184">
        <v>154.69999999999999</v>
      </c>
      <c r="AQ184">
        <v>143.5</v>
      </c>
      <c r="AS184">
        <v>135.5</v>
      </c>
      <c r="AU184">
        <v>142.30000000000001</v>
      </c>
      <c r="AW184">
        <v>140.4</v>
      </c>
      <c r="AX184">
        <f t="shared" si="8"/>
        <v>1</v>
      </c>
      <c r="AY184">
        <v>136.6</v>
      </c>
      <c r="BA184">
        <v>134.9</v>
      </c>
      <c r="BC184">
        <v>133.30000000000001</v>
      </c>
      <c r="BE184">
        <v>119.3</v>
      </c>
      <c r="BG184">
        <v>129.69999999999999</v>
      </c>
      <c r="BI184">
        <v>139</v>
      </c>
      <c r="BK184">
        <v>127.3</v>
      </c>
      <c r="BM184">
        <v>129.1</v>
      </c>
      <c r="BO184">
        <v>136.9</v>
      </c>
    </row>
    <row r="185" spans="4:67" x14ac:dyDescent="0.3">
      <c r="D185" t="s">
        <v>30</v>
      </c>
      <c r="H185">
        <v>2018</v>
      </c>
      <c r="K185" t="s">
        <v>35</v>
      </c>
      <c r="N185" t="str">
        <f t="shared" si="6"/>
        <v>February</v>
      </c>
      <c r="O185">
        <v>136.4</v>
      </c>
      <c r="P185">
        <f t="shared" si="7"/>
        <v>1</v>
      </c>
      <c r="Q185">
        <v>143.69999999999999</v>
      </c>
      <c r="S185">
        <v>140.6</v>
      </c>
      <c r="U185">
        <v>141.5</v>
      </c>
      <c r="W185">
        <v>122.9</v>
      </c>
      <c r="Y185">
        <v>149.4</v>
      </c>
      <c r="AA185">
        <v>142.4</v>
      </c>
      <c r="AC185">
        <v>130.19999999999999</v>
      </c>
      <c r="AE185">
        <v>117.9</v>
      </c>
      <c r="AG185">
        <v>135.6</v>
      </c>
      <c r="AI185">
        <v>130.5</v>
      </c>
      <c r="AK185">
        <v>151.69999999999999</v>
      </c>
      <c r="AM185">
        <v>138.69999999999999</v>
      </c>
      <c r="AO185">
        <v>153.30000000000001</v>
      </c>
      <c r="AQ185">
        <v>148.69999999999999</v>
      </c>
      <c r="AS185">
        <v>142.4</v>
      </c>
      <c r="AU185">
        <v>147.80000000000001</v>
      </c>
      <c r="AX185">
        <f t="shared" si="8"/>
        <v>1</v>
      </c>
      <c r="AY185">
        <v>142.4</v>
      </c>
      <c r="BA185">
        <v>139.9</v>
      </c>
      <c r="BC185">
        <v>136.19999999999999</v>
      </c>
      <c r="BE185">
        <v>123.3</v>
      </c>
      <c r="BG185">
        <v>134.30000000000001</v>
      </c>
      <c r="BI185">
        <v>141.5</v>
      </c>
      <c r="BK185">
        <v>128.80000000000001</v>
      </c>
      <c r="BM185">
        <v>132.5</v>
      </c>
      <c r="BO185">
        <v>138.5</v>
      </c>
    </row>
    <row r="186" spans="4:67" x14ac:dyDescent="0.3">
      <c r="D186" t="s">
        <v>33</v>
      </c>
      <c r="H186">
        <v>2018</v>
      </c>
      <c r="K186" t="s">
        <v>35</v>
      </c>
      <c r="N186" t="str">
        <f t="shared" si="6"/>
        <v>February</v>
      </c>
      <c r="O186">
        <v>134.80000000000001</v>
      </c>
      <c r="P186">
        <f t="shared" si="7"/>
        <v>1</v>
      </c>
      <c r="Q186">
        <v>143</v>
      </c>
      <c r="S186">
        <v>139.9</v>
      </c>
      <c r="U186">
        <v>139.9</v>
      </c>
      <c r="W186">
        <v>116.2</v>
      </c>
      <c r="Y186">
        <v>135.5</v>
      </c>
      <c r="AA186">
        <v>136.9</v>
      </c>
      <c r="AC186">
        <v>117</v>
      </c>
      <c r="AE186">
        <v>115.4</v>
      </c>
      <c r="AG186">
        <v>140.69999999999999</v>
      </c>
      <c r="AI186">
        <v>125.9</v>
      </c>
      <c r="AK186">
        <v>147.1</v>
      </c>
      <c r="AM186">
        <v>135.6</v>
      </c>
      <c r="AO186">
        <v>159.30000000000001</v>
      </c>
      <c r="AQ186">
        <v>136.30000000000001</v>
      </c>
      <c r="AS186">
        <v>126.1</v>
      </c>
      <c r="AU186">
        <v>134.69999999999999</v>
      </c>
      <c r="AW186">
        <v>141.30000000000001</v>
      </c>
      <c r="AX186">
        <f t="shared" si="8"/>
        <v>1</v>
      </c>
      <c r="AY186">
        <v>127.3</v>
      </c>
      <c r="BA186">
        <v>129.9</v>
      </c>
      <c r="BC186">
        <v>129.80000000000001</v>
      </c>
      <c r="BE186">
        <v>117.4</v>
      </c>
      <c r="BG186">
        <v>126.5</v>
      </c>
      <c r="BI186">
        <v>137.19999999999999</v>
      </c>
      <c r="BK186">
        <v>126.2</v>
      </c>
      <c r="BM186">
        <v>126.5</v>
      </c>
      <c r="BO186">
        <v>134</v>
      </c>
    </row>
    <row r="187" spans="4:67" x14ac:dyDescent="0.3">
      <c r="D187" t="s">
        <v>34</v>
      </c>
      <c r="H187">
        <v>2018</v>
      </c>
      <c r="K187" t="s">
        <v>35</v>
      </c>
      <c r="N187" t="str">
        <f t="shared" si="6"/>
        <v>February</v>
      </c>
      <c r="O187">
        <v>135.9</v>
      </c>
      <c r="P187">
        <f t="shared" si="7"/>
        <v>1</v>
      </c>
      <c r="Q187">
        <v>143.5</v>
      </c>
      <c r="S187">
        <v>140.30000000000001</v>
      </c>
      <c r="U187">
        <v>140.9</v>
      </c>
      <c r="W187">
        <v>120.4</v>
      </c>
      <c r="Y187">
        <v>142.9</v>
      </c>
      <c r="AA187">
        <v>140.5</v>
      </c>
      <c r="AC187">
        <v>125.8</v>
      </c>
      <c r="AE187">
        <v>117.1</v>
      </c>
      <c r="AG187">
        <v>137.30000000000001</v>
      </c>
      <c r="AI187">
        <v>128.6</v>
      </c>
      <c r="AK187">
        <v>149.6</v>
      </c>
      <c r="AM187">
        <v>137.6</v>
      </c>
      <c r="AO187">
        <v>154.9</v>
      </c>
      <c r="AQ187">
        <v>143.80000000000001</v>
      </c>
      <c r="AS187">
        <v>135.6</v>
      </c>
      <c r="AU187">
        <v>142.6</v>
      </c>
      <c r="AW187">
        <v>141.30000000000001</v>
      </c>
      <c r="AX187">
        <f t="shared" si="8"/>
        <v>1</v>
      </c>
      <c r="AY187">
        <v>136.69999999999999</v>
      </c>
      <c r="BA187">
        <v>135.19999999999999</v>
      </c>
      <c r="BC187">
        <v>133.80000000000001</v>
      </c>
      <c r="BE187">
        <v>120.2</v>
      </c>
      <c r="BG187">
        <v>129.9</v>
      </c>
      <c r="BI187">
        <v>139</v>
      </c>
      <c r="BK187">
        <v>127.7</v>
      </c>
      <c r="BM187">
        <v>129.6</v>
      </c>
      <c r="BO187">
        <v>136.4</v>
      </c>
    </row>
    <row r="188" spans="4:67" x14ac:dyDescent="0.3">
      <c r="D188" t="s">
        <v>30</v>
      </c>
      <c r="H188">
        <v>2018</v>
      </c>
      <c r="K188" t="s">
        <v>36</v>
      </c>
      <c r="N188" t="str">
        <f t="shared" si="6"/>
        <v>March</v>
      </c>
      <c r="O188">
        <v>136.80000000000001</v>
      </c>
      <c r="P188">
        <f t="shared" si="7"/>
        <v>1</v>
      </c>
      <c r="Q188">
        <v>143.80000000000001</v>
      </c>
      <c r="S188">
        <v>140</v>
      </c>
      <c r="U188">
        <v>142</v>
      </c>
      <c r="W188">
        <v>123.2</v>
      </c>
      <c r="Y188">
        <v>152.9</v>
      </c>
      <c r="AA188">
        <v>138</v>
      </c>
      <c r="AC188">
        <v>129.30000000000001</v>
      </c>
      <c r="AE188">
        <v>117.1</v>
      </c>
      <c r="AG188">
        <v>136.30000000000001</v>
      </c>
      <c r="AI188">
        <v>131.19999999999999</v>
      </c>
      <c r="AK188">
        <v>152.80000000000001</v>
      </c>
      <c r="AM188">
        <v>138.6</v>
      </c>
      <c r="AO188">
        <v>155.1</v>
      </c>
      <c r="AQ188">
        <v>149.19999999999999</v>
      </c>
      <c r="AS188">
        <v>143</v>
      </c>
      <c r="AU188">
        <v>148.30000000000001</v>
      </c>
      <c r="AX188">
        <f t="shared" si="8"/>
        <v>1</v>
      </c>
      <c r="AY188">
        <v>142.6</v>
      </c>
      <c r="BA188">
        <v>139.9</v>
      </c>
      <c r="BC188">
        <v>136.69999999999999</v>
      </c>
      <c r="BE188">
        <v>124.6</v>
      </c>
      <c r="BG188">
        <v>135.1</v>
      </c>
      <c r="BI188">
        <v>142.69999999999999</v>
      </c>
      <c r="BK188">
        <v>129.30000000000001</v>
      </c>
      <c r="BM188">
        <v>133.30000000000001</v>
      </c>
      <c r="BO188">
        <v>138.69999999999999</v>
      </c>
    </row>
    <row r="189" spans="4:67" x14ac:dyDescent="0.3">
      <c r="D189" t="s">
        <v>33</v>
      </c>
      <c r="H189">
        <v>2018</v>
      </c>
      <c r="K189" t="s">
        <v>36</v>
      </c>
      <c r="N189" t="str">
        <f t="shared" si="6"/>
        <v>March</v>
      </c>
      <c r="O189">
        <v>135</v>
      </c>
      <c r="P189">
        <f t="shared" si="7"/>
        <v>1</v>
      </c>
      <c r="Q189">
        <v>143.1</v>
      </c>
      <c r="S189">
        <v>135.5</v>
      </c>
      <c r="U189">
        <v>139.9</v>
      </c>
      <c r="W189">
        <v>116.5</v>
      </c>
      <c r="Y189">
        <v>138.5</v>
      </c>
      <c r="AA189">
        <v>128</v>
      </c>
      <c r="AC189">
        <v>115.5</v>
      </c>
      <c r="AE189">
        <v>114.2</v>
      </c>
      <c r="AG189">
        <v>140.69999999999999</v>
      </c>
      <c r="AI189">
        <v>126.2</v>
      </c>
      <c r="AK189">
        <v>147.6</v>
      </c>
      <c r="AM189">
        <v>134.80000000000001</v>
      </c>
      <c r="AO189">
        <v>159.69999999999999</v>
      </c>
      <c r="AQ189">
        <v>136.69999999999999</v>
      </c>
      <c r="AS189">
        <v>126.7</v>
      </c>
      <c r="AU189">
        <v>135.19999999999999</v>
      </c>
      <c r="AW189">
        <v>142</v>
      </c>
      <c r="AX189">
        <f t="shared" si="8"/>
        <v>1</v>
      </c>
      <c r="AY189">
        <v>126.4</v>
      </c>
      <c r="BA189">
        <v>130.80000000000001</v>
      </c>
      <c r="BC189">
        <v>130.5</v>
      </c>
      <c r="BE189">
        <v>117.8</v>
      </c>
      <c r="BG189">
        <v>126.8</v>
      </c>
      <c r="BI189">
        <v>137.80000000000001</v>
      </c>
      <c r="BK189">
        <v>126.7</v>
      </c>
      <c r="BM189">
        <v>127.1</v>
      </c>
      <c r="BO189">
        <v>134</v>
      </c>
    </row>
    <row r="190" spans="4:67" x14ac:dyDescent="0.3">
      <c r="D190" t="s">
        <v>34</v>
      </c>
      <c r="H190">
        <v>2018</v>
      </c>
      <c r="K190" t="s">
        <v>36</v>
      </c>
      <c r="N190" t="str">
        <f t="shared" si="6"/>
        <v>March</v>
      </c>
      <c r="O190">
        <v>136.19999999999999</v>
      </c>
      <c r="P190">
        <f t="shared" si="7"/>
        <v>1</v>
      </c>
      <c r="Q190">
        <v>143.6</v>
      </c>
      <c r="S190">
        <v>138.30000000000001</v>
      </c>
      <c r="U190">
        <v>141.19999999999999</v>
      </c>
      <c r="W190">
        <v>120.7</v>
      </c>
      <c r="Y190">
        <v>146.19999999999999</v>
      </c>
      <c r="AA190">
        <v>134.6</v>
      </c>
      <c r="AC190">
        <v>124.6</v>
      </c>
      <c r="AE190">
        <v>116.1</v>
      </c>
      <c r="AG190">
        <v>137.80000000000001</v>
      </c>
      <c r="AI190">
        <v>129.1</v>
      </c>
      <c r="AK190">
        <v>150.4</v>
      </c>
      <c r="AM190">
        <v>137.19999999999999</v>
      </c>
      <c r="AO190">
        <v>156.30000000000001</v>
      </c>
      <c r="AQ190">
        <v>144.30000000000001</v>
      </c>
      <c r="AS190">
        <v>136.19999999999999</v>
      </c>
      <c r="AU190">
        <v>143.1</v>
      </c>
      <c r="AW190">
        <v>142</v>
      </c>
      <c r="AX190">
        <f t="shared" si="8"/>
        <v>1</v>
      </c>
      <c r="AY190">
        <v>136.5</v>
      </c>
      <c r="BA190">
        <v>135.6</v>
      </c>
      <c r="BC190">
        <v>134.30000000000001</v>
      </c>
      <c r="BE190">
        <v>121</v>
      </c>
      <c r="BG190">
        <v>130.4</v>
      </c>
      <c r="BI190">
        <v>139.80000000000001</v>
      </c>
      <c r="BK190">
        <v>128.19999999999999</v>
      </c>
      <c r="BM190">
        <v>130.30000000000001</v>
      </c>
      <c r="BO190">
        <v>136.5</v>
      </c>
    </row>
    <row r="191" spans="4:67" x14ac:dyDescent="0.3">
      <c r="D191" t="s">
        <v>30</v>
      </c>
      <c r="H191">
        <v>2018</v>
      </c>
      <c r="K191" t="s">
        <v>37</v>
      </c>
      <c r="N191" t="str">
        <f t="shared" si="6"/>
        <v>April</v>
      </c>
      <c r="O191">
        <v>137.1</v>
      </c>
      <c r="P191">
        <f t="shared" si="7"/>
        <v>1</v>
      </c>
      <c r="Q191">
        <v>144.5</v>
      </c>
      <c r="S191">
        <v>135.9</v>
      </c>
      <c r="U191">
        <v>142.4</v>
      </c>
      <c r="W191">
        <v>123.5</v>
      </c>
      <c r="Y191">
        <v>156.4</v>
      </c>
      <c r="AA191">
        <v>135.1</v>
      </c>
      <c r="AC191">
        <v>128.4</v>
      </c>
      <c r="AE191">
        <v>115.2</v>
      </c>
      <c r="AG191">
        <v>137.19999999999999</v>
      </c>
      <c r="AI191">
        <v>131.9</v>
      </c>
      <c r="AK191">
        <v>153.80000000000001</v>
      </c>
      <c r="AM191">
        <v>138.6</v>
      </c>
      <c r="AO191">
        <v>156.1</v>
      </c>
      <c r="AQ191">
        <v>150.1</v>
      </c>
      <c r="AS191">
        <v>143.30000000000001</v>
      </c>
      <c r="AU191">
        <v>149.1</v>
      </c>
      <c r="AX191">
        <f t="shared" si="8"/>
        <v>1</v>
      </c>
      <c r="AY191">
        <v>143.80000000000001</v>
      </c>
      <c r="BA191">
        <v>140.9</v>
      </c>
      <c r="BC191">
        <v>137.6</v>
      </c>
      <c r="BE191">
        <v>125.3</v>
      </c>
      <c r="BG191">
        <v>136</v>
      </c>
      <c r="BI191">
        <v>143.69999999999999</v>
      </c>
      <c r="BK191">
        <v>130.4</v>
      </c>
      <c r="BM191">
        <v>134.19999999999999</v>
      </c>
      <c r="BO191">
        <v>139.1</v>
      </c>
    </row>
    <row r="192" spans="4:67" x14ac:dyDescent="0.3">
      <c r="D192" t="s">
        <v>33</v>
      </c>
      <c r="H192">
        <v>2018</v>
      </c>
      <c r="K192" t="s">
        <v>37</v>
      </c>
      <c r="N192" t="str">
        <f t="shared" si="6"/>
        <v>April</v>
      </c>
      <c r="O192">
        <v>135</v>
      </c>
      <c r="P192">
        <f t="shared" si="7"/>
        <v>1</v>
      </c>
      <c r="Q192">
        <v>144.30000000000001</v>
      </c>
      <c r="S192">
        <v>130.80000000000001</v>
      </c>
      <c r="U192">
        <v>140.30000000000001</v>
      </c>
      <c r="W192">
        <v>116.6</v>
      </c>
      <c r="Y192">
        <v>150.1</v>
      </c>
      <c r="AA192">
        <v>127.6</v>
      </c>
      <c r="AC192">
        <v>114</v>
      </c>
      <c r="AE192">
        <v>110.6</v>
      </c>
      <c r="AG192">
        <v>140.19999999999999</v>
      </c>
      <c r="AI192">
        <v>126.5</v>
      </c>
      <c r="AK192">
        <v>148.30000000000001</v>
      </c>
      <c r="AM192">
        <v>135.69999999999999</v>
      </c>
      <c r="AO192">
        <v>159.19999999999999</v>
      </c>
      <c r="AQ192">
        <v>137.80000000000001</v>
      </c>
      <c r="AS192">
        <v>127.4</v>
      </c>
      <c r="AU192">
        <v>136.19999999999999</v>
      </c>
      <c r="AW192">
        <v>142.9</v>
      </c>
      <c r="AX192">
        <f t="shared" si="8"/>
        <v>1</v>
      </c>
      <c r="AY192">
        <v>124.6</v>
      </c>
      <c r="BA192">
        <v>131.80000000000001</v>
      </c>
      <c r="BC192">
        <v>131.30000000000001</v>
      </c>
      <c r="BE192">
        <v>118.9</v>
      </c>
      <c r="BG192">
        <v>127.6</v>
      </c>
      <c r="BI192">
        <v>139.69999999999999</v>
      </c>
      <c r="BK192">
        <v>127.6</v>
      </c>
      <c r="BM192">
        <v>128.19999999999999</v>
      </c>
      <c r="BO192">
        <v>134.80000000000001</v>
      </c>
    </row>
    <row r="193" spans="4:67" x14ac:dyDescent="0.3">
      <c r="D193" t="s">
        <v>34</v>
      </c>
      <c r="H193">
        <v>2018</v>
      </c>
      <c r="K193" t="s">
        <v>37</v>
      </c>
      <c r="N193" t="str">
        <f t="shared" si="6"/>
        <v>April</v>
      </c>
      <c r="O193">
        <v>136.4</v>
      </c>
      <c r="P193">
        <f t="shared" si="7"/>
        <v>1</v>
      </c>
      <c r="Q193">
        <v>144.4</v>
      </c>
      <c r="S193">
        <v>133.9</v>
      </c>
      <c r="U193">
        <v>141.6</v>
      </c>
      <c r="W193">
        <v>121</v>
      </c>
      <c r="Y193">
        <v>153.5</v>
      </c>
      <c r="AA193">
        <v>132.6</v>
      </c>
      <c r="AC193">
        <v>123.5</v>
      </c>
      <c r="AE193">
        <v>113.7</v>
      </c>
      <c r="AG193">
        <v>138.19999999999999</v>
      </c>
      <c r="AI193">
        <v>129.6</v>
      </c>
      <c r="AK193">
        <v>151.19999999999999</v>
      </c>
      <c r="AM193">
        <v>137.5</v>
      </c>
      <c r="AO193">
        <v>156.9</v>
      </c>
      <c r="AQ193">
        <v>145.30000000000001</v>
      </c>
      <c r="AS193">
        <v>136.69999999999999</v>
      </c>
      <c r="AU193">
        <v>144</v>
      </c>
      <c r="AW193">
        <v>142.9</v>
      </c>
      <c r="AX193">
        <f t="shared" si="8"/>
        <v>1</v>
      </c>
      <c r="AY193">
        <v>136.5</v>
      </c>
      <c r="BA193">
        <v>136.6</v>
      </c>
      <c r="BC193">
        <v>135.19999999999999</v>
      </c>
      <c r="BE193">
        <v>121.9</v>
      </c>
      <c r="BG193">
        <v>131.30000000000001</v>
      </c>
      <c r="BI193">
        <v>141.4</v>
      </c>
      <c r="BK193">
        <v>129.19999999999999</v>
      </c>
      <c r="BM193">
        <v>131.30000000000001</v>
      </c>
      <c r="BO193">
        <v>137.1</v>
      </c>
    </row>
    <row r="194" spans="4:67" x14ac:dyDescent="0.3">
      <c r="D194" t="s">
        <v>30</v>
      </c>
      <c r="H194">
        <v>2018</v>
      </c>
      <c r="K194" t="s">
        <v>38</v>
      </c>
      <c r="N194" t="str">
        <f t="shared" si="6"/>
        <v>May</v>
      </c>
      <c r="O194">
        <v>137.4</v>
      </c>
      <c r="P194">
        <f t="shared" si="7"/>
        <v>1</v>
      </c>
      <c r="Q194">
        <v>145.69999999999999</v>
      </c>
      <c r="S194">
        <v>135.5</v>
      </c>
      <c r="U194">
        <v>142.9</v>
      </c>
      <c r="W194">
        <v>123.6</v>
      </c>
      <c r="Y194">
        <v>157.5</v>
      </c>
      <c r="AA194">
        <v>137.80000000000001</v>
      </c>
      <c r="AC194">
        <v>127.2</v>
      </c>
      <c r="AE194">
        <v>111.8</v>
      </c>
      <c r="AG194">
        <v>137.4</v>
      </c>
      <c r="AI194">
        <v>132.19999999999999</v>
      </c>
      <c r="AK194">
        <v>154.30000000000001</v>
      </c>
      <c r="AM194">
        <v>139.1</v>
      </c>
      <c r="AO194">
        <v>157</v>
      </c>
      <c r="AQ194">
        <v>150.80000000000001</v>
      </c>
      <c r="AS194">
        <v>144.1</v>
      </c>
      <c r="AU194">
        <v>149.80000000000001</v>
      </c>
      <c r="AX194">
        <f t="shared" si="8"/>
        <v>1</v>
      </c>
      <c r="AY194">
        <v>144.30000000000001</v>
      </c>
      <c r="BA194">
        <v>141.80000000000001</v>
      </c>
      <c r="BC194">
        <v>138.4</v>
      </c>
      <c r="BE194">
        <v>126.4</v>
      </c>
      <c r="BG194">
        <v>136.80000000000001</v>
      </c>
      <c r="BI194">
        <v>144.4</v>
      </c>
      <c r="BK194">
        <v>131.19999999999999</v>
      </c>
      <c r="BM194">
        <v>135.1</v>
      </c>
      <c r="BO194">
        <v>139.80000000000001</v>
      </c>
    </row>
    <row r="195" spans="4:67" x14ac:dyDescent="0.3">
      <c r="D195" t="s">
        <v>33</v>
      </c>
      <c r="H195">
        <v>2018</v>
      </c>
      <c r="K195" t="s">
        <v>38</v>
      </c>
      <c r="N195" t="str">
        <f t="shared" ref="N195:N258" si="9">IF(K195="Marcrh","March",K195)</f>
        <v>May</v>
      </c>
      <c r="O195">
        <v>135</v>
      </c>
      <c r="P195">
        <f t="shared" ref="P195:P258" si="10">TYPE(O195)</f>
        <v>1</v>
      </c>
      <c r="Q195">
        <v>148.19999999999999</v>
      </c>
      <c r="S195">
        <v>130.5</v>
      </c>
      <c r="U195">
        <v>140.69999999999999</v>
      </c>
      <c r="W195">
        <v>116.4</v>
      </c>
      <c r="Y195">
        <v>151.30000000000001</v>
      </c>
      <c r="AA195">
        <v>131.4</v>
      </c>
      <c r="AC195">
        <v>112.8</v>
      </c>
      <c r="AE195">
        <v>105.3</v>
      </c>
      <c r="AG195">
        <v>139.6</v>
      </c>
      <c r="AI195">
        <v>126.6</v>
      </c>
      <c r="AK195">
        <v>148.69999999999999</v>
      </c>
      <c r="AM195">
        <v>136.4</v>
      </c>
      <c r="AO195">
        <v>160.30000000000001</v>
      </c>
      <c r="AQ195">
        <v>138.6</v>
      </c>
      <c r="AS195">
        <v>127.9</v>
      </c>
      <c r="AU195">
        <v>137</v>
      </c>
      <c r="AW195">
        <v>143.19999999999999</v>
      </c>
      <c r="AX195">
        <f t="shared" ref="AX195:AX258" si="11">TYPE(AW195)</f>
        <v>1</v>
      </c>
      <c r="AY195">
        <v>124.7</v>
      </c>
      <c r="BA195">
        <v>132.5</v>
      </c>
      <c r="BC195">
        <v>132</v>
      </c>
      <c r="BE195">
        <v>119.8</v>
      </c>
      <c r="BG195">
        <v>128</v>
      </c>
      <c r="BI195">
        <v>140.4</v>
      </c>
      <c r="BK195">
        <v>128.1</v>
      </c>
      <c r="BM195">
        <v>128.9</v>
      </c>
      <c r="BO195">
        <v>135.4</v>
      </c>
    </row>
    <row r="196" spans="4:67" x14ac:dyDescent="0.3">
      <c r="D196" t="s">
        <v>34</v>
      </c>
      <c r="H196">
        <v>2018</v>
      </c>
      <c r="K196" t="s">
        <v>38</v>
      </c>
      <c r="N196" t="str">
        <f t="shared" si="9"/>
        <v>May</v>
      </c>
      <c r="O196">
        <v>136.6</v>
      </c>
      <c r="P196">
        <f t="shared" si="10"/>
        <v>1</v>
      </c>
      <c r="Q196">
        <v>146.6</v>
      </c>
      <c r="S196">
        <v>133.6</v>
      </c>
      <c r="U196">
        <v>142.1</v>
      </c>
      <c r="W196">
        <v>121</v>
      </c>
      <c r="Y196">
        <v>154.6</v>
      </c>
      <c r="AA196">
        <v>135.6</v>
      </c>
      <c r="AC196">
        <v>122.3</v>
      </c>
      <c r="AE196">
        <v>109.6</v>
      </c>
      <c r="AG196">
        <v>138.1</v>
      </c>
      <c r="AI196">
        <v>129.9</v>
      </c>
      <c r="AK196">
        <v>151.69999999999999</v>
      </c>
      <c r="AM196">
        <v>138.1</v>
      </c>
      <c r="AO196">
        <v>157.9</v>
      </c>
      <c r="AQ196">
        <v>146</v>
      </c>
      <c r="AS196">
        <v>137.4</v>
      </c>
      <c r="AU196">
        <v>144.69999999999999</v>
      </c>
      <c r="AW196">
        <v>143.19999999999999</v>
      </c>
      <c r="AX196">
        <f t="shared" si="11"/>
        <v>1</v>
      </c>
      <c r="AY196">
        <v>136.9</v>
      </c>
      <c r="BA196">
        <v>137.4</v>
      </c>
      <c r="BC196">
        <v>136</v>
      </c>
      <c r="BE196">
        <v>122.9</v>
      </c>
      <c r="BG196">
        <v>131.80000000000001</v>
      </c>
      <c r="BI196">
        <v>142.1</v>
      </c>
      <c r="BK196">
        <v>129.9</v>
      </c>
      <c r="BM196">
        <v>132.1</v>
      </c>
      <c r="BO196">
        <v>137.80000000000001</v>
      </c>
    </row>
    <row r="197" spans="4:67" x14ac:dyDescent="0.3">
      <c r="D197" t="s">
        <v>30</v>
      </c>
      <c r="H197">
        <v>2018</v>
      </c>
      <c r="K197" t="s">
        <v>39</v>
      </c>
      <c r="N197" t="str">
        <f t="shared" si="9"/>
        <v>June</v>
      </c>
      <c r="O197">
        <v>137.6</v>
      </c>
      <c r="P197">
        <f t="shared" si="10"/>
        <v>1</v>
      </c>
      <c r="Q197">
        <v>148.1</v>
      </c>
      <c r="S197">
        <v>136.69999999999999</v>
      </c>
      <c r="U197">
        <v>143.19999999999999</v>
      </c>
      <c r="W197">
        <v>124</v>
      </c>
      <c r="Y197">
        <v>154.1</v>
      </c>
      <c r="AA197">
        <v>143.5</v>
      </c>
      <c r="AC197">
        <v>126</v>
      </c>
      <c r="AE197">
        <v>112.4</v>
      </c>
      <c r="AG197">
        <v>137.6</v>
      </c>
      <c r="AI197">
        <v>132.80000000000001</v>
      </c>
      <c r="AK197">
        <v>154.30000000000001</v>
      </c>
      <c r="AM197">
        <v>140</v>
      </c>
      <c r="AO197">
        <v>157.30000000000001</v>
      </c>
      <c r="AQ197">
        <v>151.30000000000001</v>
      </c>
      <c r="AS197">
        <v>144.69999999999999</v>
      </c>
      <c r="AU197">
        <v>150.30000000000001</v>
      </c>
      <c r="AX197">
        <f t="shared" si="11"/>
        <v>1</v>
      </c>
      <c r="AY197">
        <v>145.1</v>
      </c>
      <c r="BA197">
        <v>142.19999999999999</v>
      </c>
      <c r="BC197">
        <v>138.4</v>
      </c>
      <c r="BE197">
        <v>127.4</v>
      </c>
      <c r="BG197">
        <v>137.80000000000001</v>
      </c>
      <c r="BI197">
        <v>145.1</v>
      </c>
      <c r="BK197">
        <v>131.4</v>
      </c>
      <c r="BM197">
        <v>135.6</v>
      </c>
      <c r="BO197">
        <v>140.5</v>
      </c>
    </row>
    <row r="198" spans="4:67" x14ac:dyDescent="0.3">
      <c r="D198" t="s">
        <v>33</v>
      </c>
      <c r="H198">
        <v>2018</v>
      </c>
      <c r="K198" t="s">
        <v>39</v>
      </c>
      <c r="N198" t="str">
        <f t="shared" si="9"/>
        <v>June</v>
      </c>
      <c r="O198">
        <v>135.30000000000001</v>
      </c>
      <c r="P198">
        <f t="shared" si="10"/>
        <v>1</v>
      </c>
      <c r="Q198">
        <v>149.69999999999999</v>
      </c>
      <c r="S198">
        <v>133.9</v>
      </c>
      <c r="U198">
        <v>140.80000000000001</v>
      </c>
      <c r="W198">
        <v>116.6</v>
      </c>
      <c r="Y198">
        <v>152.19999999999999</v>
      </c>
      <c r="AA198">
        <v>144</v>
      </c>
      <c r="AC198">
        <v>112.3</v>
      </c>
      <c r="AE198">
        <v>108.4</v>
      </c>
      <c r="AG198">
        <v>140</v>
      </c>
      <c r="AI198">
        <v>126.7</v>
      </c>
      <c r="AK198">
        <v>149</v>
      </c>
      <c r="AM198">
        <v>138.4</v>
      </c>
      <c r="AO198">
        <v>161</v>
      </c>
      <c r="AQ198">
        <v>138.9</v>
      </c>
      <c r="AS198">
        <v>128.69999999999999</v>
      </c>
      <c r="AU198">
        <v>137.4</v>
      </c>
      <c r="AW198">
        <v>142.5</v>
      </c>
      <c r="AX198">
        <f t="shared" si="11"/>
        <v>1</v>
      </c>
      <c r="AY198">
        <v>126.5</v>
      </c>
      <c r="BA198">
        <v>133.1</v>
      </c>
      <c r="BC198">
        <v>132.6</v>
      </c>
      <c r="BE198">
        <v>120.4</v>
      </c>
      <c r="BG198">
        <v>128.5</v>
      </c>
      <c r="BI198">
        <v>141.19999999999999</v>
      </c>
      <c r="BK198">
        <v>128.19999999999999</v>
      </c>
      <c r="BM198">
        <v>129.5</v>
      </c>
      <c r="BO198">
        <v>136.19999999999999</v>
      </c>
    </row>
    <row r="199" spans="4:67" x14ac:dyDescent="0.3">
      <c r="D199" t="s">
        <v>34</v>
      </c>
      <c r="H199">
        <v>2018</v>
      </c>
      <c r="K199" t="s">
        <v>39</v>
      </c>
      <c r="N199" t="str">
        <f t="shared" si="9"/>
        <v>June</v>
      </c>
      <c r="O199">
        <v>136.9</v>
      </c>
      <c r="P199">
        <f t="shared" si="10"/>
        <v>1</v>
      </c>
      <c r="Q199">
        <v>148.69999999999999</v>
      </c>
      <c r="S199">
        <v>135.6</v>
      </c>
      <c r="U199">
        <v>142.30000000000001</v>
      </c>
      <c r="W199">
        <v>121.3</v>
      </c>
      <c r="Y199">
        <v>153.19999999999999</v>
      </c>
      <c r="AA199">
        <v>143.69999999999999</v>
      </c>
      <c r="AC199">
        <v>121.4</v>
      </c>
      <c r="AE199">
        <v>111.1</v>
      </c>
      <c r="AG199">
        <v>138.4</v>
      </c>
      <c r="AI199">
        <v>130.30000000000001</v>
      </c>
      <c r="AK199">
        <v>151.80000000000001</v>
      </c>
      <c r="AM199">
        <v>139.4</v>
      </c>
      <c r="AO199">
        <v>158.30000000000001</v>
      </c>
      <c r="AQ199">
        <v>146.4</v>
      </c>
      <c r="AS199">
        <v>138.1</v>
      </c>
      <c r="AU199">
        <v>145.19999999999999</v>
      </c>
      <c r="AW199">
        <v>142.5</v>
      </c>
      <c r="AX199">
        <f t="shared" si="11"/>
        <v>1</v>
      </c>
      <c r="AY199">
        <v>138.1</v>
      </c>
      <c r="BA199">
        <v>137.9</v>
      </c>
      <c r="BC199">
        <v>136.19999999999999</v>
      </c>
      <c r="BE199">
        <v>123.7</v>
      </c>
      <c r="BG199">
        <v>132.6</v>
      </c>
      <c r="BI199">
        <v>142.80000000000001</v>
      </c>
      <c r="BK199">
        <v>130.1</v>
      </c>
      <c r="BM199">
        <v>132.6</v>
      </c>
      <c r="BO199">
        <v>138.5</v>
      </c>
    </row>
    <row r="200" spans="4:67" x14ac:dyDescent="0.3">
      <c r="D200" t="s">
        <v>30</v>
      </c>
      <c r="H200">
        <v>2018</v>
      </c>
      <c r="K200" t="s">
        <v>40</v>
      </c>
      <c r="N200" t="str">
        <f t="shared" si="9"/>
        <v>July</v>
      </c>
      <c r="O200">
        <v>138.4</v>
      </c>
      <c r="P200">
        <f t="shared" si="10"/>
        <v>1</v>
      </c>
      <c r="Q200">
        <v>149.30000000000001</v>
      </c>
      <c r="S200">
        <v>139.30000000000001</v>
      </c>
      <c r="U200">
        <v>143.4</v>
      </c>
      <c r="W200">
        <v>124.1</v>
      </c>
      <c r="Y200">
        <v>153.30000000000001</v>
      </c>
      <c r="AA200">
        <v>154.19999999999999</v>
      </c>
      <c r="AC200">
        <v>126.4</v>
      </c>
      <c r="AE200">
        <v>114.3</v>
      </c>
      <c r="AG200">
        <v>138.19999999999999</v>
      </c>
      <c r="AI200">
        <v>132.80000000000001</v>
      </c>
      <c r="AK200">
        <v>154.80000000000001</v>
      </c>
      <c r="AM200">
        <v>142</v>
      </c>
      <c r="AO200">
        <v>156.1</v>
      </c>
      <c r="AQ200">
        <v>151.5</v>
      </c>
      <c r="AS200">
        <v>145.1</v>
      </c>
      <c r="AU200">
        <v>150.6</v>
      </c>
      <c r="AX200">
        <f t="shared" si="11"/>
        <v>1</v>
      </c>
      <c r="AY200">
        <v>146.80000000000001</v>
      </c>
      <c r="BA200">
        <v>143.1</v>
      </c>
      <c r="BC200">
        <v>139</v>
      </c>
      <c r="BE200">
        <v>127.5</v>
      </c>
      <c r="BG200">
        <v>138.4</v>
      </c>
      <c r="BI200">
        <v>145.80000000000001</v>
      </c>
      <c r="BK200">
        <v>131.4</v>
      </c>
      <c r="BM200">
        <v>136</v>
      </c>
      <c r="BO200">
        <v>141.80000000000001</v>
      </c>
    </row>
    <row r="201" spans="4:67" x14ac:dyDescent="0.3">
      <c r="D201" t="s">
        <v>33</v>
      </c>
      <c r="H201">
        <v>2018</v>
      </c>
      <c r="K201" t="s">
        <v>40</v>
      </c>
      <c r="N201" t="str">
        <f t="shared" si="9"/>
        <v>July</v>
      </c>
      <c r="O201">
        <v>135.6</v>
      </c>
      <c r="P201">
        <f t="shared" si="10"/>
        <v>1</v>
      </c>
      <c r="Q201">
        <v>148.6</v>
      </c>
      <c r="S201">
        <v>139.1</v>
      </c>
      <c r="U201">
        <v>141</v>
      </c>
      <c r="W201">
        <v>116.7</v>
      </c>
      <c r="Y201">
        <v>149.69999999999999</v>
      </c>
      <c r="AA201">
        <v>159.19999999999999</v>
      </c>
      <c r="AC201">
        <v>112.6</v>
      </c>
      <c r="AE201">
        <v>111.8</v>
      </c>
      <c r="AG201">
        <v>140.30000000000001</v>
      </c>
      <c r="AI201">
        <v>126.8</v>
      </c>
      <c r="AK201">
        <v>149.4</v>
      </c>
      <c r="AM201">
        <v>140.30000000000001</v>
      </c>
      <c r="AO201">
        <v>161.4</v>
      </c>
      <c r="AQ201">
        <v>139.6</v>
      </c>
      <c r="AS201">
        <v>128.9</v>
      </c>
      <c r="AU201">
        <v>137.9</v>
      </c>
      <c r="AW201">
        <v>143.6</v>
      </c>
      <c r="AX201">
        <f t="shared" si="11"/>
        <v>1</v>
      </c>
      <c r="AY201">
        <v>128.1</v>
      </c>
      <c r="BA201">
        <v>133.6</v>
      </c>
      <c r="BC201">
        <v>133.6</v>
      </c>
      <c r="BE201">
        <v>120.1</v>
      </c>
      <c r="BG201">
        <v>129</v>
      </c>
      <c r="BI201">
        <v>144</v>
      </c>
      <c r="BK201">
        <v>128.19999999999999</v>
      </c>
      <c r="BM201">
        <v>130.19999999999999</v>
      </c>
      <c r="BO201">
        <v>137.5</v>
      </c>
    </row>
    <row r="202" spans="4:67" x14ac:dyDescent="0.3">
      <c r="D202" t="s">
        <v>34</v>
      </c>
      <c r="H202">
        <v>2018</v>
      </c>
      <c r="K202" t="s">
        <v>40</v>
      </c>
      <c r="N202" t="str">
        <f t="shared" si="9"/>
        <v>July</v>
      </c>
      <c r="O202">
        <v>137.5</v>
      </c>
      <c r="P202">
        <f t="shared" si="10"/>
        <v>1</v>
      </c>
      <c r="Q202">
        <v>149.1</v>
      </c>
      <c r="S202">
        <v>139.19999999999999</v>
      </c>
      <c r="U202">
        <v>142.5</v>
      </c>
      <c r="W202">
        <v>121.4</v>
      </c>
      <c r="Y202">
        <v>151.6</v>
      </c>
      <c r="AA202">
        <v>155.9</v>
      </c>
      <c r="AC202">
        <v>121.7</v>
      </c>
      <c r="AE202">
        <v>113.5</v>
      </c>
      <c r="AG202">
        <v>138.9</v>
      </c>
      <c r="AI202">
        <v>130.30000000000001</v>
      </c>
      <c r="AK202">
        <v>152.30000000000001</v>
      </c>
      <c r="AM202">
        <v>141.4</v>
      </c>
      <c r="AO202">
        <v>157.5</v>
      </c>
      <c r="AQ202">
        <v>146.80000000000001</v>
      </c>
      <c r="AS202">
        <v>138.4</v>
      </c>
      <c r="AU202">
        <v>145.6</v>
      </c>
      <c r="AW202">
        <v>143.6</v>
      </c>
      <c r="AX202">
        <f t="shared" si="11"/>
        <v>1</v>
      </c>
      <c r="AY202">
        <v>139.69999999999999</v>
      </c>
      <c r="BA202">
        <v>138.6</v>
      </c>
      <c r="BC202">
        <v>137</v>
      </c>
      <c r="BE202">
        <v>123.6</v>
      </c>
      <c r="BG202">
        <v>133.1</v>
      </c>
      <c r="BI202">
        <v>144.69999999999999</v>
      </c>
      <c r="BK202">
        <v>130.1</v>
      </c>
      <c r="BM202">
        <v>133.19999999999999</v>
      </c>
      <c r="BO202">
        <v>139.80000000000001</v>
      </c>
    </row>
    <row r="203" spans="4:67" x14ac:dyDescent="0.3">
      <c r="D203" t="s">
        <v>30</v>
      </c>
      <c r="H203">
        <v>2018</v>
      </c>
      <c r="K203" t="s">
        <v>41</v>
      </c>
      <c r="N203" t="str">
        <f t="shared" si="9"/>
        <v>August</v>
      </c>
      <c r="O203">
        <v>139.19999999999999</v>
      </c>
      <c r="P203">
        <f t="shared" si="10"/>
        <v>1</v>
      </c>
      <c r="Q203">
        <v>148.80000000000001</v>
      </c>
      <c r="S203">
        <v>139.1</v>
      </c>
      <c r="U203">
        <v>143.5</v>
      </c>
      <c r="W203">
        <v>125</v>
      </c>
      <c r="Y203">
        <v>154.4</v>
      </c>
      <c r="AA203">
        <v>156.30000000000001</v>
      </c>
      <c r="AC203">
        <v>126.8</v>
      </c>
      <c r="AE203">
        <v>115.4</v>
      </c>
      <c r="AG203">
        <v>138.6</v>
      </c>
      <c r="AI203">
        <v>133.80000000000001</v>
      </c>
      <c r="AK203">
        <v>155.19999999999999</v>
      </c>
      <c r="AM203">
        <v>142.69999999999999</v>
      </c>
      <c r="AO203">
        <v>156.4</v>
      </c>
      <c r="AQ203">
        <v>152.1</v>
      </c>
      <c r="AS203">
        <v>145.80000000000001</v>
      </c>
      <c r="AU203">
        <v>151.30000000000001</v>
      </c>
      <c r="AX203">
        <f t="shared" si="11"/>
        <v>1</v>
      </c>
      <c r="AY203">
        <v>147.69999999999999</v>
      </c>
      <c r="BA203">
        <v>143.80000000000001</v>
      </c>
      <c r="BC203">
        <v>139.4</v>
      </c>
      <c r="BE203">
        <v>128.30000000000001</v>
      </c>
      <c r="BG203">
        <v>138.6</v>
      </c>
      <c r="BI203">
        <v>146.9</v>
      </c>
      <c r="BK203">
        <v>131.30000000000001</v>
      </c>
      <c r="BM203">
        <v>136.6</v>
      </c>
      <c r="BO203">
        <v>142.5</v>
      </c>
    </row>
    <row r="204" spans="4:67" x14ac:dyDescent="0.3">
      <c r="D204" t="s">
        <v>33</v>
      </c>
      <c r="H204">
        <v>2018</v>
      </c>
      <c r="K204" t="s">
        <v>41</v>
      </c>
      <c r="N204" t="str">
        <f t="shared" si="9"/>
        <v>August</v>
      </c>
      <c r="O204">
        <v>136.5</v>
      </c>
      <c r="P204">
        <f t="shared" si="10"/>
        <v>1</v>
      </c>
      <c r="Q204">
        <v>146.4</v>
      </c>
      <c r="S204">
        <v>136.6</v>
      </c>
      <c r="U204">
        <v>141.19999999999999</v>
      </c>
      <c r="W204">
        <v>117.4</v>
      </c>
      <c r="Y204">
        <v>146.30000000000001</v>
      </c>
      <c r="AA204">
        <v>157.30000000000001</v>
      </c>
      <c r="AC204">
        <v>113.6</v>
      </c>
      <c r="AE204">
        <v>113.3</v>
      </c>
      <c r="AG204">
        <v>141.1</v>
      </c>
      <c r="AI204">
        <v>127.4</v>
      </c>
      <c r="AK204">
        <v>150.4</v>
      </c>
      <c r="AM204">
        <v>140.1</v>
      </c>
      <c r="AO204">
        <v>162.1</v>
      </c>
      <c r="AQ204">
        <v>140</v>
      </c>
      <c r="AS204">
        <v>129</v>
      </c>
      <c r="AU204">
        <v>138.30000000000001</v>
      </c>
      <c r="AW204">
        <v>144.6</v>
      </c>
      <c r="AX204">
        <f t="shared" si="11"/>
        <v>1</v>
      </c>
      <c r="AY204">
        <v>129.80000000000001</v>
      </c>
      <c r="BA204">
        <v>134.4</v>
      </c>
      <c r="BC204">
        <v>134.9</v>
      </c>
      <c r="BE204">
        <v>120.7</v>
      </c>
      <c r="BG204">
        <v>129.80000000000001</v>
      </c>
      <c r="BI204">
        <v>145.30000000000001</v>
      </c>
      <c r="BK204">
        <v>128.30000000000001</v>
      </c>
      <c r="BM204">
        <v>131</v>
      </c>
      <c r="BO204">
        <v>138</v>
      </c>
    </row>
    <row r="205" spans="4:67" x14ac:dyDescent="0.3">
      <c r="D205" t="s">
        <v>34</v>
      </c>
      <c r="H205">
        <v>2018</v>
      </c>
      <c r="K205" t="s">
        <v>41</v>
      </c>
      <c r="N205" t="str">
        <f t="shared" si="9"/>
        <v>August</v>
      </c>
      <c r="O205">
        <v>138.30000000000001</v>
      </c>
      <c r="P205">
        <f t="shared" si="10"/>
        <v>1</v>
      </c>
      <c r="Q205">
        <v>148</v>
      </c>
      <c r="S205">
        <v>138.1</v>
      </c>
      <c r="U205">
        <v>142.6</v>
      </c>
      <c r="W205">
        <v>122.2</v>
      </c>
      <c r="Y205">
        <v>150.6</v>
      </c>
      <c r="AA205">
        <v>156.6</v>
      </c>
      <c r="AC205">
        <v>122.4</v>
      </c>
      <c r="AE205">
        <v>114.7</v>
      </c>
      <c r="AG205">
        <v>139.4</v>
      </c>
      <c r="AI205">
        <v>131.1</v>
      </c>
      <c r="AK205">
        <v>153</v>
      </c>
      <c r="AM205">
        <v>141.69999999999999</v>
      </c>
      <c r="AO205">
        <v>157.9</v>
      </c>
      <c r="AQ205">
        <v>147.30000000000001</v>
      </c>
      <c r="AS205">
        <v>138.80000000000001</v>
      </c>
      <c r="AU205">
        <v>146.1</v>
      </c>
      <c r="AW205">
        <v>144.6</v>
      </c>
      <c r="AX205">
        <f t="shared" si="11"/>
        <v>1</v>
      </c>
      <c r="AY205">
        <v>140.9</v>
      </c>
      <c r="BA205">
        <v>139.4</v>
      </c>
      <c r="BC205">
        <v>137.69999999999999</v>
      </c>
      <c r="BE205">
        <v>124.3</v>
      </c>
      <c r="BG205">
        <v>133.6</v>
      </c>
      <c r="BI205">
        <v>146</v>
      </c>
      <c r="BK205">
        <v>130.1</v>
      </c>
      <c r="BM205">
        <v>133.9</v>
      </c>
      <c r="BO205">
        <v>140.4</v>
      </c>
    </row>
    <row r="206" spans="4:67" x14ac:dyDescent="0.3">
      <c r="D206" t="s">
        <v>30</v>
      </c>
      <c r="H206">
        <v>2018</v>
      </c>
      <c r="K206" t="s">
        <v>42</v>
      </c>
      <c r="N206" t="str">
        <f t="shared" si="9"/>
        <v>September</v>
      </c>
      <c r="O206">
        <v>139.4</v>
      </c>
      <c r="P206">
        <f t="shared" si="10"/>
        <v>1</v>
      </c>
      <c r="Q206">
        <v>147.19999999999999</v>
      </c>
      <c r="S206">
        <v>136.6</v>
      </c>
      <c r="U206">
        <v>143.69999999999999</v>
      </c>
      <c r="W206">
        <v>124.6</v>
      </c>
      <c r="Y206">
        <v>150.1</v>
      </c>
      <c r="AA206">
        <v>149.4</v>
      </c>
      <c r="AC206">
        <v>125.4</v>
      </c>
      <c r="AE206">
        <v>114.4</v>
      </c>
      <c r="AG206">
        <v>138.69999999999999</v>
      </c>
      <c r="AI206">
        <v>133.1</v>
      </c>
      <c r="AK206">
        <v>155.9</v>
      </c>
      <c r="AM206">
        <v>141.30000000000001</v>
      </c>
      <c r="AO206">
        <v>157.69999999999999</v>
      </c>
      <c r="AQ206">
        <v>152.1</v>
      </c>
      <c r="AS206">
        <v>146.1</v>
      </c>
      <c r="AU206">
        <v>151.30000000000001</v>
      </c>
      <c r="AX206">
        <f t="shared" si="11"/>
        <v>1</v>
      </c>
      <c r="AY206">
        <v>149</v>
      </c>
      <c r="BA206">
        <v>144</v>
      </c>
      <c r="BC206">
        <v>140</v>
      </c>
      <c r="BE206">
        <v>129.9</v>
      </c>
      <c r="BG206">
        <v>140</v>
      </c>
      <c r="BI206">
        <v>147.6</v>
      </c>
      <c r="BK206">
        <v>132</v>
      </c>
      <c r="BM206">
        <v>137.4</v>
      </c>
      <c r="BO206">
        <v>142.1</v>
      </c>
    </row>
    <row r="207" spans="4:67" x14ac:dyDescent="0.3">
      <c r="D207" t="s">
        <v>33</v>
      </c>
      <c r="H207">
        <v>2018</v>
      </c>
      <c r="K207" t="s">
        <v>42</v>
      </c>
      <c r="N207" t="str">
        <f t="shared" si="9"/>
        <v>September</v>
      </c>
      <c r="O207">
        <v>137</v>
      </c>
      <c r="P207">
        <f t="shared" si="10"/>
        <v>1</v>
      </c>
      <c r="Q207">
        <v>143.1</v>
      </c>
      <c r="S207">
        <v>132.80000000000001</v>
      </c>
      <c r="U207">
        <v>141.5</v>
      </c>
      <c r="W207">
        <v>117.8</v>
      </c>
      <c r="Y207">
        <v>140</v>
      </c>
      <c r="AA207">
        <v>151.30000000000001</v>
      </c>
      <c r="AC207">
        <v>113.5</v>
      </c>
      <c r="AE207">
        <v>112.3</v>
      </c>
      <c r="AG207">
        <v>141.19999999999999</v>
      </c>
      <c r="AI207">
        <v>127.7</v>
      </c>
      <c r="AK207">
        <v>151.30000000000001</v>
      </c>
      <c r="AM207">
        <v>138.9</v>
      </c>
      <c r="AO207">
        <v>163.30000000000001</v>
      </c>
      <c r="AQ207">
        <v>140.80000000000001</v>
      </c>
      <c r="AS207">
        <v>129.30000000000001</v>
      </c>
      <c r="AU207">
        <v>139.1</v>
      </c>
      <c r="AW207">
        <v>145.30000000000001</v>
      </c>
      <c r="AX207">
        <f t="shared" si="11"/>
        <v>1</v>
      </c>
      <c r="AY207">
        <v>131.19999999999999</v>
      </c>
      <c r="BA207">
        <v>134.9</v>
      </c>
      <c r="BC207">
        <v>135.69999999999999</v>
      </c>
      <c r="BE207">
        <v>122.5</v>
      </c>
      <c r="BG207">
        <v>130.19999999999999</v>
      </c>
      <c r="BI207">
        <v>145.19999999999999</v>
      </c>
      <c r="BK207">
        <v>129.30000000000001</v>
      </c>
      <c r="BM207">
        <v>131.9</v>
      </c>
      <c r="BO207">
        <v>138.1</v>
      </c>
    </row>
    <row r="208" spans="4:67" x14ac:dyDescent="0.3">
      <c r="D208" t="s">
        <v>34</v>
      </c>
      <c r="H208">
        <v>2018</v>
      </c>
      <c r="K208" t="s">
        <v>42</v>
      </c>
      <c r="N208" t="str">
        <f t="shared" si="9"/>
        <v>September</v>
      </c>
      <c r="O208">
        <v>138.6</v>
      </c>
      <c r="P208">
        <f t="shared" si="10"/>
        <v>1</v>
      </c>
      <c r="Q208">
        <v>145.80000000000001</v>
      </c>
      <c r="S208">
        <v>135.1</v>
      </c>
      <c r="U208">
        <v>142.9</v>
      </c>
      <c r="W208">
        <v>122.1</v>
      </c>
      <c r="Y208">
        <v>145.4</v>
      </c>
      <c r="AA208">
        <v>150</v>
      </c>
      <c r="AC208">
        <v>121.4</v>
      </c>
      <c r="AE208">
        <v>113.7</v>
      </c>
      <c r="AG208">
        <v>139.5</v>
      </c>
      <c r="AI208">
        <v>130.80000000000001</v>
      </c>
      <c r="AK208">
        <v>153.80000000000001</v>
      </c>
      <c r="AM208">
        <v>140.4</v>
      </c>
      <c r="AO208">
        <v>159.19999999999999</v>
      </c>
      <c r="AQ208">
        <v>147.69999999999999</v>
      </c>
      <c r="AS208">
        <v>139.1</v>
      </c>
      <c r="AU208">
        <v>146.5</v>
      </c>
      <c r="AW208">
        <v>145.30000000000001</v>
      </c>
      <c r="AX208">
        <f t="shared" si="11"/>
        <v>1</v>
      </c>
      <c r="AY208">
        <v>142.30000000000001</v>
      </c>
      <c r="BA208">
        <v>139.69999999999999</v>
      </c>
      <c r="BC208">
        <v>138.4</v>
      </c>
      <c r="BE208">
        <v>126</v>
      </c>
      <c r="BG208">
        <v>134.5</v>
      </c>
      <c r="BI208">
        <v>146.19999999999999</v>
      </c>
      <c r="BK208">
        <v>130.9</v>
      </c>
      <c r="BM208">
        <v>134.69999999999999</v>
      </c>
      <c r="BO208">
        <v>140.19999999999999</v>
      </c>
    </row>
    <row r="209" spans="4:67" x14ac:dyDescent="0.3">
      <c r="D209" t="s">
        <v>30</v>
      </c>
      <c r="H209">
        <v>2018</v>
      </c>
      <c r="K209" t="s">
        <v>43</v>
      </c>
      <c r="N209" t="str">
        <f t="shared" si="9"/>
        <v>October</v>
      </c>
      <c r="O209">
        <v>139.30000000000001</v>
      </c>
      <c r="P209">
        <f t="shared" si="10"/>
        <v>1</v>
      </c>
      <c r="Q209">
        <v>147.6</v>
      </c>
      <c r="S209">
        <v>134.6</v>
      </c>
      <c r="U209">
        <v>141.9</v>
      </c>
      <c r="W209">
        <v>123.5</v>
      </c>
      <c r="Y209">
        <v>144.5</v>
      </c>
      <c r="AA209">
        <v>147.6</v>
      </c>
      <c r="AC209">
        <v>121.4</v>
      </c>
      <c r="AE209">
        <v>112.3</v>
      </c>
      <c r="AG209">
        <v>139.5</v>
      </c>
      <c r="AI209">
        <v>134.6</v>
      </c>
      <c r="AK209">
        <v>155.19999999999999</v>
      </c>
      <c r="AM209">
        <v>140.19999999999999</v>
      </c>
      <c r="AO209">
        <v>159.6</v>
      </c>
      <c r="AQ209">
        <v>150.69999999999999</v>
      </c>
      <c r="AS209">
        <v>144.5</v>
      </c>
      <c r="AU209">
        <v>149.80000000000001</v>
      </c>
      <c r="AX209">
        <f t="shared" si="11"/>
        <v>1</v>
      </c>
      <c r="AY209">
        <v>149.69999999999999</v>
      </c>
      <c r="BA209">
        <v>147.5</v>
      </c>
      <c r="BC209">
        <v>144.80000000000001</v>
      </c>
      <c r="BE209">
        <v>130.80000000000001</v>
      </c>
      <c r="BG209">
        <v>140.1</v>
      </c>
      <c r="BI209">
        <v>148</v>
      </c>
      <c r="BK209">
        <v>134.4</v>
      </c>
      <c r="BM209">
        <v>139.80000000000001</v>
      </c>
      <c r="BO209">
        <v>142.19999999999999</v>
      </c>
    </row>
    <row r="210" spans="4:67" x14ac:dyDescent="0.3">
      <c r="D210" t="s">
        <v>33</v>
      </c>
      <c r="H210">
        <v>2018</v>
      </c>
      <c r="K210" t="s">
        <v>43</v>
      </c>
      <c r="N210" t="str">
        <f t="shared" si="9"/>
        <v>October</v>
      </c>
      <c r="O210">
        <v>137.6</v>
      </c>
      <c r="P210">
        <f t="shared" si="10"/>
        <v>1</v>
      </c>
      <c r="Q210">
        <v>144.9</v>
      </c>
      <c r="S210">
        <v>133.5</v>
      </c>
      <c r="U210">
        <v>141.5</v>
      </c>
      <c r="W210">
        <v>118</v>
      </c>
      <c r="Y210">
        <v>139.5</v>
      </c>
      <c r="AA210">
        <v>153</v>
      </c>
      <c r="AC210">
        <v>113.2</v>
      </c>
      <c r="AE210">
        <v>112.8</v>
      </c>
      <c r="AG210">
        <v>141.1</v>
      </c>
      <c r="AI210">
        <v>127.6</v>
      </c>
      <c r="AK210">
        <v>152</v>
      </c>
      <c r="AM210">
        <v>139.4</v>
      </c>
      <c r="AO210">
        <v>164</v>
      </c>
      <c r="AQ210">
        <v>141.5</v>
      </c>
      <c r="AS210">
        <v>129.80000000000001</v>
      </c>
      <c r="AU210">
        <v>139.69999999999999</v>
      </c>
      <c r="AW210">
        <v>146.30000000000001</v>
      </c>
      <c r="AX210">
        <f t="shared" si="11"/>
        <v>1</v>
      </c>
      <c r="AY210">
        <v>133.4</v>
      </c>
      <c r="BA210">
        <v>135.1</v>
      </c>
      <c r="BC210">
        <v>136.19999999999999</v>
      </c>
      <c r="BE210">
        <v>123.3</v>
      </c>
      <c r="BG210">
        <v>130.69999999999999</v>
      </c>
      <c r="BI210">
        <v>145.5</v>
      </c>
      <c r="BK210">
        <v>130.4</v>
      </c>
      <c r="BM210">
        <v>132.5</v>
      </c>
      <c r="BO210">
        <v>138.9</v>
      </c>
    </row>
    <row r="211" spans="4:67" x14ac:dyDescent="0.3">
      <c r="D211" t="s">
        <v>34</v>
      </c>
      <c r="H211">
        <v>2018</v>
      </c>
      <c r="K211" t="s">
        <v>43</v>
      </c>
      <c r="N211" t="str">
        <f t="shared" si="9"/>
        <v>October</v>
      </c>
      <c r="O211">
        <v>137.4</v>
      </c>
      <c r="P211">
        <f t="shared" si="10"/>
        <v>1</v>
      </c>
      <c r="Q211">
        <v>149.5</v>
      </c>
      <c r="S211">
        <v>137.30000000000001</v>
      </c>
      <c r="U211">
        <v>141.9</v>
      </c>
      <c r="W211">
        <v>121.1</v>
      </c>
      <c r="Y211">
        <v>142.5</v>
      </c>
      <c r="AA211">
        <v>146.69999999999999</v>
      </c>
      <c r="AC211">
        <v>119.1</v>
      </c>
      <c r="AE211">
        <v>111.9</v>
      </c>
      <c r="AG211">
        <v>141</v>
      </c>
      <c r="AI211">
        <v>133.6</v>
      </c>
      <c r="AK211">
        <v>154.5</v>
      </c>
      <c r="AM211">
        <v>139.69999999999999</v>
      </c>
      <c r="AO211">
        <v>162.6</v>
      </c>
      <c r="AQ211">
        <v>148</v>
      </c>
      <c r="AS211">
        <v>139.19999999999999</v>
      </c>
      <c r="AU211">
        <v>146.80000000000001</v>
      </c>
      <c r="AW211">
        <v>146.9</v>
      </c>
      <c r="AX211">
        <f t="shared" si="11"/>
        <v>1</v>
      </c>
      <c r="AY211">
        <v>145.30000000000001</v>
      </c>
      <c r="BA211">
        <v>142.19999999999999</v>
      </c>
      <c r="BC211">
        <v>142.1</v>
      </c>
      <c r="BE211">
        <v>125.5</v>
      </c>
      <c r="BG211">
        <v>136.5</v>
      </c>
      <c r="BI211">
        <v>147.80000000000001</v>
      </c>
      <c r="BK211">
        <v>132</v>
      </c>
      <c r="BM211">
        <v>136.30000000000001</v>
      </c>
      <c r="BO211">
        <v>140.80000000000001</v>
      </c>
    </row>
    <row r="212" spans="4:67" x14ac:dyDescent="0.3">
      <c r="D212" t="s">
        <v>30</v>
      </c>
      <c r="H212">
        <v>2018</v>
      </c>
      <c r="K212" t="s">
        <v>44</v>
      </c>
      <c r="N212" t="str">
        <f t="shared" si="9"/>
        <v>November</v>
      </c>
      <c r="O212">
        <v>137.1</v>
      </c>
      <c r="P212">
        <f t="shared" si="10"/>
        <v>1</v>
      </c>
      <c r="Q212">
        <v>150.80000000000001</v>
      </c>
      <c r="S212">
        <v>136.69999999999999</v>
      </c>
      <c r="U212">
        <v>141.9</v>
      </c>
      <c r="W212">
        <v>122.8</v>
      </c>
      <c r="Y212">
        <v>143.9</v>
      </c>
      <c r="AA212">
        <v>147.5</v>
      </c>
      <c r="AC212">
        <v>121</v>
      </c>
      <c r="AE212">
        <v>111.6</v>
      </c>
      <c r="AG212">
        <v>140.6</v>
      </c>
      <c r="AI212">
        <v>137.5</v>
      </c>
      <c r="AK212">
        <v>156.1</v>
      </c>
      <c r="AM212">
        <v>140</v>
      </c>
      <c r="AO212">
        <v>161.9</v>
      </c>
      <c r="AQ212">
        <v>151.69999999999999</v>
      </c>
      <c r="AS212">
        <v>145.5</v>
      </c>
      <c r="AU212">
        <v>150.80000000000001</v>
      </c>
      <c r="AX212">
        <f t="shared" si="11"/>
        <v>1</v>
      </c>
      <c r="AY212">
        <v>150.30000000000001</v>
      </c>
      <c r="BA212">
        <v>148</v>
      </c>
      <c r="BC212">
        <v>145.4</v>
      </c>
      <c r="BE212">
        <v>130.30000000000001</v>
      </c>
      <c r="BG212">
        <v>143.1</v>
      </c>
      <c r="BI212">
        <v>150.19999999999999</v>
      </c>
      <c r="BK212">
        <v>133.1</v>
      </c>
      <c r="BM212">
        <v>140.1</v>
      </c>
      <c r="BO212">
        <v>142.4</v>
      </c>
    </row>
    <row r="213" spans="4:67" x14ac:dyDescent="0.3">
      <c r="D213" t="s">
        <v>33</v>
      </c>
      <c r="H213">
        <v>2018</v>
      </c>
      <c r="K213" t="s">
        <v>44</v>
      </c>
      <c r="N213" t="str">
        <f t="shared" si="9"/>
        <v>November</v>
      </c>
      <c r="O213">
        <v>138.1</v>
      </c>
      <c r="P213">
        <f t="shared" si="10"/>
        <v>1</v>
      </c>
      <c r="Q213">
        <v>146.30000000000001</v>
      </c>
      <c r="S213">
        <v>137.80000000000001</v>
      </c>
      <c r="U213">
        <v>141.6</v>
      </c>
      <c r="W213">
        <v>118.1</v>
      </c>
      <c r="Y213">
        <v>141.5</v>
      </c>
      <c r="AA213">
        <v>145.19999999999999</v>
      </c>
      <c r="AC213">
        <v>115.3</v>
      </c>
      <c r="AE213">
        <v>112.5</v>
      </c>
      <c r="AG213">
        <v>141.4</v>
      </c>
      <c r="AI213">
        <v>128</v>
      </c>
      <c r="AK213">
        <v>152.6</v>
      </c>
      <c r="AM213">
        <v>139.1</v>
      </c>
      <c r="AO213">
        <v>164.4</v>
      </c>
      <c r="AQ213">
        <v>142.4</v>
      </c>
      <c r="AS213">
        <v>130.19999999999999</v>
      </c>
      <c r="AU213">
        <v>140.5</v>
      </c>
      <c r="AW213">
        <v>146.9</v>
      </c>
      <c r="AX213">
        <f t="shared" si="11"/>
        <v>1</v>
      </c>
      <c r="AY213">
        <v>136.69999999999999</v>
      </c>
      <c r="BA213">
        <v>135.80000000000001</v>
      </c>
      <c r="BC213">
        <v>136.80000000000001</v>
      </c>
      <c r="BE213">
        <v>121.2</v>
      </c>
      <c r="BG213">
        <v>131.30000000000001</v>
      </c>
      <c r="BI213">
        <v>146.1</v>
      </c>
      <c r="BK213">
        <v>130.5</v>
      </c>
      <c r="BM213">
        <v>132.19999999999999</v>
      </c>
      <c r="BO213">
        <v>139</v>
      </c>
    </row>
    <row r="214" spans="4:67" x14ac:dyDescent="0.3">
      <c r="D214" t="s">
        <v>34</v>
      </c>
      <c r="H214">
        <v>2018</v>
      </c>
      <c r="K214" t="s">
        <v>44</v>
      </c>
      <c r="N214" t="str">
        <f t="shared" si="9"/>
        <v>November</v>
      </c>
      <c r="O214">
        <v>137.4</v>
      </c>
      <c r="P214">
        <f t="shared" si="10"/>
        <v>1</v>
      </c>
      <c r="Q214">
        <v>149.19999999999999</v>
      </c>
      <c r="S214">
        <v>137.1</v>
      </c>
      <c r="U214">
        <v>141.80000000000001</v>
      </c>
      <c r="W214">
        <v>121.1</v>
      </c>
      <c r="Y214">
        <v>142.80000000000001</v>
      </c>
      <c r="AA214">
        <v>146.69999999999999</v>
      </c>
      <c r="AC214">
        <v>119.1</v>
      </c>
      <c r="AE214">
        <v>111.9</v>
      </c>
      <c r="AG214">
        <v>140.9</v>
      </c>
      <c r="AI214">
        <v>133.5</v>
      </c>
      <c r="AK214">
        <v>154.5</v>
      </c>
      <c r="AM214">
        <v>139.69999999999999</v>
      </c>
      <c r="AO214">
        <v>162.6</v>
      </c>
      <c r="AQ214">
        <v>148</v>
      </c>
      <c r="AS214">
        <v>139.1</v>
      </c>
      <c r="AU214">
        <v>146.69999999999999</v>
      </c>
      <c r="AW214">
        <v>146.9</v>
      </c>
      <c r="AX214">
        <f t="shared" si="11"/>
        <v>1</v>
      </c>
      <c r="AY214">
        <v>145.1</v>
      </c>
      <c r="BA214">
        <v>142.19999999999999</v>
      </c>
      <c r="BC214">
        <v>142.1</v>
      </c>
      <c r="BE214">
        <v>125.5</v>
      </c>
      <c r="BG214">
        <v>136.5</v>
      </c>
      <c r="BI214">
        <v>147.80000000000001</v>
      </c>
      <c r="BK214">
        <v>132</v>
      </c>
      <c r="BM214">
        <v>136.30000000000001</v>
      </c>
      <c r="BO214">
        <v>140.80000000000001</v>
      </c>
    </row>
    <row r="215" spans="4:67" x14ac:dyDescent="0.3">
      <c r="D215" t="s">
        <v>30</v>
      </c>
      <c r="H215">
        <v>2018</v>
      </c>
      <c r="K215" t="s">
        <v>45</v>
      </c>
      <c r="N215" t="str">
        <f t="shared" si="9"/>
        <v>December</v>
      </c>
      <c r="O215">
        <v>137.1</v>
      </c>
      <c r="P215">
        <f t="shared" si="10"/>
        <v>1</v>
      </c>
      <c r="Q215">
        <v>151.9</v>
      </c>
      <c r="S215">
        <v>137.4</v>
      </c>
      <c r="U215">
        <v>142.4</v>
      </c>
      <c r="W215">
        <v>124.2</v>
      </c>
      <c r="Y215">
        <v>140.19999999999999</v>
      </c>
      <c r="AA215">
        <v>136.6</v>
      </c>
      <c r="AC215">
        <v>120.9</v>
      </c>
      <c r="AE215">
        <v>109.9</v>
      </c>
      <c r="AG215">
        <v>140.19999999999999</v>
      </c>
      <c r="AI215">
        <v>137.80000000000001</v>
      </c>
      <c r="AK215">
        <v>156</v>
      </c>
      <c r="AM215">
        <v>138.5</v>
      </c>
      <c r="AO215">
        <v>162.4</v>
      </c>
      <c r="AQ215">
        <v>151.6</v>
      </c>
      <c r="AS215">
        <v>145.9</v>
      </c>
      <c r="AU215">
        <v>150.80000000000001</v>
      </c>
      <c r="AX215">
        <f t="shared" si="11"/>
        <v>1</v>
      </c>
      <c r="AY215">
        <v>149</v>
      </c>
      <c r="BA215">
        <v>149.5</v>
      </c>
      <c r="BC215">
        <v>149.6</v>
      </c>
      <c r="BE215">
        <v>128.9</v>
      </c>
      <c r="BG215">
        <v>143.30000000000001</v>
      </c>
      <c r="BI215">
        <v>155.1</v>
      </c>
      <c r="BK215">
        <v>133.19999999999999</v>
      </c>
      <c r="BM215">
        <v>141.6</v>
      </c>
      <c r="BO215">
        <v>141.9</v>
      </c>
    </row>
    <row r="216" spans="4:67" x14ac:dyDescent="0.3">
      <c r="D216" t="s">
        <v>33</v>
      </c>
      <c r="H216">
        <v>2018</v>
      </c>
      <c r="K216" t="s">
        <v>45</v>
      </c>
      <c r="N216" t="str">
        <f t="shared" si="9"/>
        <v>December</v>
      </c>
      <c r="O216">
        <v>138.5</v>
      </c>
      <c r="P216">
        <f t="shared" si="10"/>
        <v>1</v>
      </c>
      <c r="Q216">
        <v>147.80000000000001</v>
      </c>
      <c r="S216">
        <v>141.1</v>
      </c>
      <c r="U216">
        <v>141.6</v>
      </c>
      <c r="W216">
        <v>118.1</v>
      </c>
      <c r="Y216">
        <v>138.5</v>
      </c>
      <c r="AA216">
        <v>132.4</v>
      </c>
      <c r="AC216">
        <v>117.5</v>
      </c>
      <c r="AE216">
        <v>111</v>
      </c>
      <c r="AG216">
        <v>141.5</v>
      </c>
      <c r="AI216">
        <v>128.1</v>
      </c>
      <c r="AK216">
        <v>152.9</v>
      </c>
      <c r="AM216">
        <v>137.6</v>
      </c>
      <c r="AO216">
        <v>164.6</v>
      </c>
      <c r="AQ216">
        <v>142.69999999999999</v>
      </c>
      <c r="AS216">
        <v>130.30000000000001</v>
      </c>
      <c r="AU216">
        <v>140.80000000000001</v>
      </c>
      <c r="AW216">
        <v>146.5</v>
      </c>
      <c r="AX216">
        <f t="shared" si="11"/>
        <v>1</v>
      </c>
      <c r="AY216">
        <v>132.4</v>
      </c>
      <c r="BA216">
        <v>136.19999999999999</v>
      </c>
      <c r="BC216">
        <v>137.30000000000001</v>
      </c>
      <c r="BE216">
        <v>118.8</v>
      </c>
      <c r="BG216">
        <v>131.69999999999999</v>
      </c>
      <c r="BI216">
        <v>146.5</v>
      </c>
      <c r="BK216">
        <v>130.80000000000001</v>
      </c>
      <c r="BM216">
        <v>131.69999999999999</v>
      </c>
      <c r="BO216">
        <v>138</v>
      </c>
    </row>
    <row r="217" spans="4:67" x14ac:dyDescent="0.3">
      <c r="D217" t="s">
        <v>34</v>
      </c>
      <c r="H217">
        <v>2018</v>
      </c>
      <c r="K217" t="s">
        <v>45</v>
      </c>
      <c r="N217" t="str">
        <f t="shared" si="9"/>
        <v>December</v>
      </c>
      <c r="O217">
        <v>137.5</v>
      </c>
      <c r="P217">
        <f t="shared" si="10"/>
        <v>1</v>
      </c>
      <c r="Q217">
        <v>150.5</v>
      </c>
      <c r="S217">
        <v>138.80000000000001</v>
      </c>
      <c r="U217">
        <v>142.1</v>
      </c>
      <c r="W217">
        <v>122</v>
      </c>
      <c r="Y217">
        <v>139.4</v>
      </c>
      <c r="AA217">
        <v>135.19999999999999</v>
      </c>
      <c r="AC217">
        <v>119.8</v>
      </c>
      <c r="AE217">
        <v>110.3</v>
      </c>
      <c r="AG217">
        <v>140.6</v>
      </c>
      <c r="AI217">
        <v>133.80000000000001</v>
      </c>
      <c r="AK217">
        <v>154.6</v>
      </c>
      <c r="AM217">
        <v>138.19999999999999</v>
      </c>
      <c r="AO217">
        <v>163</v>
      </c>
      <c r="AQ217">
        <v>148.1</v>
      </c>
      <c r="AS217">
        <v>139.4</v>
      </c>
      <c r="AU217">
        <v>146.80000000000001</v>
      </c>
      <c r="AW217">
        <v>146.5</v>
      </c>
      <c r="AX217">
        <f t="shared" si="11"/>
        <v>1</v>
      </c>
      <c r="AY217">
        <v>142.69999999999999</v>
      </c>
      <c r="BA217">
        <v>143.19999999999999</v>
      </c>
      <c r="BC217">
        <v>144.9</v>
      </c>
      <c r="BE217">
        <v>123.6</v>
      </c>
      <c r="BG217">
        <v>136.80000000000001</v>
      </c>
      <c r="BI217">
        <v>150.1</v>
      </c>
      <c r="BK217">
        <v>132.19999999999999</v>
      </c>
      <c r="BM217">
        <v>136.80000000000001</v>
      </c>
      <c r="BO217">
        <v>140.1</v>
      </c>
    </row>
    <row r="218" spans="4:67" x14ac:dyDescent="0.3">
      <c r="D218" t="s">
        <v>30</v>
      </c>
      <c r="H218">
        <v>2019</v>
      </c>
      <c r="K218" t="s">
        <v>31</v>
      </c>
      <c r="N218" t="str">
        <f t="shared" si="9"/>
        <v>January</v>
      </c>
      <c r="O218">
        <v>136.6</v>
      </c>
      <c r="P218">
        <f t="shared" si="10"/>
        <v>1</v>
      </c>
      <c r="Q218">
        <v>152.5</v>
      </c>
      <c r="S218">
        <v>138.19999999999999</v>
      </c>
      <c r="U218">
        <v>142.4</v>
      </c>
      <c r="W218">
        <v>123.9</v>
      </c>
      <c r="Y218">
        <v>135.5</v>
      </c>
      <c r="AA218">
        <v>131.69999999999999</v>
      </c>
      <c r="AC218">
        <v>121.3</v>
      </c>
      <c r="AE218">
        <v>108.4</v>
      </c>
      <c r="AG218">
        <v>138.9</v>
      </c>
      <c r="AI218">
        <v>137</v>
      </c>
      <c r="AK218">
        <v>155.80000000000001</v>
      </c>
      <c r="AM218">
        <v>137.4</v>
      </c>
      <c r="AO218">
        <v>162.69999999999999</v>
      </c>
      <c r="AQ218">
        <v>150.6</v>
      </c>
      <c r="AS218">
        <v>145.1</v>
      </c>
      <c r="AU218">
        <v>149.9</v>
      </c>
      <c r="AX218">
        <f t="shared" si="11"/>
        <v>1</v>
      </c>
      <c r="AY218">
        <v>146.19999999999999</v>
      </c>
      <c r="BA218">
        <v>150.1</v>
      </c>
      <c r="BC218">
        <v>149.6</v>
      </c>
      <c r="BE218">
        <v>128.6</v>
      </c>
      <c r="BG218">
        <v>142.9</v>
      </c>
      <c r="BI218">
        <v>155.19999999999999</v>
      </c>
      <c r="BK218">
        <v>133.5</v>
      </c>
      <c r="BM218">
        <v>141.69999999999999</v>
      </c>
      <c r="BO218">
        <v>141</v>
      </c>
    </row>
    <row r="219" spans="4:67" x14ac:dyDescent="0.3">
      <c r="D219" t="s">
        <v>33</v>
      </c>
      <c r="H219">
        <v>2019</v>
      </c>
      <c r="K219" t="s">
        <v>31</v>
      </c>
      <c r="N219" t="str">
        <f t="shared" si="9"/>
        <v>January</v>
      </c>
      <c r="O219">
        <v>138.30000000000001</v>
      </c>
      <c r="P219">
        <f t="shared" si="10"/>
        <v>1</v>
      </c>
      <c r="Q219">
        <v>149.4</v>
      </c>
      <c r="S219">
        <v>143.5</v>
      </c>
      <c r="U219">
        <v>141.69999999999999</v>
      </c>
      <c r="W219">
        <v>118.1</v>
      </c>
      <c r="Y219">
        <v>135.19999999999999</v>
      </c>
      <c r="AA219">
        <v>130.5</v>
      </c>
      <c r="AC219">
        <v>118.2</v>
      </c>
      <c r="AE219">
        <v>110.4</v>
      </c>
      <c r="AG219">
        <v>140.4</v>
      </c>
      <c r="AI219">
        <v>128.1</v>
      </c>
      <c r="AK219">
        <v>153.19999999999999</v>
      </c>
      <c r="AM219">
        <v>137.30000000000001</v>
      </c>
      <c r="AO219">
        <v>164.7</v>
      </c>
      <c r="AQ219">
        <v>143</v>
      </c>
      <c r="AS219">
        <v>130.4</v>
      </c>
      <c r="AU219">
        <v>141.1</v>
      </c>
      <c r="AW219">
        <v>147.69999999999999</v>
      </c>
      <c r="AX219">
        <f t="shared" si="11"/>
        <v>1</v>
      </c>
      <c r="AY219">
        <v>128.6</v>
      </c>
      <c r="BA219">
        <v>136.30000000000001</v>
      </c>
      <c r="BC219">
        <v>137.80000000000001</v>
      </c>
      <c r="BE219">
        <v>118.6</v>
      </c>
      <c r="BG219">
        <v>131.9</v>
      </c>
      <c r="BI219">
        <v>146.6</v>
      </c>
      <c r="BK219">
        <v>131.69999999999999</v>
      </c>
      <c r="BM219">
        <v>131.80000000000001</v>
      </c>
      <c r="BO219">
        <v>138</v>
      </c>
    </row>
    <row r="220" spans="4:67" x14ac:dyDescent="0.3">
      <c r="D220" t="s">
        <v>34</v>
      </c>
      <c r="H220">
        <v>2019</v>
      </c>
      <c r="K220" t="s">
        <v>31</v>
      </c>
      <c r="N220" t="str">
        <f t="shared" si="9"/>
        <v>January</v>
      </c>
      <c r="O220">
        <v>137.1</v>
      </c>
      <c r="P220">
        <f t="shared" si="10"/>
        <v>1</v>
      </c>
      <c r="Q220">
        <v>151.4</v>
      </c>
      <c r="S220">
        <v>140.19999999999999</v>
      </c>
      <c r="U220">
        <v>142.1</v>
      </c>
      <c r="W220">
        <v>121.8</v>
      </c>
      <c r="Y220">
        <v>135.4</v>
      </c>
      <c r="AA220">
        <v>131.30000000000001</v>
      </c>
      <c r="AC220">
        <v>120.3</v>
      </c>
      <c r="AE220">
        <v>109.1</v>
      </c>
      <c r="AG220">
        <v>139.4</v>
      </c>
      <c r="AI220">
        <v>133.30000000000001</v>
      </c>
      <c r="AK220">
        <v>154.6</v>
      </c>
      <c r="AM220">
        <v>137.4</v>
      </c>
      <c r="AO220">
        <v>163.19999999999999</v>
      </c>
      <c r="AQ220">
        <v>147.6</v>
      </c>
      <c r="AS220">
        <v>139</v>
      </c>
      <c r="AU220">
        <v>146.4</v>
      </c>
      <c r="AW220">
        <v>147.69999999999999</v>
      </c>
      <c r="AX220">
        <f t="shared" si="11"/>
        <v>1</v>
      </c>
      <c r="AY220">
        <v>139.5</v>
      </c>
      <c r="BA220">
        <v>143.6</v>
      </c>
      <c r="BC220">
        <v>145.1</v>
      </c>
      <c r="BE220">
        <v>123.3</v>
      </c>
      <c r="BG220">
        <v>136.69999999999999</v>
      </c>
      <c r="BI220">
        <v>150.19999999999999</v>
      </c>
      <c r="BK220">
        <v>132.80000000000001</v>
      </c>
      <c r="BM220">
        <v>136.9</v>
      </c>
      <c r="BO220">
        <v>139.6</v>
      </c>
    </row>
    <row r="221" spans="4:67" x14ac:dyDescent="0.3">
      <c r="D221" t="s">
        <v>30</v>
      </c>
      <c r="H221">
        <v>2019</v>
      </c>
      <c r="K221" t="s">
        <v>35</v>
      </c>
      <c r="N221" t="str">
        <f t="shared" si="9"/>
        <v>February</v>
      </c>
      <c r="O221">
        <v>136.80000000000001</v>
      </c>
      <c r="P221">
        <f t="shared" si="10"/>
        <v>1</v>
      </c>
      <c r="Q221">
        <v>153</v>
      </c>
      <c r="S221">
        <v>139.1</v>
      </c>
      <c r="U221">
        <v>142.5</v>
      </c>
      <c r="W221">
        <v>124.1</v>
      </c>
      <c r="Y221">
        <v>135.80000000000001</v>
      </c>
      <c r="AA221">
        <v>128.69999999999999</v>
      </c>
      <c r="AC221">
        <v>121.5</v>
      </c>
      <c r="AE221">
        <v>108.3</v>
      </c>
      <c r="AG221">
        <v>139.19999999999999</v>
      </c>
      <c r="AI221">
        <v>137.4</v>
      </c>
      <c r="AK221">
        <v>156.19999999999999</v>
      </c>
      <c r="AM221">
        <v>137.19999999999999</v>
      </c>
      <c r="AO221">
        <v>162.80000000000001</v>
      </c>
      <c r="AQ221">
        <v>150.5</v>
      </c>
      <c r="AS221">
        <v>146.1</v>
      </c>
      <c r="AU221">
        <v>149.9</v>
      </c>
      <c r="AX221">
        <f t="shared" si="11"/>
        <v>1</v>
      </c>
      <c r="AY221">
        <v>145.30000000000001</v>
      </c>
      <c r="BA221">
        <v>150.1</v>
      </c>
      <c r="BC221">
        <v>149.9</v>
      </c>
      <c r="BE221">
        <v>129.19999999999999</v>
      </c>
      <c r="BG221">
        <v>143.4</v>
      </c>
      <c r="BI221">
        <v>155.5</v>
      </c>
      <c r="BK221">
        <v>134.9</v>
      </c>
      <c r="BM221">
        <v>142.19999999999999</v>
      </c>
      <c r="BO221">
        <v>141</v>
      </c>
    </row>
    <row r="222" spans="4:67" x14ac:dyDescent="0.3">
      <c r="D222" t="s">
        <v>33</v>
      </c>
      <c r="H222">
        <v>2019</v>
      </c>
      <c r="K222" t="s">
        <v>35</v>
      </c>
      <c r="N222" t="str">
        <f t="shared" si="9"/>
        <v>February</v>
      </c>
      <c r="O222">
        <v>139.4</v>
      </c>
      <c r="P222">
        <f t="shared" si="10"/>
        <v>1</v>
      </c>
      <c r="Q222">
        <v>150.1</v>
      </c>
      <c r="S222">
        <v>145.30000000000001</v>
      </c>
      <c r="U222">
        <v>141.69999999999999</v>
      </c>
      <c r="W222">
        <v>118.4</v>
      </c>
      <c r="Y222">
        <v>137</v>
      </c>
      <c r="AA222">
        <v>131.6</v>
      </c>
      <c r="AC222">
        <v>119.9</v>
      </c>
      <c r="AE222">
        <v>110.4</v>
      </c>
      <c r="AG222">
        <v>140.80000000000001</v>
      </c>
      <c r="AI222">
        <v>128.30000000000001</v>
      </c>
      <c r="AK222">
        <v>153.5</v>
      </c>
      <c r="AM222">
        <v>138</v>
      </c>
      <c r="AO222">
        <v>164.9</v>
      </c>
      <c r="AQ222">
        <v>143.30000000000001</v>
      </c>
      <c r="AS222">
        <v>130.80000000000001</v>
      </c>
      <c r="AU222">
        <v>141.4</v>
      </c>
      <c r="AW222">
        <v>148.5</v>
      </c>
      <c r="AX222">
        <f t="shared" si="11"/>
        <v>1</v>
      </c>
      <c r="AY222">
        <v>127.1</v>
      </c>
      <c r="BA222">
        <v>136.6</v>
      </c>
      <c r="BC222">
        <v>138.5</v>
      </c>
      <c r="BE222">
        <v>119.2</v>
      </c>
      <c r="BG222">
        <v>132.19999999999999</v>
      </c>
      <c r="BI222">
        <v>146.6</v>
      </c>
      <c r="BK222">
        <v>133</v>
      </c>
      <c r="BM222">
        <v>132.4</v>
      </c>
      <c r="BO222">
        <v>138.6</v>
      </c>
    </row>
    <row r="223" spans="4:67" x14ac:dyDescent="0.3">
      <c r="D223" t="s">
        <v>34</v>
      </c>
      <c r="H223">
        <v>2019</v>
      </c>
      <c r="K223" t="s">
        <v>35</v>
      </c>
      <c r="N223" t="str">
        <f t="shared" si="9"/>
        <v>February</v>
      </c>
      <c r="O223">
        <v>137.6</v>
      </c>
      <c r="P223">
        <f t="shared" si="10"/>
        <v>1</v>
      </c>
      <c r="Q223">
        <v>152</v>
      </c>
      <c r="S223">
        <v>141.5</v>
      </c>
      <c r="U223">
        <v>142.19999999999999</v>
      </c>
      <c r="W223">
        <v>122</v>
      </c>
      <c r="Y223">
        <v>136.4</v>
      </c>
      <c r="AA223">
        <v>129.69999999999999</v>
      </c>
      <c r="AC223">
        <v>121</v>
      </c>
      <c r="AE223">
        <v>109</v>
      </c>
      <c r="AG223">
        <v>139.69999999999999</v>
      </c>
      <c r="AI223">
        <v>133.6</v>
      </c>
      <c r="AK223">
        <v>154.9</v>
      </c>
      <c r="AM223">
        <v>137.5</v>
      </c>
      <c r="AO223">
        <v>163.4</v>
      </c>
      <c r="AQ223">
        <v>147.69999999999999</v>
      </c>
      <c r="AS223">
        <v>139.69999999999999</v>
      </c>
      <c r="AU223">
        <v>146.5</v>
      </c>
      <c r="AW223">
        <v>148.5</v>
      </c>
      <c r="AX223">
        <f t="shared" si="11"/>
        <v>1</v>
      </c>
      <c r="AY223">
        <v>138.4</v>
      </c>
      <c r="BA223">
        <v>143.69999999999999</v>
      </c>
      <c r="BC223">
        <v>145.6</v>
      </c>
      <c r="BE223">
        <v>123.9</v>
      </c>
      <c r="BG223">
        <v>137.1</v>
      </c>
      <c r="BI223">
        <v>150.30000000000001</v>
      </c>
      <c r="BK223">
        <v>134.1</v>
      </c>
      <c r="BM223">
        <v>137.4</v>
      </c>
      <c r="BO223">
        <v>139.9</v>
      </c>
    </row>
    <row r="224" spans="4:67" x14ac:dyDescent="0.3">
      <c r="D224" t="s">
        <v>30</v>
      </c>
      <c r="H224">
        <v>2019</v>
      </c>
      <c r="K224" t="s">
        <v>36</v>
      </c>
      <c r="N224" t="str">
        <f t="shared" si="9"/>
        <v>March</v>
      </c>
      <c r="O224">
        <v>136.9</v>
      </c>
      <c r="P224">
        <f t="shared" si="10"/>
        <v>1</v>
      </c>
      <c r="Q224">
        <v>154.1</v>
      </c>
      <c r="S224">
        <v>138.69999999999999</v>
      </c>
      <c r="U224">
        <v>142.5</v>
      </c>
      <c r="W224">
        <v>124.1</v>
      </c>
      <c r="Y224">
        <v>136.1</v>
      </c>
      <c r="AA224">
        <v>128.19999999999999</v>
      </c>
      <c r="AC224">
        <v>122.3</v>
      </c>
      <c r="AE224">
        <v>108.3</v>
      </c>
      <c r="AG224">
        <v>138.9</v>
      </c>
      <c r="AI224">
        <v>137.4</v>
      </c>
      <c r="AK224">
        <v>156.4</v>
      </c>
      <c r="AM224">
        <v>137.30000000000001</v>
      </c>
      <c r="AO224">
        <v>162.9</v>
      </c>
      <c r="AQ224">
        <v>150.80000000000001</v>
      </c>
      <c r="AS224">
        <v>146.1</v>
      </c>
      <c r="AU224">
        <v>150.1</v>
      </c>
      <c r="AX224">
        <f t="shared" si="11"/>
        <v>1</v>
      </c>
      <c r="AY224">
        <v>146.4</v>
      </c>
      <c r="BA224">
        <v>150</v>
      </c>
      <c r="BC224">
        <v>150.4</v>
      </c>
      <c r="BE224">
        <v>129.9</v>
      </c>
      <c r="BG224">
        <v>143.80000000000001</v>
      </c>
      <c r="BI224">
        <v>155.5</v>
      </c>
      <c r="BK224">
        <v>134</v>
      </c>
      <c r="BM224">
        <v>142.4</v>
      </c>
      <c r="BO224">
        <v>141.19999999999999</v>
      </c>
    </row>
    <row r="225" spans="4:67" x14ac:dyDescent="0.3">
      <c r="D225" t="s">
        <v>33</v>
      </c>
      <c r="H225">
        <v>2019</v>
      </c>
      <c r="K225" t="s">
        <v>36</v>
      </c>
      <c r="N225" t="str">
        <f t="shared" si="9"/>
        <v>March</v>
      </c>
      <c r="O225">
        <v>139.69999999999999</v>
      </c>
      <c r="P225">
        <f t="shared" si="10"/>
        <v>1</v>
      </c>
      <c r="Q225">
        <v>151.1</v>
      </c>
      <c r="S225">
        <v>142.9</v>
      </c>
      <c r="U225">
        <v>141.9</v>
      </c>
      <c r="W225">
        <v>118.4</v>
      </c>
      <c r="Y225">
        <v>139.4</v>
      </c>
      <c r="AA225">
        <v>141.19999999999999</v>
      </c>
      <c r="AC225">
        <v>120.7</v>
      </c>
      <c r="AE225">
        <v>110.4</v>
      </c>
      <c r="AG225">
        <v>140.69999999999999</v>
      </c>
      <c r="AI225">
        <v>128.5</v>
      </c>
      <c r="AK225">
        <v>153.9</v>
      </c>
      <c r="AM225">
        <v>139.6</v>
      </c>
      <c r="AO225">
        <v>165.3</v>
      </c>
      <c r="AQ225">
        <v>143.5</v>
      </c>
      <c r="AS225">
        <v>131.19999999999999</v>
      </c>
      <c r="AU225">
        <v>141.6</v>
      </c>
      <c r="AW225">
        <v>149</v>
      </c>
      <c r="AX225">
        <f t="shared" si="11"/>
        <v>1</v>
      </c>
      <c r="AY225">
        <v>128.80000000000001</v>
      </c>
      <c r="BA225">
        <v>136.80000000000001</v>
      </c>
      <c r="BC225">
        <v>139.19999999999999</v>
      </c>
      <c r="BE225">
        <v>119.9</v>
      </c>
      <c r="BG225">
        <v>133</v>
      </c>
      <c r="BI225">
        <v>146.69999999999999</v>
      </c>
      <c r="BK225">
        <v>132.5</v>
      </c>
      <c r="BM225">
        <v>132.80000000000001</v>
      </c>
      <c r="BO225">
        <v>139.5</v>
      </c>
    </row>
    <row r="226" spans="4:67" x14ac:dyDescent="0.3">
      <c r="D226" t="s">
        <v>34</v>
      </c>
      <c r="H226">
        <v>2019</v>
      </c>
      <c r="K226" t="s">
        <v>36</v>
      </c>
      <c r="N226" t="str">
        <f t="shared" si="9"/>
        <v>March</v>
      </c>
      <c r="O226">
        <v>137.80000000000001</v>
      </c>
      <c r="P226">
        <f t="shared" si="10"/>
        <v>1</v>
      </c>
      <c r="Q226">
        <v>153</v>
      </c>
      <c r="S226">
        <v>140.30000000000001</v>
      </c>
      <c r="U226">
        <v>142.30000000000001</v>
      </c>
      <c r="W226">
        <v>122</v>
      </c>
      <c r="Y226">
        <v>137.6</v>
      </c>
      <c r="AA226">
        <v>132.6</v>
      </c>
      <c r="AC226">
        <v>121.8</v>
      </c>
      <c r="AE226">
        <v>109</v>
      </c>
      <c r="AG226">
        <v>139.5</v>
      </c>
      <c r="AI226">
        <v>133.69999999999999</v>
      </c>
      <c r="AK226">
        <v>155.19999999999999</v>
      </c>
      <c r="AM226">
        <v>138.1</v>
      </c>
      <c r="AO226">
        <v>163.5</v>
      </c>
      <c r="AQ226">
        <v>147.9</v>
      </c>
      <c r="AS226">
        <v>139.9</v>
      </c>
      <c r="AU226">
        <v>146.69999999999999</v>
      </c>
      <c r="AW226">
        <v>149</v>
      </c>
      <c r="AX226">
        <f t="shared" si="11"/>
        <v>1</v>
      </c>
      <c r="AY226">
        <v>139.69999999999999</v>
      </c>
      <c r="BA226">
        <v>143.80000000000001</v>
      </c>
      <c r="BC226">
        <v>146.19999999999999</v>
      </c>
      <c r="BE226">
        <v>124.6</v>
      </c>
      <c r="BG226">
        <v>137.69999999999999</v>
      </c>
      <c r="BI226">
        <v>150.30000000000001</v>
      </c>
      <c r="BK226">
        <v>133.4</v>
      </c>
      <c r="BM226">
        <v>137.69999999999999</v>
      </c>
      <c r="BO226">
        <v>140.4</v>
      </c>
    </row>
    <row r="227" spans="4:67" x14ac:dyDescent="0.3">
      <c r="D227" t="s">
        <v>30</v>
      </c>
      <c r="H227">
        <v>2019</v>
      </c>
      <c r="K227" t="s">
        <v>38</v>
      </c>
      <c r="N227" t="str">
        <f t="shared" si="9"/>
        <v>May</v>
      </c>
      <c r="O227">
        <v>137.4</v>
      </c>
      <c r="P227">
        <f t="shared" si="10"/>
        <v>1</v>
      </c>
      <c r="Q227">
        <v>159.5</v>
      </c>
      <c r="S227">
        <v>134.5</v>
      </c>
      <c r="U227">
        <v>142.6</v>
      </c>
      <c r="W227">
        <v>124</v>
      </c>
      <c r="Y227">
        <v>143.69999999999999</v>
      </c>
      <c r="AA227">
        <v>133.4</v>
      </c>
      <c r="AC227">
        <v>125.1</v>
      </c>
      <c r="AE227">
        <v>109.3</v>
      </c>
      <c r="AG227">
        <v>139.30000000000001</v>
      </c>
      <c r="AI227">
        <v>137.69999999999999</v>
      </c>
      <c r="AK227">
        <v>156.4</v>
      </c>
      <c r="AM227">
        <v>139.19999999999999</v>
      </c>
      <c r="AO227">
        <v>163.30000000000001</v>
      </c>
      <c r="AQ227">
        <v>151.30000000000001</v>
      </c>
      <c r="AS227">
        <v>146.6</v>
      </c>
      <c r="AU227">
        <v>150.69999999999999</v>
      </c>
      <c r="AX227">
        <f t="shared" si="11"/>
        <v>1</v>
      </c>
      <c r="AY227">
        <v>146.9</v>
      </c>
      <c r="BA227">
        <v>149.5</v>
      </c>
      <c r="BC227">
        <v>151.30000000000001</v>
      </c>
      <c r="BE227">
        <v>130.19999999999999</v>
      </c>
      <c r="BG227">
        <v>145.9</v>
      </c>
      <c r="BI227">
        <v>156.69999999999999</v>
      </c>
      <c r="BK227">
        <v>133.9</v>
      </c>
      <c r="BM227">
        <v>142.9</v>
      </c>
      <c r="BO227">
        <v>142.4</v>
      </c>
    </row>
    <row r="228" spans="4:67" x14ac:dyDescent="0.3">
      <c r="D228" t="s">
        <v>33</v>
      </c>
      <c r="H228">
        <v>2019</v>
      </c>
      <c r="K228" t="s">
        <v>38</v>
      </c>
      <c r="N228" t="str">
        <f t="shared" si="9"/>
        <v>May</v>
      </c>
      <c r="O228">
        <v>140.4</v>
      </c>
      <c r="P228">
        <f t="shared" si="10"/>
        <v>1</v>
      </c>
      <c r="Q228">
        <v>156.69999999999999</v>
      </c>
      <c r="S228">
        <v>138.30000000000001</v>
      </c>
      <c r="U228">
        <v>142.4</v>
      </c>
      <c r="W228">
        <v>118.6</v>
      </c>
      <c r="Y228">
        <v>149.69999999999999</v>
      </c>
      <c r="AA228">
        <v>161.6</v>
      </c>
      <c r="AC228">
        <v>124.4</v>
      </c>
      <c r="AE228">
        <v>111.2</v>
      </c>
      <c r="AG228">
        <v>141</v>
      </c>
      <c r="AI228">
        <v>128.9</v>
      </c>
      <c r="AK228">
        <v>154.5</v>
      </c>
      <c r="AM228">
        <v>143.80000000000001</v>
      </c>
      <c r="AO228">
        <v>166.2</v>
      </c>
      <c r="AQ228">
        <v>144</v>
      </c>
      <c r="AS228">
        <v>131.69999999999999</v>
      </c>
      <c r="AU228">
        <v>142.19999999999999</v>
      </c>
      <c r="AW228">
        <v>150.1</v>
      </c>
      <c r="AX228">
        <f t="shared" si="11"/>
        <v>1</v>
      </c>
      <c r="AY228">
        <v>129.4</v>
      </c>
      <c r="BA228">
        <v>137.19999999999999</v>
      </c>
      <c r="BC228">
        <v>139.80000000000001</v>
      </c>
      <c r="BE228">
        <v>120.1</v>
      </c>
      <c r="BG228">
        <v>134</v>
      </c>
      <c r="BI228">
        <v>148</v>
      </c>
      <c r="BK228">
        <v>132.6</v>
      </c>
      <c r="BM228">
        <v>133.30000000000001</v>
      </c>
      <c r="BO228">
        <v>141.5</v>
      </c>
    </row>
    <row r="229" spans="4:67" x14ac:dyDescent="0.3">
      <c r="D229" t="s">
        <v>34</v>
      </c>
      <c r="H229">
        <v>2019</v>
      </c>
      <c r="K229" t="s">
        <v>38</v>
      </c>
      <c r="N229" t="str">
        <f t="shared" si="9"/>
        <v>May</v>
      </c>
      <c r="O229">
        <v>138.30000000000001</v>
      </c>
      <c r="P229">
        <f t="shared" si="10"/>
        <v>1</v>
      </c>
      <c r="Q229">
        <v>158.5</v>
      </c>
      <c r="S229">
        <v>136</v>
      </c>
      <c r="U229">
        <v>142.5</v>
      </c>
      <c r="W229">
        <v>122</v>
      </c>
      <c r="Y229">
        <v>146.5</v>
      </c>
      <c r="AA229">
        <v>143</v>
      </c>
      <c r="AC229">
        <v>124.9</v>
      </c>
      <c r="AE229">
        <v>109.9</v>
      </c>
      <c r="AG229">
        <v>139.9</v>
      </c>
      <c r="AI229">
        <v>134</v>
      </c>
      <c r="AK229">
        <v>155.5</v>
      </c>
      <c r="AM229">
        <v>140.9</v>
      </c>
      <c r="AO229">
        <v>164.1</v>
      </c>
      <c r="AQ229">
        <v>148.4</v>
      </c>
      <c r="AS229">
        <v>140.4</v>
      </c>
      <c r="AU229">
        <v>147.30000000000001</v>
      </c>
      <c r="AW229">
        <v>150.1</v>
      </c>
      <c r="AX229">
        <f t="shared" si="11"/>
        <v>1</v>
      </c>
      <c r="AY229">
        <v>140.30000000000001</v>
      </c>
      <c r="BA229">
        <v>143.69999999999999</v>
      </c>
      <c r="BC229">
        <v>146.9</v>
      </c>
      <c r="BE229">
        <v>124.9</v>
      </c>
      <c r="BG229">
        <v>139.19999999999999</v>
      </c>
      <c r="BI229">
        <v>151.6</v>
      </c>
      <c r="BK229">
        <v>133.4</v>
      </c>
      <c r="BM229">
        <v>138.19999999999999</v>
      </c>
      <c r="BO229">
        <v>142</v>
      </c>
    </row>
    <row r="230" spans="4:67" x14ac:dyDescent="0.3">
      <c r="D230" t="s">
        <v>30</v>
      </c>
      <c r="H230">
        <v>2019</v>
      </c>
      <c r="K230" t="s">
        <v>39</v>
      </c>
      <c r="N230" t="str">
        <f t="shared" si="9"/>
        <v>June</v>
      </c>
      <c r="O230">
        <v>137.80000000000001</v>
      </c>
      <c r="P230">
        <f t="shared" si="10"/>
        <v>1</v>
      </c>
      <c r="Q230">
        <v>163.5</v>
      </c>
      <c r="S230">
        <v>136.19999999999999</v>
      </c>
      <c r="U230">
        <v>143.19999999999999</v>
      </c>
      <c r="W230">
        <v>124.3</v>
      </c>
      <c r="Y230">
        <v>143.30000000000001</v>
      </c>
      <c r="AA230">
        <v>140.6</v>
      </c>
      <c r="AC230">
        <v>128.69999999999999</v>
      </c>
      <c r="AE230">
        <v>110.6</v>
      </c>
      <c r="AG230">
        <v>140.4</v>
      </c>
      <c r="AI230">
        <v>138</v>
      </c>
      <c r="AK230">
        <v>156.6</v>
      </c>
      <c r="AM230">
        <v>141</v>
      </c>
      <c r="AO230">
        <v>164.2</v>
      </c>
      <c r="AQ230">
        <v>151.4</v>
      </c>
      <c r="AS230">
        <v>146.5</v>
      </c>
      <c r="AU230">
        <v>150.69999999999999</v>
      </c>
      <c r="AX230">
        <f t="shared" si="11"/>
        <v>1</v>
      </c>
      <c r="AY230">
        <v>147.80000000000001</v>
      </c>
      <c r="BA230">
        <v>149.6</v>
      </c>
      <c r="BC230">
        <v>151.69999999999999</v>
      </c>
      <c r="BE230">
        <v>130.19999999999999</v>
      </c>
      <c r="BG230">
        <v>146.4</v>
      </c>
      <c r="BI230">
        <v>157.69999999999999</v>
      </c>
      <c r="BK230">
        <v>134.80000000000001</v>
      </c>
      <c r="BM230">
        <v>143.30000000000001</v>
      </c>
      <c r="BO230">
        <v>143.6</v>
      </c>
    </row>
    <row r="231" spans="4:67" x14ac:dyDescent="0.3">
      <c r="D231" t="s">
        <v>33</v>
      </c>
      <c r="H231">
        <v>2019</v>
      </c>
      <c r="K231" t="s">
        <v>39</v>
      </c>
      <c r="N231" t="str">
        <f t="shared" si="9"/>
        <v>June</v>
      </c>
      <c r="O231">
        <v>140.69999999999999</v>
      </c>
      <c r="P231">
        <f t="shared" si="10"/>
        <v>1</v>
      </c>
      <c r="Q231">
        <v>159.6</v>
      </c>
      <c r="S231">
        <v>140.4</v>
      </c>
      <c r="U231">
        <v>143.4</v>
      </c>
      <c r="W231">
        <v>118.6</v>
      </c>
      <c r="Y231">
        <v>150.9</v>
      </c>
      <c r="AA231">
        <v>169.8</v>
      </c>
      <c r="AC231">
        <v>127.4</v>
      </c>
      <c r="AE231">
        <v>111.8</v>
      </c>
      <c r="AG231">
        <v>141</v>
      </c>
      <c r="AI231">
        <v>129</v>
      </c>
      <c r="AK231">
        <v>155.1</v>
      </c>
      <c r="AM231">
        <v>145.6</v>
      </c>
      <c r="AO231">
        <v>166.7</v>
      </c>
      <c r="AQ231">
        <v>144.30000000000001</v>
      </c>
      <c r="AS231">
        <v>131.69999999999999</v>
      </c>
      <c r="AU231">
        <v>142.4</v>
      </c>
      <c r="AW231">
        <v>149.4</v>
      </c>
      <c r="AX231">
        <f t="shared" si="11"/>
        <v>1</v>
      </c>
      <c r="AY231">
        <v>130.5</v>
      </c>
      <c r="BA231">
        <v>137.4</v>
      </c>
      <c r="BC231">
        <v>140.30000000000001</v>
      </c>
      <c r="BE231">
        <v>119.6</v>
      </c>
      <c r="BG231">
        <v>134.30000000000001</v>
      </c>
      <c r="BI231">
        <v>148.9</v>
      </c>
      <c r="BK231">
        <v>133.69999999999999</v>
      </c>
      <c r="BM231">
        <v>133.6</v>
      </c>
      <c r="BO231">
        <v>142.1</v>
      </c>
    </row>
    <row r="232" spans="4:67" x14ac:dyDescent="0.3">
      <c r="D232" t="s">
        <v>34</v>
      </c>
      <c r="H232">
        <v>2019</v>
      </c>
      <c r="K232" t="s">
        <v>39</v>
      </c>
      <c r="N232" t="str">
        <f t="shared" si="9"/>
        <v>June</v>
      </c>
      <c r="O232">
        <v>138.69999999999999</v>
      </c>
      <c r="P232">
        <f t="shared" si="10"/>
        <v>1</v>
      </c>
      <c r="Q232">
        <v>162.1</v>
      </c>
      <c r="S232">
        <v>137.80000000000001</v>
      </c>
      <c r="U232">
        <v>143.30000000000001</v>
      </c>
      <c r="W232">
        <v>122.2</v>
      </c>
      <c r="Y232">
        <v>146.80000000000001</v>
      </c>
      <c r="AA232">
        <v>150.5</v>
      </c>
      <c r="AC232">
        <v>128.30000000000001</v>
      </c>
      <c r="AE232">
        <v>111</v>
      </c>
      <c r="AG232">
        <v>140.6</v>
      </c>
      <c r="AI232">
        <v>134.19999999999999</v>
      </c>
      <c r="AK232">
        <v>155.9</v>
      </c>
      <c r="AM232">
        <v>142.69999999999999</v>
      </c>
      <c r="AO232">
        <v>164.9</v>
      </c>
      <c r="AQ232">
        <v>148.6</v>
      </c>
      <c r="AS232">
        <v>140.4</v>
      </c>
      <c r="AU232">
        <v>147.4</v>
      </c>
      <c r="AW232">
        <v>149.4</v>
      </c>
      <c r="AX232">
        <f t="shared" si="11"/>
        <v>1</v>
      </c>
      <c r="AY232">
        <v>141.19999999999999</v>
      </c>
      <c r="BA232">
        <v>143.80000000000001</v>
      </c>
      <c r="BC232">
        <v>147.4</v>
      </c>
      <c r="BE232">
        <v>124.6</v>
      </c>
      <c r="BG232">
        <v>139.6</v>
      </c>
      <c r="BI232">
        <v>152.5</v>
      </c>
      <c r="BK232">
        <v>134.30000000000001</v>
      </c>
      <c r="BM232">
        <v>138.6</v>
      </c>
      <c r="BO232">
        <v>142.9</v>
      </c>
    </row>
    <row r="233" spans="4:67" x14ac:dyDescent="0.3">
      <c r="D233" t="s">
        <v>30</v>
      </c>
      <c r="H233">
        <v>2019</v>
      </c>
      <c r="K233" t="s">
        <v>40</v>
      </c>
      <c r="N233" t="str">
        <f t="shared" si="9"/>
        <v>July</v>
      </c>
      <c r="O233">
        <v>138.4</v>
      </c>
      <c r="P233">
        <f t="shared" si="10"/>
        <v>1</v>
      </c>
      <c r="Q233">
        <v>164</v>
      </c>
      <c r="S233">
        <v>138.4</v>
      </c>
      <c r="U233">
        <v>143.9</v>
      </c>
      <c r="W233">
        <v>124.4</v>
      </c>
      <c r="Y233">
        <v>146.4</v>
      </c>
      <c r="AA233">
        <v>150.1</v>
      </c>
      <c r="AC233">
        <v>130.6</v>
      </c>
      <c r="AE233">
        <v>110.8</v>
      </c>
      <c r="AG233">
        <v>141.69999999999999</v>
      </c>
      <c r="AI233">
        <v>138.5</v>
      </c>
      <c r="AK233">
        <v>156.69999999999999</v>
      </c>
      <c r="AM233">
        <v>143</v>
      </c>
      <c r="AO233">
        <v>164.5</v>
      </c>
      <c r="AQ233">
        <v>151.6</v>
      </c>
      <c r="AS233">
        <v>146.6</v>
      </c>
      <c r="AU233">
        <v>150.9</v>
      </c>
      <c r="AX233">
        <f t="shared" si="11"/>
        <v>1</v>
      </c>
      <c r="AY233">
        <v>146.80000000000001</v>
      </c>
      <c r="BA233">
        <v>150</v>
      </c>
      <c r="BC233">
        <v>152.19999999999999</v>
      </c>
      <c r="BE233">
        <v>131.19999999999999</v>
      </c>
      <c r="BG233">
        <v>147.5</v>
      </c>
      <c r="BI233">
        <v>159.1</v>
      </c>
      <c r="BK233">
        <v>136.1</v>
      </c>
      <c r="BM233">
        <v>144.19999999999999</v>
      </c>
      <c r="BO233">
        <v>144.9</v>
      </c>
    </row>
    <row r="234" spans="4:67" x14ac:dyDescent="0.3">
      <c r="D234" t="s">
        <v>33</v>
      </c>
      <c r="H234">
        <v>2019</v>
      </c>
      <c r="K234" t="s">
        <v>40</v>
      </c>
      <c r="N234" t="str">
        <f t="shared" si="9"/>
        <v>July</v>
      </c>
      <c r="O234">
        <v>141.4</v>
      </c>
      <c r="P234">
        <f t="shared" si="10"/>
        <v>1</v>
      </c>
      <c r="Q234">
        <v>160.19999999999999</v>
      </c>
      <c r="S234">
        <v>142.5</v>
      </c>
      <c r="U234">
        <v>144.1</v>
      </c>
      <c r="W234">
        <v>119.3</v>
      </c>
      <c r="Y234">
        <v>154.69999999999999</v>
      </c>
      <c r="AA234">
        <v>180.1</v>
      </c>
      <c r="AC234">
        <v>128.9</v>
      </c>
      <c r="AE234">
        <v>111.8</v>
      </c>
      <c r="AG234">
        <v>141.6</v>
      </c>
      <c r="AI234">
        <v>129.5</v>
      </c>
      <c r="AK234">
        <v>155.6</v>
      </c>
      <c r="AM234">
        <v>147.69999999999999</v>
      </c>
      <c r="AO234">
        <v>167.2</v>
      </c>
      <c r="AQ234">
        <v>144.69999999999999</v>
      </c>
      <c r="AS234">
        <v>131.9</v>
      </c>
      <c r="AU234">
        <v>142.69999999999999</v>
      </c>
      <c r="AW234">
        <v>150.6</v>
      </c>
      <c r="AX234">
        <f t="shared" si="11"/>
        <v>1</v>
      </c>
      <c r="AY234">
        <v>127</v>
      </c>
      <c r="BA234">
        <v>137.69999999999999</v>
      </c>
      <c r="BC234">
        <v>140.80000000000001</v>
      </c>
      <c r="BE234">
        <v>120.6</v>
      </c>
      <c r="BG234">
        <v>135</v>
      </c>
      <c r="BI234">
        <v>150.4</v>
      </c>
      <c r="BK234">
        <v>135.1</v>
      </c>
      <c r="BM234">
        <v>134.5</v>
      </c>
      <c r="BO234">
        <v>143.30000000000001</v>
      </c>
    </row>
    <row r="235" spans="4:67" x14ac:dyDescent="0.3">
      <c r="D235" t="s">
        <v>34</v>
      </c>
      <c r="H235">
        <v>2019</v>
      </c>
      <c r="K235" t="s">
        <v>40</v>
      </c>
      <c r="N235" t="str">
        <f t="shared" si="9"/>
        <v>July</v>
      </c>
      <c r="O235">
        <v>139.30000000000001</v>
      </c>
      <c r="P235">
        <f t="shared" si="10"/>
        <v>1</v>
      </c>
      <c r="Q235">
        <v>162.69999999999999</v>
      </c>
      <c r="S235">
        <v>140</v>
      </c>
      <c r="U235">
        <v>144</v>
      </c>
      <c r="W235">
        <v>122.5</v>
      </c>
      <c r="Y235">
        <v>150.30000000000001</v>
      </c>
      <c r="AA235">
        <v>160.30000000000001</v>
      </c>
      <c r="AC235">
        <v>130</v>
      </c>
      <c r="AE235">
        <v>111.1</v>
      </c>
      <c r="AG235">
        <v>141.69999999999999</v>
      </c>
      <c r="AI235">
        <v>134.69999999999999</v>
      </c>
      <c r="AK235">
        <v>156.19999999999999</v>
      </c>
      <c r="AM235">
        <v>144.69999999999999</v>
      </c>
      <c r="AO235">
        <v>165.2</v>
      </c>
      <c r="AQ235">
        <v>148.9</v>
      </c>
      <c r="AS235">
        <v>140.5</v>
      </c>
      <c r="AU235">
        <v>147.6</v>
      </c>
      <c r="AW235">
        <v>150.6</v>
      </c>
      <c r="AX235">
        <f t="shared" si="11"/>
        <v>1</v>
      </c>
      <c r="AY235">
        <v>139.30000000000001</v>
      </c>
      <c r="BA235">
        <v>144.19999999999999</v>
      </c>
      <c r="BC235">
        <v>147.9</v>
      </c>
      <c r="BE235">
        <v>125.6</v>
      </c>
      <c r="BG235">
        <v>140.5</v>
      </c>
      <c r="BI235">
        <v>154</v>
      </c>
      <c r="BK235">
        <v>135.69999999999999</v>
      </c>
      <c r="BM235">
        <v>139.5</v>
      </c>
      <c r="BO235">
        <v>144.19999999999999</v>
      </c>
    </row>
    <row r="236" spans="4:67" x14ac:dyDescent="0.3">
      <c r="D236" t="s">
        <v>30</v>
      </c>
      <c r="H236">
        <v>2019</v>
      </c>
      <c r="K236" t="s">
        <v>41</v>
      </c>
      <c r="N236" t="str">
        <f t="shared" si="9"/>
        <v>August</v>
      </c>
      <c r="O236">
        <v>139.19999999999999</v>
      </c>
      <c r="P236">
        <f t="shared" si="10"/>
        <v>1</v>
      </c>
      <c r="Q236">
        <v>161.9</v>
      </c>
      <c r="S236">
        <v>137.1</v>
      </c>
      <c r="U236">
        <v>144.6</v>
      </c>
      <c r="W236">
        <v>124.7</v>
      </c>
      <c r="Y236">
        <v>145.5</v>
      </c>
      <c r="AA236">
        <v>156.19999999999999</v>
      </c>
      <c r="AC236">
        <v>131.5</v>
      </c>
      <c r="AE236">
        <v>111.7</v>
      </c>
      <c r="AG236">
        <v>142.69999999999999</v>
      </c>
      <c r="AI236">
        <v>138.5</v>
      </c>
      <c r="AK236">
        <v>156.9</v>
      </c>
      <c r="AM236">
        <v>144</v>
      </c>
      <c r="AO236">
        <v>165.1</v>
      </c>
      <c r="AQ236">
        <v>151.80000000000001</v>
      </c>
      <c r="AS236">
        <v>146.6</v>
      </c>
      <c r="AU236">
        <v>151.1</v>
      </c>
      <c r="AX236">
        <f t="shared" si="11"/>
        <v>1</v>
      </c>
      <c r="AY236">
        <v>146.4</v>
      </c>
      <c r="BA236">
        <v>150.19999999999999</v>
      </c>
      <c r="BC236">
        <v>152.69999999999999</v>
      </c>
      <c r="BE236">
        <v>131.4</v>
      </c>
      <c r="BG236">
        <v>148</v>
      </c>
      <c r="BI236">
        <v>159.69999999999999</v>
      </c>
      <c r="BK236">
        <v>138.80000000000001</v>
      </c>
      <c r="BM236">
        <v>144.9</v>
      </c>
      <c r="BO236">
        <v>145.69999999999999</v>
      </c>
    </row>
    <row r="237" spans="4:67" x14ac:dyDescent="0.3">
      <c r="D237" t="s">
        <v>33</v>
      </c>
      <c r="H237">
        <v>2019</v>
      </c>
      <c r="K237" t="s">
        <v>41</v>
      </c>
      <c r="N237" t="str">
        <f t="shared" si="9"/>
        <v>August</v>
      </c>
      <c r="O237">
        <v>142.1</v>
      </c>
      <c r="P237">
        <f t="shared" si="10"/>
        <v>1</v>
      </c>
      <c r="Q237">
        <v>158.30000000000001</v>
      </c>
      <c r="S237">
        <v>140.80000000000001</v>
      </c>
      <c r="U237">
        <v>144.9</v>
      </c>
      <c r="W237">
        <v>119.9</v>
      </c>
      <c r="Y237">
        <v>153.9</v>
      </c>
      <c r="AA237">
        <v>189.1</v>
      </c>
      <c r="AC237">
        <v>129.80000000000001</v>
      </c>
      <c r="AE237">
        <v>112.7</v>
      </c>
      <c r="AG237">
        <v>142.5</v>
      </c>
      <c r="AI237">
        <v>129.80000000000001</v>
      </c>
      <c r="AK237">
        <v>156.19999999999999</v>
      </c>
      <c r="AM237">
        <v>149.1</v>
      </c>
      <c r="AO237">
        <v>167.9</v>
      </c>
      <c r="AQ237">
        <v>145</v>
      </c>
      <c r="AS237">
        <v>132.19999999999999</v>
      </c>
      <c r="AU237">
        <v>143</v>
      </c>
      <c r="AW237">
        <v>151.6</v>
      </c>
      <c r="AX237">
        <f t="shared" si="11"/>
        <v>1</v>
      </c>
      <c r="AY237">
        <v>125.5</v>
      </c>
      <c r="BA237">
        <v>138.1</v>
      </c>
      <c r="BC237">
        <v>141.5</v>
      </c>
      <c r="BE237">
        <v>120.8</v>
      </c>
      <c r="BG237">
        <v>135.4</v>
      </c>
      <c r="BI237">
        <v>151.5</v>
      </c>
      <c r="BK237">
        <v>137.80000000000001</v>
      </c>
      <c r="BM237">
        <v>135.30000000000001</v>
      </c>
      <c r="BO237">
        <v>144.19999999999999</v>
      </c>
    </row>
    <row r="238" spans="4:67" x14ac:dyDescent="0.3">
      <c r="D238" t="s">
        <v>34</v>
      </c>
      <c r="H238">
        <v>2019</v>
      </c>
      <c r="K238" t="s">
        <v>41</v>
      </c>
      <c r="N238" t="str">
        <f t="shared" si="9"/>
        <v>August</v>
      </c>
      <c r="O238">
        <v>140.1</v>
      </c>
      <c r="P238">
        <f t="shared" si="10"/>
        <v>1</v>
      </c>
      <c r="Q238">
        <v>160.6</v>
      </c>
      <c r="S238">
        <v>138.5</v>
      </c>
      <c r="U238">
        <v>144.69999999999999</v>
      </c>
      <c r="W238">
        <v>122.9</v>
      </c>
      <c r="Y238">
        <v>149.4</v>
      </c>
      <c r="AA238">
        <v>167.4</v>
      </c>
      <c r="AC238">
        <v>130.9</v>
      </c>
      <c r="AE238">
        <v>112</v>
      </c>
      <c r="AG238">
        <v>142.6</v>
      </c>
      <c r="AI238">
        <v>134.9</v>
      </c>
      <c r="AK238">
        <v>156.6</v>
      </c>
      <c r="AM238">
        <v>145.9</v>
      </c>
      <c r="AO238">
        <v>165.8</v>
      </c>
      <c r="AQ238">
        <v>149.1</v>
      </c>
      <c r="AS238">
        <v>140.6</v>
      </c>
      <c r="AU238">
        <v>147.9</v>
      </c>
      <c r="AW238">
        <v>151.6</v>
      </c>
      <c r="AX238">
        <f t="shared" si="11"/>
        <v>1</v>
      </c>
      <c r="AY238">
        <v>138.5</v>
      </c>
      <c r="BA238">
        <v>144.5</v>
      </c>
      <c r="BC238">
        <v>148.5</v>
      </c>
      <c r="BE238">
        <v>125.8</v>
      </c>
      <c r="BG238">
        <v>140.9</v>
      </c>
      <c r="BI238">
        <v>154.9</v>
      </c>
      <c r="BK238">
        <v>138.4</v>
      </c>
      <c r="BM238">
        <v>140.19999999999999</v>
      </c>
      <c r="BO238">
        <v>145</v>
      </c>
    </row>
    <row r="239" spans="4:67" x14ac:dyDescent="0.3">
      <c r="D239" t="s">
        <v>30</v>
      </c>
      <c r="H239">
        <v>2019</v>
      </c>
      <c r="K239" t="s">
        <v>42</v>
      </c>
      <c r="N239" t="str">
        <f t="shared" si="9"/>
        <v>September</v>
      </c>
      <c r="O239">
        <v>140.1</v>
      </c>
      <c r="P239">
        <f t="shared" si="10"/>
        <v>1</v>
      </c>
      <c r="Q239">
        <v>161.9</v>
      </c>
      <c r="S239">
        <v>138.30000000000001</v>
      </c>
      <c r="U239">
        <v>145.69999999999999</v>
      </c>
      <c r="W239">
        <v>125.1</v>
      </c>
      <c r="Y239">
        <v>143.80000000000001</v>
      </c>
      <c r="AA239">
        <v>163.4</v>
      </c>
      <c r="AC239">
        <v>132.19999999999999</v>
      </c>
      <c r="AE239">
        <v>112.8</v>
      </c>
      <c r="AG239">
        <v>144.19999999999999</v>
      </c>
      <c r="AI239">
        <v>138.5</v>
      </c>
      <c r="AK239">
        <v>157.19999999999999</v>
      </c>
      <c r="AM239">
        <v>145.5</v>
      </c>
      <c r="AO239">
        <v>165.7</v>
      </c>
      <c r="AQ239">
        <v>151.69999999999999</v>
      </c>
      <c r="AS239">
        <v>146.6</v>
      </c>
      <c r="AU239">
        <v>151</v>
      </c>
      <c r="AX239">
        <f t="shared" si="11"/>
        <v>1</v>
      </c>
      <c r="AY239">
        <v>146.9</v>
      </c>
      <c r="BA239">
        <v>150.30000000000001</v>
      </c>
      <c r="BC239">
        <v>153.4</v>
      </c>
      <c r="BE239">
        <v>131.6</v>
      </c>
      <c r="BG239">
        <v>148.30000000000001</v>
      </c>
      <c r="BI239">
        <v>160.19999999999999</v>
      </c>
      <c r="BK239">
        <v>140.19999999999999</v>
      </c>
      <c r="BM239">
        <v>145.4</v>
      </c>
      <c r="BO239">
        <v>146.69999999999999</v>
      </c>
    </row>
    <row r="240" spans="4:67" x14ac:dyDescent="0.3">
      <c r="D240" t="s">
        <v>33</v>
      </c>
      <c r="H240">
        <v>2019</v>
      </c>
      <c r="K240" t="s">
        <v>42</v>
      </c>
      <c r="N240" t="str">
        <f t="shared" si="9"/>
        <v>September</v>
      </c>
      <c r="O240">
        <v>142.69999999999999</v>
      </c>
      <c r="P240">
        <f t="shared" si="10"/>
        <v>1</v>
      </c>
      <c r="Q240">
        <v>158.69999999999999</v>
      </c>
      <c r="S240">
        <v>141.6</v>
      </c>
      <c r="U240">
        <v>144.9</v>
      </c>
      <c r="W240">
        <v>120.8</v>
      </c>
      <c r="Y240">
        <v>149.80000000000001</v>
      </c>
      <c r="AA240">
        <v>192.4</v>
      </c>
      <c r="AC240">
        <v>130.30000000000001</v>
      </c>
      <c r="AE240">
        <v>114</v>
      </c>
      <c r="AG240">
        <v>143.80000000000001</v>
      </c>
      <c r="AI240">
        <v>130</v>
      </c>
      <c r="AK240">
        <v>156.4</v>
      </c>
      <c r="AM240">
        <v>149.5</v>
      </c>
      <c r="AO240">
        <v>168.6</v>
      </c>
      <c r="AQ240">
        <v>145.30000000000001</v>
      </c>
      <c r="AS240">
        <v>132.19999999999999</v>
      </c>
      <c r="AU240">
        <v>143.30000000000001</v>
      </c>
      <c r="AW240">
        <v>152.19999999999999</v>
      </c>
      <c r="AX240">
        <f t="shared" si="11"/>
        <v>1</v>
      </c>
      <c r="AY240">
        <v>126.6</v>
      </c>
      <c r="BA240">
        <v>138.30000000000001</v>
      </c>
      <c r="BC240">
        <v>141.9</v>
      </c>
      <c r="BE240">
        <v>121.2</v>
      </c>
      <c r="BG240">
        <v>135.9</v>
      </c>
      <c r="BI240">
        <v>151.6</v>
      </c>
      <c r="BK240">
        <v>139</v>
      </c>
      <c r="BM240">
        <v>135.69999999999999</v>
      </c>
      <c r="BO240">
        <v>144.69999999999999</v>
      </c>
    </row>
    <row r="241" spans="4:67" x14ac:dyDescent="0.3">
      <c r="D241" t="s">
        <v>34</v>
      </c>
      <c r="H241">
        <v>2019</v>
      </c>
      <c r="K241" t="s">
        <v>42</v>
      </c>
      <c r="N241" t="str">
        <f t="shared" si="9"/>
        <v>September</v>
      </c>
      <c r="O241">
        <v>140.9</v>
      </c>
      <c r="P241">
        <f t="shared" si="10"/>
        <v>1</v>
      </c>
      <c r="Q241">
        <v>160.80000000000001</v>
      </c>
      <c r="S241">
        <v>139.6</v>
      </c>
      <c r="U241">
        <v>145.4</v>
      </c>
      <c r="W241">
        <v>123.5</v>
      </c>
      <c r="Y241">
        <v>146.6</v>
      </c>
      <c r="AA241">
        <v>173.2</v>
      </c>
      <c r="AC241">
        <v>131.6</v>
      </c>
      <c r="AE241">
        <v>113.2</v>
      </c>
      <c r="AG241">
        <v>144.1</v>
      </c>
      <c r="AI241">
        <v>135</v>
      </c>
      <c r="AK241">
        <v>156.80000000000001</v>
      </c>
      <c r="AM241">
        <v>147</v>
      </c>
      <c r="AO241">
        <v>166.5</v>
      </c>
      <c r="AQ241">
        <v>149.19999999999999</v>
      </c>
      <c r="AS241">
        <v>140.6</v>
      </c>
      <c r="AU241">
        <v>147.9</v>
      </c>
      <c r="AW241">
        <v>152.19999999999999</v>
      </c>
      <c r="AX241">
        <f t="shared" si="11"/>
        <v>1</v>
      </c>
      <c r="AY241">
        <v>139.19999999999999</v>
      </c>
      <c r="BA241">
        <v>144.6</v>
      </c>
      <c r="BC241">
        <v>149</v>
      </c>
      <c r="BE241">
        <v>126.1</v>
      </c>
      <c r="BG241">
        <v>141.30000000000001</v>
      </c>
      <c r="BI241">
        <v>155.19999999999999</v>
      </c>
      <c r="BK241">
        <v>139.69999999999999</v>
      </c>
      <c r="BM241">
        <v>140.69999999999999</v>
      </c>
      <c r="BO241">
        <v>145.80000000000001</v>
      </c>
    </row>
    <row r="242" spans="4:67" x14ac:dyDescent="0.3">
      <c r="D242" t="s">
        <v>30</v>
      </c>
      <c r="H242">
        <v>2019</v>
      </c>
      <c r="K242" t="s">
        <v>43</v>
      </c>
      <c r="N242" t="str">
        <f t="shared" si="9"/>
        <v>October</v>
      </c>
      <c r="O242">
        <v>141</v>
      </c>
      <c r="P242">
        <f t="shared" si="10"/>
        <v>1</v>
      </c>
      <c r="Q242">
        <v>161.6</v>
      </c>
      <c r="S242">
        <v>141.19999999999999</v>
      </c>
      <c r="U242">
        <v>146.5</v>
      </c>
      <c r="W242">
        <v>125.6</v>
      </c>
      <c r="Y242">
        <v>145.69999999999999</v>
      </c>
      <c r="AA242">
        <v>178.8</v>
      </c>
      <c r="AC242">
        <v>133.1</v>
      </c>
      <c r="AE242">
        <v>113.6</v>
      </c>
      <c r="AG242">
        <v>145.5</v>
      </c>
      <c r="AI242">
        <v>138.6</v>
      </c>
      <c r="AK242">
        <v>157.4</v>
      </c>
      <c r="AM242">
        <v>148.30000000000001</v>
      </c>
      <c r="AO242">
        <v>166.3</v>
      </c>
      <c r="AQ242">
        <v>151.69999999999999</v>
      </c>
      <c r="AS242">
        <v>146.69999999999999</v>
      </c>
      <c r="AU242">
        <v>151</v>
      </c>
      <c r="AX242">
        <f t="shared" si="11"/>
        <v>1</v>
      </c>
      <c r="AY242">
        <v>147.69999999999999</v>
      </c>
      <c r="BA242">
        <v>150.6</v>
      </c>
      <c r="BC242">
        <v>153.69999999999999</v>
      </c>
      <c r="BE242">
        <v>131.69999999999999</v>
      </c>
      <c r="BG242">
        <v>148.69999999999999</v>
      </c>
      <c r="BI242">
        <v>160.69999999999999</v>
      </c>
      <c r="BK242">
        <v>140.30000000000001</v>
      </c>
      <c r="BM242">
        <v>145.69999999999999</v>
      </c>
      <c r="BO242">
        <v>148.30000000000001</v>
      </c>
    </row>
    <row r="243" spans="4:67" x14ac:dyDescent="0.3">
      <c r="D243" t="s">
        <v>33</v>
      </c>
      <c r="H243">
        <v>2019</v>
      </c>
      <c r="K243" t="s">
        <v>43</v>
      </c>
      <c r="N243" t="str">
        <f t="shared" si="9"/>
        <v>October</v>
      </c>
      <c r="O243">
        <v>143.5</v>
      </c>
      <c r="P243">
        <f t="shared" si="10"/>
        <v>1</v>
      </c>
      <c r="Q243">
        <v>159.80000000000001</v>
      </c>
      <c r="S243">
        <v>144.69999999999999</v>
      </c>
      <c r="U243">
        <v>145.6</v>
      </c>
      <c r="W243">
        <v>121.1</v>
      </c>
      <c r="Y243">
        <v>150.6</v>
      </c>
      <c r="AA243">
        <v>207.2</v>
      </c>
      <c r="AC243">
        <v>131.19999999999999</v>
      </c>
      <c r="AE243">
        <v>114.8</v>
      </c>
      <c r="AG243">
        <v>145.19999999999999</v>
      </c>
      <c r="AI243">
        <v>130.19999999999999</v>
      </c>
      <c r="AK243">
        <v>156.80000000000001</v>
      </c>
      <c r="AM243">
        <v>151.9</v>
      </c>
      <c r="AO243">
        <v>169.3</v>
      </c>
      <c r="AQ243">
        <v>145.9</v>
      </c>
      <c r="AS243">
        <v>132.4</v>
      </c>
      <c r="AU243">
        <v>143.9</v>
      </c>
      <c r="AW243">
        <v>153</v>
      </c>
      <c r="AX243">
        <f t="shared" si="11"/>
        <v>1</v>
      </c>
      <c r="AY243">
        <v>128.9</v>
      </c>
      <c r="BA243">
        <v>138.69999999999999</v>
      </c>
      <c r="BC243">
        <v>142.4</v>
      </c>
      <c r="BE243">
        <v>121.5</v>
      </c>
      <c r="BG243">
        <v>136.19999999999999</v>
      </c>
      <c r="BI243">
        <v>151.69999999999999</v>
      </c>
      <c r="BK243">
        <v>139.5</v>
      </c>
      <c r="BM243">
        <v>136</v>
      </c>
      <c r="BO243">
        <v>146</v>
      </c>
    </row>
    <row r="244" spans="4:67" x14ac:dyDescent="0.3">
      <c r="D244" t="s">
        <v>34</v>
      </c>
      <c r="H244">
        <v>2019</v>
      </c>
      <c r="K244" t="s">
        <v>43</v>
      </c>
      <c r="N244" t="str">
        <f t="shared" si="9"/>
        <v>October</v>
      </c>
      <c r="O244">
        <v>141.80000000000001</v>
      </c>
      <c r="P244">
        <f t="shared" si="10"/>
        <v>1</v>
      </c>
      <c r="Q244">
        <v>161</v>
      </c>
      <c r="S244">
        <v>142.6</v>
      </c>
      <c r="U244">
        <v>146.19999999999999</v>
      </c>
      <c r="W244">
        <v>123.9</v>
      </c>
      <c r="Y244">
        <v>148</v>
      </c>
      <c r="AA244">
        <v>188.4</v>
      </c>
      <c r="AC244">
        <v>132.5</v>
      </c>
      <c r="AE244">
        <v>114</v>
      </c>
      <c r="AG244">
        <v>145.4</v>
      </c>
      <c r="AI244">
        <v>135.1</v>
      </c>
      <c r="AK244">
        <v>157.1</v>
      </c>
      <c r="AM244">
        <v>149.6</v>
      </c>
      <c r="AO244">
        <v>167.1</v>
      </c>
      <c r="AQ244">
        <v>149.4</v>
      </c>
      <c r="AS244">
        <v>140.80000000000001</v>
      </c>
      <c r="AU244">
        <v>148.19999999999999</v>
      </c>
      <c r="AW244">
        <v>153</v>
      </c>
      <c r="AX244">
        <f t="shared" si="11"/>
        <v>1</v>
      </c>
      <c r="AY244">
        <v>140.6</v>
      </c>
      <c r="BA244">
        <v>145</v>
      </c>
      <c r="BC244">
        <v>149.4</v>
      </c>
      <c r="BE244">
        <v>126.3</v>
      </c>
      <c r="BG244">
        <v>141.69999999999999</v>
      </c>
      <c r="BI244">
        <v>155.4</v>
      </c>
      <c r="BK244">
        <v>140</v>
      </c>
      <c r="BM244">
        <v>141</v>
      </c>
      <c r="BO244">
        <v>147.19999999999999</v>
      </c>
    </row>
    <row r="245" spans="4:67" x14ac:dyDescent="0.3">
      <c r="D245" t="s">
        <v>30</v>
      </c>
      <c r="H245">
        <v>2019</v>
      </c>
      <c r="K245" t="s">
        <v>44</v>
      </c>
      <c r="N245" t="str">
        <f t="shared" si="9"/>
        <v>November</v>
      </c>
      <c r="O245">
        <v>141.80000000000001</v>
      </c>
      <c r="P245">
        <f t="shared" si="10"/>
        <v>1</v>
      </c>
      <c r="Q245">
        <v>163.69999999999999</v>
      </c>
      <c r="S245">
        <v>143.80000000000001</v>
      </c>
      <c r="U245">
        <v>147.1</v>
      </c>
      <c r="W245">
        <v>126</v>
      </c>
      <c r="Y245">
        <v>146.19999999999999</v>
      </c>
      <c r="AA245">
        <v>191.4</v>
      </c>
      <c r="AC245">
        <v>136.19999999999999</v>
      </c>
      <c r="AE245">
        <v>113.8</v>
      </c>
      <c r="AG245">
        <v>147.30000000000001</v>
      </c>
      <c r="AI245">
        <v>138.69999999999999</v>
      </c>
      <c r="AK245">
        <v>157.69999999999999</v>
      </c>
      <c r="AM245">
        <v>150.9</v>
      </c>
      <c r="AO245">
        <v>167.2</v>
      </c>
      <c r="AQ245">
        <v>152.30000000000001</v>
      </c>
      <c r="AS245">
        <v>147</v>
      </c>
      <c r="AU245">
        <v>151.5</v>
      </c>
      <c r="AX245">
        <f t="shared" si="11"/>
        <v>1</v>
      </c>
      <c r="AY245">
        <v>148.4</v>
      </c>
      <c r="BA245">
        <v>150.9</v>
      </c>
      <c r="BC245">
        <v>154.30000000000001</v>
      </c>
      <c r="BE245">
        <v>132.1</v>
      </c>
      <c r="BG245">
        <v>149.1</v>
      </c>
      <c r="BI245">
        <v>160.80000000000001</v>
      </c>
      <c r="BK245">
        <v>140.6</v>
      </c>
      <c r="BM245">
        <v>146.1</v>
      </c>
      <c r="BO245">
        <v>149.9</v>
      </c>
    </row>
    <row r="246" spans="4:67" x14ac:dyDescent="0.3">
      <c r="D246" t="s">
        <v>33</v>
      </c>
      <c r="H246">
        <v>2019</v>
      </c>
      <c r="K246" t="s">
        <v>44</v>
      </c>
      <c r="N246" t="str">
        <f t="shared" si="9"/>
        <v>November</v>
      </c>
      <c r="O246">
        <v>144.1</v>
      </c>
      <c r="P246">
        <f t="shared" si="10"/>
        <v>1</v>
      </c>
      <c r="Q246">
        <v>162.4</v>
      </c>
      <c r="S246">
        <v>148.4</v>
      </c>
      <c r="U246">
        <v>145.9</v>
      </c>
      <c r="W246">
        <v>121.5</v>
      </c>
      <c r="Y246">
        <v>148.80000000000001</v>
      </c>
      <c r="AA246">
        <v>215.7</v>
      </c>
      <c r="AC246">
        <v>134.6</v>
      </c>
      <c r="AE246">
        <v>115</v>
      </c>
      <c r="AG246">
        <v>146.30000000000001</v>
      </c>
      <c r="AI246">
        <v>130.5</v>
      </c>
      <c r="AK246">
        <v>157.19999999999999</v>
      </c>
      <c r="AM246">
        <v>153.6</v>
      </c>
      <c r="AO246">
        <v>169.9</v>
      </c>
      <c r="AQ246">
        <v>146.30000000000001</v>
      </c>
      <c r="AS246">
        <v>132.6</v>
      </c>
      <c r="AU246">
        <v>144.19999999999999</v>
      </c>
      <c r="AW246">
        <v>153.5</v>
      </c>
      <c r="AX246">
        <f t="shared" si="11"/>
        <v>1</v>
      </c>
      <c r="AY246">
        <v>132.19999999999999</v>
      </c>
      <c r="BA246">
        <v>139.1</v>
      </c>
      <c r="BC246">
        <v>142.80000000000001</v>
      </c>
      <c r="BE246">
        <v>121.7</v>
      </c>
      <c r="BG246">
        <v>136.69999999999999</v>
      </c>
      <c r="BI246">
        <v>151.80000000000001</v>
      </c>
      <c r="BK246">
        <v>139.80000000000001</v>
      </c>
      <c r="BM246">
        <v>136.30000000000001</v>
      </c>
      <c r="BO246">
        <v>147</v>
      </c>
    </row>
    <row r="247" spans="4:67" x14ac:dyDescent="0.3">
      <c r="D247" t="s">
        <v>34</v>
      </c>
      <c r="H247">
        <v>2019</v>
      </c>
      <c r="K247" t="s">
        <v>44</v>
      </c>
      <c r="N247" t="str">
        <f t="shared" si="9"/>
        <v>November</v>
      </c>
      <c r="O247">
        <v>142.5</v>
      </c>
      <c r="P247">
        <f t="shared" si="10"/>
        <v>1</v>
      </c>
      <c r="Q247">
        <v>163.19999999999999</v>
      </c>
      <c r="S247">
        <v>145.6</v>
      </c>
      <c r="U247">
        <v>146.69999999999999</v>
      </c>
      <c r="W247">
        <v>124.3</v>
      </c>
      <c r="Y247">
        <v>147.4</v>
      </c>
      <c r="AA247">
        <v>199.6</v>
      </c>
      <c r="AC247">
        <v>135.69999999999999</v>
      </c>
      <c r="AE247">
        <v>114.2</v>
      </c>
      <c r="AG247">
        <v>147</v>
      </c>
      <c r="AI247">
        <v>135.30000000000001</v>
      </c>
      <c r="AK247">
        <v>157.5</v>
      </c>
      <c r="AM247">
        <v>151.9</v>
      </c>
      <c r="AO247">
        <v>167.9</v>
      </c>
      <c r="AQ247">
        <v>149.9</v>
      </c>
      <c r="AS247">
        <v>141</v>
      </c>
      <c r="AU247">
        <v>148.6</v>
      </c>
      <c r="AW247">
        <v>153.5</v>
      </c>
      <c r="AX247">
        <f t="shared" si="11"/>
        <v>1</v>
      </c>
      <c r="AY247">
        <v>142.30000000000001</v>
      </c>
      <c r="BA247">
        <v>145.30000000000001</v>
      </c>
      <c r="BC247">
        <v>149.9</v>
      </c>
      <c r="BE247">
        <v>126.6</v>
      </c>
      <c r="BG247">
        <v>142.1</v>
      </c>
      <c r="BI247">
        <v>155.5</v>
      </c>
      <c r="BK247">
        <v>140.30000000000001</v>
      </c>
      <c r="BM247">
        <v>141.30000000000001</v>
      </c>
      <c r="BO247">
        <v>148.6</v>
      </c>
    </row>
    <row r="248" spans="4:67" x14ac:dyDescent="0.3">
      <c r="D248" t="s">
        <v>30</v>
      </c>
      <c r="H248">
        <v>2019</v>
      </c>
      <c r="K248" t="s">
        <v>45</v>
      </c>
      <c r="N248" t="str">
        <f t="shared" si="9"/>
        <v>December</v>
      </c>
      <c r="O248">
        <v>142.80000000000001</v>
      </c>
      <c r="P248">
        <f t="shared" si="10"/>
        <v>1</v>
      </c>
      <c r="Q248">
        <v>165.3</v>
      </c>
      <c r="S248">
        <v>149.5</v>
      </c>
      <c r="U248">
        <v>148.69999999999999</v>
      </c>
      <c r="W248">
        <v>127.5</v>
      </c>
      <c r="Y248">
        <v>144.30000000000001</v>
      </c>
      <c r="AA248">
        <v>209.5</v>
      </c>
      <c r="AC248">
        <v>138.80000000000001</v>
      </c>
      <c r="AE248">
        <v>113.6</v>
      </c>
      <c r="AG248">
        <v>149.1</v>
      </c>
      <c r="AI248">
        <v>139.30000000000001</v>
      </c>
      <c r="AK248">
        <v>158.30000000000001</v>
      </c>
      <c r="AM248">
        <v>154.30000000000001</v>
      </c>
      <c r="AO248">
        <v>167.8</v>
      </c>
      <c r="AQ248">
        <v>152.6</v>
      </c>
      <c r="AS248">
        <v>147.30000000000001</v>
      </c>
      <c r="AU248">
        <v>151.9</v>
      </c>
      <c r="AX248">
        <f t="shared" si="11"/>
        <v>1</v>
      </c>
      <c r="AY248">
        <v>149.9</v>
      </c>
      <c r="BA248">
        <v>151.19999999999999</v>
      </c>
      <c r="BC248">
        <v>154.80000000000001</v>
      </c>
      <c r="BE248">
        <v>135</v>
      </c>
      <c r="BG248">
        <v>149.5</v>
      </c>
      <c r="BI248">
        <v>161.1</v>
      </c>
      <c r="BK248">
        <v>140.6</v>
      </c>
      <c r="BM248">
        <v>147.1</v>
      </c>
      <c r="BO248">
        <v>152.30000000000001</v>
      </c>
    </row>
    <row r="249" spans="4:67" x14ac:dyDescent="0.3">
      <c r="D249" t="s">
        <v>33</v>
      </c>
      <c r="H249">
        <v>2019</v>
      </c>
      <c r="K249" t="s">
        <v>45</v>
      </c>
      <c r="N249" t="str">
        <f t="shared" si="9"/>
        <v>December</v>
      </c>
      <c r="O249">
        <v>144.9</v>
      </c>
      <c r="P249">
        <f t="shared" si="10"/>
        <v>1</v>
      </c>
      <c r="Q249">
        <v>164.5</v>
      </c>
      <c r="S249">
        <v>153.69999999999999</v>
      </c>
      <c r="U249">
        <v>147.5</v>
      </c>
      <c r="W249">
        <v>122.7</v>
      </c>
      <c r="Y249">
        <v>147.19999999999999</v>
      </c>
      <c r="AA249">
        <v>231.5</v>
      </c>
      <c r="AC249">
        <v>137.19999999999999</v>
      </c>
      <c r="AE249">
        <v>114.7</v>
      </c>
      <c r="AG249">
        <v>148</v>
      </c>
      <c r="AI249">
        <v>130.80000000000001</v>
      </c>
      <c r="AK249">
        <v>157.69999999999999</v>
      </c>
      <c r="AM249">
        <v>156.30000000000001</v>
      </c>
      <c r="AO249">
        <v>170.4</v>
      </c>
      <c r="AQ249">
        <v>146.80000000000001</v>
      </c>
      <c r="AS249">
        <v>132.80000000000001</v>
      </c>
      <c r="AU249">
        <v>144.6</v>
      </c>
      <c r="AW249">
        <v>152.80000000000001</v>
      </c>
      <c r="AX249">
        <f t="shared" si="11"/>
        <v>1</v>
      </c>
      <c r="AY249">
        <v>133.6</v>
      </c>
      <c r="BA249">
        <v>139.80000000000001</v>
      </c>
      <c r="BC249">
        <v>143.19999999999999</v>
      </c>
      <c r="BE249">
        <v>125.2</v>
      </c>
      <c r="BG249">
        <v>136.80000000000001</v>
      </c>
      <c r="BI249">
        <v>151.9</v>
      </c>
      <c r="BK249">
        <v>140.19999999999999</v>
      </c>
      <c r="BM249">
        <v>137.69999999999999</v>
      </c>
      <c r="BO249">
        <v>148.30000000000001</v>
      </c>
    </row>
    <row r="250" spans="4:67" x14ac:dyDescent="0.3">
      <c r="D250" t="s">
        <v>34</v>
      </c>
      <c r="H250">
        <v>2019</v>
      </c>
      <c r="K250" t="s">
        <v>45</v>
      </c>
      <c r="N250" t="str">
        <f t="shared" si="9"/>
        <v>December</v>
      </c>
      <c r="O250">
        <v>143.5</v>
      </c>
      <c r="P250">
        <f t="shared" si="10"/>
        <v>1</v>
      </c>
      <c r="Q250">
        <v>165</v>
      </c>
      <c r="S250">
        <v>151.1</v>
      </c>
      <c r="U250">
        <v>148.30000000000001</v>
      </c>
      <c r="W250">
        <v>125.7</v>
      </c>
      <c r="Y250">
        <v>145.69999999999999</v>
      </c>
      <c r="AA250">
        <v>217</v>
      </c>
      <c r="AC250">
        <v>138.30000000000001</v>
      </c>
      <c r="AE250">
        <v>114</v>
      </c>
      <c r="AG250">
        <v>148.69999999999999</v>
      </c>
      <c r="AI250">
        <v>135.80000000000001</v>
      </c>
      <c r="AK250">
        <v>158</v>
      </c>
      <c r="AM250">
        <v>155</v>
      </c>
      <c r="AO250">
        <v>168.5</v>
      </c>
      <c r="AQ250">
        <v>150.30000000000001</v>
      </c>
      <c r="AS250">
        <v>141.30000000000001</v>
      </c>
      <c r="AU250">
        <v>149</v>
      </c>
      <c r="AW250">
        <v>152.80000000000001</v>
      </c>
      <c r="AX250">
        <f t="shared" si="11"/>
        <v>1</v>
      </c>
      <c r="AY250">
        <v>143.69999999999999</v>
      </c>
      <c r="BA250">
        <v>145.80000000000001</v>
      </c>
      <c r="BC250">
        <v>150.4</v>
      </c>
      <c r="BE250">
        <v>129.80000000000001</v>
      </c>
      <c r="BG250">
        <v>142.30000000000001</v>
      </c>
      <c r="BI250">
        <v>155.69999999999999</v>
      </c>
      <c r="BK250">
        <v>140.4</v>
      </c>
      <c r="BM250">
        <v>142.5</v>
      </c>
      <c r="BO250">
        <v>150.4</v>
      </c>
    </row>
    <row r="251" spans="4:67" x14ac:dyDescent="0.3">
      <c r="D251" t="s">
        <v>30</v>
      </c>
      <c r="H251">
        <v>2020</v>
      </c>
      <c r="K251" t="s">
        <v>31</v>
      </c>
      <c r="N251" t="str">
        <f t="shared" si="9"/>
        <v>January</v>
      </c>
      <c r="O251">
        <v>143.69999999999999</v>
      </c>
      <c r="P251">
        <f t="shared" si="10"/>
        <v>1</v>
      </c>
      <c r="Q251">
        <v>167.3</v>
      </c>
      <c r="S251">
        <v>153.5</v>
      </c>
      <c r="U251">
        <v>150.5</v>
      </c>
      <c r="W251">
        <v>132</v>
      </c>
      <c r="Y251">
        <v>142.19999999999999</v>
      </c>
      <c r="AA251">
        <v>191.5</v>
      </c>
      <c r="AC251">
        <v>141.1</v>
      </c>
      <c r="AE251">
        <v>113.8</v>
      </c>
      <c r="AG251">
        <v>151.6</v>
      </c>
      <c r="AI251">
        <v>139.69999999999999</v>
      </c>
      <c r="AK251">
        <v>158.69999999999999</v>
      </c>
      <c r="AM251">
        <v>153</v>
      </c>
      <c r="AO251">
        <v>168.6</v>
      </c>
      <c r="AQ251">
        <v>152.80000000000001</v>
      </c>
      <c r="AS251">
        <v>147.4</v>
      </c>
      <c r="AU251">
        <v>152.1</v>
      </c>
      <c r="AX251">
        <f t="shared" si="11"/>
        <v>1</v>
      </c>
      <c r="AY251">
        <v>150.4</v>
      </c>
      <c r="BA251">
        <v>151.69999999999999</v>
      </c>
      <c r="BC251">
        <v>155.69999999999999</v>
      </c>
      <c r="BE251">
        <v>136.30000000000001</v>
      </c>
      <c r="BG251">
        <v>150.1</v>
      </c>
      <c r="BI251">
        <v>161.69999999999999</v>
      </c>
      <c r="BK251">
        <v>142.5</v>
      </c>
      <c r="BM251">
        <v>148.1</v>
      </c>
      <c r="BO251">
        <v>151.9</v>
      </c>
    </row>
    <row r="252" spans="4:67" x14ac:dyDescent="0.3">
      <c r="D252" t="s">
        <v>33</v>
      </c>
      <c r="H252">
        <v>2020</v>
      </c>
      <c r="K252" t="s">
        <v>31</v>
      </c>
      <c r="N252" t="str">
        <f t="shared" si="9"/>
        <v>January</v>
      </c>
      <c r="O252">
        <v>145.6</v>
      </c>
      <c r="P252">
        <f t="shared" si="10"/>
        <v>1</v>
      </c>
      <c r="Q252">
        <v>167.6</v>
      </c>
      <c r="S252">
        <v>157</v>
      </c>
      <c r="U252">
        <v>149.30000000000001</v>
      </c>
      <c r="W252">
        <v>126.3</v>
      </c>
      <c r="Y252">
        <v>144.4</v>
      </c>
      <c r="AA252">
        <v>207.8</v>
      </c>
      <c r="AC252">
        <v>139.1</v>
      </c>
      <c r="AE252">
        <v>114.8</v>
      </c>
      <c r="AG252">
        <v>149.5</v>
      </c>
      <c r="AI252">
        <v>131.1</v>
      </c>
      <c r="AK252">
        <v>158.5</v>
      </c>
      <c r="AM252">
        <v>154.4</v>
      </c>
      <c r="AO252">
        <v>170.8</v>
      </c>
      <c r="AQ252">
        <v>147</v>
      </c>
      <c r="AS252">
        <v>133.19999999999999</v>
      </c>
      <c r="AU252">
        <v>144.9</v>
      </c>
      <c r="AW252">
        <v>153.9</v>
      </c>
      <c r="AX252">
        <f t="shared" si="11"/>
        <v>1</v>
      </c>
      <c r="AY252">
        <v>135.1</v>
      </c>
      <c r="BA252">
        <v>140.1</v>
      </c>
      <c r="BC252">
        <v>143.80000000000001</v>
      </c>
      <c r="BE252">
        <v>126.1</v>
      </c>
      <c r="BG252">
        <v>137.19999999999999</v>
      </c>
      <c r="BI252">
        <v>152.1</v>
      </c>
      <c r="BK252">
        <v>142.1</v>
      </c>
      <c r="BM252">
        <v>138.4</v>
      </c>
      <c r="BO252">
        <v>148.19999999999999</v>
      </c>
    </row>
    <row r="253" spans="4:67" x14ac:dyDescent="0.3">
      <c r="D253" t="s">
        <v>34</v>
      </c>
      <c r="H253">
        <v>2020</v>
      </c>
      <c r="K253" t="s">
        <v>31</v>
      </c>
      <c r="N253" t="str">
        <f t="shared" si="9"/>
        <v>January</v>
      </c>
      <c r="O253">
        <v>144.30000000000001</v>
      </c>
      <c r="P253">
        <f t="shared" si="10"/>
        <v>1</v>
      </c>
      <c r="Q253">
        <v>167.4</v>
      </c>
      <c r="S253">
        <v>154.9</v>
      </c>
      <c r="U253">
        <v>150.1</v>
      </c>
      <c r="W253">
        <v>129.9</v>
      </c>
      <c r="Y253">
        <v>143.19999999999999</v>
      </c>
      <c r="AA253">
        <v>197</v>
      </c>
      <c r="AC253">
        <v>140.4</v>
      </c>
      <c r="AE253">
        <v>114.1</v>
      </c>
      <c r="AG253">
        <v>150.9</v>
      </c>
      <c r="AI253">
        <v>136.1</v>
      </c>
      <c r="AK253">
        <v>158.6</v>
      </c>
      <c r="AM253">
        <v>153.5</v>
      </c>
      <c r="AO253">
        <v>169.2</v>
      </c>
      <c r="AQ253">
        <v>150.5</v>
      </c>
      <c r="AS253">
        <v>141.5</v>
      </c>
      <c r="AU253">
        <v>149.19999999999999</v>
      </c>
      <c r="AW253">
        <v>153.9</v>
      </c>
      <c r="AX253">
        <f t="shared" si="11"/>
        <v>1</v>
      </c>
      <c r="AY253">
        <v>144.6</v>
      </c>
      <c r="BA253">
        <v>146.19999999999999</v>
      </c>
      <c r="BC253">
        <v>151.19999999999999</v>
      </c>
      <c r="BE253">
        <v>130.9</v>
      </c>
      <c r="BG253">
        <v>142.80000000000001</v>
      </c>
      <c r="BI253">
        <v>156.1</v>
      </c>
      <c r="BK253">
        <v>142.30000000000001</v>
      </c>
      <c r="BM253">
        <v>143.4</v>
      </c>
      <c r="BO253">
        <v>150.19999999999999</v>
      </c>
    </row>
    <row r="254" spans="4:67" x14ac:dyDescent="0.3">
      <c r="D254" t="s">
        <v>30</v>
      </c>
      <c r="H254">
        <v>2020</v>
      </c>
      <c r="K254" t="s">
        <v>35</v>
      </c>
      <c r="N254" t="str">
        <f t="shared" si="9"/>
        <v>February</v>
      </c>
      <c r="O254">
        <v>144.19999999999999</v>
      </c>
      <c r="P254">
        <f t="shared" si="10"/>
        <v>1</v>
      </c>
      <c r="Q254">
        <v>167.5</v>
      </c>
      <c r="S254">
        <v>150.9</v>
      </c>
      <c r="U254">
        <v>150.9</v>
      </c>
      <c r="W254">
        <v>133.69999999999999</v>
      </c>
      <c r="Y254">
        <v>140.69999999999999</v>
      </c>
      <c r="AA254">
        <v>165.1</v>
      </c>
      <c r="AC254">
        <v>141.80000000000001</v>
      </c>
      <c r="AE254">
        <v>113.1</v>
      </c>
      <c r="AG254">
        <v>152.80000000000001</v>
      </c>
      <c r="AI254">
        <v>140.1</v>
      </c>
      <c r="AK254">
        <v>159.19999999999999</v>
      </c>
      <c r="AM254">
        <v>149.80000000000001</v>
      </c>
      <c r="AO254">
        <v>169.4</v>
      </c>
      <c r="AQ254">
        <v>153</v>
      </c>
      <c r="AS254">
        <v>147.5</v>
      </c>
      <c r="AU254">
        <v>152.30000000000001</v>
      </c>
      <c r="AX254">
        <f t="shared" si="11"/>
        <v>1</v>
      </c>
      <c r="AY254">
        <v>152.30000000000001</v>
      </c>
      <c r="BA254">
        <v>151.80000000000001</v>
      </c>
      <c r="BC254">
        <v>156.19999999999999</v>
      </c>
      <c r="BE254">
        <v>136</v>
      </c>
      <c r="BG254">
        <v>150.4</v>
      </c>
      <c r="BI254">
        <v>161.9</v>
      </c>
      <c r="BK254">
        <v>143.4</v>
      </c>
      <c r="BM254">
        <v>148.4</v>
      </c>
      <c r="BO254">
        <v>150.4</v>
      </c>
    </row>
    <row r="255" spans="4:67" x14ac:dyDescent="0.3">
      <c r="D255" t="s">
        <v>33</v>
      </c>
      <c r="H255">
        <v>2020</v>
      </c>
      <c r="K255" t="s">
        <v>35</v>
      </c>
      <c r="N255" t="str">
        <f t="shared" si="9"/>
        <v>February</v>
      </c>
      <c r="O255">
        <v>146.19999999999999</v>
      </c>
      <c r="P255">
        <f t="shared" si="10"/>
        <v>1</v>
      </c>
      <c r="Q255">
        <v>167.6</v>
      </c>
      <c r="S255">
        <v>153.1</v>
      </c>
      <c r="U255">
        <v>150.69999999999999</v>
      </c>
      <c r="W255">
        <v>127.4</v>
      </c>
      <c r="Y255">
        <v>143.1</v>
      </c>
      <c r="AA255">
        <v>181.7</v>
      </c>
      <c r="AC255">
        <v>139.6</v>
      </c>
      <c r="AE255">
        <v>114.6</v>
      </c>
      <c r="AG255">
        <v>150.4</v>
      </c>
      <c r="AI255">
        <v>131.5</v>
      </c>
      <c r="AK255">
        <v>159</v>
      </c>
      <c r="AM255">
        <v>151.69999999999999</v>
      </c>
      <c r="AO255">
        <v>172</v>
      </c>
      <c r="AQ255">
        <v>147.30000000000001</v>
      </c>
      <c r="AS255">
        <v>133.5</v>
      </c>
      <c r="AU255">
        <v>145.19999999999999</v>
      </c>
      <c r="AW255">
        <v>154.80000000000001</v>
      </c>
      <c r="AX255">
        <f t="shared" si="11"/>
        <v>1</v>
      </c>
      <c r="AY255">
        <v>138.9</v>
      </c>
      <c r="BA255">
        <v>140.4</v>
      </c>
      <c r="BC255">
        <v>144.4</v>
      </c>
      <c r="BE255">
        <v>125.2</v>
      </c>
      <c r="BG255">
        <v>137.69999999999999</v>
      </c>
      <c r="BI255">
        <v>152.19999999999999</v>
      </c>
      <c r="BK255">
        <v>143.5</v>
      </c>
      <c r="BM255">
        <v>138.4</v>
      </c>
      <c r="BO255">
        <v>147.69999999999999</v>
      </c>
    </row>
    <row r="256" spans="4:67" x14ac:dyDescent="0.3">
      <c r="D256" t="s">
        <v>34</v>
      </c>
      <c r="H256">
        <v>2020</v>
      </c>
      <c r="K256" t="s">
        <v>35</v>
      </c>
      <c r="N256" t="str">
        <f t="shared" si="9"/>
        <v>February</v>
      </c>
      <c r="O256">
        <v>144.80000000000001</v>
      </c>
      <c r="P256">
        <f t="shared" si="10"/>
        <v>1</v>
      </c>
      <c r="Q256">
        <v>167.5</v>
      </c>
      <c r="S256">
        <v>151.80000000000001</v>
      </c>
      <c r="U256">
        <v>150.80000000000001</v>
      </c>
      <c r="W256">
        <v>131.4</v>
      </c>
      <c r="Y256">
        <v>141.80000000000001</v>
      </c>
      <c r="AA256">
        <v>170.7</v>
      </c>
      <c r="AC256">
        <v>141.1</v>
      </c>
      <c r="AE256">
        <v>113.6</v>
      </c>
      <c r="AG256">
        <v>152</v>
      </c>
      <c r="AI256">
        <v>136.5</v>
      </c>
      <c r="AK256">
        <v>159.1</v>
      </c>
      <c r="AM256">
        <v>150.5</v>
      </c>
      <c r="AO256">
        <v>170.1</v>
      </c>
      <c r="AQ256">
        <v>150.80000000000001</v>
      </c>
      <c r="AS256">
        <v>141.69999999999999</v>
      </c>
      <c r="AU256">
        <v>149.5</v>
      </c>
      <c r="AW256">
        <v>154.80000000000001</v>
      </c>
      <c r="AX256">
        <f t="shared" si="11"/>
        <v>1</v>
      </c>
      <c r="AY256">
        <v>147.19999999999999</v>
      </c>
      <c r="BA256">
        <v>146.4</v>
      </c>
      <c r="BC256">
        <v>151.69999999999999</v>
      </c>
      <c r="BE256">
        <v>130.30000000000001</v>
      </c>
      <c r="BG256">
        <v>143.19999999999999</v>
      </c>
      <c r="BI256">
        <v>156.19999999999999</v>
      </c>
      <c r="BK256">
        <v>143.4</v>
      </c>
      <c r="BM256">
        <v>143.6</v>
      </c>
      <c r="BO256">
        <v>149.1</v>
      </c>
    </row>
    <row r="257" spans="4:67" x14ac:dyDescent="0.3">
      <c r="D257" t="s">
        <v>30</v>
      </c>
      <c r="H257">
        <v>2020</v>
      </c>
      <c r="K257" t="s">
        <v>36</v>
      </c>
      <c r="N257" t="str">
        <f t="shared" si="9"/>
        <v>March</v>
      </c>
      <c r="O257">
        <v>144.4</v>
      </c>
      <c r="P257">
        <f t="shared" si="10"/>
        <v>1</v>
      </c>
      <c r="Q257">
        <v>166.8</v>
      </c>
      <c r="S257">
        <v>147.6</v>
      </c>
      <c r="U257">
        <v>151.69999999999999</v>
      </c>
      <c r="W257">
        <v>133.30000000000001</v>
      </c>
      <c r="Y257">
        <v>141.80000000000001</v>
      </c>
      <c r="AA257">
        <v>152.30000000000001</v>
      </c>
      <c r="AC257">
        <v>141.80000000000001</v>
      </c>
      <c r="AE257">
        <v>112.6</v>
      </c>
      <c r="AG257">
        <v>154</v>
      </c>
      <c r="AI257">
        <v>140.1</v>
      </c>
      <c r="AK257">
        <v>160</v>
      </c>
      <c r="AM257">
        <v>148.19999999999999</v>
      </c>
      <c r="AO257">
        <v>170.5</v>
      </c>
      <c r="AQ257">
        <v>153.4</v>
      </c>
      <c r="AS257">
        <v>147.6</v>
      </c>
      <c r="AU257">
        <v>152.5</v>
      </c>
      <c r="AX257">
        <f t="shared" si="11"/>
        <v>1</v>
      </c>
      <c r="AY257">
        <v>153.4</v>
      </c>
      <c r="BA257">
        <v>151.5</v>
      </c>
      <c r="BC257">
        <v>156.69999999999999</v>
      </c>
      <c r="BE257">
        <v>135.80000000000001</v>
      </c>
      <c r="BG257">
        <v>151.19999999999999</v>
      </c>
      <c r="BI257">
        <v>161.19999999999999</v>
      </c>
      <c r="BK257">
        <v>145.1</v>
      </c>
      <c r="BM257">
        <v>148.6</v>
      </c>
      <c r="BO257">
        <v>149.80000000000001</v>
      </c>
    </row>
    <row r="258" spans="4:67" x14ac:dyDescent="0.3">
      <c r="D258" t="s">
        <v>33</v>
      </c>
      <c r="H258">
        <v>2020</v>
      </c>
      <c r="K258" t="s">
        <v>36</v>
      </c>
      <c r="N258" t="str">
        <f t="shared" si="9"/>
        <v>March</v>
      </c>
      <c r="O258">
        <v>146.5</v>
      </c>
      <c r="P258">
        <f t="shared" si="10"/>
        <v>1</v>
      </c>
      <c r="Q258">
        <v>167.5</v>
      </c>
      <c r="S258">
        <v>148.9</v>
      </c>
      <c r="U258">
        <v>151.1</v>
      </c>
      <c r="W258">
        <v>127.5</v>
      </c>
      <c r="Y258">
        <v>143.30000000000001</v>
      </c>
      <c r="AA258">
        <v>167</v>
      </c>
      <c r="AC258">
        <v>139.69999999999999</v>
      </c>
      <c r="AE258">
        <v>114.4</v>
      </c>
      <c r="AG258">
        <v>151.5</v>
      </c>
      <c r="AI258">
        <v>131.9</v>
      </c>
      <c r="AK258">
        <v>159.1</v>
      </c>
      <c r="AM258">
        <v>150.1</v>
      </c>
      <c r="AO258">
        <v>173.3</v>
      </c>
      <c r="AQ258">
        <v>147.69999999999999</v>
      </c>
      <c r="AS258">
        <v>133.80000000000001</v>
      </c>
      <c r="AU258">
        <v>145.6</v>
      </c>
      <c r="AW258">
        <v>154.5</v>
      </c>
      <c r="AX258">
        <f t="shared" si="11"/>
        <v>1</v>
      </c>
      <c r="AY258">
        <v>141.4</v>
      </c>
      <c r="BA258">
        <v>140.80000000000001</v>
      </c>
      <c r="BC258">
        <v>145</v>
      </c>
      <c r="BE258">
        <v>124.6</v>
      </c>
      <c r="BG258">
        <v>137.9</v>
      </c>
      <c r="BI258">
        <v>152.5</v>
      </c>
      <c r="BK258">
        <v>145.30000000000001</v>
      </c>
      <c r="BM258">
        <v>138.69999999999999</v>
      </c>
      <c r="BO258">
        <v>147.30000000000001</v>
      </c>
    </row>
    <row r="259" spans="4:67" x14ac:dyDescent="0.3">
      <c r="D259" t="s">
        <v>34</v>
      </c>
      <c r="H259">
        <v>2020</v>
      </c>
      <c r="K259" t="s">
        <v>36</v>
      </c>
      <c r="N259" t="str">
        <f t="shared" ref="N259:N322" si="12">IF(K259="Marcrh","March",K259)</f>
        <v>March</v>
      </c>
      <c r="O259">
        <v>145.1</v>
      </c>
      <c r="P259">
        <f t="shared" ref="P259:P322" si="13">TYPE(O259)</f>
        <v>1</v>
      </c>
      <c r="Q259">
        <v>167</v>
      </c>
      <c r="S259">
        <v>148.1</v>
      </c>
      <c r="U259">
        <v>151.5</v>
      </c>
      <c r="W259">
        <v>131.19999999999999</v>
      </c>
      <c r="Y259">
        <v>142.5</v>
      </c>
      <c r="AA259">
        <v>157.30000000000001</v>
      </c>
      <c r="AC259">
        <v>141.1</v>
      </c>
      <c r="AE259">
        <v>113.2</v>
      </c>
      <c r="AG259">
        <v>153.19999999999999</v>
      </c>
      <c r="AI259">
        <v>136.69999999999999</v>
      </c>
      <c r="AK259">
        <v>159.6</v>
      </c>
      <c r="AM259">
        <v>148.9</v>
      </c>
      <c r="AO259">
        <v>171.2</v>
      </c>
      <c r="AQ259">
        <v>151.19999999999999</v>
      </c>
      <c r="AS259">
        <v>141.9</v>
      </c>
      <c r="AU259">
        <v>149.80000000000001</v>
      </c>
      <c r="AW259">
        <v>154.5</v>
      </c>
      <c r="AX259">
        <f t="shared" ref="AX259:AX322" si="14">TYPE(AW259)</f>
        <v>1</v>
      </c>
      <c r="AY259">
        <v>148.9</v>
      </c>
      <c r="BA259">
        <v>146.4</v>
      </c>
      <c r="BC259">
        <v>152.30000000000001</v>
      </c>
      <c r="BE259">
        <v>129.9</v>
      </c>
      <c r="BG259">
        <v>143.69999999999999</v>
      </c>
      <c r="BI259">
        <v>156.1</v>
      </c>
      <c r="BK259">
        <v>145.19999999999999</v>
      </c>
      <c r="BM259">
        <v>143.80000000000001</v>
      </c>
      <c r="BO259">
        <v>148.6</v>
      </c>
    </row>
    <row r="260" spans="4:67" x14ac:dyDescent="0.3">
      <c r="D260" t="s">
        <v>33</v>
      </c>
      <c r="H260">
        <v>2020</v>
      </c>
      <c r="K260" t="s">
        <v>37</v>
      </c>
      <c r="N260" t="str">
        <f t="shared" ref="N260:N265" si="15">IF(K260="Marcrh","March",K260)</f>
        <v>April</v>
      </c>
      <c r="O260">
        <v>151.80000000000001</v>
      </c>
      <c r="P260">
        <f t="shared" ref="P260:P265" si="16">TYPE(O260)</f>
        <v>1</v>
      </c>
      <c r="S260">
        <v>151.9</v>
      </c>
      <c r="U260">
        <v>155.5</v>
      </c>
      <c r="W260">
        <v>131.6</v>
      </c>
      <c r="Y260">
        <v>152.9</v>
      </c>
      <c r="AA260">
        <v>180</v>
      </c>
      <c r="AC260">
        <v>150.80000000000001</v>
      </c>
      <c r="AE260">
        <v>121.2</v>
      </c>
      <c r="AG260">
        <v>154</v>
      </c>
      <c r="AI260">
        <v>133.5</v>
      </c>
      <c r="AM260">
        <v>153.5</v>
      </c>
      <c r="AW260">
        <v>155.6</v>
      </c>
      <c r="AX260">
        <f t="shared" ref="AX260:AX265" si="17">TYPE(AW260)</f>
        <v>1</v>
      </c>
      <c r="AY260">
        <v>148.4</v>
      </c>
      <c r="BC260">
        <v>154.30000000000001</v>
      </c>
    </row>
    <row r="261" spans="4:67" x14ac:dyDescent="0.3">
      <c r="D261" t="s">
        <v>34</v>
      </c>
      <c r="H261">
        <v>2020</v>
      </c>
      <c r="K261" t="s">
        <v>37</v>
      </c>
      <c r="N261" t="str">
        <f t="shared" si="15"/>
        <v>April</v>
      </c>
      <c r="O261">
        <v>148.69999999999999</v>
      </c>
      <c r="P261">
        <f t="shared" si="16"/>
        <v>1</v>
      </c>
      <c r="S261">
        <v>148.80000000000001</v>
      </c>
      <c r="U261">
        <v>155.6</v>
      </c>
      <c r="W261">
        <v>135.1</v>
      </c>
      <c r="Y261">
        <v>149.9</v>
      </c>
      <c r="AA261">
        <v>168.6</v>
      </c>
      <c r="AC261">
        <v>150.4</v>
      </c>
      <c r="AE261">
        <v>120.3</v>
      </c>
      <c r="AG261">
        <v>157.1</v>
      </c>
      <c r="AI261">
        <v>136.80000000000001</v>
      </c>
      <c r="AM261">
        <v>151.4</v>
      </c>
      <c r="AW261">
        <v>155.6</v>
      </c>
      <c r="AX261">
        <f t="shared" si="17"/>
        <v>1</v>
      </c>
      <c r="AY261">
        <v>137.1</v>
      </c>
      <c r="BC261">
        <v>144.80000000000001</v>
      </c>
    </row>
    <row r="262" spans="4:67" x14ac:dyDescent="0.3">
      <c r="D262" t="s">
        <v>30</v>
      </c>
      <c r="H262">
        <v>2020</v>
      </c>
      <c r="K262" t="s">
        <v>37</v>
      </c>
      <c r="N262" t="str">
        <f t="shared" si="15"/>
        <v>April</v>
      </c>
      <c r="O262">
        <v>147.19999999999999</v>
      </c>
      <c r="P262">
        <f t="shared" si="16"/>
        <v>1</v>
      </c>
      <c r="S262">
        <v>146.9</v>
      </c>
      <c r="U262">
        <v>155.6</v>
      </c>
      <c r="W262">
        <v>137.1</v>
      </c>
      <c r="Y262">
        <v>147.30000000000001</v>
      </c>
      <c r="AA262">
        <v>162.69999999999999</v>
      </c>
      <c r="AC262">
        <v>150.19999999999999</v>
      </c>
      <c r="AE262">
        <v>119.8</v>
      </c>
      <c r="AG262">
        <v>158.69999999999999</v>
      </c>
      <c r="AI262">
        <v>139.19999999999999</v>
      </c>
      <c r="AM262">
        <v>150.1</v>
      </c>
      <c r="AX262">
        <f t="shared" si="17"/>
        <v>1</v>
      </c>
      <c r="AY262">
        <v>144.1</v>
      </c>
      <c r="BC262">
        <v>150.69999999999999</v>
      </c>
    </row>
    <row r="263" spans="4:67" x14ac:dyDescent="0.3">
      <c r="D263" t="s">
        <v>30</v>
      </c>
      <c r="H263">
        <v>2020</v>
      </c>
      <c r="K263" t="s">
        <v>38</v>
      </c>
      <c r="N263" t="str">
        <f t="shared" si="15"/>
        <v>May</v>
      </c>
      <c r="P263">
        <f t="shared" si="16"/>
        <v>1</v>
      </c>
      <c r="AX263">
        <f t="shared" si="17"/>
        <v>1</v>
      </c>
    </row>
    <row r="264" spans="4:67" x14ac:dyDescent="0.3">
      <c r="D264" t="s">
        <v>33</v>
      </c>
      <c r="H264">
        <v>2020</v>
      </c>
      <c r="K264" t="s">
        <v>38</v>
      </c>
      <c r="N264" t="str">
        <f t="shared" si="15"/>
        <v>May</v>
      </c>
      <c r="P264">
        <f t="shared" si="16"/>
        <v>1</v>
      </c>
      <c r="AX264">
        <f t="shared" si="17"/>
        <v>1</v>
      </c>
    </row>
    <row r="265" spans="4:67" x14ac:dyDescent="0.3">
      <c r="D265" t="s">
        <v>34</v>
      </c>
      <c r="H265">
        <v>2020</v>
      </c>
      <c r="K265" t="s">
        <v>38</v>
      </c>
      <c r="N265" t="str">
        <f t="shared" si="15"/>
        <v>May</v>
      </c>
      <c r="P265">
        <f t="shared" si="16"/>
        <v>1</v>
      </c>
      <c r="AX265">
        <f t="shared" si="17"/>
        <v>1</v>
      </c>
    </row>
    <row r="266" spans="4:67" x14ac:dyDescent="0.3">
      <c r="D266" t="s">
        <v>30</v>
      </c>
      <c r="H266">
        <v>2020</v>
      </c>
      <c r="K266" t="s">
        <v>39</v>
      </c>
      <c r="N266" t="str">
        <f t="shared" si="12"/>
        <v>June</v>
      </c>
      <c r="O266">
        <v>148.19999999999999</v>
      </c>
      <c r="P266">
        <f t="shared" si="13"/>
        <v>1</v>
      </c>
      <c r="Q266">
        <v>190.3</v>
      </c>
      <c r="S266">
        <v>149.4</v>
      </c>
      <c r="U266">
        <v>153.30000000000001</v>
      </c>
      <c r="W266">
        <v>138.19999999999999</v>
      </c>
      <c r="Y266">
        <v>143.19999999999999</v>
      </c>
      <c r="AA266">
        <v>148.9</v>
      </c>
      <c r="AC266">
        <v>150.30000000000001</v>
      </c>
      <c r="AE266">
        <v>113.2</v>
      </c>
      <c r="AG266">
        <v>159.80000000000001</v>
      </c>
      <c r="AI266">
        <v>142.1</v>
      </c>
      <c r="AK266">
        <v>161.80000000000001</v>
      </c>
      <c r="AM266">
        <v>152.30000000000001</v>
      </c>
      <c r="AO266">
        <v>182.4</v>
      </c>
      <c r="AQ266">
        <v>154.69999999999999</v>
      </c>
      <c r="AS266">
        <v>150</v>
      </c>
      <c r="AU266">
        <v>154.1</v>
      </c>
      <c r="AX266">
        <f t="shared" si="14"/>
        <v>1</v>
      </c>
      <c r="AY266">
        <v>144.9</v>
      </c>
      <c r="BA266">
        <v>151.69999999999999</v>
      </c>
      <c r="BC266">
        <v>158.19999999999999</v>
      </c>
      <c r="BE266">
        <v>141.4</v>
      </c>
      <c r="BG266">
        <v>153.19999999999999</v>
      </c>
      <c r="BI266">
        <v>161.80000000000001</v>
      </c>
      <c r="BK266">
        <v>151.19999999999999</v>
      </c>
      <c r="BM266">
        <v>151.69999999999999</v>
      </c>
      <c r="BO266">
        <v>152.69999999999999</v>
      </c>
    </row>
    <row r="267" spans="4:67" x14ac:dyDescent="0.3">
      <c r="D267" t="s">
        <v>33</v>
      </c>
      <c r="H267">
        <v>2020</v>
      </c>
      <c r="K267" t="s">
        <v>39</v>
      </c>
      <c r="N267" t="str">
        <f t="shared" si="12"/>
        <v>June</v>
      </c>
      <c r="O267">
        <v>152.69999999999999</v>
      </c>
      <c r="P267">
        <f t="shared" si="13"/>
        <v>1</v>
      </c>
      <c r="Q267">
        <v>197</v>
      </c>
      <c r="S267">
        <v>154.6</v>
      </c>
      <c r="U267">
        <v>153.4</v>
      </c>
      <c r="W267">
        <v>132.9</v>
      </c>
      <c r="Y267">
        <v>151.80000000000001</v>
      </c>
      <c r="AA267">
        <v>171.2</v>
      </c>
      <c r="AC267">
        <v>152</v>
      </c>
      <c r="AE267">
        <v>116.3</v>
      </c>
      <c r="AG267">
        <v>158.80000000000001</v>
      </c>
      <c r="AI267">
        <v>135.6</v>
      </c>
      <c r="AK267">
        <v>161.69999999999999</v>
      </c>
      <c r="AM267">
        <v>157</v>
      </c>
      <c r="AO267">
        <v>186.7</v>
      </c>
      <c r="AQ267">
        <v>149.1</v>
      </c>
      <c r="AS267">
        <v>136.6</v>
      </c>
      <c r="AU267">
        <v>147.19999999999999</v>
      </c>
      <c r="AW267">
        <v>154.69999999999999</v>
      </c>
      <c r="AX267">
        <f t="shared" si="14"/>
        <v>1</v>
      </c>
      <c r="AY267">
        <v>137.1</v>
      </c>
      <c r="BA267">
        <v>140.4</v>
      </c>
      <c r="BC267">
        <v>148.1</v>
      </c>
      <c r="BE267">
        <v>129.30000000000001</v>
      </c>
      <c r="BG267">
        <v>144.5</v>
      </c>
      <c r="BI267">
        <v>152.5</v>
      </c>
      <c r="BK267">
        <v>152.19999999999999</v>
      </c>
      <c r="BM267">
        <v>142</v>
      </c>
      <c r="BO267">
        <v>150.80000000000001</v>
      </c>
    </row>
    <row r="268" spans="4:67" x14ac:dyDescent="0.3">
      <c r="D268" t="s">
        <v>34</v>
      </c>
      <c r="H268">
        <v>2020</v>
      </c>
      <c r="K268" t="s">
        <v>39</v>
      </c>
      <c r="N268" t="str">
        <f t="shared" si="12"/>
        <v>June</v>
      </c>
      <c r="O268">
        <v>149.6</v>
      </c>
      <c r="P268">
        <f t="shared" si="13"/>
        <v>1</v>
      </c>
      <c r="Q268">
        <v>192.7</v>
      </c>
      <c r="S268">
        <v>151.4</v>
      </c>
      <c r="U268">
        <v>153.30000000000001</v>
      </c>
      <c r="W268">
        <v>136.30000000000001</v>
      </c>
      <c r="Y268">
        <v>147.19999999999999</v>
      </c>
      <c r="AA268">
        <v>156.5</v>
      </c>
      <c r="AC268">
        <v>150.9</v>
      </c>
      <c r="AE268">
        <v>114.2</v>
      </c>
      <c r="AG268">
        <v>159.5</v>
      </c>
      <c r="AI268">
        <v>139.4</v>
      </c>
      <c r="AK268">
        <v>161.80000000000001</v>
      </c>
      <c r="AM268">
        <v>154</v>
      </c>
      <c r="AO268">
        <v>183.5</v>
      </c>
      <c r="AQ268">
        <v>152.5</v>
      </c>
      <c r="AS268">
        <v>144.4</v>
      </c>
      <c r="AU268">
        <v>151.4</v>
      </c>
      <c r="AW268">
        <v>154.69999999999999</v>
      </c>
      <c r="AX268">
        <f t="shared" si="14"/>
        <v>1</v>
      </c>
      <c r="AY268">
        <v>141.9</v>
      </c>
      <c r="BA268">
        <v>146.4</v>
      </c>
      <c r="BC268">
        <v>154.4</v>
      </c>
      <c r="BE268">
        <v>135</v>
      </c>
      <c r="BG268">
        <v>148.30000000000001</v>
      </c>
      <c r="BI268">
        <v>156.4</v>
      </c>
      <c r="BK268">
        <v>151.6</v>
      </c>
      <c r="BM268">
        <v>147</v>
      </c>
      <c r="BO268">
        <v>151.80000000000001</v>
      </c>
    </row>
    <row r="269" spans="4:67" x14ac:dyDescent="0.3">
      <c r="D269" t="s">
        <v>30</v>
      </c>
      <c r="H269">
        <v>2020</v>
      </c>
      <c r="K269" t="s">
        <v>40</v>
      </c>
      <c r="N269" t="str">
        <f t="shared" si="12"/>
        <v>July</v>
      </c>
      <c r="O269">
        <v>148.19999999999999</v>
      </c>
      <c r="P269">
        <f t="shared" si="13"/>
        <v>1</v>
      </c>
      <c r="Q269">
        <v>190.3</v>
      </c>
      <c r="S269">
        <v>149.4</v>
      </c>
      <c r="U269">
        <v>153.30000000000001</v>
      </c>
      <c r="W269">
        <v>138.19999999999999</v>
      </c>
      <c r="Y269">
        <v>143.19999999999999</v>
      </c>
      <c r="AA269">
        <v>148.9</v>
      </c>
      <c r="AC269">
        <v>150.30000000000001</v>
      </c>
      <c r="AE269">
        <v>113.2</v>
      </c>
      <c r="AG269">
        <v>159.80000000000001</v>
      </c>
      <c r="AI269">
        <v>142.1</v>
      </c>
      <c r="AK269">
        <v>161.80000000000001</v>
      </c>
      <c r="AM269">
        <v>152.30000000000001</v>
      </c>
      <c r="AO269">
        <v>182.4</v>
      </c>
      <c r="AQ269">
        <v>154.69999999999999</v>
      </c>
      <c r="AS269">
        <v>150</v>
      </c>
      <c r="AU269">
        <v>154.1</v>
      </c>
      <c r="AX269">
        <f t="shared" si="14"/>
        <v>1</v>
      </c>
      <c r="AY269">
        <v>144.9</v>
      </c>
      <c r="BA269">
        <v>151.69999999999999</v>
      </c>
      <c r="BC269">
        <v>158.19999999999999</v>
      </c>
      <c r="BE269">
        <v>141.4</v>
      </c>
      <c r="BG269">
        <v>153.19999999999999</v>
      </c>
      <c r="BI269">
        <v>161.80000000000001</v>
      </c>
      <c r="BK269">
        <v>151.19999999999999</v>
      </c>
      <c r="BM269">
        <v>151.69999999999999</v>
      </c>
      <c r="BO269">
        <v>152.69999999999999</v>
      </c>
    </row>
    <row r="270" spans="4:67" x14ac:dyDescent="0.3">
      <c r="D270" t="s">
        <v>33</v>
      </c>
      <c r="H270">
        <v>2020</v>
      </c>
      <c r="K270" t="s">
        <v>40</v>
      </c>
      <c r="N270" t="str">
        <f t="shared" si="12"/>
        <v>July</v>
      </c>
      <c r="O270">
        <v>152.69999999999999</v>
      </c>
      <c r="P270">
        <f t="shared" si="13"/>
        <v>1</v>
      </c>
      <c r="Q270">
        <v>197</v>
      </c>
      <c r="S270">
        <v>154.6</v>
      </c>
      <c r="U270">
        <v>153.4</v>
      </c>
      <c r="W270">
        <v>132.9</v>
      </c>
      <c r="Y270">
        <v>151.80000000000001</v>
      </c>
      <c r="AA270">
        <v>171.2</v>
      </c>
      <c r="AC270">
        <v>152</v>
      </c>
      <c r="AE270">
        <v>116.3</v>
      </c>
      <c r="AG270">
        <v>158.80000000000001</v>
      </c>
      <c r="AI270">
        <v>135.6</v>
      </c>
      <c r="AK270">
        <v>161.69999999999999</v>
      </c>
      <c r="AM270">
        <v>157</v>
      </c>
      <c r="AO270">
        <v>186.7</v>
      </c>
      <c r="AQ270">
        <v>149.1</v>
      </c>
      <c r="AS270">
        <v>136.6</v>
      </c>
      <c r="AU270">
        <v>147.19999999999999</v>
      </c>
      <c r="AW270">
        <v>154.69999999999999</v>
      </c>
      <c r="AX270">
        <f t="shared" si="14"/>
        <v>1</v>
      </c>
      <c r="AY270">
        <v>137.1</v>
      </c>
      <c r="BA270">
        <v>140.4</v>
      </c>
      <c r="BC270">
        <v>148.1</v>
      </c>
      <c r="BE270">
        <v>129.30000000000001</v>
      </c>
      <c r="BG270">
        <v>144.5</v>
      </c>
      <c r="BI270">
        <v>152.5</v>
      </c>
      <c r="BK270">
        <v>152.19999999999999</v>
      </c>
      <c r="BM270">
        <v>142</v>
      </c>
      <c r="BO270">
        <v>150.80000000000001</v>
      </c>
    </row>
    <row r="271" spans="4:67" x14ac:dyDescent="0.3">
      <c r="D271" t="s">
        <v>34</v>
      </c>
      <c r="H271">
        <v>2020</v>
      </c>
      <c r="K271" t="s">
        <v>40</v>
      </c>
      <c r="N271" t="str">
        <f t="shared" si="12"/>
        <v>July</v>
      </c>
      <c r="O271">
        <v>149.6</v>
      </c>
      <c r="P271">
        <f t="shared" si="13"/>
        <v>1</v>
      </c>
      <c r="Q271">
        <v>192.7</v>
      </c>
      <c r="S271">
        <v>151.4</v>
      </c>
      <c r="U271">
        <v>153.30000000000001</v>
      </c>
      <c r="W271">
        <v>136.30000000000001</v>
      </c>
      <c r="Y271">
        <v>147.19999999999999</v>
      </c>
      <c r="AA271">
        <v>156.5</v>
      </c>
      <c r="AC271">
        <v>150.9</v>
      </c>
      <c r="AE271">
        <v>114.2</v>
      </c>
      <c r="AG271">
        <v>159.5</v>
      </c>
      <c r="AI271">
        <v>139.4</v>
      </c>
      <c r="AK271">
        <v>161.80000000000001</v>
      </c>
      <c r="AM271">
        <v>154</v>
      </c>
      <c r="AO271">
        <v>183.5</v>
      </c>
      <c r="AQ271">
        <v>152.5</v>
      </c>
      <c r="AS271">
        <v>144.4</v>
      </c>
      <c r="AU271">
        <v>151.4</v>
      </c>
      <c r="AW271">
        <v>154.69999999999999</v>
      </c>
      <c r="AX271">
        <f t="shared" si="14"/>
        <v>1</v>
      </c>
      <c r="AY271">
        <v>141.9</v>
      </c>
      <c r="BA271">
        <v>146.4</v>
      </c>
      <c r="BC271">
        <v>154.4</v>
      </c>
      <c r="BE271">
        <v>135</v>
      </c>
      <c r="BG271">
        <v>148.30000000000001</v>
      </c>
      <c r="BI271">
        <v>156.4</v>
      </c>
      <c r="BK271">
        <v>151.6</v>
      </c>
      <c r="BM271">
        <v>147</v>
      </c>
      <c r="BO271">
        <v>151.80000000000001</v>
      </c>
    </row>
    <row r="272" spans="4:67" x14ac:dyDescent="0.3">
      <c r="D272" t="s">
        <v>30</v>
      </c>
      <c r="H272">
        <v>2020</v>
      </c>
      <c r="K272" t="s">
        <v>41</v>
      </c>
      <c r="N272" t="str">
        <f t="shared" si="12"/>
        <v>August</v>
      </c>
      <c r="O272">
        <v>147.6</v>
      </c>
      <c r="P272">
        <f t="shared" si="13"/>
        <v>1</v>
      </c>
      <c r="Q272">
        <v>187.2</v>
      </c>
      <c r="S272">
        <v>148.4</v>
      </c>
      <c r="U272">
        <v>153.30000000000001</v>
      </c>
      <c r="W272">
        <v>139.80000000000001</v>
      </c>
      <c r="Y272">
        <v>146.9</v>
      </c>
      <c r="AA272">
        <v>171</v>
      </c>
      <c r="AC272">
        <v>149.9</v>
      </c>
      <c r="AE272">
        <v>114.2</v>
      </c>
      <c r="AG272">
        <v>160</v>
      </c>
      <c r="AI272">
        <v>143.5</v>
      </c>
      <c r="AK272">
        <v>161.5</v>
      </c>
      <c r="AM272">
        <v>155.30000000000001</v>
      </c>
      <c r="AO272">
        <v>180.9</v>
      </c>
      <c r="AQ272">
        <v>155.1</v>
      </c>
      <c r="AS272">
        <v>149.30000000000001</v>
      </c>
      <c r="AU272">
        <v>154.30000000000001</v>
      </c>
      <c r="AX272">
        <f t="shared" si="14"/>
        <v>1</v>
      </c>
      <c r="AY272">
        <v>145.80000000000001</v>
      </c>
      <c r="BA272">
        <v>151.9</v>
      </c>
      <c r="BC272">
        <v>158.80000000000001</v>
      </c>
      <c r="BE272">
        <v>143.6</v>
      </c>
      <c r="BG272">
        <v>152.19999999999999</v>
      </c>
      <c r="BI272">
        <v>162.69999999999999</v>
      </c>
      <c r="BK272">
        <v>153.6</v>
      </c>
      <c r="BM272">
        <v>153</v>
      </c>
      <c r="BO272">
        <v>154.69999999999999</v>
      </c>
    </row>
    <row r="273" spans="4:67" x14ac:dyDescent="0.3">
      <c r="D273" t="s">
        <v>33</v>
      </c>
      <c r="H273">
        <v>2020</v>
      </c>
      <c r="K273" t="s">
        <v>41</v>
      </c>
      <c r="N273" t="str">
        <f t="shared" si="12"/>
        <v>August</v>
      </c>
      <c r="O273">
        <v>151.6</v>
      </c>
      <c r="P273">
        <f t="shared" si="13"/>
        <v>1</v>
      </c>
      <c r="Q273">
        <v>197.8</v>
      </c>
      <c r="S273">
        <v>154.5</v>
      </c>
      <c r="U273">
        <v>153.4</v>
      </c>
      <c r="W273">
        <v>133.4</v>
      </c>
      <c r="Y273">
        <v>154.5</v>
      </c>
      <c r="AA273">
        <v>191.9</v>
      </c>
      <c r="AC273">
        <v>151.30000000000001</v>
      </c>
      <c r="AE273">
        <v>116.8</v>
      </c>
      <c r="AG273">
        <v>160</v>
      </c>
      <c r="AI273">
        <v>136.5</v>
      </c>
      <c r="AK273">
        <v>163.30000000000001</v>
      </c>
      <c r="AM273">
        <v>159.9</v>
      </c>
      <c r="AO273">
        <v>187.2</v>
      </c>
      <c r="AQ273">
        <v>150</v>
      </c>
      <c r="AS273">
        <v>135.19999999999999</v>
      </c>
      <c r="AU273">
        <v>147.80000000000001</v>
      </c>
      <c r="AW273">
        <v>155.5</v>
      </c>
      <c r="AX273">
        <f t="shared" si="14"/>
        <v>1</v>
      </c>
      <c r="AY273">
        <v>138.30000000000001</v>
      </c>
      <c r="BA273">
        <v>144.5</v>
      </c>
      <c r="BC273">
        <v>148.69999999999999</v>
      </c>
      <c r="BE273">
        <v>133.9</v>
      </c>
      <c r="BG273">
        <v>141.19999999999999</v>
      </c>
      <c r="BI273">
        <v>155.5</v>
      </c>
      <c r="BK273">
        <v>155.19999999999999</v>
      </c>
      <c r="BM273">
        <v>144.80000000000001</v>
      </c>
      <c r="BO273">
        <v>152.9</v>
      </c>
    </row>
    <row r="274" spans="4:67" x14ac:dyDescent="0.3">
      <c r="D274" t="s">
        <v>34</v>
      </c>
      <c r="H274">
        <v>2020</v>
      </c>
      <c r="K274" t="s">
        <v>41</v>
      </c>
      <c r="N274" t="str">
        <f t="shared" si="12"/>
        <v>August</v>
      </c>
      <c r="O274">
        <v>148.9</v>
      </c>
      <c r="P274">
        <f t="shared" si="13"/>
        <v>1</v>
      </c>
      <c r="Q274">
        <v>190.9</v>
      </c>
      <c r="S274">
        <v>150.80000000000001</v>
      </c>
      <c r="U274">
        <v>153.30000000000001</v>
      </c>
      <c r="W274">
        <v>137.4</v>
      </c>
      <c r="Y274">
        <v>150.4</v>
      </c>
      <c r="AA274">
        <v>178.1</v>
      </c>
      <c r="AC274">
        <v>150.4</v>
      </c>
      <c r="AE274">
        <v>115.1</v>
      </c>
      <c r="AG274">
        <v>160</v>
      </c>
      <c r="AI274">
        <v>140.6</v>
      </c>
      <c r="AK274">
        <v>162.30000000000001</v>
      </c>
      <c r="AM274">
        <v>157</v>
      </c>
      <c r="AO274">
        <v>182.6</v>
      </c>
      <c r="AQ274">
        <v>153.1</v>
      </c>
      <c r="AS274">
        <v>143.4</v>
      </c>
      <c r="AU274">
        <v>151.69999999999999</v>
      </c>
      <c r="AW274">
        <v>155.5</v>
      </c>
      <c r="AX274">
        <f t="shared" si="14"/>
        <v>1</v>
      </c>
      <c r="AY274">
        <v>143</v>
      </c>
      <c r="BA274">
        <v>148.4</v>
      </c>
      <c r="BC274">
        <v>155</v>
      </c>
      <c r="BE274">
        <v>138.5</v>
      </c>
      <c r="BG274">
        <v>146</v>
      </c>
      <c r="BI274">
        <v>158.5</v>
      </c>
      <c r="BK274">
        <v>154.30000000000001</v>
      </c>
      <c r="BM274">
        <v>149</v>
      </c>
      <c r="BO274">
        <v>153.9</v>
      </c>
    </row>
    <row r="275" spans="4:67" x14ac:dyDescent="0.3">
      <c r="D275" t="s">
        <v>30</v>
      </c>
      <c r="H275">
        <v>2020</v>
      </c>
      <c r="K275" t="s">
        <v>42</v>
      </c>
      <c r="N275" t="str">
        <f t="shared" si="12"/>
        <v>September</v>
      </c>
      <c r="O275">
        <v>146.9</v>
      </c>
      <c r="P275">
        <f t="shared" si="13"/>
        <v>1</v>
      </c>
      <c r="Q275">
        <v>183.9</v>
      </c>
      <c r="S275">
        <v>149.5</v>
      </c>
      <c r="U275">
        <v>153.4</v>
      </c>
      <c r="W275">
        <v>140.4</v>
      </c>
      <c r="Y275">
        <v>147</v>
      </c>
      <c r="AA275">
        <v>178.8</v>
      </c>
      <c r="AC275">
        <v>149.30000000000001</v>
      </c>
      <c r="AE275">
        <v>115.1</v>
      </c>
      <c r="AG275">
        <v>160</v>
      </c>
      <c r="AI275">
        <v>145.4</v>
      </c>
      <c r="AK275">
        <v>161.6</v>
      </c>
      <c r="AM275">
        <v>156.1</v>
      </c>
      <c r="AO275">
        <v>182.9</v>
      </c>
      <c r="AQ275">
        <v>155.4</v>
      </c>
      <c r="AS275">
        <v>149.9</v>
      </c>
      <c r="AU275">
        <v>154.6</v>
      </c>
      <c r="AX275">
        <f t="shared" si="14"/>
        <v>1</v>
      </c>
      <c r="AY275">
        <v>146.4</v>
      </c>
      <c r="BA275">
        <v>151.6</v>
      </c>
      <c r="BC275">
        <v>159.1</v>
      </c>
      <c r="BE275">
        <v>144.6</v>
      </c>
      <c r="BG275">
        <v>152.80000000000001</v>
      </c>
      <c r="BI275">
        <v>161.1</v>
      </c>
      <c r="BK275">
        <v>157.4</v>
      </c>
      <c r="BM275">
        <v>153.69999999999999</v>
      </c>
      <c r="BO275">
        <v>155.4</v>
      </c>
    </row>
    <row r="276" spans="4:67" x14ac:dyDescent="0.3">
      <c r="D276" t="s">
        <v>33</v>
      </c>
      <c r="H276">
        <v>2020</v>
      </c>
      <c r="K276" t="s">
        <v>42</v>
      </c>
      <c r="N276" t="str">
        <f t="shared" si="12"/>
        <v>September</v>
      </c>
      <c r="O276">
        <v>151.5</v>
      </c>
      <c r="P276">
        <f t="shared" si="13"/>
        <v>1</v>
      </c>
      <c r="Q276">
        <v>193.1</v>
      </c>
      <c r="S276">
        <v>157.30000000000001</v>
      </c>
      <c r="U276">
        <v>153.9</v>
      </c>
      <c r="W276">
        <v>134.4</v>
      </c>
      <c r="Y276">
        <v>155.4</v>
      </c>
      <c r="AA276">
        <v>202</v>
      </c>
      <c r="AC276">
        <v>150.80000000000001</v>
      </c>
      <c r="AE276">
        <v>118.9</v>
      </c>
      <c r="AG276">
        <v>160.9</v>
      </c>
      <c r="AI276">
        <v>137.69999999999999</v>
      </c>
      <c r="AK276">
        <v>164.4</v>
      </c>
      <c r="AM276">
        <v>161.30000000000001</v>
      </c>
      <c r="AO276">
        <v>188.7</v>
      </c>
      <c r="AQ276">
        <v>150.19999999999999</v>
      </c>
      <c r="AS276">
        <v>136.30000000000001</v>
      </c>
      <c r="AU276">
        <v>148.1</v>
      </c>
      <c r="AW276">
        <v>156.30000000000001</v>
      </c>
      <c r="AX276">
        <f t="shared" si="14"/>
        <v>1</v>
      </c>
      <c r="AY276">
        <v>137.19999999999999</v>
      </c>
      <c r="BA276">
        <v>145.4</v>
      </c>
      <c r="BC276">
        <v>150</v>
      </c>
      <c r="BE276">
        <v>135.1</v>
      </c>
      <c r="BG276">
        <v>141.80000000000001</v>
      </c>
      <c r="BI276">
        <v>154.9</v>
      </c>
      <c r="BK276">
        <v>159.80000000000001</v>
      </c>
      <c r="BM276">
        <v>146</v>
      </c>
      <c r="BO276">
        <v>154</v>
      </c>
    </row>
    <row r="277" spans="4:67" x14ac:dyDescent="0.3">
      <c r="D277" t="s">
        <v>34</v>
      </c>
      <c r="H277">
        <v>2020</v>
      </c>
      <c r="K277" t="s">
        <v>42</v>
      </c>
      <c r="N277" t="str">
        <f t="shared" si="12"/>
        <v>September</v>
      </c>
      <c r="O277">
        <v>148.4</v>
      </c>
      <c r="P277">
        <f t="shared" si="13"/>
        <v>1</v>
      </c>
      <c r="Q277">
        <v>187.1</v>
      </c>
      <c r="S277">
        <v>152.5</v>
      </c>
      <c r="U277">
        <v>153.6</v>
      </c>
      <c r="W277">
        <v>138.19999999999999</v>
      </c>
      <c r="Y277">
        <v>150.9</v>
      </c>
      <c r="AA277">
        <v>186.7</v>
      </c>
      <c r="AC277">
        <v>149.80000000000001</v>
      </c>
      <c r="AE277">
        <v>116.4</v>
      </c>
      <c r="AG277">
        <v>160.30000000000001</v>
      </c>
      <c r="AI277">
        <v>142.19999999999999</v>
      </c>
      <c r="AK277">
        <v>162.9</v>
      </c>
      <c r="AM277">
        <v>158</v>
      </c>
      <c r="AO277">
        <v>184.4</v>
      </c>
      <c r="AQ277">
        <v>153.4</v>
      </c>
      <c r="AS277">
        <v>144.30000000000001</v>
      </c>
      <c r="AU277">
        <v>152</v>
      </c>
      <c r="AW277">
        <v>156.30000000000001</v>
      </c>
      <c r="AX277">
        <f t="shared" si="14"/>
        <v>1</v>
      </c>
      <c r="AY277">
        <v>142.9</v>
      </c>
      <c r="BA277">
        <v>148.69999999999999</v>
      </c>
      <c r="BC277">
        <v>155.6</v>
      </c>
      <c r="BE277">
        <v>139.6</v>
      </c>
      <c r="BG277">
        <v>146.6</v>
      </c>
      <c r="BI277">
        <v>157.5</v>
      </c>
      <c r="BK277">
        <v>158.4</v>
      </c>
      <c r="BM277">
        <v>150</v>
      </c>
      <c r="BO277">
        <v>154.69999999999999</v>
      </c>
    </row>
    <row r="278" spans="4:67" x14ac:dyDescent="0.3">
      <c r="D278" t="s">
        <v>30</v>
      </c>
      <c r="H278">
        <v>2020</v>
      </c>
      <c r="K278" t="s">
        <v>43</v>
      </c>
      <c r="N278" t="str">
        <f t="shared" si="12"/>
        <v>October</v>
      </c>
      <c r="O278">
        <v>146</v>
      </c>
      <c r="P278">
        <f t="shared" si="13"/>
        <v>1</v>
      </c>
      <c r="Q278">
        <v>186.3</v>
      </c>
      <c r="S278">
        <v>159.19999999999999</v>
      </c>
      <c r="U278">
        <v>153.6</v>
      </c>
      <c r="W278">
        <v>142.6</v>
      </c>
      <c r="Y278">
        <v>147.19999999999999</v>
      </c>
      <c r="AA278">
        <v>200.6</v>
      </c>
      <c r="AC278">
        <v>150.30000000000001</v>
      </c>
      <c r="AE278">
        <v>115.3</v>
      </c>
      <c r="AG278">
        <v>160.9</v>
      </c>
      <c r="AI278">
        <v>147.4</v>
      </c>
      <c r="AK278">
        <v>161.9</v>
      </c>
      <c r="AM278">
        <v>159.6</v>
      </c>
      <c r="AO278">
        <v>182.7</v>
      </c>
      <c r="AQ278">
        <v>155.69999999999999</v>
      </c>
      <c r="AS278">
        <v>150.6</v>
      </c>
      <c r="AU278">
        <v>155</v>
      </c>
      <c r="AX278">
        <f t="shared" si="14"/>
        <v>1</v>
      </c>
      <c r="AY278">
        <v>146.80000000000001</v>
      </c>
      <c r="BA278">
        <v>152</v>
      </c>
      <c r="BC278">
        <v>159.5</v>
      </c>
      <c r="BE278">
        <v>146.4</v>
      </c>
      <c r="BG278">
        <v>152.4</v>
      </c>
      <c r="BI278">
        <v>162.5</v>
      </c>
      <c r="BK278">
        <v>156.19999999999999</v>
      </c>
      <c r="BM278">
        <v>154.30000000000001</v>
      </c>
      <c r="BO278">
        <v>157.5</v>
      </c>
    </row>
    <row r="279" spans="4:67" x14ac:dyDescent="0.3">
      <c r="D279" t="s">
        <v>33</v>
      </c>
      <c r="H279">
        <v>2020</v>
      </c>
      <c r="K279" t="s">
        <v>43</v>
      </c>
      <c r="N279" t="str">
        <f t="shared" si="12"/>
        <v>October</v>
      </c>
      <c r="O279">
        <v>150.6</v>
      </c>
      <c r="P279">
        <f t="shared" si="13"/>
        <v>1</v>
      </c>
      <c r="Q279">
        <v>193.7</v>
      </c>
      <c r="S279">
        <v>164.8</v>
      </c>
      <c r="U279">
        <v>153.69999999999999</v>
      </c>
      <c r="W279">
        <v>135.69999999999999</v>
      </c>
      <c r="Y279">
        <v>155.69999999999999</v>
      </c>
      <c r="AA279">
        <v>226</v>
      </c>
      <c r="AC279">
        <v>152.19999999999999</v>
      </c>
      <c r="AE279">
        <v>118.1</v>
      </c>
      <c r="AG279">
        <v>161.30000000000001</v>
      </c>
      <c r="AI279">
        <v>139.19999999999999</v>
      </c>
      <c r="AK279">
        <v>164.8</v>
      </c>
      <c r="AM279">
        <v>164.4</v>
      </c>
      <c r="AO279">
        <v>188.7</v>
      </c>
      <c r="AQ279">
        <v>150.5</v>
      </c>
      <c r="AS279">
        <v>136.1</v>
      </c>
      <c r="AU279">
        <v>148.30000000000001</v>
      </c>
      <c r="AW279">
        <v>156.5</v>
      </c>
      <c r="AX279">
        <f t="shared" si="14"/>
        <v>1</v>
      </c>
      <c r="AY279">
        <v>137.1</v>
      </c>
      <c r="BA279">
        <v>145.1</v>
      </c>
      <c r="BC279">
        <v>151</v>
      </c>
      <c r="BE279">
        <v>135.4</v>
      </c>
      <c r="BG279">
        <v>142</v>
      </c>
      <c r="BI279">
        <v>155.69999999999999</v>
      </c>
      <c r="BK279">
        <v>158.1</v>
      </c>
      <c r="BM279">
        <v>146.19999999999999</v>
      </c>
      <c r="BO279">
        <v>155.19999999999999</v>
      </c>
    </row>
    <row r="280" spans="4:67" x14ac:dyDescent="0.3">
      <c r="D280" t="s">
        <v>34</v>
      </c>
      <c r="H280">
        <v>2020</v>
      </c>
      <c r="K280" t="s">
        <v>43</v>
      </c>
      <c r="N280" t="str">
        <f t="shared" si="12"/>
        <v>October</v>
      </c>
      <c r="O280">
        <v>147.5</v>
      </c>
      <c r="P280">
        <f t="shared" si="13"/>
        <v>1</v>
      </c>
      <c r="Q280">
        <v>188.9</v>
      </c>
      <c r="S280">
        <v>161.4</v>
      </c>
      <c r="U280">
        <v>153.6</v>
      </c>
      <c r="W280">
        <v>140.1</v>
      </c>
      <c r="Y280">
        <v>151.19999999999999</v>
      </c>
      <c r="AA280">
        <v>209.2</v>
      </c>
      <c r="AC280">
        <v>150.9</v>
      </c>
      <c r="AE280">
        <v>116.2</v>
      </c>
      <c r="AG280">
        <v>161</v>
      </c>
      <c r="AI280">
        <v>144</v>
      </c>
      <c r="AK280">
        <v>163.19999999999999</v>
      </c>
      <c r="AM280">
        <v>161.4</v>
      </c>
      <c r="AO280">
        <v>184.3</v>
      </c>
      <c r="AQ280">
        <v>153.69999999999999</v>
      </c>
      <c r="AS280">
        <v>144.6</v>
      </c>
      <c r="AU280">
        <v>152.30000000000001</v>
      </c>
      <c r="AW280">
        <v>156.5</v>
      </c>
      <c r="AX280">
        <f t="shared" si="14"/>
        <v>1</v>
      </c>
      <c r="AY280">
        <v>143.1</v>
      </c>
      <c r="BA280">
        <v>148.69999999999999</v>
      </c>
      <c r="BC280">
        <v>156.30000000000001</v>
      </c>
      <c r="BE280">
        <v>140.6</v>
      </c>
      <c r="BG280">
        <v>146.5</v>
      </c>
      <c r="BI280">
        <v>158.5</v>
      </c>
      <c r="BK280">
        <v>157</v>
      </c>
      <c r="BM280">
        <v>150.4</v>
      </c>
      <c r="BO280">
        <v>156.4</v>
      </c>
    </row>
    <row r="281" spans="4:67" x14ac:dyDescent="0.3">
      <c r="D281" t="s">
        <v>30</v>
      </c>
      <c r="H281">
        <v>2020</v>
      </c>
      <c r="K281" t="s">
        <v>44</v>
      </c>
      <c r="N281" t="str">
        <f t="shared" si="12"/>
        <v>November</v>
      </c>
      <c r="O281">
        <v>145.4</v>
      </c>
      <c r="P281">
        <f t="shared" si="13"/>
        <v>1</v>
      </c>
      <c r="Q281">
        <v>188.6</v>
      </c>
      <c r="S281">
        <v>171.6</v>
      </c>
      <c r="U281">
        <v>153.80000000000001</v>
      </c>
      <c r="W281">
        <v>145.4</v>
      </c>
      <c r="Y281">
        <v>146.5</v>
      </c>
      <c r="AA281">
        <v>222.2</v>
      </c>
      <c r="AC281">
        <v>155.9</v>
      </c>
      <c r="AE281">
        <v>114.9</v>
      </c>
      <c r="AG281">
        <v>162</v>
      </c>
      <c r="AI281">
        <v>150</v>
      </c>
      <c r="AK281">
        <v>162.69999999999999</v>
      </c>
      <c r="AM281">
        <v>163.4</v>
      </c>
      <c r="AO281">
        <v>183.4</v>
      </c>
      <c r="AQ281">
        <v>156.30000000000001</v>
      </c>
      <c r="AS281">
        <v>151</v>
      </c>
      <c r="AU281">
        <v>155.5</v>
      </c>
      <c r="AX281">
        <f t="shared" si="14"/>
        <v>1</v>
      </c>
      <c r="AY281">
        <v>147.5</v>
      </c>
      <c r="BA281">
        <v>152.80000000000001</v>
      </c>
      <c r="BC281">
        <v>160.4</v>
      </c>
      <c r="BE281">
        <v>146.1</v>
      </c>
      <c r="BG281">
        <v>153.6</v>
      </c>
      <c r="BI281">
        <v>161.6</v>
      </c>
      <c r="BK281">
        <v>156.19999999999999</v>
      </c>
      <c r="BM281">
        <v>154.5</v>
      </c>
      <c r="BO281">
        <v>159.80000000000001</v>
      </c>
    </row>
    <row r="282" spans="4:67" x14ac:dyDescent="0.3">
      <c r="D282" t="s">
        <v>33</v>
      </c>
      <c r="H282">
        <v>2020</v>
      </c>
      <c r="K282" t="s">
        <v>44</v>
      </c>
      <c r="N282" t="str">
        <f t="shared" si="12"/>
        <v>November</v>
      </c>
      <c r="O282">
        <v>149.69999999999999</v>
      </c>
      <c r="P282">
        <f t="shared" si="13"/>
        <v>1</v>
      </c>
      <c r="Q282">
        <v>195.5</v>
      </c>
      <c r="S282">
        <v>176.9</v>
      </c>
      <c r="U282">
        <v>153.9</v>
      </c>
      <c r="W282">
        <v>138</v>
      </c>
      <c r="Y282">
        <v>150.5</v>
      </c>
      <c r="AA282">
        <v>245.3</v>
      </c>
      <c r="AC282">
        <v>158.69999999999999</v>
      </c>
      <c r="AE282">
        <v>117.2</v>
      </c>
      <c r="AG282">
        <v>161.4</v>
      </c>
      <c r="AI282">
        <v>141.5</v>
      </c>
      <c r="AK282">
        <v>165.1</v>
      </c>
      <c r="AM282">
        <v>167</v>
      </c>
      <c r="AO282">
        <v>188.8</v>
      </c>
      <c r="AQ282">
        <v>151.1</v>
      </c>
      <c r="AS282">
        <v>136.4</v>
      </c>
      <c r="AU282">
        <v>148.80000000000001</v>
      </c>
      <c r="AW282">
        <v>158</v>
      </c>
      <c r="AX282">
        <f t="shared" si="14"/>
        <v>1</v>
      </c>
      <c r="AY282">
        <v>137.30000000000001</v>
      </c>
      <c r="BA282">
        <v>145.1</v>
      </c>
      <c r="BC282">
        <v>152</v>
      </c>
      <c r="BE282">
        <v>135.19999999999999</v>
      </c>
      <c r="BG282">
        <v>144.4</v>
      </c>
      <c r="BI282">
        <v>156.4</v>
      </c>
      <c r="BK282">
        <v>157.9</v>
      </c>
      <c r="BM282">
        <v>146.6</v>
      </c>
      <c r="BO282">
        <v>156.69999999999999</v>
      </c>
    </row>
    <row r="283" spans="4:67" x14ac:dyDescent="0.3">
      <c r="D283" t="s">
        <v>34</v>
      </c>
      <c r="H283">
        <v>2020</v>
      </c>
      <c r="K283" t="s">
        <v>44</v>
      </c>
      <c r="N283" t="str">
        <f t="shared" si="12"/>
        <v>November</v>
      </c>
      <c r="O283">
        <v>146.80000000000001</v>
      </c>
      <c r="P283">
        <f t="shared" si="13"/>
        <v>1</v>
      </c>
      <c r="Q283">
        <v>191</v>
      </c>
      <c r="S283">
        <v>173.6</v>
      </c>
      <c r="U283">
        <v>153.80000000000001</v>
      </c>
      <c r="W283">
        <v>142.69999999999999</v>
      </c>
      <c r="Y283">
        <v>148.4</v>
      </c>
      <c r="AA283">
        <v>230</v>
      </c>
      <c r="AC283">
        <v>156.80000000000001</v>
      </c>
      <c r="AE283">
        <v>115.7</v>
      </c>
      <c r="AG283">
        <v>161.80000000000001</v>
      </c>
      <c r="AI283">
        <v>146.5</v>
      </c>
      <c r="AK283">
        <v>163.80000000000001</v>
      </c>
      <c r="AM283">
        <v>164.7</v>
      </c>
      <c r="AO283">
        <v>184.8</v>
      </c>
      <c r="AQ283">
        <v>154.30000000000001</v>
      </c>
      <c r="AS283">
        <v>144.9</v>
      </c>
      <c r="AU283">
        <v>152.80000000000001</v>
      </c>
      <c r="AW283">
        <v>158</v>
      </c>
      <c r="AX283">
        <f t="shared" si="14"/>
        <v>1</v>
      </c>
      <c r="AY283">
        <v>143.6</v>
      </c>
      <c r="BA283">
        <v>149.19999999999999</v>
      </c>
      <c r="BC283">
        <v>157.19999999999999</v>
      </c>
      <c r="BE283">
        <v>140.4</v>
      </c>
      <c r="BG283">
        <v>148.4</v>
      </c>
      <c r="BI283">
        <v>158.6</v>
      </c>
      <c r="BK283">
        <v>156.9</v>
      </c>
      <c r="BM283">
        <v>150.69999999999999</v>
      </c>
      <c r="BO283">
        <v>158.4</v>
      </c>
    </row>
    <row r="284" spans="4:67" x14ac:dyDescent="0.3">
      <c r="D284" t="s">
        <v>30</v>
      </c>
      <c r="H284">
        <v>2020</v>
      </c>
      <c r="K284" t="s">
        <v>45</v>
      </c>
      <c r="N284" t="str">
        <f t="shared" si="12"/>
        <v>December</v>
      </c>
      <c r="O284">
        <v>144.6</v>
      </c>
      <c r="P284">
        <f t="shared" si="13"/>
        <v>1</v>
      </c>
      <c r="Q284">
        <v>188.5</v>
      </c>
      <c r="S284">
        <v>173.4</v>
      </c>
      <c r="U284">
        <v>154</v>
      </c>
      <c r="W284">
        <v>150</v>
      </c>
      <c r="Y284">
        <v>145.9</v>
      </c>
      <c r="AA284">
        <v>225.2</v>
      </c>
      <c r="AC284">
        <v>159.5</v>
      </c>
      <c r="AE284">
        <v>114.4</v>
      </c>
      <c r="AG284">
        <v>163.5</v>
      </c>
      <c r="AI284">
        <v>153.4</v>
      </c>
      <c r="AK284">
        <v>163.6</v>
      </c>
      <c r="AM284">
        <v>164.5</v>
      </c>
      <c r="AO284">
        <v>183.6</v>
      </c>
      <c r="AQ284">
        <v>157</v>
      </c>
      <c r="AS284">
        <v>151.6</v>
      </c>
      <c r="AU284">
        <v>156.30000000000001</v>
      </c>
      <c r="AX284">
        <f t="shared" si="14"/>
        <v>1</v>
      </c>
      <c r="AY284">
        <v>148.69999999999999</v>
      </c>
      <c r="BA284">
        <v>153.4</v>
      </c>
      <c r="BC284">
        <v>161.6</v>
      </c>
      <c r="BE284">
        <v>146.4</v>
      </c>
      <c r="BG284">
        <v>153.9</v>
      </c>
      <c r="BI284">
        <v>162.9</v>
      </c>
      <c r="BK284">
        <v>156.6</v>
      </c>
      <c r="BM284">
        <v>155.19999999999999</v>
      </c>
      <c r="BO284">
        <v>160.69999999999999</v>
      </c>
    </row>
    <row r="285" spans="4:67" x14ac:dyDescent="0.3">
      <c r="D285" t="s">
        <v>33</v>
      </c>
      <c r="H285">
        <v>2020</v>
      </c>
      <c r="K285" t="s">
        <v>45</v>
      </c>
      <c r="N285" t="str">
        <f t="shared" si="12"/>
        <v>December</v>
      </c>
      <c r="O285">
        <v>149</v>
      </c>
      <c r="P285">
        <f t="shared" si="13"/>
        <v>1</v>
      </c>
      <c r="Q285">
        <v>195.7</v>
      </c>
      <c r="S285">
        <v>178.3</v>
      </c>
      <c r="U285">
        <v>154.19999999999999</v>
      </c>
      <c r="W285">
        <v>140.69999999999999</v>
      </c>
      <c r="Y285">
        <v>149.69999999999999</v>
      </c>
      <c r="AA285">
        <v>240.9</v>
      </c>
      <c r="AC285">
        <v>161.5</v>
      </c>
      <c r="AE285">
        <v>117.1</v>
      </c>
      <c r="AG285">
        <v>161.9</v>
      </c>
      <c r="AI285">
        <v>143.30000000000001</v>
      </c>
      <c r="AK285">
        <v>166.1</v>
      </c>
      <c r="AM285">
        <v>167</v>
      </c>
      <c r="AO285">
        <v>190.2</v>
      </c>
      <c r="AQ285">
        <v>151.9</v>
      </c>
      <c r="AS285">
        <v>136.69999999999999</v>
      </c>
      <c r="AU285">
        <v>149.6</v>
      </c>
      <c r="AW285">
        <v>158.4</v>
      </c>
      <c r="AX285">
        <f t="shared" si="14"/>
        <v>1</v>
      </c>
      <c r="AY285">
        <v>137.9</v>
      </c>
      <c r="BA285">
        <v>145.5</v>
      </c>
      <c r="BC285">
        <v>152.9</v>
      </c>
      <c r="BE285">
        <v>135.5</v>
      </c>
      <c r="BG285">
        <v>144.30000000000001</v>
      </c>
      <c r="BI285">
        <v>156.9</v>
      </c>
      <c r="BK285">
        <v>157.9</v>
      </c>
      <c r="BM285">
        <v>146.9</v>
      </c>
      <c r="BO285">
        <v>156.9</v>
      </c>
    </row>
    <row r="286" spans="4:67" x14ac:dyDescent="0.3">
      <c r="D286" t="s">
        <v>34</v>
      </c>
      <c r="H286">
        <v>2020</v>
      </c>
      <c r="K286" t="s">
        <v>45</v>
      </c>
      <c r="N286" t="str">
        <f t="shared" si="12"/>
        <v>December</v>
      </c>
      <c r="O286">
        <v>146</v>
      </c>
      <c r="P286">
        <f t="shared" si="13"/>
        <v>1</v>
      </c>
      <c r="Q286">
        <v>191</v>
      </c>
      <c r="S286">
        <v>175.3</v>
      </c>
      <c r="U286">
        <v>154.1</v>
      </c>
      <c r="W286">
        <v>146.6</v>
      </c>
      <c r="Y286">
        <v>147.69999999999999</v>
      </c>
      <c r="AA286">
        <v>230.5</v>
      </c>
      <c r="AC286">
        <v>160.19999999999999</v>
      </c>
      <c r="AE286">
        <v>115.3</v>
      </c>
      <c r="AG286">
        <v>163</v>
      </c>
      <c r="AI286">
        <v>149.19999999999999</v>
      </c>
      <c r="AK286">
        <v>164.8</v>
      </c>
      <c r="AM286">
        <v>165.4</v>
      </c>
      <c r="AO286">
        <v>185.4</v>
      </c>
      <c r="AQ286">
        <v>155</v>
      </c>
      <c r="AS286">
        <v>145.4</v>
      </c>
      <c r="AU286">
        <v>153.6</v>
      </c>
      <c r="AW286">
        <v>158.4</v>
      </c>
      <c r="AX286">
        <f t="shared" si="14"/>
        <v>1</v>
      </c>
      <c r="AY286">
        <v>144.6</v>
      </c>
      <c r="BA286">
        <v>149.69999999999999</v>
      </c>
      <c r="BC286">
        <v>158.30000000000001</v>
      </c>
      <c r="BE286">
        <v>140.69999999999999</v>
      </c>
      <c r="BG286">
        <v>148.5</v>
      </c>
      <c r="BI286">
        <v>159.4</v>
      </c>
      <c r="BK286">
        <v>157.1</v>
      </c>
      <c r="BM286">
        <v>151.19999999999999</v>
      </c>
      <c r="BO286">
        <v>158.9</v>
      </c>
    </row>
    <row r="287" spans="4:67" x14ac:dyDescent="0.3">
      <c r="D287" t="s">
        <v>30</v>
      </c>
      <c r="H287">
        <v>2021</v>
      </c>
      <c r="K287" t="s">
        <v>31</v>
      </c>
      <c r="N287" t="str">
        <f t="shared" si="12"/>
        <v>January</v>
      </c>
      <c r="O287">
        <v>143.4</v>
      </c>
      <c r="P287">
        <f t="shared" si="13"/>
        <v>1</v>
      </c>
      <c r="Q287">
        <v>187.5</v>
      </c>
      <c r="S287">
        <v>173.4</v>
      </c>
      <c r="U287">
        <v>154</v>
      </c>
      <c r="W287">
        <v>154.80000000000001</v>
      </c>
      <c r="Y287">
        <v>147</v>
      </c>
      <c r="AA287">
        <v>187.8</v>
      </c>
      <c r="AC287">
        <v>159.5</v>
      </c>
      <c r="AE287">
        <v>113.8</v>
      </c>
      <c r="AG287">
        <v>164.5</v>
      </c>
      <c r="AI287">
        <v>156.1</v>
      </c>
      <c r="AK287">
        <v>164.3</v>
      </c>
      <c r="AM287">
        <v>159.6</v>
      </c>
      <c r="AO287">
        <v>184.6</v>
      </c>
      <c r="AQ287">
        <v>157.5</v>
      </c>
      <c r="AS287">
        <v>152.4</v>
      </c>
      <c r="AU287">
        <v>156.80000000000001</v>
      </c>
      <c r="AX287">
        <f t="shared" si="14"/>
        <v>1</v>
      </c>
      <c r="AY287">
        <v>150.9</v>
      </c>
      <c r="BA287">
        <v>153.9</v>
      </c>
      <c r="BC287">
        <v>162.5</v>
      </c>
      <c r="BE287">
        <v>147.5</v>
      </c>
      <c r="BG287">
        <v>155.1</v>
      </c>
      <c r="BI287">
        <v>163.5</v>
      </c>
      <c r="BK287">
        <v>156.19999999999999</v>
      </c>
      <c r="BM287">
        <v>155.9</v>
      </c>
      <c r="BO287">
        <v>158.5</v>
      </c>
    </row>
    <row r="288" spans="4:67" x14ac:dyDescent="0.3">
      <c r="D288" t="s">
        <v>33</v>
      </c>
      <c r="H288">
        <v>2021</v>
      </c>
      <c r="K288" t="s">
        <v>31</v>
      </c>
      <c r="N288" t="str">
        <f t="shared" si="12"/>
        <v>January</v>
      </c>
      <c r="O288">
        <v>148</v>
      </c>
      <c r="P288">
        <f t="shared" si="13"/>
        <v>1</v>
      </c>
      <c r="Q288">
        <v>194.8</v>
      </c>
      <c r="S288">
        <v>178.4</v>
      </c>
      <c r="U288">
        <v>154.4</v>
      </c>
      <c r="W288">
        <v>144.1</v>
      </c>
      <c r="Y288">
        <v>152.6</v>
      </c>
      <c r="AA288">
        <v>206.8</v>
      </c>
      <c r="AC288">
        <v>162.1</v>
      </c>
      <c r="AE288">
        <v>116.3</v>
      </c>
      <c r="AG288">
        <v>163</v>
      </c>
      <c r="AI288">
        <v>145.9</v>
      </c>
      <c r="AK288">
        <v>167.2</v>
      </c>
      <c r="AM288">
        <v>163.4</v>
      </c>
      <c r="AO288">
        <v>191.8</v>
      </c>
      <c r="AQ288">
        <v>152.5</v>
      </c>
      <c r="AS288">
        <v>137.30000000000001</v>
      </c>
      <c r="AU288">
        <v>150.19999999999999</v>
      </c>
      <c r="AW288">
        <v>157.69999999999999</v>
      </c>
      <c r="AX288">
        <f t="shared" si="14"/>
        <v>1</v>
      </c>
      <c r="AY288">
        <v>142.9</v>
      </c>
      <c r="BA288">
        <v>145.69999999999999</v>
      </c>
      <c r="BC288">
        <v>154.1</v>
      </c>
      <c r="BE288">
        <v>136.9</v>
      </c>
      <c r="BG288">
        <v>145.4</v>
      </c>
      <c r="BI288">
        <v>156.1</v>
      </c>
      <c r="BK288">
        <v>157.69999999999999</v>
      </c>
      <c r="BM288">
        <v>147.6</v>
      </c>
      <c r="BO288">
        <v>156</v>
      </c>
    </row>
    <row r="289" spans="4:67" x14ac:dyDescent="0.3">
      <c r="D289" t="s">
        <v>34</v>
      </c>
      <c r="H289">
        <v>2021</v>
      </c>
      <c r="K289" t="s">
        <v>31</v>
      </c>
      <c r="N289" t="str">
        <f t="shared" si="12"/>
        <v>January</v>
      </c>
      <c r="O289">
        <v>144.9</v>
      </c>
      <c r="P289">
        <f t="shared" si="13"/>
        <v>1</v>
      </c>
      <c r="Q289">
        <v>190.1</v>
      </c>
      <c r="S289">
        <v>175.3</v>
      </c>
      <c r="U289">
        <v>154.1</v>
      </c>
      <c r="W289">
        <v>150.9</v>
      </c>
      <c r="Y289">
        <v>149.6</v>
      </c>
      <c r="AA289">
        <v>194.2</v>
      </c>
      <c r="AC289">
        <v>160.4</v>
      </c>
      <c r="AE289">
        <v>114.6</v>
      </c>
      <c r="AG289">
        <v>164</v>
      </c>
      <c r="AI289">
        <v>151.80000000000001</v>
      </c>
      <c r="AK289">
        <v>165.6</v>
      </c>
      <c r="AM289">
        <v>161</v>
      </c>
      <c r="AO289">
        <v>186.5</v>
      </c>
      <c r="AQ289">
        <v>155.5</v>
      </c>
      <c r="AS289">
        <v>146.1</v>
      </c>
      <c r="AU289">
        <v>154.19999999999999</v>
      </c>
      <c r="AW289">
        <v>157.69999999999999</v>
      </c>
      <c r="AX289">
        <f t="shared" si="14"/>
        <v>1</v>
      </c>
      <c r="AY289">
        <v>147.9</v>
      </c>
      <c r="BA289">
        <v>150</v>
      </c>
      <c r="BC289">
        <v>159.30000000000001</v>
      </c>
      <c r="BE289">
        <v>141.9</v>
      </c>
      <c r="BG289">
        <v>149.6</v>
      </c>
      <c r="BI289">
        <v>159.19999999999999</v>
      </c>
      <c r="BK289">
        <v>156.80000000000001</v>
      </c>
      <c r="BM289">
        <v>151.9</v>
      </c>
      <c r="BO289">
        <v>157.30000000000001</v>
      </c>
    </row>
    <row r="290" spans="4:67" x14ac:dyDescent="0.3">
      <c r="D290" t="s">
        <v>30</v>
      </c>
      <c r="H290">
        <v>2021</v>
      </c>
      <c r="K290" t="s">
        <v>35</v>
      </c>
      <c r="N290" t="str">
        <f t="shared" si="12"/>
        <v>February</v>
      </c>
      <c r="O290">
        <v>142.80000000000001</v>
      </c>
      <c r="P290">
        <f t="shared" si="13"/>
        <v>1</v>
      </c>
      <c r="Q290">
        <v>184</v>
      </c>
      <c r="S290">
        <v>168</v>
      </c>
      <c r="U290">
        <v>154.4</v>
      </c>
      <c r="W290">
        <v>163</v>
      </c>
      <c r="Y290">
        <v>147.80000000000001</v>
      </c>
      <c r="AA290">
        <v>149.69999999999999</v>
      </c>
      <c r="AC290">
        <v>158.30000000000001</v>
      </c>
      <c r="AE290">
        <v>111.8</v>
      </c>
      <c r="AG290">
        <v>165</v>
      </c>
      <c r="AI290">
        <v>160</v>
      </c>
      <c r="AK290">
        <v>165.8</v>
      </c>
      <c r="AM290">
        <v>154.69999999999999</v>
      </c>
      <c r="AO290">
        <v>186.5</v>
      </c>
      <c r="AQ290">
        <v>159.1</v>
      </c>
      <c r="AS290">
        <v>153.9</v>
      </c>
      <c r="AU290">
        <v>158.4</v>
      </c>
      <c r="AX290">
        <f t="shared" si="14"/>
        <v>1</v>
      </c>
      <c r="AY290">
        <v>154.4</v>
      </c>
      <c r="BA290">
        <v>154.80000000000001</v>
      </c>
      <c r="BC290">
        <v>164.3</v>
      </c>
      <c r="BE290">
        <v>150.19999999999999</v>
      </c>
      <c r="BG290">
        <v>157</v>
      </c>
      <c r="BI290">
        <v>163.6</v>
      </c>
      <c r="BK290">
        <v>155.19999999999999</v>
      </c>
      <c r="BM290">
        <v>157.19999999999999</v>
      </c>
      <c r="BO290">
        <v>156.69999999999999</v>
      </c>
    </row>
    <row r="291" spans="4:67" x14ac:dyDescent="0.3">
      <c r="D291" t="s">
        <v>33</v>
      </c>
      <c r="H291">
        <v>2021</v>
      </c>
      <c r="K291" t="s">
        <v>35</v>
      </c>
      <c r="N291" t="str">
        <f t="shared" si="12"/>
        <v>February</v>
      </c>
      <c r="O291">
        <v>147.6</v>
      </c>
      <c r="P291">
        <f t="shared" si="13"/>
        <v>1</v>
      </c>
      <c r="Q291">
        <v>191.2</v>
      </c>
      <c r="S291">
        <v>169.9</v>
      </c>
      <c r="U291">
        <v>155.1</v>
      </c>
      <c r="W291">
        <v>151.4</v>
      </c>
      <c r="Y291">
        <v>154</v>
      </c>
      <c r="AA291">
        <v>180.2</v>
      </c>
      <c r="AC291">
        <v>159.80000000000001</v>
      </c>
      <c r="AE291">
        <v>114.9</v>
      </c>
      <c r="AG291">
        <v>162.5</v>
      </c>
      <c r="AI291">
        <v>149.19999999999999</v>
      </c>
      <c r="AK291">
        <v>169.4</v>
      </c>
      <c r="AM291">
        <v>160.80000000000001</v>
      </c>
      <c r="AO291">
        <v>193.3</v>
      </c>
      <c r="AQ291">
        <v>154.19999999999999</v>
      </c>
      <c r="AS291">
        <v>138.19999999999999</v>
      </c>
      <c r="AU291">
        <v>151.80000000000001</v>
      </c>
      <c r="AW291">
        <v>159.80000000000001</v>
      </c>
      <c r="AX291">
        <f t="shared" si="14"/>
        <v>1</v>
      </c>
      <c r="AY291">
        <v>149.1</v>
      </c>
      <c r="BA291">
        <v>146.5</v>
      </c>
      <c r="BC291">
        <v>156.30000000000001</v>
      </c>
      <c r="BE291">
        <v>140.5</v>
      </c>
      <c r="BG291">
        <v>147.30000000000001</v>
      </c>
      <c r="BI291">
        <v>156.6</v>
      </c>
      <c r="BK291">
        <v>156.69999999999999</v>
      </c>
      <c r="BM291">
        <v>149.30000000000001</v>
      </c>
      <c r="BO291">
        <v>156.5</v>
      </c>
    </row>
    <row r="292" spans="4:67" x14ac:dyDescent="0.3">
      <c r="D292" t="s">
        <v>34</v>
      </c>
      <c r="H292">
        <v>2021</v>
      </c>
      <c r="K292" t="s">
        <v>35</v>
      </c>
      <c r="N292" t="str">
        <f t="shared" si="12"/>
        <v>February</v>
      </c>
      <c r="O292">
        <v>144.30000000000001</v>
      </c>
      <c r="P292">
        <f t="shared" si="13"/>
        <v>1</v>
      </c>
      <c r="Q292">
        <v>186.5</v>
      </c>
      <c r="S292">
        <v>168.7</v>
      </c>
      <c r="U292">
        <v>154.69999999999999</v>
      </c>
      <c r="W292">
        <v>158.69999999999999</v>
      </c>
      <c r="Y292">
        <v>150.69999999999999</v>
      </c>
      <c r="AA292">
        <v>160</v>
      </c>
      <c r="AC292">
        <v>158.80000000000001</v>
      </c>
      <c r="AE292">
        <v>112.8</v>
      </c>
      <c r="AG292">
        <v>164.2</v>
      </c>
      <c r="AI292">
        <v>155.5</v>
      </c>
      <c r="AK292">
        <v>167.5</v>
      </c>
      <c r="AM292">
        <v>156.9</v>
      </c>
      <c r="AO292">
        <v>188.3</v>
      </c>
      <c r="AQ292">
        <v>157.19999999999999</v>
      </c>
      <c r="AS292">
        <v>147.4</v>
      </c>
      <c r="AU292">
        <v>155.80000000000001</v>
      </c>
      <c r="AW292">
        <v>159.80000000000001</v>
      </c>
      <c r="AX292">
        <f t="shared" si="14"/>
        <v>1</v>
      </c>
      <c r="AY292">
        <v>152.4</v>
      </c>
      <c r="BA292">
        <v>150.9</v>
      </c>
      <c r="BC292">
        <v>161.30000000000001</v>
      </c>
      <c r="BE292">
        <v>145.1</v>
      </c>
      <c r="BG292">
        <v>151.5</v>
      </c>
      <c r="BI292">
        <v>159.5</v>
      </c>
      <c r="BK292">
        <v>155.80000000000001</v>
      </c>
      <c r="BM292">
        <v>153.4</v>
      </c>
      <c r="BO292">
        <v>156.6</v>
      </c>
    </row>
    <row r="293" spans="4:67" x14ac:dyDescent="0.3">
      <c r="D293" t="s">
        <v>30</v>
      </c>
      <c r="H293">
        <v>2021</v>
      </c>
      <c r="K293" t="s">
        <v>36</v>
      </c>
      <c r="N293" t="str">
        <f t="shared" si="12"/>
        <v>March</v>
      </c>
      <c r="O293">
        <v>142.5</v>
      </c>
      <c r="P293">
        <f t="shared" si="13"/>
        <v>1</v>
      </c>
      <c r="Q293">
        <v>189.4</v>
      </c>
      <c r="S293">
        <v>163.19999999999999</v>
      </c>
      <c r="U293">
        <v>154.5</v>
      </c>
      <c r="W293">
        <v>168.2</v>
      </c>
      <c r="Y293">
        <v>150.5</v>
      </c>
      <c r="AA293">
        <v>141</v>
      </c>
      <c r="AC293">
        <v>159.19999999999999</v>
      </c>
      <c r="AE293">
        <v>111.7</v>
      </c>
      <c r="AG293">
        <v>164</v>
      </c>
      <c r="AI293">
        <v>160.6</v>
      </c>
      <c r="AK293">
        <v>166.4</v>
      </c>
      <c r="AM293">
        <v>154.5</v>
      </c>
      <c r="AO293">
        <v>186.1</v>
      </c>
      <c r="AQ293">
        <v>159.6</v>
      </c>
      <c r="AS293">
        <v>154.4</v>
      </c>
      <c r="AU293">
        <v>158.9</v>
      </c>
      <c r="AX293">
        <f t="shared" si="14"/>
        <v>1</v>
      </c>
      <c r="AY293">
        <v>156</v>
      </c>
      <c r="BA293">
        <v>154.80000000000001</v>
      </c>
      <c r="BC293">
        <v>164.6</v>
      </c>
      <c r="BE293">
        <v>151.30000000000001</v>
      </c>
      <c r="BG293">
        <v>157.80000000000001</v>
      </c>
      <c r="BI293">
        <v>163.80000000000001</v>
      </c>
      <c r="BK293">
        <v>153.1</v>
      </c>
      <c r="BM293">
        <v>157.30000000000001</v>
      </c>
      <c r="BO293">
        <v>156.69999999999999</v>
      </c>
    </row>
    <row r="294" spans="4:67" x14ac:dyDescent="0.3">
      <c r="D294" t="s">
        <v>33</v>
      </c>
      <c r="H294">
        <v>2021</v>
      </c>
      <c r="K294" t="s">
        <v>36</v>
      </c>
      <c r="N294" t="str">
        <f t="shared" si="12"/>
        <v>March</v>
      </c>
      <c r="O294">
        <v>147.5</v>
      </c>
      <c r="P294">
        <f t="shared" si="13"/>
        <v>1</v>
      </c>
      <c r="Q294">
        <v>197.5</v>
      </c>
      <c r="S294">
        <v>164.7</v>
      </c>
      <c r="U294">
        <v>155.6</v>
      </c>
      <c r="W294">
        <v>156.4</v>
      </c>
      <c r="Y294">
        <v>157.30000000000001</v>
      </c>
      <c r="AA294">
        <v>166.1</v>
      </c>
      <c r="AC294">
        <v>161.1</v>
      </c>
      <c r="AE294">
        <v>114.3</v>
      </c>
      <c r="AG294">
        <v>162.6</v>
      </c>
      <c r="AI294">
        <v>150.69999999999999</v>
      </c>
      <c r="AK294">
        <v>170.3</v>
      </c>
      <c r="AM294">
        <v>160.4</v>
      </c>
      <c r="AO294">
        <v>193.5</v>
      </c>
      <c r="AQ294">
        <v>155.1</v>
      </c>
      <c r="AS294">
        <v>138.69999999999999</v>
      </c>
      <c r="AU294">
        <v>152.6</v>
      </c>
      <c r="AW294">
        <v>159.9</v>
      </c>
      <c r="AX294">
        <f t="shared" si="14"/>
        <v>1</v>
      </c>
      <c r="AY294">
        <v>154.80000000000001</v>
      </c>
      <c r="BA294">
        <v>147.19999999999999</v>
      </c>
      <c r="BC294">
        <v>156.9</v>
      </c>
      <c r="BE294">
        <v>141.69999999999999</v>
      </c>
      <c r="BG294">
        <v>148.6</v>
      </c>
      <c r="BI294">
        <v>157.6</v>
      </c>
      <c r="BK294">
        <v>154.9</v>
      </c>
      <c r="BM294">
        <v>150</v>
      </c>
      <c r="BO294">
        <v>156.9</v>
      </c>
    </row>
    <row r="295" spans="4:67" x14ac:dyDescent="0.3">
      <c r="D295" t="s">
        <v>34</v>
      </c>
      <c r="H295">
        <v>2021</v>
      </c>
      <c r="K295" t="s">
        <v>36</v>
      </c>
      <c r="N295" t="str">
        <f t="shared" si="12"/>
        <v>March</v>
      </c>
      <c r="O295">
        <v>144.1</v>
      </c>
      <c r="P295">
        <f t="shared" si="13"/>
        <v>1</v>
      </c>
      <c r="Q295">
        <v>192.2</v>
      </c>
      <c r="S295">
        <v>163.80000000000001</v>
      </c>
      <c r="U295">
        <v>154.9</v>
      </c>
      <c r="W295">
        <v>163.9</v>
      </c>
      <c r="Y295">
        <v>153.69999999999999</v>
      </c>
      <c r="AA295">
        <v>149.5</v>
      </c>
      <c r="AC295">
        <v>159.80000000000001</v>
      </c>
      <c r="AE295">
        <v>112.6</v>
      </c>
      <c r="AG295">
        <v>163.5</v>
      </c>
      <c r="AI295">
        <v>156.5</v>
      </c>
      <c r="AK295">
        <v>168.2</v>
      </c>
      <c r="AM295">
        <v>156.69999999999999</v>
      </c>
      <c r="AO295">
        <v>188.1</v>
      </c>
      <c r="AQ295">
        <v>157.80000000000001</v>
      </c>
      <c r="AS295">
        <v>147.9</v>
      </c>
      <c r="AU295">
        <v>156.4</v>
      </c>
      <c r="AW295">
        <v>159.9</v>
      </c>
      <c r="AX295">
        <f t="shared" si="14"/>
        <v>1</v>
      </c>
      <c r="AY295">
        <v>155.5</v>
      </c>
      <c r="BA295">
        <v>151.19999999999999</v>
      </c>
      <c r="BC295">
        <v>161.69999999999999</v>
      </c>
      <c r="BE295">
        <v>146.19999999999999</v>
      </c>
      <c r="BG295">
        <v>152.6</v>
      </c>
      <c r="BI295">
        <v>160.19999999999999</v>
      </c>
      <c r="BK295">
        <v>153.80000000000001</v>
      </c>
      <c r="BM295">
        <v>153.80000000000001</v>
      </c>
      <c r="BO295">
        <v>156.80000000000001</v>
      </c>
    </row>
    <row r="296" spans="4:67" x14ac:dyDescent="0.3">
      <c r="D296" t="s">
        <v>30</v>
      </c>
      <c r="H296">
        <v>2021</v>
      </c>
      <c r="K296" t="s">
        <v>37</v>
      </c>
      <c r="N296" t="str">
        <f t="shared" si="12"/>
        <v>April</v>
      </c>
      <c r="O296">
        <v>142.69999999999999</v>
      </c>
      <c r="P296">
        <f t="shared" si="13"/>
        <v>1</v>
      </c>
      <c r="Q296">
        <v>195.5</v>
      </c>
      <c r="S296">
        <v>163.4</v>
      </c>
      <c r="U296">
        <v>155</v>
      </c>
      <c r="W296">
        <v>175.2</v>
      </c>
      <c r="Y296">
        <v>160.6</v>
      </c>
      <c r="AA296">
        <v>135.1</v>
      </c>
      <c r="AC296">
        <v>161.1</v>
      </c>
      <c r="AE296">
        <v>112.2</v>
      </c>
      <c r="AG296">
        <v>164.4</v>
      </c>
      <c r="AI296">
        <v>161.9</v>
      </c>
      <c r="AK296">
        <v>166.8</v>
      </c>
      <c r="AM296">
        <v>155.6</v>
      </c>
      <c r="AO296">
        <v>186.8</v>
      </c>
      <c r="AQ296">
        <v>160.69999999999999</v>
      </c>
      <c r="AS296">
        <v>155.1</v>
      </c>
      <c r="AU296">
        <v>159.9</v>
      </c>
      <c r="AX296">
        <f t="shared" si="14"/>
        <v>1</v>
      </c>
      <c r="AY296">
        <v>156</v>
      </c>
      <c r="BA296">
        <v>155.5</v>
      </c>
      <c r="BC296">
        <v>165.3</v>
      </c>
      <c r="BE296">
        <v>151.69999999999999</v>
      </c>
      <c r="BG296">
        <v>158.6</v>
      </c>
      <c r="BI296">
        <v>164.1</v>
      </c>
      <c r="BK296">
        <v>154.6</v>
      </c>
      <c r="BM296">
        <v>158</v>
      </c>
      <c r="BO296">
        <v>157.6</v>
      </c>
    </row>
    <row r="297" spans="4:67" x14ac:dyDescent="0.3">
      <c r="D297" t="s">
        <v>33</v>
      </c>
      <c r="H297">
        <v>2021</v>
      </c>
      <c r="K297" t="s">
        <v>37</v>
      </c>
      <c r="N297" t="str">
        <f t="shared" si="12"/>
        <v>April</v>
      </c>
      <c r="O297">
        <v>147.6</v>
      </c>
      <c r="P297">
        <f t="shared" si="13"/>
        <v>1</v>
      </c>
      <c r="Q297">
        <v>202.5</v>
      </c>
      <c r="S297">
        <v>166.4</v>
      </c>
      <c r="U297">
        <v>156</v>
      </c>
      <c r="W297">
        <v>161.4</v>
      </c>
      <c r="Y297">
        <v>168.8</v>
      </c>
      <c r="AA297">
        <v>161.6</v>
      </c>
      <c r="AC297">
        <v>162.80000000000001</v>
      </c>
      <c r="AE297">
        <v>114.8</v>
      </c>
      <c r="AG297">
        <v>162.80000000000001</v>
      </c>
      <c r="AI297">
        <v>151.5</v>
      </c>
      <c r="AK297">
        <v>171.4</v>
      </c>
      <c r="AM297">
        <v>162</v>
      </c>
      <c r="AO297">
        <v>194.4</v>
      </c>
      <c r="AQ297">
        <v>155.9</v>
      </c>
      <c r="AS297">
        <v>139.30000000000001</v>
      </c>
      <c r="AU297">
        <v>153.4</v>
      </c>
      <c r="AW297">
        <v>161.4</v>
      </c>
      <c r="AX297">
        <f t="shared" si="14"/>
        <v>1</v>
      </c>
      <c r="AY297">
        <v>154.9</v>
      </c>
      <c r="BA297">
        <v>147.6</v>
      </c>
      <c r="BC297">
        <v>157.5</v>
      </c>
      <c r="BE297">
        <v>142.1</v>
      </c>
      <c r="BG297">
        <v>149.1</v>
      </c>
      <c r="BI297">
        <v>157.6</v>
      </c>
      <c r="BK297">
        <v>156.6</v>
      </c>
      <c r="BM297">
        <v>150.5</v>
      </c>
      <c r="BO297">
        <v>158</v>
      </c>
    </row>
    <row r="298" spans="4:67" x14ac:dyDescent="0.3">
      <c r="D298" t="s">
        <v>34</v>
      </c>
      <c r="H298">
        <v>2021</v>
      </c>
      <c r="K298" t="s">
        <v>37</v>
      </c>
      <c r="N298" t="str">
        <f t="shared" si="12"/>
        <v>April</v>
      </c>
      <c r="O298">
        <v>144.30000000000001</v>
      </c>
      <c r="P298">
        <f t="shared" si="13"/>
        <v>1</v>
      </c>
      <c r="Q298">
        <v>198</v>
      </c>
      <c r="S298">
        <v>164.6</v>
      </c>
      <c r="U298">
        <v>155.4</v>
      </c>
      <c r="W298">
        <v>170.1</v>
      </c>
      <c r="Y298">
        <v>164.4</v>
      </c>
      <c r="AA298">
        <v>144.1</v>
      </c>
      <c r="AC298">
        <v>161.69999999999999</v>
      </c>
      <c r="AE298">
        <v>113.1</v>
      </c>
      <c r="AG298">
        <v>163.9</v>
      </c>
      <c r="AI298">
        <v>157.6</v>
      </c>
      <c r="AK298">
        <v>168.9</v>
      </c>
      <c r="AM298">
        <v>158</v>
      </c>
      <c r="AO298">
        <v>188.8</v>
      </c>
      <c r="AQ298">
        <v>158.80000000000001</v>
      </c>
      <c r="AS298">
        <v>148.5</v>
      </c>
      <c r="AU298">
        <v>157.30000000000001</v>
      </c>
      <c r="AW298">
        <v>161.4</v>
      </c>
      <c r="AX298">
        <f t="shared" si="14"/>
        <v>1</v>
      </c>
      <c r="AY298">
        <v>155.6</v>
      </c>
      <c r="BA298">
        <v>151.80000000000001</v>
      </c>
      <c r="BC298">
        <v>162.30000000000001</v>
      </c>
      <c r="BE298">
        <v>146.6</v>
      </c>
      <c r="BG298">
        <v>153.19999999999999</v>
      </c>
      <c r="BI298">
        <v>160.30000000000001</v>
      </c>
      <c r="BK298">
        <v>155.4</v>
      </c>
      <c r="BM298">
        <v>154.4</v>
      </c>
      <c r="BO298">
        <v>157.80000000000001</v>
      </c>
    </row>
    <row r="299" spans="4:67" x14ac:dyDescent="0.3">
      <c r="D299" t="s">
        <v>30</v>
      </c>
      <c r="H299">
        <v>2021</v>
      </c>
      <c r="K299" t="s">
        <v>38</v>
      </c>
      <c r="N299" t="str">
        <f t="shared" si="12"/>
        <v>May</v>
      </c>
      <c r="O299">
        <v>145.1</v>
      </c>
      <c r="P299">
        <f t="shared" si="13"/>
        <v>1</v>
      </c>
      <c r="Q299">
        <v>198.5</v>
      </c>
      <c r="S299">
        <v>168.6</v>
      </c>
      <c r="U299">
        <v>155.80000000000001</v>
      </c>
      <c r="W299">
        <v>184.4</v>
      </c>
      <c r="Y299">
        <v>162.30000000000001</v>
      </c>
      <c r="AA299">
        <v>138.4</v>
      </c>
      <c r="AC299">
        <v>165.1</v>
      </c>
      <c r="AE299">
        <v>114.3</v>
      </c>
      <c r="AG299">
        <v>169.7</v>
      </c>
      <c r="AI299">
        <v>164.6</v>
      </c>
      <c r="AK299">
        <v>169.8</v>
      </c>
      <c r="AM299">
        <v>158.69999999999999</v>
      </c>
      <c r="AO299">
        <v>189.6</v>
      </c>
      <c r="AQ299">
        <v>165.3</v>
      </c>
      <c r="AS299">
        <v>160.6</v>
      </c>
      <c r="AU299">
        <v>164.5</v>
      </c>
      <c r="AX299">
        <f t="shared" si="14"/>
        <v>1</v>
      </c>
      <c r="AY299">
        <v>161.69999999999999</v>
      </c>
      <c r="BA299">
        <v>158.80000000000001</v>
      </c>
      <c r="BC299">
        <v>169.1</v>
      </c>
      <c r="BE299">
        <v>153.19999999999999</v>
      </c>
      <c r="BG299">
        <v>160</v>
      </c>
      <c r="BI299">
        <v>167.6</v>
      </c>
      <c r="BK299">
        <v>159.30000000000001</v>
      </c>
      <c r="BM299">
        <v>161.1</v>
      </c>
      <c r="BO299">
        <v>161.1</v>
      </c>
    </row>
    <row r="300" spans="4:67" x14ac:dyDescent="0.3">
      <c r="D300" t="s">
        <v>33</v>
      </c>
      <c r="H300">
        <v>2021</v>
      </c>
      <c r="K300" t="s">
        <v>38</v>
      </c>
      <c r="N300" t="str">
        <f t="shared" si="12"/>
        <v>May</v>
      </c>
      <c r="O300">
        <v>148.80000000000001</v>
      </c>
      <c r="P300">
        <f t="shared" si="13"/>
        <v>1</v>
      </c>
      <c r="Q300">
        <v>204.3</v>
      </c>
      <c r="S300">
        <v>173</v>
      </c>
      <c r="U300">
        <v>156.5</v>
      </c>
      <c r="W300">
        <v>168.8</v>
      </c>
      <c r="Y300">
        <v>172.5</v>
      </c>
      <c r="AA300">
        <v>166.5</v>
      </c>
      <c r="AC300">
        <v>165.9</v>
      </c>
      <c r="AE300">
        <v>115.9</v>
      </c>
      <c r="AG300">
        <v>165.2</v>
      </c>
      <c r="AI300">
        <v>152</v>
      </c>
      <c r="AK300">
        <v>171.1</v>
      </c>
      <c r="AM300">
        <v>164.2</v>
      </c>
      <c r="AO300">
        <v>198.2</v>
      </c>
      <c r="AQ300">
        <v>156.5</v>
      </c>
      <c r="AS300">
        <v>140.19999999999999</v>
      </c>
      <c r="AU300">
        <v>154.1</v>
      </c>
      <c r="AW300">
        <v>161.6</v>
      </c>
      <c r="AX300">
        <f t="shared" si="14"/>
        <v>1</v>
      </c>
      <c r="AY300">
        <v>155.5</v>
      </c>
      <c r="BA300">
        <v>150.1</v>
      </c>
      <c r="BC300">
        <v>160.4</v>
      </c>
      <c r="BE300">
        <v>145</v>
      </c>
      <c r="BG300">
        <v>152.6</v>
      </c>
      <c r="BI300">
        <v>156.6</v>
      </c>
      <c r="BK300">
        <v>157.5</v>
      </c>
      <c r="BM300">
        <v>152.30000000000001</v>
      </c>
      <c r="BO300">
        <v>159.5</v>
      </c>
    </row>
    <row r="301" spans="4:67" x14ac:dyDescent="0.3">
      <c r="D301" t="s">
        <v>34</v>
      </c>
      <c r="H301">
        <v>2021</v>
      </c>
      <c r="K301" t="s">
        <v>38</v>
      </c>
      <c r="N301" t="str">
        <f t="shared" si="12"/>
        <v>May</v>
      </c>
      <c r="O301">
        <v>146.30000000000001</v>
      </c>
      <c r="P301">
        <f t="shared" si="13"/>
        <v>1</v>
      </c>
      <c r="Q301">
        <v>200.5</v>
      </c>
      <c r="S301">
        <v>170.3</v>
      </c>
      <c r="U301">
        <v>156.1</v>
      </c>
      <c r="W301">
        <v>178.7</v>
      </c>
      <c r="Y301">
        <v>167.1</v>
      </c>
      <c r="AA301">
        <v>147.9</v>
      </c>
      <c r="AC301">
        <v>165.4</v>
      </c>
      <c r="AE301">
        <v>114.8</v>
      </c>
      <c r="AG301">
        <v>168.2</v>
      </c>
      <c r="AI301">
        <v>159.30000000000001</v>
      </c>
      <c r="AK301">
        <v>170.4</v>
      </c>
      <c r="AM301">
        <v>160.69999999999999</v>
      </c>
      <c r="AO301">
        <v>191.9</v>
      </c>
      <c r="AQ301">
        <v>161.80000000000001</v>
      </c>
      <c r="AS301">
        <v>152.1</v>
      </c>
      <c r="AU301">
        <v>160.4</v>
      </c>
      <c r="AW301">
        <v>161.6</v>
      </c>
      <c r="AX301">
        <f t="shared" si="14"/>
        <v>1</v>
      </c>
      <c r="AY301">
        <v>159.4</v>
      </c>
      <c r="BA301">
        <v>154.69999999999999</v>
      </c>
      <c r="BC301">
        <v>165.8</v>
      </c>
      <c r="BE301">
        <v>148.9</v>
      </c>
      <c r="BG301">
        <v>155.80000000000001</v>
      </c>
      <c r="BI301">
        <v>161.19999999999999</v>
      </c>
      <c r="BK301">
        <v>158.6</v>
      </c>
      <c r="BM301">
        <v>156.80000000000001</v>
      </c>
      <c r="BO301">
        <v>160.4</v>
      </c>
    </row>
    <row r="302" spans="4:67" x14ac:dyDescent="0.3">
      <c r="D302" t="s">
        <v>30</v>
      </c>
      <c r="H302">
        <v>2021</v>
      </c>
      <c r="K302" t="s">
        <v>39</v>
      </c>
      <c r="N302" t="str">
        <f t="shared" si="12"/>
        <v>June</v>
      </c>
      <c r="O302">
        <v>145.6</v>
      </c>
      <c r="P302">
        <f t="shared" si="13"/>
        <v>1</v>
      </c>
      <c r="Q302">
        <v>200.1</v>
      </c>
      <c r="S302">
        <v>179.3</v>
      </c>
      <c r="U302">
        <v>156.1</v>
      </c>
      <c r="W302">
        <v>190.4</v>
      </c>
      <c r="Y302">
        <v>158.6</v>
      </c>
      <c r="AA302">
        <v>144.69999999999999</v>
      </c>
      <c r="AC302">
        <v>165.5</v>
      </c>
      <c r="AE302">
        <v>114.6</v>
      </c>
      <c r="AG302">
        <v>170</v>
      </c>
      <c r="AI302">
        <v>165.5</v>
      </c>
      <c r="AK302">
        <v>171.7</v>
      </c>
      <c r="AM302">
        <v>160.5</v>
      </c>
      <c r="AO302">
        <v>189.1</v>
      </c>
      <c r="AQ302">
        <v>165.3</v>
      </c>
      <c r="AS302">
        <v>159.9</v>
      </c>
      <c r="AU302">
        <v>164.6</v>
      </c>
      <c r="AX302">
        <f t="shared" si="14"/>
        <v>1</v>
      </c>
      <c r="AY302">
        <v>162.1</v>
      </c>
      <c r="BA302">
        <v>159.19999999999999</v>
      </c>
      <c r="BC302">
        <v>169.7</v>
      </c>
      <c r="BE302">
        <v>154.19999999999999</v>
      </c>
      <c r="BG302">
        <v>160.4</v>
      </c>
      <c r="BI302">
        <v>166.8</v>
      </c>
      <c r="BK302">
        <v>159.4</v>
      </c>
      <c r="BM302">
        <v>161.5</v>
      </c>
      <c r="BO302">
        <v>162.1</v>
      </c>
    </row>
    <row r="303" spans="4:67" x14ac:dyDescent="0.3">
      <c r="D303" t="s">
        <v>33</v>
      </c>
      <c r="H303">
        <v>2021</v>
      </c>
      <c r="K303" t="s">
        <v>39</v>
      </c>
      <c r="N303" t="str">
        <f t="shared" si="12"/>
        <v>June</v>
      </c>
      <c r="O303">
        <v>149.19999999999999</v>
      </c>
      <c r="P303">
        <f t="shared" si="13"/>
        <v>1</v>
      </c>
      <c r="Q303">
        <v>205.5</v>
      </c>
      <c r="S303">
        <v>182.8</v>
      </c>
      <c r="U303">
        <v>156.5</v>
      </c>
      <c r="W303">
        <v>172.2</v>
      </c>
      <c r="Y303">
        <v>171.5</v>
      </c>
      <c r="AA303">
        <v>176.2</v>
      </c>
      <c r="AC303">
        <v>166.9</v>
      </c>
      <c r="AE303">
        <v>116.1</v>
      </c>
      <c r="AG303">
        <v>165.5</v>
      </c>
      <c r="AI303">
        <v>152.30000000000001</v>
      </c>
      <c r="AK303">
        <v>173.3</v>
      </c>
      <c r="AM303">
        <v>166.2</v>
      </c>
      <c r="AO303">
        <v>195.6</v>
      </c>
      <c r="AQ303">
        <v>157.30000000000001</v>
      </c>
      <c r="AS303">
        <v>140.5</v>
      </c>
      <c r="AU303">
        <v>154.80000000000001</v>
      </c>
      <c r="AW303">
        <v>160.5</v>
      </c>
      <c r="AX303">
        <f t="shared" si="14"/>
        <v>1</v>
      </c>
      <c r="AY303">
        <v>156.1</v>
      </c>
      <c r="BA303">
        <v>149.80000000000001</v>
      </c>
      <c r="BC303">
        <v>160.80000000000001</v>
      </c>
      <c r="BE303">
        <v>147.5</v>
      </c>
      <c r="BG303">
        <v>150.69999999999999</v>
      </c>
      <c r="BI303">
        <v>158.1</v>
      </c>
      <c r="BK303">
        <v>158</v>
      </c>
      <c r="BM303">
        <v>153.4</v>
      </c>
      <c r="BO303">
        <v>160.4</v>
      </c>
    </row>
    <row r="304" spans="4:67" x14ac:dyDescent="0.3">
      <c r="D304" t="s">
        <v>34</v>
      </c>
      <c r="H304">
        <v>2021</v>
      </c>
      <c r="K304" t="s">
        <v>39</v>
      </c>
      <c r="N304" t="str">
        <f t="shared" si="12"/>
        <v>June</v>
      </c>
      <c r="O304">
        <v>146.69999999999999</v>
      </c>
      <c r="P304">
        <f t="shared" si="13"/>
        <v>1</v>
      </c>
      <c r="Q304">
        <v>202</v>
      </c>
      <c r="S304">
        <v>180.7</v>
      </c>
      <c r="U304">
        <v>156.19999999999999</v>
      </c>
      <c r="W304">
        <v>183.7</v>
      </c>
      <c r="Y304">
        <v>164.6</v>
      </c>
      <c r="AA304">
        <v>155.4</v>
      </c>
      <c r="AC304">
        <v>166</v>
      </c>
      <c r="AE304">
        <v>115.1</v>
      </c>
      <c r="AG304">
        <v>168.5</v>
      </c>
      <c r="AI304">
        <v>160</v>
      </c>
      <c r="AK304">
        <v>172.4</v>
      </c>
      <c r="AM304">
        <v>162.6</v>
      </c>
      <c r="AO304">
        <v>190.8</v>
      </c>
      <c r="AQ304">
        <v>162.19999999999999</v>
      </c>
      <c r="AS304">
        <v>151.80000000000001</v>
      </c>
      <c r="AU304">
        <v>160.69999999999999</v>
      </c>
      <c r="AW304">
        <v>160.5</v>
      </c>
      <c r="AX304">
        <f t="shared" si="14"/>
        <v>1</v>
      </c>
      <c r="AY304">
        <v>159.80000000000001</v>
      </c>
      <c r="BA304">
        <v>154.80000000000001</v>
      </c>
      <c r="BC304">
        <v>166.3</v>
      </c>
      <c r="BE304">
        <v>150.69999999999999</v>
      </c>
      <c r="BG304">
        <v>154.9</v>
      </c>
      <c r="BI304">
        <v>161.69999999999999</v>
      </c>
      <c r="BK304">
        <v>158.80000000000001</v>
      </c>
      <c r="BM304">
        <v>157.6</v>
      </c>
      <c r="BO304">
        <v>161.30000000000001</v>
      </c>
    </row>
    <row r="305" spans="4:67" x14ac:dyDescent="0.3">
      <c r="D305" t="s">
        <v>30</v>
      </c>
      <c r="H305">
        <v>2021</v>
      </c>
      <c r="K305" t="s">
        <v>40</v>
      </c>
      <c r="N305" t="str">
        <f t="shared" si="12"/>
        <v>July</v>
      </c>
      <c r="O305">
        <v>145.1</v>
      </c>
      <c r="P305">
        <f t="shared" si="13"/>
        <v>1</v>
      </c>
      <c r="Q305">
        <v>204.5</v>
      </c>
      <c r="S305">
        <v>180.4</v>
      </c>
      <c r="U305">
        <v>157.1</v>
      </c>
      <c r="W305">
        <v>188.7</v>
      </c>
      <c r="Y305">
        <v>157.69999999999999</v>
      </c>
      <c r="AA305">
        <v>152.80000000000001</v>
      </c>
      <c r="AC305">
        <v>163.6</v>
      </c>
      <c r="AE305">
        <v>113.9</v>
      </c>
      <c r="AG305">
        <v>169.7</v>
      </c>
      <c r="AI305">
        <v>166.2</v>
      </c>
      <c r="AK305">
        <v>171</v>
      </c>
      <c r="AM305">
        <v>161.69999999999999</v>
      </c>
      <c r="AO305">
        <v>189.7</v>
      </c>
      <c r="AQ305">
        <v>166</v>
      </c>
      <c r="AS305">
        <v>161.1</v>
      </c>
      <c r="AU305">
        <v>165.3</v>
      </c>
      <c r="AX305">
        <f t="shared" si="14"/>
        <v>1</v>
      </c>
      <c r="AY305">
        <v>162.5</v>
      </c>
      <c r="BA305">
        <v>160.30000000000001</v>
      </c>
      <c r="BC305">
        <v>170.4</v>
      </c>
      <c r="BE305">
        <v>157.1</v>
      </c>
      <c r="BG305">
        <v>160.69999999999999</v>
      </c>
      <c r="BI305">
        <v>167.2</v>
      </c>
      <c r="BK305">
        <v>160.4</v>
      </c>
      <c r="BM305">
        <v>162.80000000000001</v>
      </c>
      <c r="BO305">
        <v>163.19999999999999</v>
      </c>
    </row>
    <row r="306" spans="4:67" x14ac:dyDescent="0.3">
      <c r="D306" t="s">
        <v>33</v>
      </c>
      <c r="H306">
        <v>2021</v>
      </c>
      <c r="K306" t="s">
        <v>40</v>
      </c>
      <c r="N306" t="str">
        <f t="shared" si="12"/>
        <v>July</v>
      </c>
      <c r="O306">
        <v>149.1</v>
      </c>
      <c r="P306">
        <f t="shared" si="13"/>
        <v>1</v>
      </c>
      <c r="Q306">
        <v>210.9</v>
      </c>
      <c r="S306">
        <v>185</v>
      </c>
      <c r="U306">
        <v>158.19999999999999</v>
      </c>
      <c r="W306">
        <v>170.6</v>
      </c>
      <c r="Y306">
        <v>170.9</v>
      </c>
      <c r="AA306">
        <v>186.4</v>
      </c>
      <c r="AC306">
        <v>164.7</v>
      </c>
      <c r="AE306">
        <v>115.7</v>
      </c>
      <c r="AG306">
        <v>165.5</v>
      </c>
      <c r="AI306">
        <v>153.4</v>
      </c>
      <c r="AK306">
        <v>173.5</v>
      </c>
      <c r="AM306">
        <v>167.9</v>
      </c>
      <c r="AO306">
        <v>195.5</v>
      </c>
      <c r="AQ306">
        <v>157.9</v>
      </c>
      <c r="AS306">
        <v>141.9</v>
      </c>
      <c r="AU306">
        <v>155.5</v>
      </c>
      <c r="AW306">
        <v>161.5</v>
      </c>
      <c r="AX306">
        <f t="shared" si="14"/>
        <v>1</v>
      </c>
      <c r="AY306">
        <v>157.69999999999999</v>
      </c>
      <c r="BA306">
        <v>150.69999999999999</v>
      </c>
      <c r="BC306">
        <v>161.5</v>
      </c>
      <c r="BE306">
        <v>149.5</v>
      </c>
      <c r="BG306">
        <v>151.19999999999999</v>
      </c>
      <c r="BI306">
        <v>160.30000000000001</v>
      </c>
      <c r="BK306">
        <v>159.6</v>
      </c>
      <c r="BM306">
        <v>155</v>
      </c>
      <c r="BO306">
        <v>161.80000000000001</v>
      </c>
    </row>
    <row r="307" spans="4:67" x14ac:dyDescent="0.3">
      <c r="D307" t="s">
        <v>34</v>
      </c>
      <c r="H307">
        <v>2021</v>
      </c>
      <c r="K307" t="s">
        <v>40</v>
      </c>
      <c r="N307" t="str">
        <f t="shared" si="12"/>
        <v>July</v>
      </c>
      <c r="O307">
        <v>146.4</v>
      </c>
      <c r="P307">
        <f t="shared" si="13"/>
        <v>1</v>
      </c>
      <c r="Q307">
        <v>206.8</v>
      </c>
      <c r="S307">
        <v>182.2</v>
      </c>
      <c r="U307">
        <v>157.5</v>
      </c>
      <c r="W307">
        <v>182.1</v>
      </c>
      <c r="Y307">
        <v>163.9</v>
      </c>
      <c r="AA307">
        <v>164.2</v>
      </c>
      <c r="AC307">
        <v>164</v>
      </c>
      <c r="AE307">
        <v>114.5</v>
      </c>
      <c r="AG307">
        <v>168.3</v>
      </c>
      <c r="AI307">
        <v>160.9</v>
      </c>
      <c r="AK307">
        <v>172.2</v>
      </c>
      <c r="AM307">
        <v>164</v>
      </c>
      <c r="AO307">
        <v>191.2</v>
      </c>
      <c r="AQ307">
        <v>162.80000000000001</v>
      </c>
      <c r="AS307">
        <v>153.1</v>
      </c>
      <c r="AU307">
        <v>161.4</v>
      </c>
      <c r="AW307">
        <v>161.5</v>
      </c>
      <c r="AX307">
        <f t="shared" si="14"/>
        <v>1</v>
      </c>
      <c r="AY307">
        <v>160.69999999999999</v>
      </c>
      <c r="BA307">
        <v>155.80000000000001</v>
      </c>
      <c r="BC307">
        <v>167</v>
      </c>
      <c r="BE307">
        <v>153.1</v>
      </c>
      <c r="BG307">
        <v>155.30000000000001</v>
      </c>
      <c r="BI307">
        <v>163.19999999999999</v>
      </c>
      <c r="BK307">
        <v>160.1</v>
      </c>
      <c r="BM307">
        <v>159</v>
      </c>
      <c r="BO307">
        <v>162.5</v>
      </c>
    </row>
    <row r="308" spans="4:67" x14ac:dyDescent="0.3">
      <c r="D308" t="s">
        <v>30</v>
      </c>
      <c r="H308">
        <v>2021</v>
      </c>
      <c r="K308" t="s">
        <v>41</v>
      </c>
      <c r="N308" t="str">
        <f t="shared" si="12"/>
        <v>August</v>
      </c>
      <c r="O308">
        <v>144.9</v>
      </c>
      <c r="P308">
        <f t="shared" si="13"/>
        <v>1</v>
      </c>
      <c r="Q308">
        <v>202.3</v>
      </c>
      <c r="S308">
        <v>176.5</v>
      </c>
      <c r="U308">
        <v>157.5</v>
      </c>
      <c r="W308">
        <v>190.9</v>
      </c>
      <c r="Y308">
        <v>155.69999999999999</v>
      </c>
      <c r="AA308">
        <v>153.9</v>
      </c>
      <c r="AC308">
        <v>162.80000000000001</v>
      </c>
      <c r="AE308">
        <v>115.2</v>
      </c>
      <c r="AG308">
        <v>169.8</v>
      </c>
      <c r="AI308">
        <v>167.6</v>
      </c>
      <c r="AK308">
        <v>171.9</v>
      </c>
      <c r="AM308">
        <v>161.80000000000001</v>
      </c>
      <c r="AO308">
        <v>190.2</v>
      </c>
      <c r="AQ308">
        <v>167</v>
      </c>
      <c r="AS308">
        <v>162.6</v>
      </c>
      <c r="AU308">
        <v>166.3</v>
      </c>
      <c r="AX308">
        <f t="shared" si="14"/>
        <v>1</v>
      </c>
      <c r="AY308">
        <v>163.1</v>
      </c>
      <c r="BA308">
        <v>160.9</v>
      </c>
      <c r="BC308">
        <v>171.1</v>
      </c>
      <c r="BE308">
        <v>157.69999999999999</v>
      </c>
      <c r="BG308">
        <v>161.1</v>
      </c>
      <c r="BI308">
        <v>167.5</v>
      </c>
      <c r="BK308">
        <v>160.30000000000001</v>
      </c>
      <c r="BM308">
        <v>163.30000000000001</v>
      </c>
      <c r="BO308">
        <v>163.6</v>
      </c>
    </row>
    <row r="309" spans="4:67" x14ac:dyDescent="0.3">
      <c r="D309" t="s">
        <v>33</v>
      </c>
      <c r="H309">
        <v>2021</v>
      </c>
      <c r="K309" t="s">
        <v>41</v>
      </c>
      <c r="N309" t="str">
        <f t="shared" si="12"/>
        <v>August</v>
      </c>
      <c r="O309">
        <v>149.30000000000001</v>
      </c>
      <c r="P309">
        <f t="shared" si="13"/>
        <v>1</v>
      </c>
      <c r="Q309">
        <v>207.4</v>
      </c>
      <c r="S309">
        <v>174.1</v>
      </c>
      <c r="U309">
        <v>159.19999999999999</v>
      </c>
      <c r="W309">
        <v>175</v>
      </c>
      <c r="Y309">
        <v>161.30000000000001</v>
      </c>
      <c r="AA309">
        <v>183.3</v>
      </c>
      <c r="AC309">
        <v>164.5</v>
      </c>
      <c r="AE309">
        <v>120.4</v>
      </c>
      <c r="AG309">
        <v>166.2</v>
      </c>
      <c r="AI309">
        <v>154.80000000000001</v>
      </c>
      <c r="AK309">
        <v>175.1</v>
      </c>
      <c r="AM309">
        <v>167.3</v>
      </c>
      <c r="AO309">
        <v>196.5</v>
      </c>
      <c r="AQ309">
        <v>159.80000000000001</v>
      </c>
      <c r="AS309">
        <v>143.6</v>
      </c>
      <c r="AU309">
        <v>157.30000000000001</v>
      </c>
      <c r="AW309">
        <v>162.1</v>
      </c>
      <c r="AX309">
        <f t="shared" si="14"/>
        <v>1</v>
      </c>
      <c r="AY309">
        <v>160.69999999999999</v>
      </c>
      <c r="BA309">
        <v>153.19999999999999</v>
      </c>
      <c r="BC309">
        <v>162.80000000000001</v>
      </c>
      <c r="BE309">
        <v>150.4</v>
      </c>
      <c r="BG309">
        <v>153.69999999999999</v>
      </c>
      <c r="BI309">
        <v>160.4</v>
      </c>
      <c r="BK309">
        <v>159.6</v>
      </c>
      <c r="BM309">
        <v>156</v>
      </c>
      <c r="BO309">
        <v>162.30000000000001</v>
      </c>
    </row>
    <row r="310" spans="4:67" x14ac:dyDescent="0.3">
      <c r="D310" t="s">
        <v>34</v>
      </c>
      <c r="H310">
        <v>2021</v>
      </c>
      <c r="K310" t="s">
        <v>41</v>
      </c>
      <c r="N310" t="str">
        <f t="shared" si="12"/>
        <v>August</v>
      </c>
      <c r="O310">
        <v>146.6</v>
      </c>
      <c r="P310">
        <f t="shared" si="13"/>
        <v>1</v>
      </c>
      <c r="Q310">
        <v>204</v>
      </c>
      <c r="S310">
        <v>172.8</v>
      </c>
      <c r="U310">
        <v>158.4</v>
      </c>
      <c r="W310">
        <v>188</v>
      </c>
      <c r="Y310">
        <v>156.80000000000001</v>
      </c>
      <c r="AA310">
        <v>162.19999999999999</v>
      </c>
      <c r="AC310">
        <v>164.1</v>
      </c>
      <c r="AE310">
        <v>119.7</v>
      </c>
      <c r="AG310">
        <v>168.8</v>
      </c>
      <c r="AI310">
        <v>162.69999999999999</v>
      </c>
      <c r="AK310">
        <v>173.9</v>
      </c>
      <c r="AM310">
        <v>164</v>
      </c>
      <c r="AO310">
        <v>192.1</v>
      </c>
      <c r="AQ310">
        <v>164.5</v>
      </c>
      <c r="AS310">
        <v>155.30000000000001</v>
      </c>
      <c r="AU310">
        <v>163.19999999999999</v>
      </c>
      <c r="AW310">
        <v>162.1</v>
      </c>
      <c r="AX310">
        <f t="shared" si="14"/>
        <v>1</v>
      </c>
      <c r="AY310">
        <v>162.6</v>
      </c>
      <c r="BA310">
        <v>157.5</v>
      </c>
      <c r="BC310">
        <v>168.4</v>
      </c>
      <c r="BE310">
        <v>154</v>
      </c>
      <c r="BG310">
        <v>157.6</v>
      </c>
      <c r="BI310">
        <v>163.80000000000001</v>
      </c>
      <c r="BK310">
        <v>160</v>
      </c>
      <c r="BM310">
        <v>160</v>
      </c>
      <c r="BO310">
        <v>163.19999999999999</v>
      </c>
    </row>
    <row r="311" spans="4:67" x14ac:dyDescent="0.3">
      <c r="D311" t="s">
        <v>30</v>
      </c>
      <c r="H311">
        <v>2021</v>
      </c>
      <c r="K311" t="s">
        <v>42</v>
      </c>
      <c r="N311" t="str">
        <f t="shared" si="12"/>
        <v>September</v>
      </c>
      <c r="O311">
        <v>145.4</v>
      </c>
      <c r="P311">
        <f t="shared" si="13"/>
        <v>1</v>
      </c>
      <c r="Q311">
        <v>202.1</v>
      </c>
      <c r="S311">
        <v>172</v>
      </c>
      <c r="U311">
        <v>158</v>
      </c>
      <c r="W311">
        <v>195.5</v>
      </c>
      <c r="Y311">
        <v>152.69999999999999</v>
      </c>
      <c r="AA311">
        <v>151.4</v>
      </c>
      <c r="AC311">
        <v>163.9</v>
      </c>
      <c r="AE311">
        <v>119.3</v>
      </c>
      <c r="AG311">
        <v>170.1</v>
      </c>
      <c r="AI311">
        <v>168.3</v>
      </c>
      <c r="AK311">
        <v>172.8</v>
      </c>
      <c r="AM311">
        <v>162.1</v>
      </c>
      <c r="AO311">
        <v>190.5</v>
      </c>
      <c r="AQ311">
        <v>167.7</v>
      </c>
      <c r="AS311">
        <v>163.6</v>
      </c>
      <c r="AU311">
        <v>167.1</v>
      </c>
      <c r="AX311">
        <f t="shared" si="14"/>
        <v>1</v>
      </c>
      <c r="AY311">
        <v>163.69999999999999</v>
      </c>
      <c r="BA311">
        <v>161.30000000000001</v>
      </c>
      <c r="BC311">
        <v>171.9</v>
      </c>
      <c r="BE311">
        <v>157.80000000000001</v>
      </c>
      <c r="BG311">
        <v>162.69999999999999</v>
      </c>
      <c r="BI311">
        <v>168.5</v>
      </c>
      <c r="BK311">
        <v>160.19999999999999</v>
      </c>
      <c r="BM311">
        <v>163.80000000000001</v>
      </c>
      <c r="BO311">
        <v>164</v>
      </c>
    </row>
    <row r="312" spans="4:67" x14ac:dyDescent="0.3">
      <c r="D312" t="s">
        <v>33</v>
      </c>
      <c r="H312">
        <v>2021</v>
      </c>
      <c r="K312" t="s">
        <v>42</v>
      </c>
      <c r="N312" t="str">
        <f t="shared" si="12"/>
        <v>September</v>
      </c>
      <c r="O312">
        <v>149.30000000000001</v>
      </c>
      <c r="P312">
        <f t="shared" si="13"/>
        <v>1</v>
      </c>
      <c r="Q312">
        <v>207.4</v>
      </c>
      <c r="S312">
        <v>174.1</v>
      </c>
      <c r="U312">
        <v>159.1</v>
      </c>
      <c r="W312">
        <v>175</v>
      </c>
      <c r="Y312">
        <v>161.19999999999999</v>
      </c>
      <c r="AA312">
        <v>183.5</v>
      </c>
      <c r="AC312">
        <v>164.5</v>
      </c>
      <c r="AE312">
        <v>120.4</v>
      </c>
      <c r="AG312">
        <v>166.2</v>
      </c>
      <c r="AI312">
        <v>154.80000000000001</v>
      </c>
      <c r="AK312">
        <v>175.1</v>
      </c>
      <c r="AM312">
        <v>167.3</v>
      </c>
      <c r="AO312">
        <v>196.5</v>
      </c>
      <c r="AQ312">
        <v>159.80000000000001</v>
      </c>
      <c r="AS312">
        <v>143.6</v>
      </c>
      <c r="AU312">
        <v>157.4</v>
      </c>
      <c r="AW312">
        <v>162.1</v>
      </c>
      <c r="AX312">
        <f t="shared" si="14"/>
        <v>1</v>
      </c>
      <c r="AY312">
        <v>160.80000000000001</v>
      </c>
      <c r="BA312">
        <v>153.30000000000001</v>
      </c>
      <c r="BC312">
        <v>162.80000000000001</v>
      </c>
      <c r="BE312">
        <v>150.5</v>
      </c>
      <c r="BG312">
        <v>153.9</v>
      </c>
      <c r="BI312">
        <v>160.30000000000001</v>
      </c>
      <c r="BK312">
        <v>159.6</v>
      </c>
      <c r="BM312">
        <v>156</v>
      </c>
      <c r="BO312">
        <v>162.30000000000001</v>
      </c>
    </row>
    <row r="313" spans="4:67" x14ac:dyDescent="0.3">
      <c r="D313" t="s">
        <v>34</v>
      </c>
      <c r="H313">
        <v>2021</v>
      </c>
      <c r="K313" t="s">
        <v>42</v>
      </c>
      <c r="N313" t="str">
        <f t="shared" si="12"/>
        <v>September</v>
      </c>
      <c r="O313">
        <v>146.6</v>
      </c>
      <c r="P313">
        <f t="shared" si="13"/>
        <v>1</v>
      </c>
      <c r="Q313">
        <v>204</v>
      </c>
      <c r="S313">
        <v>172.8</v>
      </c>
      <c r="U313">
        <v>158.4</v>
      </c>
      <c r="W313">
        <v>188</v>
      </c>
      <c r="Y313">
        <v>156.69999999999999</v>
      </c>
      <c r="AA313">
        <v>162.30000000000001</v>
      </c>
      <c r="AC313">
        <v>164.1</v>
      </c>
      <c r="AE313">
        <v>119.7</v>
      </c>
      <c r="AG313">
        <v>168.8</v>
      </c>
      <c r="AI313">
        <v>162.69999999999999</v>
      </c>
      <c r="AK313">
        <v>173.9</v>
      </c>
      <c r="AM313">
        <v>164</v>
      </c>
      <c r="AO313">
        <v>192.1</v>
      </c>
      <c r="AQ313">
        <v>164.6</v>
      </c>
      <c r="AS313">
        <v>155.30000000000001</v>
      </c>
      <c r="AU313">
        <v>163.30000000000001</v>
      </c>
      <c r="AW313">
        <v>162.1</v>
      </c>
      <c r="AX313">
        <f t="shared" si="14"/>
        <v>1</v>
      </c>
      <c r="AY313">
        <v>162.6</v>
      </c>
      <c r="BA313">
        <v>157.5</v>
      </c>
      <c r="BC313">
        <v>168.4</v>
      </c>
      <c r="BE313">
        <v>154</v>
      </c>
      <c r="BG313">
        <v>157.69999999999999</v>
      </c>
      <c r="BI313">
        <v>163.69999999999999</v>
      </c>
      <c r="BK313">
        <v>160</v>
      </c>
      <c r="BM313">
        <v>160</v>
      </c>
      <c r="BO313">
        <v>163.19999999999999</v>
      </c>
    </row>
    <row r="314" spans="4:67" x14ac:dyDescent="0.3">
      <c r="D314" t="s">
        <v>30</v>
      </c>
      <c r="H314">
        <v>2021</v>
      </c>
      <c r="K314" t="s">
        <v>43</v>
      </c>
      <c r="N314" t="str">
        <f t="shared" si="12"/>
        <v>October</v>
      </c>
      <c r="O314">
        <v>146.1</v>
      </c>
      <c r="P314">
        <f t="shared" si="13"/>
        <v>1</v>
      </c>
      <c r="Q314">
        <v>202.5</v>
      </c>
      <c r="S314">
        <v>170.1</v>
      </c>
      <c r="U314">
        <v>158.4</v>
      </c>
      <c r="W314">
        <v>198.8</v>
      </c>
      <c r="Y314">
        <v>152.6</v>
      </c>
      <c r="AA314">
        <v>170.4</v>
      </c>
      <c r="AC314">
        <v>165.2</v>
      </c>
      <c r="AE314">
        <v>121.6</v>
      </c>
      <c r="AG314">
        <v>170.6</v>
      </c>
      <c r="AI314">
        <v>168.8</v>
      </c>
      <c r="AK314">
        <v>173.6</v>
      </c>
      <c r="AM314">
        <v>165.5</v>
      </c>
      <c r="AO314">
        <v>191.2</v>
      </c>
      <c r="AQ314">
        <v>168.9</v>
      </c>
      <c r="AS314">
        <v>164.8</v>
      </c>
      <c r="AU314">
        <v>168.3</v>
      </c>
      <c r="AX314">
        <f t="shared" si="14"/>
        <v>1</v>
      </c>
      <c r="AY314">
        <v>165.5</v>
      </c>
      <c r="BA314">
        <v>162</v>
      </c>
      <c r="BC314">
        <v>172.5</v>
      </c>
      <c r="BE314">
        <v>159.5</v>
      </c>
      <c r="BG314">
        <v>163.19999999999999</v>
      </c>
      <c r="BI314">
        <v>169</v>
      </c>
      <c r="BK314">
        <v>161.1</v>
      </c>
      <c r="BM314">
        <v>164.7</v>
      </c>
      <c r="BO314">
        <v>166.3</v>
      </c>
    </row>
    <row r="315" spans="4:67" x14ac:dyDescent="0.3">
      <c r="D315" t="s">
        <v>33</v>
      </c>
      <c r="H315">
        <v>2021</v>
      </c>
      <c r="K315" t="s">
        <v>43</v>
      </c>
      <c r="N315" t="str">
        <f t="shared" si="12"/>
        <v>October</v>
      </c>
      <c r="O315">
        <v>150.1</v>
      </c>
      <c r="P315">
        <f t="shared" si="13"/>
        <v>1</v>
      </c>
      <c r="Q315">
        <v>208.4</v>
      </c>
      <c r="S315">
        <v>173</v>
      </c>
      <c r="U315">
        <v>159.19999999999999</v>
      </c>
      <c r="W315">
        <v>176.6</v>
      </c>
      <c r="Y315">
        <v>159.30000000000001</v>
      </c>
      <c r="AA315">
        <v>214.4</v>
      </c>
      <c r="AC315">
        <v>165.3</v>
      </c>
      <c r="AE315">
        <v>122.5</v>
      </c>
      <c r="AG315">
        <v>166.8</v>
      </c>
      <c r="AI315">
        <v>155.4</v>
      </c>
      <c r="AK315">
        <v>175.9</v>
      </c>
      <c r="AM315">
        <v>171.5</v>
      </c>
      <c r="AO315">
        <v>197</v>
      </c>
      <c r="AQ315">
        <v>160.80000000000001</v>
      </c>
      <c r="AS315">
        <v>144.4</v>
      </c>
      <c r="AU315">
        <v>158.30000000000001</v>
      </c>
      <c r="AW315">
        <v>163.6</v>
      </c>
      <c r="AX315">
        <f t="shared" si="14"/>
        <v>1</v>
      </c>
      <c r="AY315">
        <v>162.19999999999999</v>
      </c>
      <c r="BA315">
        <v>154.30000000000001</v>
      </c>
      <c r="BC315">
        <v>163.5</v>
      </c>
      <c r="BE315">
        <v>152.19999999999999</v>
      </c>
      <c r="BG315">
        <v>155.1</v>
      </c>
      <c r="BI315">
        <v>160.30000000000001</v>
      </c>
      <c r="BK315">
        <v>160.30000000000001</v>
      </c>
      <c r="BM315">
        <v>157</v>
      </c>
      <c r="BO315">
        <v>164.6</v>
      </c>
    </row>
    <row r="316" spans="4:67" x14ac:dyDescent="0.3">
      <c r="D316" t="s">
        <v>34</v>
      </c>
      <c r="H316">
        <v>2021</v>
      </c>
      <c r="K316" t="s">
        <v>43</v>
      </c>
      <c r="N316" t="str">
        <f t="shared" si="12"/>
        <v>October</v>
      </c>
      <c r="O316">
        <v>147.4</v>
      </c>
      <c r="P316">
        <f t="shared" si="13"/>
        <v>1</v>
      </c>
      <c r="Q316">
        <v>204.6</v>
      </c>
      <c r="S316">
        <v>171.2</v>
      </c>
      <c r="U316">
        <v>158.69999999999999</v>
      </c>
      <c r="W316">
        <v>190.6</v>
      </c>
      <c r="Y316">
        <v>155.69999999999999</v>
      </c>
      <c r="AA316">
        <v>185.3</v>
      </c>
      <c r="AC316">
        <v>165.2</v>
      </c>
      <c r="AE316">
        <v>121.9</v>
      </c>
      <c r="AG316">
        <v>169.3</v>
      </c>
      <c r="AI316">
        <v>163.19999999999999</v>
      </c>
      <c r="AK316">
        <v>174.7</v>
      </c>
      <c r="AM316">
        <v>167.7</v>
      </c>
      <c r="AO316">
        <v>192.7</v>
      </c>
      <c r="AQ316">
        <v>165.7</v>
      </c>
      <c r="AS316">
        <v>156.30000000000001</v>
      </c>
      <c r="AU316">
        <v>164.3</v>
      </c>
      <c r="AW316">
        <v>163.6</v>
      </c>
      <c r="AX316">
        <f t="shared" si="14"/>
        <v>1</v>
      </c>
      <c r="AY316">
        <v>164.2</v>
      </c>
      <c r="BA316">
        <v>158.4</v>
      </c>
      <c r="BC316">
        <v>169.1</v>
      </c>
      <c r="BE316">
        <v>155.69999999999999</v>
      </c>
      <c r="BG316">
        <v>158.6</v>
      </c>
      <c r="BI316">
        <v>163.9</v>
      </c>
      <c r="BK316">
        <v>160.80000000000001</v>
      </c>
      <c r="BM316">
        <v>161</v>
      </c>
      <c r="BO316">
        <v>165.5</v>
      </c>
    </row>
    <row r="317" spans="4:67" x14ac:dyDescent="0.3">
      <c r="D317" t="s">
        <v>30</v>
      </c>
      <c r="H317">
        <v>2021</v>
      </c>
      <c r="K317" t="s">
        <v>44</v>
      </c>
      <c r="N317" t="str">
        <f t="shared" si="12"/>
        <v>November</v>
      </c>
      <c r="O317">
        <v>146.9</v>
      </c>
      <c r="P317">
        <f t="shared" si="13"/>
        <v>1</v>
      </c>
      <c r="Q317">
        <v>199.8</v>
      </c>
      <c r="S317">
        <v>171.5</v>
      </c>
      <c r="U317">
        <v>159.1</v>
      </c>
      <c r="W317">
        <v>198.4</v>
      </c>
      <c r="Y317">
        <v>153.19999999999999</v>
      </c>
      <c r="AA317">
        <v>183.9</v>
      </c>
      <c r="AC317">
        <v>165.4</v>
      </c>
      <c r="AE317">
        <v>122.1</v>
      </c>
      <c r="AG317">
        <v>170.8</v>
      </c>
      <c r="AI317">
        <v>169.1</v>
      </c>
      <c r="AK317">
        <v>174.3</v>
      </c>
      <c r="AM317">
        <v>167.5</v>
      </c>
      <c r="AO317">
        <v>191.4</v>
      </c>
      <c r="AQ317">
        <v>170.4</v>
      </c>
      <c r="AS317">
        <v>166</v>
      </c>
      <c r="AU317">
        <v>169.8</v>
      </c>
      <c r="AX317">
        <f t="shared" si="14"/>
        <v>1</v>
      </c>
      <c r="AY317">
        <v>165.3</v>
      </c>
      <c r="BA317">
        <v>162.9</v>
      </c>
      <c r="BC317">
        <v>173.4</v>
      </c>
      <c r="BE317">
        <v>158.9</v>
      </c>
      <c r="BG317">
        <v>163.80000000000001</v>
      </c>
      <c r="BI317">
        <v>169.3</v>
      </c>
      <c r="BK317">
        <v>162.4</v>
      </c>
      <c r="BM317">
        <v>165.2</v>
      </c>
      <c r="BO317">
        <v>167.6</v>
      </c>
    </row>
    <row r="318" spans="4:67" x14ac:dyDescent="0.3">
      <c r="D318" t="s">
        <v>33</v>
      </c>
      <c r="H318">
        <v>2021</v>
      </c>
      <c r="K318" t="s">
        <v>44</v>
      </c>
      <c r="N318" t="str">
        <f t="shared" si="12"/>
        <v>November</v>
      </c>
      <c r="O318">
        <v>151</v>
      </c>
      <c r="P318">
        <f t="shared" si="13"/>
        <v>1</v>
      </c>
      <c r="Q318">
        <v>204.9</v>
      </c>
      <c r="S318">
        <v>175.4</v>
      </c>
      <c r="U318">
        <v>159.6</v>
      </c>
      <c r="W318">
        <v>175.8</v>
      </c>
      <c r="Y318">
        <v>160.30000000000001</v>
      </c>
      <c r="AA318">
        <v>229.1</v>
      </c>
      <c r="AC318">
        <v>165.1</v>
      </c>
      <c r="AE318">
        <v>123.1</v>
      </c>
      <c r="AG318">
        <v>167.2</v>
      </c>
      <c r="AI318">
        <v>156.1</v>
      </c>
      <c r="AK318">
        <v>176.8</v>
      </c>
      <c r="AM318">
        <v>173.5</v>
      </c>
      <c r="AO318">
        <v>197</v>
      </c>
      <c r="AQ318">
        <v>162.30000000000001</v>
      </c>
      <c r="AS318">
        <v>145.30000000000001</v>
      </c>
      <c r="AU318">
        <v>159.69999999999999</v>
      </c>
      <c r="AW318">
        <v>164.2</v>
      </c>
      <c r="AX318">
        <f t="shared" si="14"/>
        <v>1</v>
      </c>
      <c r="AY318">
        <v>161.6</v>
      </c>
      <c r="BA318">
        <v>155.19999999999999</v>
      </c>
      <c r="BC318">
        <v>164.2</v>
      </c>
      <c r="BE318">
        <v>151.19999999999999</v>
      </c>
      <c r="BG318">
        <v>156.69999999999999</v>
      </c>
      <c r="BI318">
        <v>160.80000000000001</v>
      </c>
      <c r="BK318">
        <v>161.80000000000001</v>
      </c>
      <c r="BM318">
        <v>157.30000000000001</v>
      </c>
      <c r="BO318">
        <v>165.6</v>
      </c>
    </row>
    <row r="319" spans="4:67" x14ac:dyDescent="0.3">
      <c r="D319" t="s">
        <v>34</v>
      </c>
      <c r="H319">
        <v>2021</v>
      </c>
      <c r="K319" t="s">
        <v>44</v>
      </c>
      <c r="N319" t="str">
        <f t="shared" si="12"/>
        <v>November</v>
      </c>
      <c r="O319">
        <v>148.19999999999999</v>
      </c>
      <c r="P319">
        <f t="shared" si="13"/>
        <v>1</v>
      </c>
      <c r="Q319">
        <v>201.6</v>
      </c>
      <c r="S319">
        <v>173</v>
      </c>
      <c r="U319">
        <v>159.30000000000001</v>
      </c>
      <c r="W319">
        <v>190.1</v>
      </c>
      <c r="Y319">
        <v>156.5</v>
      </c>
      <c r="AA319">
        <v>199.2</v>
      </c>
      <c r="AC319">
        <v>165.3</v>
      </c>
      <c r="AE319">
        <v>122.4</v>
      </c>
      <c r="AG319">
        <v>169.6</v>
      </c>
      <c r="AI319">
        <v>163.69999999999999</v>
      </c>
      <c r="AK319">
        <v>175.5</v>
      </c>
      <c r="AM319">
        <v>169.7</v>
      </c>
      <c r="AO319">
        <v>192.9</v>
      </c>
      <c r="AQ319">
        <v>167.2</v>
      </c>
      <c r="AS319">
        <v>157.4</v>
      </c>
      <c r="AU319">
        <v>165.8</v>
      </c>
      <c r="AW319">
        <v>164.2</v>
      </c>
      <c r="AX319">
        <f t="shared" si="14"/>
        <v>1</v>
      </c>
      <c r="AY319">
        <v>163.9</v>
      </c>
      <c r="BA319">
        <v>159.30000000000001</v>
      </c>
      <c r="BC319">
        <v>169.9</v>
      </c>
      <c r="BE319">
        <v>154.80000000000001</v>
      </c>
      <c r="BG319">
        <v>159.80000000000001</v>
      </c>
      <c r="BI319">
        <v>164.3</v>
      </c>
      <c r="BK319">
        <v>162.19999999999999</v>
      </c>
      <c r="BM319">
        <v>161.4</v>
      </c>
      <c r="BO319">
        <v>166.7</v>
      </c>
    </row>
    <row r="320" spans="4:67" x14ac:dyDescent="0.3">
      <c r="D320" t="s">
        <v>30</v>
      </c>
      <c r="H320">
        <v>2021</v>
      </c>
      <c r="K320" t="s">
        <v>45</v>
      </c>
      <c r="N320" t="str">
        <f t="shared" si="12"/>
        <v>December</v>
      </c>
      <c r="O320">
        <v>147.4</v>
      </c>
      <c r="P320">
        <f t="shared" si="13"/>
        <v>1</v>
      </c>
      <c r="Q320">
        <v>197</v>
      </c>
      <c r="S320">
        <v>176.5</v>
      </c>
      <c r="U320">
        <v>159.80000000000001</v>
      </c>
      <c r="W320">
        <v>195.8</v>
      </c>
      <c r="Y320">
        <v>152</v>
      </c>
      <c r="AA320">
        <v>172.3</v>
      </c>
      <c r="AC320">
        <v>164.5</v>
      </c>
      <c r="AE320">
        <v>120.6</v>
      </c>
      <c r="AG320">
        <v>171.7</v>
      </c>
      <c r="AI320">
        <v>169.7</v>
      </c>
      <c r="AK320">
        <v>175.1</v>
      </c>
      <c r="AM320">
        <v>165.8</v>
      </c>
      <c r="AO320">
        <v>190.8</v>
      </c>
      <c r="AQ320">
        <v>171.8</v>
      </c>
      <c r="AS320">
        <v>167.3</v>
      </c>
      <c r="AU320">
        <v>171.2</v>
      </c>
      <c r="AX320">
        <f t="shared" si="14"/>
        <v>1</v>
      </c>
      <c r="AY320">
        <v>165.6</v>
      </c>
      <c r="BA320">
        <v>163.9</v>
      </c>
      <c r="BC320">
        <v>174</v>
      </c>
      <c r="BE320">
        <v>160.1</v>
      </c>
      <c r="BG320">
        <v>164.5</v>
      </c>
      <c r="BI320">
        <v>169.7</v>
      </c>
      <c r="BK320">
        <v>162.80000000000001</v>
      </c>
      <c r="BM320">
        <v>166</v>
      </c>
      <c r="BO320">
        <v>167</v>
      </c>
    </row>
    <row r="321" spans="4:67" x14ac:dyDescent="0.3">
      <c r="D321" t="s">
        <v>33</v>
      </c>
      <c r="H321">
        <v>2021</v>
      </c>
      <c r="K321" t="s">
        <v>45</v>
      </c>
      <c r="N321" t="str">
        <f t="shared" si="12"/>
        <v>December</v>
      </c>
      <c r="O321">
        <v>151.6</v>
      </c>
      <c r="P321">
        <f t="shared" si="13"/>
        <v>1</v>
      </c>
      <c r="Q321">
        <v>202.2</v>
      </c>
      <c r="S321">
        <v>180</v>
      </c>
      <c r="U321">
        <v>160</v>
      </c>
      <c r="W321">
        <v>173.5</v>
      </c>
      <c r="Y321">
        <v>158.30000000000001</v>
      </c>
      <c r="AA321">
        <v>219.5</v>
      </c>
      <c r="AC321">
        <v>164.2</v>
      </c>
      <c r="AE321">
        <v>121.9</v>
      </c>
      <c r="AG321">
        <v>168.2</v>
      </c>
      <c r="AI321">
        <v>156.5</v>
      </c>
      <c r="AK321">
        <v>178.2</v>
      </c>
      <c r="AM321">
        <v>172.2</v>
      </c>
      <c r="AO321">
        <v>196.8</v>
      </c>
      <c r="AQ321">
        <v>163.30000000000001</v>
      </c>
      <c r="AS321">
        <v>146.69999999999999</v>
      </c>
      <c r="AU321">
        <v>160.69999999999999</v>
      </c>
      <c r="AW321">
        <v>163.4</v>
      </c>
      <c r="AX321">
        <f t="shared" si="14"/>
        <v>1</v>
      </c>
      <c r="AY321">
        <v>161.69999999999999</v>
      </c>
      <c r="BA321">
        <v>156</v>
      </c>
      <c r="BC321">
        <v>165.1</v>
      </c>
      <c r="BE321">
        <v>151.80000000000001</v>
      </c>
      <c r="BG321">
        <v>157.6</v>
      </c>
      <c r="BI321">
        <v>160.6</v>
      </c>
      <c r="BK321">
        <v>162.4</v>
      </c>
      <c r="BM321">
        <v>157.80000000000001</v>
      </c>
      <c r="BO321">
        <v>165.2</v>
      </c>
    </row>
    <row r="322" spans="4:67" x14ac:dyDescent="0.3">
      <c r="D322" t="s">
        <v>34</v>
      </c>
      <c r="H322">
        <v>2021</v>
      </c>
      <c r="K322" t="s">
        <v>45</v>
      </c>
      <c r="N322" t="str">
        <f t="shared" si="12"/>
        <v>December</v>
      </c>
      <c r="O322">
        <v>148.69999999999999</v>
      </c>
      <c r="P322">
        <f t="shared" si="13"/>
        <v>1</v>
      </c>
      <c r="Q322">
        <v>198.8</v>
      </c>
      <c r="S322">
        <v>177.9</v>
      </c>
      <c r="U322">
        <v>159.9</v>
      </c>
      <c r="W322">
        <v>187.6</v>
      </c>
      <c r="Y322">
        <v>154.9</v>
      </c>
      <c r="AA322">
        <v>188.3</v>
      </c>
      <c r="AC322">
        <v>164.4</v>
      </c>
      <c r="AE322">
        <v>121</v>
      </c>
      <c r="AG322">
        <v>170.5</v>
      </c>
      <c r="AI322">
        <v>164.2</v>
      </c>
      <c r="AK322">
        <v>176.5</v>
      </c>
      <c r="AM322">
        <v>168.2</v>
      </c>
      <c r="AO322">
        <v>192.4</v>
      </c>
      <c r="AQ322">
        <v>168.5</v>
      </c>
      <c r="AS322">
        <v>158.69999999999999</v>
      </c>
      <c r="AU322">
        <v>167</v>
      </c>
      <c r="AW322">
        <v>163.4</v>
      </c>
      <c r="AX322">
        <f t="shared" si="14"/>
        <v>1</v>
      </c>
      <c r="AY322">
        <v>164.1</v>
      </c>
      <c r="BA322">
        <v>160.19999999999999</v>
      </c>
      <c r="BC322">
        <v>170.6</v>
      </c>
      <c r="BE322">
        <v>155.69999999999999</v>
      </c>
      <c r="BG322">
        <v>160.6</v>
      </c>
      <c r="BI322">
        <v>164.4</v>
      </c>
      <c r="BK322">
        <v>162.6</v>
      </c>
      <c r="BM322">
        <v>162</v>
      </c>
      <c r="BO322">
        <v>166.2</v>
      </c>
    </row>
    <row r="323" spans="4:67" x14ac:dyDescent="0.3">
      <c r="D323" t="s">
        <v>30</v>
      </c>
      <c r="H323">
        <v>2022</v>
      </c>
      <c r="K323" t="s">
        <v>31</v>
      </c>
      <c r="N323" t="str">
        <f t="shared" ref="N323:N373" si="18">IF(K323="Marcrh","March",K323)</f>
        <v>January</v>
      </c>
      <c r="O323">
        <v>148.30000000000001</v>
      </c>
      <c r="P323">
        <f t="shared" ref="P323:P373" si="19">TYPE(O323)</f>
        <v>1</v>
      </c>
      <c r="Q323">
        <v>196.9</v>
      </c>
      <c r="S323">
        <v>178</v>
      </c>
      <c r="U323">
        <v>160.5</v>
      </c>
      <c r="W323">
        <v>192.6</v>
      </c>
      <c r="Y323">
        <v>151.19999999999999</v>
      </c>
      <c r="AA323">
        <v>159.19999999999999</v>
      </c>
      <c r="AC323">
        <v>164</v>
      </c>
      <c r="AE323">
        <v>119.3</v>
      </c>
      <c r="AG323">
        <v>173.3</v>
      </c>
      <c r="AI323">
        <v>169.8</v>
      </c>
      <c r="AK323">
        <v>175.8</v>
      </c>
      <c r="AM323">
        <v>164.1</v>
      </c>
      <c r="AO323">
        <v>190.7</v>
      </c>
      <c r="AQ323">
        <v>173.2</v>
      </c>
      <c r="AS323">
        <v>169.3</v>
      </c>
      <c r="AU323">
        <v>172.7</v>
      </c>
      <c r="AX323">
        <f t="shared" ref="AX323:AX373" si="20">TYPE(AW323)</f>
        <v>1</v>
      </c>
      <c r="AY323">
        <v>165.8</v>
      </c>
      <c r="BA323">
        <v>164.9</v>
      </c>
      <c r="BC323">
        <v>174.7</v>
      </c>
      <c r="BE323">
        <v>160.80000000000001</v>
      </c>
      <c r="BG323">
        <v>164.9</v>
      </c>
      <c r="BI323">
        <v>169.9</v>
      </c>
      <c r="BK323">
        <v>163.19999999999999</v>
      </c>
      <c r="BM323">
        <v>166.6</v>
      </c>
      <c r="BO323">
        <v>166.4</v>
      </c>
    </row>
    <row r="324" spans="4:67" x14ac:dyDescent="0.3">
      <c r="D324" t="s">
        <v>33</v>
      </c>
      <c r="H324">
        <v>2022</v>
      </c>
      <c r="K324" t="s">
        <v>31</v>
      </c>
      <c r="N324" t="str">
        <f t="shared" si="18"/>
        <v>January</v>
      </c>
      <c r="O324">
        <v>152.19999999999999</v>
      </c>
      <c r="P324">
        <f t="shared" si="19"/>
        <v>1</v>
      </c>
      <c r="Q324">
        <v>202.1</v>
      </c>
      <c r="S324">
        <v>180.1</v>
      </c>
      <c r="U324">
        <v>160.4</v>
      </c>
      <c r="W324">
        <v>171</v>
      </c>
      <c r="Y324">
        <v>156.5</v>
      </c>
      <c r="AA324">
        <v>203.6</v>
      </c>
      <c r="AC324">
        <v>163.80000000000001</v>
      </c>
      <c r="AE324">
        <v>121.3</v>
      </c>
      <c r="AG324">
        <v>169.8</v>
      </c>
      <c r="AI324">
        <v>156.6</v>
      </c>
      <c r="AK324">
        <v>179</v>
      </c>
      <c r="AM324">
        <v>170.3</v>
      </c>
      <c r="AO324">
        <v>196.4</v>
      </c>
      <c r="AQ324">
        <v>164.7</v>
      </c>
      <c r="AS324">
        <v>148.5</v>
      </c>
      <c r="AU324">
        <v>162.19999999999999</v>
      </c>
      <c r="AW324">
        <v>164.5</v>
      </c>
      <c r="AX324">
        <f t="shared" si="20"/>
        <v>1</v>
      </c>
      <c r="AY324">
        <v>161.6</v>
      </c>
      <c r="BA324">
        <v>156.80000000000001</v>
      </c>
      <c r="BC324">
        <v>166.1</v>
      </c>
      <c r="BE324">
        <v>152.69999999999999</v>
      </c>
      <c r="BG324">
        <v>158.4</v>
      </c>
      <c r="BI324">
        <v>161</v>
      </c>
      <c r="BK324">
        <v>162.80000000000001</v>
      </c>
      <c r="BM324">
        <v>158.6</v>
      </c>
      <c r="BO324">
        <v>165</v>
      </c>
    </row>
    <row r="325" spans="4:67" x14ac:dyDescent="0.3">
      <c r="D325" t="s">
        <v>34</v>
      </c>
      <c r="H325">
        <v>2022</v>
      </c>
      <c r="K325" t="s">
        <v>31</v>
      </c>
      <c r="N325" t="str">
        <f t="shared" si="18"/>
        <v>January</v>
      </c>
      <c r="O325">
        <v>149.5</v>
      </c>
      <c r="P325">
        <f t="shared" si="19"/>
        <v>1</v>
      </c>
      <c r="Q325">
        <v>198.7</v>
      </c>
      <c r="S325">
        <v>178.8</v>
      </c>
      <c r="U325">
        <v>160.5</v>
      </c>
      <c r="W325">
        <v>184.7</v>
      </c>
      <c r="Y325">
        <v>153.69999999999999</v>
      </c>
      <c r="AA325">
        <v>174.3</v>
      </c>
      <c r="AC325">
        <v>163.9</v>
      </c>
      <c r="AE325">
        <v>120</v>
      </c>
      <c r="AG325">
        <v>172.1</v>
      </c>
      <c r="AI325">
        <v>164.3</v>
      </c>
      <c r="AK325">
        <v>177.3</v>
      </c>
      <c r="AM325">
        <v>166.4</v>
      </c>
      <c r="AO325">
        <v>192.2</v>
      </c>
      <c r="AQ325">
        <v>169.9</v>
      </c>
      <c r="AS325">
        <v>160.69999999999999</v>
      </c>
      <c r="AU325">
        <v>168.5</v>
      </c>
      <c r="AW325">
        <v>164.5</v>
      </c>
      <c r="AX325">
        <f t="shared" si="20"/>
        <v>1</v>
      </c>
      <c r="AY325">
        <v>164.2</v>
      </c>
      <c r="BA325">
        <v>161.1</v>
      </c>
      <c r="BC325">
        <v>171.4</v>
      </c>
      <c r="BE325">
        <v>156.5</v>
      </c>
      <c r="BG325">
        <v>161.19999999999999</v>
      </c>
      <c r="BI325">
        <v>164.7</v>
      </c>
      <c r="BK325">
        <v>163</v>
      </c>
      <c r="BM325">
        <v>162.69999999999999</v>
      </c>
      <c r="BO325">
        <v>165.7</v>
      </c>
    </row>
    <row r="326" spans="4:67" x14ac:dyDescent="0.3">
      <c r="D326" t="s">
        <v>30</v>
      </c>
      <c r="H326">
        <v>2022</v>
      </c>
      <c r="K326" t="s">
        <v>35</v>
      </c>
      <c r="N326" t="str">
        <f t="shared" si="18"/>
        <v>February</v>
      </c>
      <c r="O326">
        <v>148.80000000000001</v>
      </c>
      <c r="P326">
        <f t="shared" si="19"/>
        <v>1</v>
      </c>
      <c r="Q326">
        <v>198.1</v>
      </c>
      <c r="S326">
        <v>175.5</v>
      </c>
      <c r="U326">
        <v>160.69999999999999</v>
      </c>
      <c r="W326">
        <v>192.6</v>
      </c>
      <c r="Y326">
        <v>151.4</v>
      </c>
      <c r="AA326">
        <v>155.19999999999999</v>
      </c>
      <c r="AC326">
        <v>163.9</v>
      </c>
      <c r="AE326">
        <v>118.1</v>
      </c>
      <c r="AG326">
        <v>175.4</v>
      </c>
      <c r="AI326">
        <v>170.5</v>
      </c>
      <c r="AK326">
        <v>176.3</v>
      </c>
      <c r="AM326">
        <v>163.9</v>
      </c>
      <c r="AO326">
        <v>191.5</v>
      </c>
      <c r="AQ326">
        <v>174.1</v>
      </c>
      <c r="AS326">
        <v>171</v>
      </c>
      <c r="AU326">
        <v>173.7</v>
      </c>
      <c r="AX326">
        <f t="shared" si="20"/>
        <v>1</v>
      </c>
      <c r="AY326">
        <v>167.4</v>
      </c>
      <c r="BA326">
        <v>165.7</v>
      </c>
      <c r="BC326">
        <v>175.3</v>
      </c>
      <c r="BE326">
        <v>161.19999999999999</v>
      </c>
      <c r="BG326">
        <v>165.5</v>
      </c>
      <c r="BI326">
        <v>170.3</v>
      </c>
      <c r="BK326">
        <v>164.5</v>
      </c>
      <c r="BM326">
        <v>167.3</v>
      </c>
      <c r="BO326">
        <v>166.7</v>
      </c>
    </row>
    <row r="327" spans="4:67" x14ac:dyDescent="0.3">
      <c r="D327" t="s">
        <v>33</v>
      </c>
      <c r="H327">
        <v>2022</v>
      </c>
      <c r="K327" t="s">
        <v>35</v>
      </c>
      <c r="N327" t="str">
        <f t="shared" si="18"/>
        <v>February</v>
      </c>
      <c r="O327">
        <v>152.5</v>
      </c>
      <c r="P327">
        <f t="shared" si="19"/>
        <v>1</v>
      </c>
      <c r="Q327">
        <v>205.2</v>
      </c>
      <c r="S327">
        <v>176.4</v>
      </c>
      <c r="U327">
        <v>160.6</v>
      </c>
      <c r="W327">
        <v>171.5</v>
      </c>
      <c r="Y327">
        <v>156.4</v>
      </c>
      <c r="AA327">
        <v>198</v>
      </c>
      <c r="AC327">
        <v>163.19999999999999</v>
      </c>
      <c r="AE327">
        <v>120.6</v>
      </c>
      <c r="AG327">
        <v>172.2</v>
      </c>
      <c r="AI327">
        <v>156.69999999999999</v>
      </c>
      <c r="AK327">
        <v>180</v>
      </c>
      <c r="AM327">
        <v>170.2</v>
      </c>
      <c r="AO327">
        <v>196.5</v>
      </c>
      <c r="AQ327">
        <v>165.7</v>
      </c>
      <c r="AS327">
        <v>150.4</v>
      </c>
      <c r="AU327">
        <v>163.4</v>
      </c>
      <c r="AW327">
        <v>165.5</v>
      </c>
      <c r="AX327">
        <f t="shared" si="20"/>
        <v>1</v>
      </c>
      <c r="AY327">
        <v>163</v>
      </c>
      <c r="BA327">
        <v>157.4</v>
      </c>
      <c r="BC327">
        <v>167.2</v>
      </c>
      <c r="BE327">
        <v>153.1</v>
      </c>
      <c r="BG327">
        <v>159.5</v>
      </c>
      <c r="BI327">
        <v>162</v>
      </c>
      <c r="BK327">
        <v>164.2</v>
      </c>
      <c r="BM327">
        <v>159.4</v>
      </c>
      <c r="BO327">
        <v>165.5</v>
      </c>
    </row>
    <row r="328" spans="4:67" x14ac:dyDescent="0.3">
      <c r="D328" t="s">
        <v>34</v>
      </c>
      <c r="H328">
        <v>2022</v>
      </c>
      <c r="K328" t="s">
        <v>35</v>
      </c>
      <c r="N328" t="str">
        <f t="shared" si="18"/>
        <v>February</v>
      </c>
      <c r="O328">
        <v>150</v>
      </c>
      <c r="P328">
        <f t="shared" si="19"/>
        <v>1</v>
      </c>
      <c r="Q328">
        <v>200.6</v>
      </c>
      <c r="S328">
        <v>175.8</v>
      </c>
      <c r="U328">
        <v>160.69999999999999</v>
      </c>
      <c r="W328">
        <v>184.9</v>
      </c>
      <c r="Y328">
        <v>153.69999999999999</v>
      </c>
      <c r="AA328">
        <v>169.7</v>
      </c>
      <c r="AC328">
        <v>163.69999999999999</v>
      </c>
      <c r="AE328">
        <v>118.9</v>
      </c>
      <c r="AG328">
        <v>174.3</v>
      </c>
      <c r="AI328">
        <v>164.7</v>
      </c>
      <c r="AK328">
        <v>178</v>
      </c>
      <c r="AM328">
        <v>166.2</v>
      </c>
      <c r="AO328">
        <v>192.8</v>
      </c>
      <c r="AQ328">
        <v>170.8</v>
      </c>
      <c r="AS328">
        <v>162.4</v>
      </c>
      <c r="AU328">
        <v>169.6</v>
      </c>
      <c r="AW328">
        <v>165.5</v>
      </c>
      <c r="AX328">
        <f t="shared" si="20"/>
        <v>1</v>
      </c>
      <c r="AY328">
        <v>165.7</v>
      </c>
      <c r="BA328">
        <v>161.80000000000001</v>
      </c>
      <c r="BC328">
        <v>172.2</v>
      </c>
      <c r="BE328">
        <v>156.9</v>
      </c>
      <c r="BG328">
        <v>162.1</v>
      </c>
      <c r="BI328">
        <v>165.4</v>
      </c>
      <c r="BK328">
        <v>164.4</v>
      </c>
      <c r="BM328">
        <v>163.5</v>
      </c>
      <c r="BO328">
        <v>166.1</v>
      </c>
    </row>
    <row r="329" spans="4:67" x14ac:dyDescent="0.3">
      <c r="D329" t="s">
        <v>30</v>
      </c>
      <c r="H329">
        <v>2022</v>
      </c>
      <c r="K329" t="s">
        <v>36</v>
      </c>
      <c r="N329" t="str">
        <f t="shared" si="18"/>
        <v>March</v>
      </c>
      <c r="O329">
        <v>150.19999999999999</v>
      </c>
      <c r="P329">
        <f t="shared" si="19"/>
        <v>1</v>
      </c>
      <c r="Q329">
        <v>208</v>
      </c>
      <c r="S329">
        <v>167.9</v>
      </c>
      <c r="U329">
        <v>162</v>
      </c>
      <c r="W329">
        <v>203.1</v>
      </c>
      <c r="Y329">
        <v>155.9</v>
      </c>
      <c r="AA329">
        <v>155.80000000000001</v>
      </c>
      <c r="AC329">
        <v>164.2</v>
      </c>
      <c r="AE329">
        <v>118.1</v>
      </c>
      <c r="AG329">
        <v>178.7</v>
      </c>
      <c r="AI329">
        <v>171.2</v>
      </c>
      <c r="AK329">
        <v>177.4</v>
      </c>
      <c r="AM329">
        <v>166.6</v>
      </c>
      <c r="AO329">
        <v>192.3</v>
      </c>
      <c r="AQ329">
        <v>175.4</v>
      </c>
      <c r="AS329">
        <v>173.2</v>
      </c>
      <c r="AU329">
        <v>175.1</v>
      </c>
      <c r="AX329">
        <f t="shared" si="20"/>
        <v>1</v>
      </c>
      <c r="AY329">
        <v>168.9</v>
      </c>
      <c r="BA329">
        <v>166.5</v>
      </c>
      <c r="BC329">
        <v>176</v>
      </c>
      <c r="BE329">
        <v>162</v>
      </c>
      <c r="BG329">
        <v>166.6</v>
      </c>
      <c r="BI329">
        <v>170.6</v>
      </c>
      <c r="BK329">
        <v>167.4</v>
      </c>
      <c r="BM329">
        <v>168.3</v>
      </c>
      <c r="BO329">
        <v>168.7</v>
      </c>
    </row>
    <row r="330" spans="4:67" x14ac:dyDescent="0.3">
      <c r="D330" t="s">
        <v>33</v>
      </c>
      <c r="H330">
        <v>2022</v>
      </c>
      <c r="K330" t="s">
        <v>36</v>
      </c>
      <c r="N330" t="str">
        <f t="shared" si="18"/>
        <v>March</v>
      </c>
      <c r="O330">
        <v>153.69999999999999</v>
      </c>
      <c r="P330">
        <f t="shared" si="19"/>
        <v>1</v>
      </c>
      <c r="Q330">
        <v>215.8</v>
      </c>
      <c r="S330">
        <v>167.7</v>
      </c>
      <c r="U330">
        <v>162.6</v>
      </c>
      <c r="W330">
        <v>180</v>
      </c>
      <c r="Y330">
        <v>159.6</v>
      </c>
      <c r="AA330">
        <v>188.4</v>
      </c>
      <c r="AC330">
        <v>163.4</v>
      </c>
      <c r="AE330">
        <v>120.3</v>
      </c>
      <c r="AG330">
        <v>174.7</v>
      </c>
      <c r="AI330">
        <v>157.1</v>
      </c>
      <c r="AK330">
        <v>181.5</v>
      </c>
      <c r="AM330">
        <v>171.5</v>
      </c>
      <c r="AO330">
        <v>197.5</v>
      </c>
      <c r="AQ330">
        <v>167.1</v>
      </c>
      <c r="AS330">
        <v>152.6</v>
      </c>
      <c r="AU330">
        <v>164.9</v>
      </c>
      <c r="AW330">
        <v>165.3</v>
      </c>
      <c r="AX330">
        <f t="shared" si="20"/>
        <v>1</v>
      </c>
      <c r="AY330">
        <v>164.5</v>
      </c>
      <c r="BA330">
        <v>158.6</v>
      </c>
      <c r="BC330">
        <v>168.2</v>
      </c>
      <c r="BE330">
        <v>154.19999999999999</v>
      </c>
      <c r="BG330">
        <v>160.80000000000001</v>
      </c>
      <c r="BI330">
        <v>162.69999999999999</v>
      </c>
      <c r="BK330">
        <v>166.8</v>
      </c>
      <c r="BM330">
        <v>160.6</v>
      </c>
      <c r="BO330">
        <v>166.5</v>
      </c>
    </row>
    <row r="331" spans="4:67" x14ac:dyDescent="0.3">
      <c r="D331" t="s">
        <v>34</v>
      </c>
      <c r="H331">
        <v>2022</v>
      </c>
      <c r="K331" t="s">
        <v>36</v>
      </c>
      <c r="N331" t="str">
        <f t="shared" si="18"/>
        <v>March</v>
      </c>
      <c r="O331">
        <v>151.30000000000001</v>
      </c>
      <c r="P331">
        <f t="shared" si="19"/>
        <v>1</v>
      </c>
      <c r="Q331">
        <v>210.7</v>
      </c>
      <c r="S331">
        <v>167.8</v>
      </c>
      <c r="U331">
        <v>162.19999999999999</v>
      </c>
      <c r="W331">
        <v>194.6</v>
      </c>
      <c r="Y331">
        <v>157.6</v>
      </c>
      <c r="AA331">
        <v>166.9</v>
      </c>
      <c r="AC331">
        <v>163.9</v>
      </c>
      <c r="AE331">
        <v>118.8</v>
      </c>
      <c r="AG331">
        <v>177.4</v>
      </c>
      <c r="AI331">
        <v>165.3</v>
      </c>
      <c r="AK331">
        <v>179.3</v>
      </c>
      <c r="AM331">
        <v>168.4</v>
      </c>
      <c r="AO331">
        <v>193.7</v>
      </c>
      <c r="AQ331">
        <v>172.1</v>
      </c>
      <c r="AS331">
        <v>164.6</v>
      </c>
      <c r="AU331">
        <v>171.1</v>
      </c>
      <c r="AW331">
        <v>165.3</v>
      </c>
      <c r="AX331">
        <f t="shared" si="20"/>
        <v>1</v>
      </c>
      <c r="AY331">
        <v>167.2</v>
      </c>
      <c r="BA331">
        <v>162.80000000000001</v>
      </c>
      <c r="BC331">
        <v>173</v>
      </c>
      <c r="BE331">
        <v>157.9</v>
      </c>
      <c r="BG331">
        <v>163.30000000000001</v>
      </c>
      <c r="BI331">
        <v>166</v>
      </c>
      <c r="BK331">
        <v>167.2</v>
      </c>
      <c r="BM331">
        <v>164.6</v>
      </c>
      <c r="BO331">
        <v>167.7</v>
      </c>
    </row>
    <row r="332" spans="4:67" x14ac:dyDescent="0.3">
      <c r="D332" t="s">
        <v>30</v>
      </c>
      <c r="H332">
        <v>2022</v>
      </c>
      <c r="K332" t="s">
        <v>37</v>
      </c>
      <c r="N332" t="str">
        <f t="shared" si="18"/>
        <v>April</v>
      </c>
      <c r="O332">
        <v>151.80000000000001</v>
      </c>
      <c r="P332">
        <f t="shared" si="19"/>
        <v>1</v>
      </c>
      <c r="Q332">
        <v>209.7</v>
      </c>
      <c r="S332">
        <v>164.5</v>
      </c>
      <c r="U332">
        <v>163.80000000000001</v>
      </c>
      <c r="W332">
        <v>207.4</v>
      </c>
      <c r="Y332">
        <v>169.7</v>
      </c>
      <c r="AA332">
        <v>153.6</v>
      </c>
      <c r="AC332">
        <v>165.1</v>
      </c>
      <c r="AE332">
        <v>118.2</v>
      </c>
      <c r="AG332">
        <v>182.9</v>
      </c>
      <c r="AI332">
        <v>172.4</v>
      </c>
      <c r="AK332">
        <v>178.9</v>
      </c>
      <c r="AM332">
        <v>168.6</v>
      </c>
      <c r="AO332">
        <v>192.8</v>
      </c>
      <c r="AQ332">
        <v>177.5</v>
      </c>
      <c r="AS332">
        <v>175.1</v>
      </c>
      <c r="AU332">
        <v>177.1</v>
      </c>
      <c r="AX332">
        <f t="shared" si="20"/>
        <v>1</v>
      </c>
      <c r="AY332">
        <v>173.3</v>
      </c>
      <c r="BA332">
        <v>167.7</v>
      </c>
      <c r="BC332">
        <v>177</v>
      </c>
      <c r="BE332">
        <v>166.2</v>
      </c>
      <c r="BG332">
        <v>167.2</v>
      </c>
      <c r="BI332">
        <v>170.9</v>
      </c>
      <c r="BK332">
        <v>169</v>
      </c>
      <c r="BM332">
        <v>170.2</v>
      </c>
      <c r="BO332">
        <v>170.8</v>
      </c>
    </row>
    <row r="333" spans="4:67" x14ac:dyDescent="0.3">
      <c r="D333" t="s">
        <v>33</v>
      </c>
      <c r="H333">
        <v>2022</v>
      </c>
      <c r="K333" t="s">
        <v>37</v>
      </c>
      <c r="N333" t="str">
        <f t="shared" si="18"/>
        <v>April</v>
      </c>
      <c r="O333">
        <v>155.4</v>
      </c>
      <c r="P333">
        <f t="shared" si="19"/>
        <v>1</v>
      </c>
      <c r="Q333">
        <v>215.8</v>
      </c>
      <c r="S333">
        <v>164.6</v>
      </c>
      <c r="U333">
        <v>164.2</v>
      </c>
      <c r="W333">
        <v>186</v>
      </c>
      <c r="Y333">
        <v>175.9</v>
      </c>
      <c r="AA333">
        <v>190.7</v>
      </c>
      <c r="AC333">
        <v>164</v>
      </c>
      <c r="AE333">
        <v>120.5</v>
      </c>
      <c r="AG333">
        <v>178</v>
      </c>
      <c r="AI333">
        <v>157.5</v>
      </c>
      <c r="AK333">
        <v>183.3</v>
      </c>
      <c r="AM333">
        <v>174.5</v>
      </c>
      <c r="AO333">
        <v>197.1</v>
      </c>
      <c r="AQ333">
        <v>168.4</v>
      </c>
      <c r="AS333">
        <v>154.5</v>
      </c>
      <c r="AU333">
        <v>166.3</v>
      </c>
      <c r="AW333">
        <v>167</v>
      </c>
      <c r="AX333">
        <f t="shared" si="20"/>
        <v>1</v>
      </c>
      <c r="AY333">
        <v>170.5</v>
      </c>
      <c r="BA333">
        <v>159.80000000000001</v>
      </c>
      <c r="BC333">
        <v>169</v>
      </c>
      <c r="BE333">
        <v>159.30000000000001</v>
      </c>
      <c r="BG333">
        <v>162.19999999999999</v>
      </c>
      <c r="BI333">
        <v>164</v>
      </c>
      <c r="BK333">
        <v>168.4</v>
      </c>
      <c r="BM333">
        <v>163.1</v>
      </c>
      <c r="BO333">
        <v>169.2</v>
      </c>
    </row>
    <row r="334" spans="4:67" x14ac:dyDescent="0.3">
      <c r="D334" t="s">
        <v>34</v>
      </c>
      <c r="H334">
        <v>2022</v>
      </c>
      <c r="K334" t="s">
        <v>37</v>
      </c>
      <c r="N334" t="str">
        <f t="shared" si="18"/>
        <v>April</v>
      </c>
      <c r="O334">
        <v>152.9</v>
      </c>
      <c r="P334">
        <f t="shared" si="19"/>
        <v>1</v>
      </c>
      <c r="Q334">
        <v>211.8</v>
      </c>
      <c r="S334">
        <v>164.5</v>
      </c>
      <c r="U334">
        <v>163.9</v>
      </c>
      <c r="W334">
        <v>199.5</v>
      </c>
      <c r="Y334">
        <v>172.6</v>
      </c>
      <c r="AA334">
        <v>166.2</v>
      </c>
      <c r="AC334">
        <v>164.7</v>
      </c>
      <c r="AE334">
        <v>119</v>
      </c>
      <c r="AG334">
        <v>181.3</v>
      </c>
      <c r="AI334">
        <v>166.2</v>
      </c>
      <c r="AK334">
        <v>180.9</v>
      </c>
      <c r="AM334">
        <v>170.8</v>
      </c>
      <c r="AO334">
        <v>193.9</v>
      </c>
      <c r="AQ334">
        <v>173.9</v>
      </c>
      <c r="AS334">
        <v>166.5</v>
      </c>
      <c r="AU334">
        <v>172.8</v>
      </c>
      <c r="AW334">
        <v>167</v>
      </c>
      <c r="AX334">
        <f t="shared" si="20"/>
        <v>1</v>
      </c>
      <c r="AY334">
        <v>172.2</v>
      </c>
      <c r="BA334">
        <v>164</v>
      </c>
      <c r="BC334">
        <v>174</v>
      </c>
      <c r="BE334">
        <v>162.6</v>
      </c>
      <c r="BG334">
        <v>164.4</v>
      </c>
      <c r="BI334">
        <v>166.9</v>
      </c>
      <c r="BK334">
        <v>168.8</v>
      </c>
      <c r="BM334">
        <v>166.8</v>
      </c>
      <c r="BO334">
        <v>170.1</v>
      </c>
    </row>
    <row r="335" spans="4:67" x14ac:dyDescent="0.3">
      <c r="D335" t="s">
        <v>30</v>
      </c>
      <c r="H335">
        <v>2022</v>
      </c>
      <c r="K335" t="s">
        <v>38</v>
      </c>
      <c r="N335" t="str">
        <f t="shared" si="18"/>
        <v>May</v>
      </c>
      <c r="O335">
        <v>152.9</v>
      </c>
      <c r="P335">
        <f t="shared" si="19"/>
        <v>1</v>
      </c>
      <c r="Q335">
        <v>214.7</v>
      </c>
      <c r="S335">
        <v>161.4</v>
      </c>
      <c r="U335">
        <v>164.6</v>
      </c>
      <c r="W335">
        <v>209.9</v>
      </c>
      <c r="Y335">
        <v>168</v>
      </c>
      <c r="AA335">
        <v>160.4</v>
      </c>
      <c r="AC335">
        <v>165</v>
      </c>
      <c r="AE335">
        <v>118.9</v>
      </c>
      <c r="AG335">
        <v>186.6</v>
      </c>
      <c r="AI335">
        <v>173.2</v>
      </c>
      <c r="AK335">
        <v>180.4</v>
      </c>
      <c r="AM335">
        <v>170.8</v>
      </c>
      <c r="AO335">
        <v>192.9</v>
      </c>
      <c r="AQ335">
        <v>179.3</v>
      </c>
      <c r="AS335">
        <v>177.2</v>
      </c>
      <c r="AU335">
        <v>179</v>
      </c>
      <c r="AX335">
        <f t="shared" si="20"/>
        <v>1</v>
      </c>
      <c r="AY335">
        <v>175.3</v>
      </c>
      <c r="BA335">
        <v>168.9</v>
      </c>
      <c r="BC335">
        <v>177.7</v>
      </c>
      <c r="BE335">
        <v>167.1</v>
      </c>
      <c r="BG335">
        <v>167.6</v>
      </c>
      <c r="BI335">
        <v>171.8</v>
      </c>
      <c r="BK335">
        <v>168.5</v>
      </c>
      <c r="BM335">
        <v>170.9</v>
      </c>
      <c r="BO335">
        <v>172.5</v>
      </c>
    </row>
    <row r="336" spans="4:67" x14ac:dyDescent="0.3">
      <c r="D336" t="s">
        <v>33</v>
      </c>
      <c r="H336">
        <v>2022</v>
      </c>
      <c r="K336" t="s">
        <v>38</v>
      </c>
      <c r="N336" t="str">
        <f t="shared" si="18"/>
        <v>May</v>
      </c>
      <c r="O336">
        <v>156.69999999999999</v>
      </c>
      <c r="P336">
        <f t="shared" si="19"/>
        <v>1</v>
      </c>
      <c r="Q336">
        <v>221.2</v>
      </c>
      <c r="S336">
        <v>164.1</v>
      </c>
      <c r="U336">
        <v>165.4</v>
      </c>
      <c r="W336">
        <v>189.5</v>
      </c>
      <c r="Y336">
        <v>174.5</v>
      </c>
      <c r="AA336">
        <v>203.2</v>
      </c>
      <c r="AC336">
        <v>164.1</v>
      </c>
      <c r="AE336">
        <v>121.2</v>
      </c>
      <c r="AG336">
        <v>181.4</v>
      </c>
      <c r="AI336">
        <v>158.5</v>
      </c>
      <c r="AK336">
        <v>184.9</v>
      </c>
      <c r="AM336">
        <v>177.5</v>
      </c>
      <c r="AO336">
        <v>197.5</v>
      </c>
      <c r="AQ336">
        <v>170</v>
      </c>
      <c r="AS336">
        <v>155.9</v>
      </c>
      <c r="AU336">
        <v>167.8</v>
      </c>
      <c r="AW336">
        <v>167.5</v>
      </c>
      <c r="AX336">
        <f t="shared" si="20"/>
        <v>1</v>
      </c>
      <c r="AY336">
        <v>173.5</v>
      </c>
      <c r="BA336">
        <v>161.1</v>
      </c>
      <c r="BC336">
        <v>170.1</v>
      </c>
      <c r="BE336">
        <v>159.4</v>
      </c>
      <c r="BG336">
        <v>163.19999999999999</v>
      </c>
      <c r="BI336">
        <v>165.2</v>
      </c>
      <c r="BK336">
        <v>168.2</v>
      </c>
      <c r="BM336">
        <v>163.80000000000001</v>
      </c>
      <c r="BO336">
        <v>170.8</v>
      </c>
    </row>
    <row r="337" spans="4:67" x14ac:dyDescent="0.3">
      <c r="D337" t="s">
        <v>34</v>
      </c>
      <c r="H337">
        <v>2022</v>
      </c>
      <c r="K337" t="s">
        <v>38</v>
      </c>
      <c r="N337" t="str">
        <f t="shared" si="18"/>
        <v>May</v>
      </c>
      <c r="O337">
        <v>154.1</v>
      </c>
      <c r="P337">
        <f t="shared" si="19"/>
        <v>1</v>
      </c>
      <c r="Q337">
        <v>217</v>
      </c>
      <c r="S337">
        <v>162.4</v>
      </c>
      <c r="U337">
        <v>164.9</v>
      </c>
      <c r="W337">
        <v>202.4</v>
      </c>
      <c r="Y337">
        <v>171</v>
      </c>
      <c r="AA337">
        <v>174.9</v>
      </c>
      <c r="AC337">
        <v>164.7</v>
      </c>
      <c r="AE337">
        <v>119.7</v>
      </c>
      <c r="AG337">
        <v>184.9</v>
      </c>
      <c r="AI337">
        <v>167.1</v>
      </c>
      <c r="AK337">
        <v>182.5</v>
      </c>
      <c r="AM337">
        <v>173.3</v>
      </c>
      <c r="AO337">
        <v>194.1</v>
      </c>
      <c r="AQ337">
        <v>175.6</v>
      </c>
      <c r="AS337">
        <v>168.4</v>
      </c>
      <c r="AU337">
        <v>174.6</v>
      </c>
      <c r="AW337">
        <v>167.5</v>
      </c>
      <c r="AX337">
        <f t="shared" si="20"/>
        <v>1</v>
      </c>
      <c r="AY337">
        <v>174.6</v>
      </c>
      <c r="BA337">
        <v>165.2</v>
      </c>
      <c r="BC337">
        <v>174.8</v>
      </c>
      <c r="BE337">
        <v>163</v>
      </c>
      <c r="BG337">
        <v>165.1</v>
      </c>
      <c r="BI337">
        <v>167.9</v>
      </c>
      <c r="BK337">
        <v>168.4</v>
      </c>
      <c r="BM337">
        <v>167.5</v>
      </c>
      <c r="BO337">
        <v>171.7</v>
      </c>
    </row>
    <row r="338" spans="4:67" x14ac:dyDescent="0.3">
      <c r="D338" t="s">
        <v>30</v>
      </c>
      <c r="H338">
        <v>2022</v>
      </c>
      <c r="K338" t="s">
        <v>39</v>
      </c>
      <c r="N338" t="str">
        <f t="shared" si="18"/>
        <v>June</v>
      </c>
      <c r="O338">
        <v>153.80000000000001</v>
      </c>
      <c r="P338">
        <f t="shared" si="19"/>
        <v>1</v>
      </c>
      <c r="Q338">
        <v>217.2</v>
      </c>
      <c r="S338">
        <v>169.6</v>
      </c>
      <c r="U338">
        <v>165.4</v>
      </c>
      <c r="W338">
        <v>208.1</v>
      </c>
      <c r="Y338">
        <v>165.8</v>
      </c>
      <c r="AA338">
        <v>167.3</v>
      </c>
      <c r="AC338">
        <v>164.6</v>
      </c>
      <c r="AE338">
        <v>119.1</v>
      </c>
      <c r="AG338">
        <v>188.9</v>
      </c>
      <c r="AI338">
        <v>174.2</v>
      </c>
      <c r="AK338">
        <v>181.9</v>
      </c>
      <c r="AM338">
        <v>172.4</v>
      </c>
      <c r="AO338">
        <v>192.9</v>
      </c>
      <c r="AQ338">
        <v>180.7</v>
      </c>
      <c r="AS338">
        <v>178.7</v>
      </c>
      <c r="AU338">
        <v>180.4</v>
      </c>
      <c r="AX338">
        <f t="shared" si="20"/>
        <v>1</v>
      </c>
      <c r="AY338">
        <v>176.7</v>
      </c>
      <c r="BA338">
        <v>170.3</v>
      </c>
      <c r="BC338">
        <v>178.2</v>
      </c>
      <c r="BE338">
        <v>165.5</v>
      </c>
      <c r="BG338">
        <v>168</v>
      </c>
      <c r="BI338">
        <v>172.6</v>
      </c>
      <c r="BK338">
        <v>169.5</v>
      </c>
      <c r="BM338">
        <v>171</v>
      </c>
      <c r="BO338">
        <v>173.6</v>
      </c>
    </row>
    <row r="339" spans="4:67" x14ac:dyDescent="0.3">
      <c r="D339" t="s">
        <v>33</v>
      </c>
      <c r="H339">
        <v>2022</v>
      </c>
      <c r="K339" t="s">
        <v>39</v>
      </c>
      <c r="N339" t="str">
        <f t="shared" si="18"/>
        <v>June</v>
      </c>
      <c r="O339">
        <v>157.5</v>
      </c>
      <c r="P339">
        <f t="shared" si="19"/>
        <v>1</v>
      </c>
      <c r="Q339">
        <v>223.4</v>
      </c>
      <c r="S339">
        <v>172.8</v>
      </c>
      <c r="U339">
        <v>166.4</v>
      </c>
      <c r="W339">
        <v>188.6</v>
      </c>
      <c r="Y339">
        <v>174.1</v>
      </c>
      <c r="AA339">
        <v>211.5</v>
      </c>
      <c r="AC339">
        <v>163.6</v>
      </c>
      <c r="AE339">
        <v>121.4</v>
      </c>
      <c r="AG339">
        <v>183.5</v>
      </c>
      <c r="AI339">
        <v>159.1</v>
      </c>
      <c r="AK339">
        <v>186.3</v>
      </c>
      <c r="AM339">
        <v>179.3</v>
      </c>
      <c r="AO339">
        <v>198.3</v>
      </c>
      <c r="AQ339">
        <v>171.6</v>
      </c>
      <c r="AS339">
        <v>157.4</v>
      </c>
      <c r="AU339">
        <v>169.4</v>
      </c>
      <c r="AW339">
        <v>166.8</v>
      </c>
      <c r="AX339">
        <f t="shared" si="20"/>
        <v>1</v>
      </c>
      <c r="AY339">
        <v>174.9</v>
      </c>
      <c r="BA339">
        <v>162.1</v>
      </c>
      <c r="BC339">
        <v>170.9</v>
      </c>
      <c r="BE339">
        <v>157.19999999999999</v>
      </c>
      <c r="BG339">
        <v>164.1</v>
      </c>
      <c r="BI339">
        <v>166.5</v>
      </c>
      <c r="BK339">
        <v>169.2</v>
      </c>
      <c r="BM339">
        <v>163.80000000000001</v>
      </c>
      <c r="BO339">
        <v>171.4</v>
      </c>
    </row>
    <row r="340" spans="4:67" x14ac:dyDescent="0.3">
      <c r="D340" t="s">
        <v>34</v>
      </c>
      <c r="H340">
        <v>2022</v>
      </c>
      <c r="K340" t="s">
        <v>39</v>
      </c>
      <c r="N340" t="str">
        <f t="shared" si="18"/>
        <v>June</v>
      </c>
      <c r="O340">
        <v>155</v>
      </c>
      <c r="P340">
        <f t="shared" si="19"/>
        <v>1</v>
      </c>
      <c r="Q340">
        <v>219.4</v>
      </c>
      <c r="S340">
        <v>170.8</v>
      </c>
      <c r="U340">
        <v>165.8</v>
      </c>
      <c r="W340">
        <v>200.9</v>
      </c>
      <c r="Y340">
        <v>169.7</v>
      </c>
      <c r="AA340">
        <v>182.3</v>
      </c>
      <c r="AC340">
        <v>164.3</v>
      </c>
      <c r="AE340">
        <v>119.9</v>
      </c>
      <c r="AG340">
        <v>187.1</v>
      </c>
      <c r="AI340">
        <v>167.9</v>
      </c>
      <c r="AK340">
        <v>183.9</v>
      </c>
      <c r="AM340">
        <v>174.9</v>
      </c>
      <c r="AO340">
        <v>194.3</v>
      </c>
      <c r="AQ340">
        <v>177.1</v>
      </c>
      <c r="AS340">
        <v>169.9</v>
      </c>
      <c r="AU340">
        <v>176</v>
      </c>
      <c r="AW340">
        <v>166.8</v>
      </c>
      <c r="AX340">
        <f t="shared" si="20"/>
        <v>1</v>
      </c>
      <c r="AY340">
        <v>176</v>
      </c>
      <c r="BA340">
        <v>166.4</v>
      </c>
      <c r="BC340">
        <v>175.4</v>
      </c>
      <c r="BE340">
        <v>161.1</v>
      </c>
      <c r="BG340">
        <v>165.8</v>
      </c>
      <c r="BI340">
        <v>169</v>
      </c>
      <c r="BK340">
        <v>169.4</v>
      </c>
      <c r="BM340">
        <v>167.5</v>
      </c>
      <c r="BO340">
        <v>172.6</v>
      </c>
    </row>
    <row r="341" spans="4:67" x14ac:dyDescent="0.3">
      <c r="D341" t="s">
        <v>30</v>
      </c>
      <c r="H341">
        <v>2022</v>
      </c>
      <c r="K341" t="s">
        <v>40</v>
      </c>
      <c r="N341" t="str">
        <f t="shared" si="18"/>
        <v>July</v>
      </c>
      <c r="O341">
        <v>155.19999999999999</v>
      </c>
      <c r="P341">
        <f t="shared" si="19"/>
        <v>1</v>
      </c>
      <c r="Q341">
        <v>210.8</v>
      </c>
      <c r="S341">
        <v>174.3</v>
      </c>
      <c r="U341">
        <v>166.3</v>
      </c>
      <c r="W341">
        <v>202.2</v>
      </c>
      <c r="Y341">
        <v>169.6</v>
      </c>
      <c r="AA341">
        <v>168.6</v>
      </c>
      <c r="AC341">
        <v>164.4</v>
      </c>
      <c r="AE341">
        <v>119.2</v>
      </c>
      <c r="AG341">
        <v>191.8</v>
      </c>
      <c r="AI341">
        <v>174.5</v>
      </c>
      <c r="AK341">
        <v>183.1</v>
      </c>
      <c r="AM341">
        <v>172.5</v>
      </c>
      <c r="AO341">
        <v>193.2</v>
      </c>
      <c r="AQ341">
        <v>182</v>
      </c>
      <c r="AS341">
        <v>180.3</v>
      </c>
      <c r="AU341">
        <v>181.7</v>
      </c>
      <c r="AX341">
        <f t="shared" si="20"/>
        <v>1</v>
      </c>
      <c r="AY341">
        <v>179.6</v>
      </c>
      <c r="BA341">
        <v>171.3</v>
      </c>
      <c r="BC341">
        <v>178.8</v>
      </c>
      <c r="BE341">
        <v>166.3</v>
      </c>
      <c r="BG341">
        <v>168.6</v>
      </c>
      <c r="BI341">
        <v>174.7</v>
      </c>
      <c r="BK341">
        <v>169.7</v>
      </c>
      <c r="BM341">
        <v>171.8</v>
      </c>
      <c r="BO341">
        <v>174.3</v>
      </c>
    </row>
    <row r="342" spans="4:67" x14ac:dyDescent="0.3">
      <c r="D342" t="s">
        <v>33</v>
      </c>
      <c r="H342">
        <v>2022</v>
      </c>
      <c r="K342" t="s">
        <v>40</v>
      </c>
      <c r="N342" t="str">
        <f t="shared" si="18"/>
        <v>July</v>
      </c>
      <c r="O342">
        <v>159.30000000000001</v>
      </c>
      <c r="P342">
        <f t="shared" si="19"/>
        <v>1</v>
      </c>
      <c r="Q342">
        <v>217.1</v>
      </c>
      <c r="S342">
        <v>176.6</v>
      </c>
      <c r="U342">
        <v>167.1</v>
      </c>
      <c r="W342">
        <v>184.8</v>
      </c>
      <c r="Y342">
        <v>179.5</v>
      </c>
      <c r="AA342">
        <v>208.5</v>
      </c>
      <c r="AC342">
        <v>164</v>
      </c>
      <c r="AE342">
        <v>121.5</v>
      </c>
      <c r="AG342">
        <v>186.3</v>
      </c>
      <c r="AI342">
        <v>159.80000000000001</v>
      </c>
      <c r="AK342">
        <v>187.7</v>
      </c>
      <c r="AM342">
        <v>179.4</v>
      </c>
      <c r="AO342">
        <v>198.6</v>
      </c>
      <c r="AQ342">
        <v>172.7</v>
      </c>
      <c r="AS342">
        <v>158.69999999999999</v>
      </c>
      <c r="AU342">
        <v>170.6</v>
      </c>
      <c r="AW342">
        <v>167.8</v>
      </c>
      <c r="AX342">
        <f t="shared" si="20"/>
        <v>1</v>
      </c>
      <c r="AY342">
        <v>179.5</v>
      </c>
      <c r="BA342">
        <v>163.1</v>
      </c>
      <c r="BC342">
        <v>171.7</v>
      </c>
      <c r="BE342">
        <v>157.4</v>
      </c>
      <c r="BG342">
        <v>164.6</v>
      </c>
      <c r="BI342">
        <v>169.1</v>
      </c>
      <c r="BK342">
        <v>169.8</v>
      </c>
      <c r="BM342">
        <v>164.7</v>
      </c>
      <c r="BO342">
        <v>172.3</v>
      </c>
    </row>
    <row r="343" spans="4:67" x14ac:dyDescent="0.3">
      <c r="D343" t="s">
        <v>34</v>
      </c>
      <c r="H343">
        <v>2022</v>
      </c>
      <c r="K343" t="s">
        <v>40</v>
      </c>
      <c r="N343" t="str">
        <f t="shared" si="18"/>
        <v>July</v>
      </c>
      <c r="O343">
        <v>156.5</v>
      </c>
      <c r="P343">
        <f t="shared" si="19"/>
        <v>1</v>
      </c>
      <c r="Q343">
        <v>213</v>
      </c>
      <c r="S343">
        <v>175.2</v>
      </c>
      <c r="U343">
        <v>166.6</v>
      </c>
      <c r="W343">
        <v>195.8</v>
      </c>
      <c r="Y343">
        <v>174.2</v>
      </c>
      <c r="AA343">
        <v>182.1</v>
      </c>
      <c r="AC343">
        <v>164.3</v>
      </c>
      <c r="AE343">
        <v>120</v>
      </c>
      <c r="AG343">
        <v>190</v>
      </c>
      <c r="AI343">
        <v>168.4</v>
      </c>
      <c r="AK343">
        <v>185.2</v>
      </c>
      <c r="AM343">
        <v>175</v>
      </c>
      <c r="AO343">
        <v>194.6</v>
      </c>
      <c r="AQ343">
        <v>178.3</v>
      </c>
      <c r="AS343">
        <v>171.3</v>
      </c>
      <c r="AU343">
        <v>177.3</v>
      </c>
      <c r="AW343">
        <v>167.8</v>
      </c>
      <c r="AX343">
        <f t="shared" si="20"/>
        <v>1</v>
      </c>
      <c r="AY343">
        <v>179.6</v>
      </c>
      <c r="BA343">
        <v>167.4</v>
      </c>
      <c r="BC343">
        <v>176.1</v>
      </c>
      <c r="BE343">
        <v>161.6</v>
      </c>
      <c r="BG343">
        <v>166.3</v>
      </c>
      <c r="BI343">
        <v>171.4</v>
      </c>
      <c r="BK343">
        <v>169.7</v>
      </c>
      <c r="BM343">
        <v>168.4</v>
      </c>
      <c r="BO343">
        <v>173.4</v>
      </c>
    </row>
    <row r="344" spans="4:67" x14ac:dyDescent="0.3">
      <c r="D344" t="s">
        <v>30</v>
      </c>
      <c r="H344">
        <v>2022</v>
      </c>
      <c r="K344" t="s">
        <v>41</v>
      </c>
      <c r="N344" t="str">
        <f t="shared" si="18"/>
        <v>August</v>
      </c>
      <c r="O344">
        <v>159.5</v>
      </c>
      <c r="P344">
        <f t="shared" si="19"/>
        <v>1</v>
      </c>
      <c r="Q344">
        <v>204.1</v>
      </c>
      <c r="S344">
        <v>168.3</v>
      </c>
      <c r="U344">
        <v>167.9</v>
      </c>
      <c r="W344">
        <v>198.1</v>
      </c>
      <c r="Y344">
        <v>169.2</v>
      </c>
      <c r="AA344">
        <v>173.1</v>
      </c>
      <c r="AC344">
        <v>167.1</v>
      </c>
      <c r="AE344">
        <v>120.2</v>
      </c>
      <c r="AG344">
        <v>195.6</v>
      </c>
      <c r="AI344">
        <v>174.8</v>
      </c>
      <c r="AK344">
        <v>184</v>
      </c>
      <c r="AM344">
        <v>173.9</v>
      </c>
      <c r="AO344">
        <v>193.7</v>
      </c>
      <c r="AQ344">
        <v>183.2</v>
      </c>
      <c r="AS344">
        <v>181.7</v>
      </c>
      <c r="AU344">
        <v>183</v>
      </c>
      <c r="AX344">
        <f t="shared" si="20"/>
        <v>1</v>
      </c>
      <c r="AY344">
        <v>179.1</v>
      </c>
      <c r="BA344">
        <v>172.3</v>
      </c>
      <c r="BC344">
        <v>179.4</v>
      </c>
      <c r="BE344">
        <v>166.6</v>
      </c>
      <c r="BG344">
        <v>169.3</v>
      </c>
      <c r="BI344">
        <v>175.7</v>
      </c>
      <c r="BK344">
        <v>171.1</v>
      </c>
      <c r="BM344">
        <v>172.6</v>
      </c>
      <c r="BO344">
        <v>175.3</v>
      </c>
    </row>
    <row r="345" spans="4:67" x14ac:dyDescent="0.3">
      <c r="D345" t="s">
        <v>33</v>
      </c>
      <c r="H345">
        <v>2022</v>
      </c>
      <c r="K345" t="s">
        <v>41</v>
      </c>
      <c r="N345" t="str">
        <f t="shared" si="18"/>
        <v>August</v>
      </c>
      <c r="O345">
        <v>162.1</v>
      </c>
      <c r="P345">
        <f t="shared" si="19"/>
        <v>1</v>
      </c>
      <c r="Q345">
        <v>210.9</v>
      </c>
      <c r="S345">
        <v>170.6</v>
      </c>
      <c r="U345">
        <v>168.4</v>
      </c>
      <c r="W345">
        <v>182.5</v>
      </c>
      <c r="Y345">
        <v>177.1</v>
      </c>
      <c r="AA345">
        <v>213.1</v>
      </c>
      <c r="AC345">
        <v>167.3</v>
      </c>
      <c r="AE345">
        <v>122.2</v>
      </c>
      <c r="AG345">
        <v>189.7</v>
      </c>
      <c r="AI345">
        <v>160.5</v>
      </c>
      <c r="AK345">
        <v>188.9</v>
      </c>
      <c r="AM345">
        <v>180.4</v>
      </c>
      <c r="AO345">
        <v>198.7</v>
      </c>
      <c r="AQ345">
        <v>173.7</v>
      </c>
      <c r="AS345">
        <v>160</v>
      </c>
      <c r="AU345">
        <v>171.6</v>
      </c>
      <c r="AW345">
        <v>169</v>
      </c>
      <c r="AX345">
        <f t="shared" si="20"/>
        <v>1</v>
      </c>
      <c r="AY345">
        <v>178.4</v>
      </c>
      <c r="BA345">
        <v>164.2</v>
      </c>
      <c r="BC345">
        <v>172.6</v>
      </c>
      <c r="BE345">
        <v>157.69999999999999</v>
      </c>
      <c r="BG345">
        <v>165.1</v>
      </c>
      <c r="BI345">
        <v>169.9</v>
      </c>
      <c r="BK345">
        <v>171.4</v>
      </c>
      <c r="BM345">
        <v>165.4</v>
      </c>
      <c r="BO345">
        <v>173.1</v>
      </c>
    </row>
    <row r="346" spans="4:67" x14ac:dyDescent="0.3">
      <c r="D346" t="s">
        <v>34</v>
      </c>
      <c r="H346">
        <v>2022</v>
      </c>
      <c r="K346" t="s">
        <v>41</v>
      </c>
      <c r="N346" t="str">
        <f t="shared" si="18"/>
        <v>August</v>
      </c>
      <c r="O346">
        <v>160.30000000000001</v>
      </c>
      <c r="P346">
        <f t="shared" si="19"/>
        <v>1</v>
      </c>
      <c r="Q346">
        <v>206.5</v>
      </c>
      <c r="S346">
        <v>169.2</v>
      </c>
      <c r="U346">
        <v>168.1</v>
      </c>
      <c r="W346">
        <v>192.4</v>
      </c>
      <c r="Y346">
        <v>172.9</v>
      </c>
      <c r="AA346">
        <v>186.7</v>
      </c>
      <c r="AC346">
        <v>167.2</v>
      </c>
      <c r="AE346">
        <v>120.9</v>
      </c>
      <c r="AG346">
        <v>193.6</v>
      </c>
      <c r="AI346">
        <v>168.8</v>
      </c>
      <c r="AK346">
        <v>186.3</v>
      </c>
      <c r="AM346">
        <v>176.3</v>
      </c>
      <c r="AO346">
        <v>195</v>
      </c>
      <c r="AQ346">
        <v>179.5</v>
      </c>
      <c r="AS346">
        <v>172.7</v>
      </c>
      <c r="AU346">
        <v>178.5</v>
      </c>
      <c r="AW346">
        <v>169</v>
      </c>
      <c r="AX346">
        <f t="shared" si="20"/>
        <v>1</v>
      </c>
      <c r="AY346">
        <v>178.8</v>
      </c>
      <c r="BA346">
        <v>168.5</v>
      </c>
      <c r="BC346">
        <v>176.8</v>
      </c>
      <c r="BE346">
        <v>161.9</v>
      </c>
      <c r="BG346">
        <v>166.9</v>
      </c>
      <c r="BI346">
        <v>172.3</v>
      </c>
      <c r="BK346">
        <v>171.2</v>
      </c>
      <c r="BM346">
        <v>169.1</v>
      </c>
      <c r="BO346">
        <v>174.3</v>
      </c>
    </row>
    <row r="347" spans="4:67" x14ac:dyDescent="0.3">
      <c r="D347" t="s">
        <v>30</v>
      </c>
      <c r="H347">
        <v>2022</v>
      </c>
      <c r="K347" t="s">
        <v>42</v>
      </c>
      <c r="N347" t="str">
        <f t="shared" si="18"/>
        <v>September</v>
      </c>
      <c r="O347">
        <v>162.9</v>
      </c>
      <c r="P347">
        <f t="shared" si="19"/>
        <v>1</v>
      </c>
      <c r="Q347">
        <v>206.7</v>
      </c>
      <c r="S347">
        <v>169</v>
      </c>
      <c r="U347">
        <v>169.5</v>
      </c>
      <c r="W347">
        <v>194.1</v>
      </c>
      <c r="Y347">
        <v>164.1</v>
      </c>
      <c r="AA347">
        <v>176.9</v>
      </c>
      <c r="AC347">
        <v>169</v>
      </c>
      <c r="AE347">
        <v>120.8</v>
      </c>
      <c r="AG347">
        <v>199.1</v>
      </c>
      <c r="AI347">
        <v>175.4</v>
      </c>
      <c r="AK347">
        <v>184.8</v>
      </c>
      <c r="AM347">
        <v>175.5</v>
      </c>
      <c r="AO347">
        <v>194.5</v>
      </c>
      <c r="AQ347">
        <v>184.7</v>
      </c>
      <c r="AS347">
        <v>183.3</v>
      </c>
      <c r="AU347">
        <v>184.5</v>
      </c>
      <c r="AX347">
        <f t="shared" si="20"/>
        <v>1</v>
      </c>
      <c r="AY347">
        <v>179.7</v>
      </c>
      <c r="BA347">
        <v>173.6</v>
      </c>
      <c r="BC347">
        <v>180.2</v>
      </c>
      <c r="BE347">
        <v>166.9</v>
      </c>
      <c r="BG347">
        <v>170</v>
      </c>
      <c r="BI347">
        <v>176.2</v>
      </c>
      <c r="BK347">
        <v>170.8</v>
      </c>
      <c r="BM347">
        <v>173.1</v>
      </c>
      <c r="BO347">
        <v>176.4</v>
      </c>
    </row>
    <row r="348" spans="4:67" x14ac:dyDescent="0.3">
      <c r="D348" t="s">
        <v>33</v>
      </c>
      <c r="H348">
        <v>2022</v>
      </c>
      <c r="K348" t="s">
        <v>42</v>
      </c>
      <c r="N348" t="str">
        <f t="shared" si="18"/>
        <v>September</v>
      </c>
      <c r="O348">
        <v>164.9</v>
      </c>
      <c r="P348">
        <f t="shared" si="19"/>
        <v>1</v>
      </c>
      <c r="Q348">
        <v>213.7</v>
      </c>
      <c r="S348">
        <v>170.9</v>
      </c>
      <c r="U348">
        <v>170.1</v>
      </c>
      <c r="W348">
        <v>179.3</v>
      </c>
      <c r="Y348">
        <v>167.5</v>
      </c>
      <c r="AA348">
        <v>220.8</v>
      </c>
      <c r="AC348">
        <v>169.2</v>
      </c>
      <c r="AE348">
        <v>123.1</v>
      </c>
      <c r="AG348">
        <v>193.6</v>
      </c>
      <c r="AI348">
        <v>161.1</v>
      </c>
      <c r="AK348">
        <v>190.4</v>
      </c>
      <c r="AM348">
        <v>181.8</v>
      </c>
      <c r="AO348">
        <v>199.7</v>
      </c>
      <c r="AQ348">
        <v>175</v>
      </c>
      <c r="AS348">
        <v>161.69999999999999</v>
      </c>
      <c r="AU348">
        <v>173</v>
      </c>
      <c r="AW348">
        <v>169.5</v>
      </c>
      <c r="AX348">
        <f t="shared" si="20"/>
        <v>1</v>
      </c>
      <c r="AY348">
        <v>179.2</v>
      </c>
      <c r="BA348">
        <v>165</v>
      </c>
      <c r="BC348">
        <v>173.8</v>
      </c>
      <c r="BE348">
        <v>158.19999999999999</v>
      </c>
      <c r="BG348">
        <v>165.8</v>
      </c>
      <c r="BI348">
        <v>170.9</v>
      </c>
      <c r="BK348">
        <v>171.1</v>
      </c>
      <c r="BM348">
        <v>166.1</v>
      </c>
      <c r="BO348">
        <v>174.1</v>
      </c>
    </row>
    <row r="349" spans="4:67" x14ac:dyDescent="0.3">
      <c r="D349" t="s">
        <v>34</v>
      </c>
      <c r="H349">
        <v>2022</v>
      </c>
      <c r="K349" t="s">
        <v>42</v>
      </c>
      <c r="N349" t="str">
        <f t="shared" si="18"/>
        <v>September</v>
      </c>
      <c r="O349">
        <v>163.5</v>
      </c>
      <c r="P349">
        <f t="shared" si="19"/>
        <v>1</v>
      </c>
      <c r="Q349">
        <v>209.2</v>
      </c>
      <c r="S349">
        <v>169.7</v>
      </c>
      <c r="U349">
        <v>169.7</v>
      </c>
      <c r="W349">
        <v>188.7</v>
      </c>
      <c r="Y349">
        <v>165.7</v>
      </c>
      <c r="AA349">
        <v>191.8</v>
      </c>
      <c r="AC349">
        <v>169.1</v>
      </c>
      <c r="AE349">
        <v>121.6</v>
      </c>
      <c r="AG349">
        <v>197.3</v>
      </c>
      <c r="AI349">
        <v>169.4</v>
      </c>
      <c r="AK349">
        <v>187.4</v>
      </c>
      <c r="AM349">
        <v>177.8</v>
      </c>
      <c r="AO349">
        <v>195.9</v>
      </c>
      <c r="AQ349">
        <v>180.9</v>
      </c>
      <c r="AS349">
        <v>174.3</v>
      </c>
      <c r="AU349">
        <v>179.9</v>
      </c>
      <c r="AW349">
        <v>169.5</v>
      </c>
      <c r="AX349">
        <f t="shared" si="20"/>
        <v>1</v>
      </c>
      <c r="AY349">
        <v>179.5</v>
      </c>
      <c r="BA349">
        <v>169.5</v>
      </c>
      <c r="BC349">
        <v>177.8</v>
      </c>
      <c r="BE349">
        <v>162.30000000000001</v>
      </c>
      <c r="BG349">
        <v>167.6</v>
      </c>
      <c r="BI349">
        <v>173.1</v>
      </c>
      <c r="BK349">
        <v>170.9</v>
      </c>
      <c r="BM349">
        <v>169.7</v>
      </c>
      <c r="BO349">
        <v>175.3</v>
      </c>
    </row>
    <row r="350" spans="4:67" x14ac:dyDescent="0.3">
      <c r="D350" t="s">
        <v>30</v>
      </c>
      <c r="H350">
        <v>2022</v>
      </c>
      <c r="K350" t="s">
        <v>43</v>
      </c>
      <c r="N350" t="str">
        <f t="shared" si="18"/>
        <v>October</v>
      </c>
      <c r="O350">
        <v>164.7</v>
      </c>
      <c r="P350">
        <f t="shared" si="19"/>
        <v>1</v>
      </c>
      <c r="Q350">
        <v>208.8</v>
      </c>
      <c r="S350">
        <v>170.3</v>
      </c>
      <c r="U350">
        <v>170.9</v>
      </c>
      <c r="W350">
        <v>191.6</v>
      </c>
      <c r="Y350">
        <v>162.19999999999999</v>
      </c>
      <c r="AA350">
        <v>184.8</v>
      </c>
      <c r="AC350">
        <v>169.7</v>
      </c>
      <c r="AE350">
        <v>121.1</v>
      </c>
      <c r="AG350">
        <v>201.6</v>
      </c>
      <c r="AI350">
        <v>175.8</v>
      </c>
      <c r="AK350">
        <v>185.6</v>
      </c>
      <c r="AM350">
        <v>177.4</v>
      </c>
      <c r="AO350">
        <v>194.9</v>
      </c>
      <c r="AQ350">
        <v>186.1</v>
      </c>
      <c r="AS350">
        <v>184.4</v>
      </c>
      <c r="AU350">
        <v>185.9</v>
      </c>
      <c r="AX350">
        <f t="shared" si="20"/>
        <v>1</v>
      </c>
      <c r="AY350">
        <v>180.8</v>
      </c>
      <c r="BA350">
        <v>174.4</v>
      </c>
      <c r="BC350">
        <v>181.2</v>
      </c>
      <c r="BE350">
        <v>167.4</v>
      </c>
      <c r="BG350">
        <v>170.6</v>
      </c>
      <c r="BI350">
        <v>176.5</v>
      </c>
      <c r="BK350">
        <v>172</v>
      </c>
      <c r="BM350">
        <v>173.9</v>
      </c>
      <c r="BO350">
        <v>177.9</v>
      </c>
    </row>
    <row r="351" spans="4:67" x14ac:dyDescent="0.3">
      <c r="D351" t="s">
        <v>33</v>
      </c>
      <c r="H351">
        <v>2022</v>
      </c>
      <c r="K351" t="s">
        <v>43</v>
      </c>
      <c r="N351" t="str">
        <f t="shared" si="18"/>
        <v>October</v>
      </c>
      <c r="O351">
        <v>166.4</v>
      </c>
      <c r="P351">
        <f t="shared" si="19"/>
        <v>1</v>
      </c>
      <c r="Q351">
        <v>214.9</v>
      </c>
      <c r="S351">
        <v>171.9</v>
      </c>
      <c r="U351">
        <v>171</v>
      </c>
      <c r="W351">
        <v>177.7</v>
      </c>
      <c r="Y351">
        <v>165.7</v>
      </c>
      <c r="AA351">
        <v>228.6</v>
      </c>
      <c r="AC351">
        <v>169.9</v>
      </c>
      <c r="AE351">
        <v>123.4</v>
      </c>
      <c r="AG351">
        <v>196.4</v>
      </c>
      <c r="AI351">
        <v>161.6</v>
      </c>
      <c r="AK351">
        <v>191.5</v>
      </c>
      <c r="AM351">
        <v>183.3</v>
      </c>
      <c r="AO351">
        <v>200.1</v>
      </c>
      <c r="AQ351">
        <v>175.5</v>
      </c>
      <c r="AS351">
        <v>162.6</v>
      </c>
      <c r="AU351">
        <v>173.6</v>
      </c>
      <c r="AW351">
        <v>171.2</v>
      </c>
      <c r="AX351">
        <f t="shared" si="20"/>
        <v>1</v>
      </c>
      <c r="AY351">
        <v>180</v>
      </c>
      <c r="BA351">
        <v>166</v>
      </c>
      <c r="BC351">
        <v>174.7</v>
      </c>
      <c r="BE351">
        <v>158.80000000000001</v>
      </c>
      <c r="BG351">
        <v>166.3</v>
      </c>
      <c r="BI351">
        <v>171.2</v>
      </c>
      <c r="BK351">
        <v>172.3</v>
      </c>
      <c r="BM351">
        <v>166.8</v>
      </c>
      <c r="BO351">
        <v>175.3</v>
      </c>
    </row>
    <row r="352" spans="4:67" x14ac:dyDescent="0.3">
      <c r="D352" t="s">
        <v>34</v>
      </c>
      <c r="H352">
        <v>2022</v>
      </c>
      <c r="K352" t="s">
        <v>43</v>
      </c>
      <c r="N352" t="str">
        <f t="shared" si="18"/>
        <v>October</v>
      </c>
      <c r="O352">
        <v>165.2</v>
      </c>
      <c r="P352">
        <f t="shared" si="19"/>
        <v>1</v>
      </c>
      <c r="Q352">
        <v>210.9</v>
      </c>
      <c r="S352">
        <v>170.9</v>
      </c>
      <c r="U352">
        <v>170.9</v>
      </c>
      <c r="W352">
        <v>186.5</v>
      </c>
      <c r="Y352">
        <v>163.80000000000001</v>
      </c>
      <c r="AA352">
        <v>199.7</v>
      </c>
      <c r="AC352">
        <v>169.8</v>
      </c>
      <c r="AE352">
        <v>121.9</v>
      </c>
      <c r="AG352">
        <v>199.9</v>
      </c>
      <c r="AI352">
        <v>169.9</v>
      </c>
      <c r="AK352">
        <v>188.3</v>
      </c>
      <c r="AM352">
        <v>179.6</v>
      </c>
      <c r="AO352">
        <v>196.3</v>
      </c>
      <c r="AQ352">
        <v>181.9</v>
      </c>
      <c r="AS352">
        <v>175.3</v>
      </c>
      <c r="AU352">
        <v>181</v>
      </c>
      <c r="AW352">
        <v>171.2</v>
      </c>
      <c r="AX352">
        <f t="shared" si="20"/>
        <v>1</v>
      </c>
      <c r="AY352">
        <v>180.5</v>
      </c>
      <c r="BA352">
        <v>170.4</v>
      </c>
      <c r="BC352">
        <v>178.7</v>
      </c>
      <c r="BE352">
        <v>162.9</v>
      </c>
      <c r="BG352">
        <v>168.2</v>
      </c>
      <c r="BI352">
        <v>173.4</v>
      </c>
      <c r="BK352">
        <v>172.1</v>
      </c>
      <c r="BM352">
        <v>170.5</v>
      </c>
      <c r="BO352">
        <v>176.7</v>
      </c>
    </row>
    <row r="353" spans="4:67" x14ac:dyDescent="0.3">
      <c r="D353" t="s">
        <v>30</v>
      </c>
      <c r="H353">
        <v>2022</v>
      </c>
      <c r="K353" t="s">
        <v>44</v>
      </c>
      <c r="N353" t="str">
        <f t="shared" si="18"/>
        <v>November</v>
      </c>
      <c r="O353">
        <v>166.9</v>
      </c>
      <c r="P353">
        <f t="shared" si="19"/>
        <v>1</v>
      </c>
      <c r="Q353">
        <v>207.2</v>
      </c>
      <c r="S353">
        <v>180.2</v>
      </c>
      <c r="U353">
        <v>172.3</v>
      </c>
      <c r="W353">
        <v>194</v>
      </c>
      <c r="Y353">
        <v>159.1</v>
      </c>
      <c r="AA353">
        <v>171.6</v>
      </c>
      <c r="AC353">
        <v>170.2</v>
      </c>
      <c r="AE353">
        <v>121.5</v>
      </c>
      <c r="AG353">
        <v>204.8</v>
      </c>
      <c r="AI353">
        <v>176.4</v>
      </c>
      <c r="AK353">
        <v>186.9</v>
      </c>
      <c r="AM353">
        <v>176.6</v>
      </c>
      <c r="AO353">
        <v>195.5</v>
      </c>
      <c r="AQ353">
        <v>187.2</v>
      </c>
      <c r="AS353">
        <v>185.2</v>
      </c>
      <c r="AU353">
        <v>186.9</v>
      </c>
      <c r="AX353">
        <f t="shared" si="20"/>
        <v>1</v>
      </c>
      <c r="AY353">
        <v>181.9</v>
      </c>
      <c r="BA353">
        <v>175.5</v>
      </c>
      <c r="BC353">
        <v>182.3</v>
      </c>
      <c r="BE353">
        <v>167.5</v>
      </c>
      <c r="BG353">
        <v>170.8</v>
      </c>
      <c r="BI353">
        <v>176.9</v>
      </c>
      <c r="BK353">
        <v>173.4</v>
      </c>
      <c r="BM353">
        <v>174.6</v>
      </c>
      <c r="BO353">
        <v>177.8</v>
      </c>
    </row>
    <row r="354" spans="4:67" x14ac:dyDescent="0.3">
      <c r="D354" t="s">
        <v>33</v>
      </c>
      <c r="H354">
        <v>2022</v>
      </c>
      <c r="K354" t="s">
        <v>44</v>
      </c>
      <c r="N354" t="str">
        <f t="shared" si="18"/>
        <v>November</v>
      </c>
      <c r="O354">
        <v>168.4</v>
      </c>
      <c r="P354">
        <f t="shared" si="19"/>
        <v>1</v>
      </c>
      <c r="Q354">
        <v>213.4</v>
      </c>
      <c r="S354">
        <v>183.2</v>
      </c>
      <c r="U354">
        <v>172.3</v>
      </c>
      <c r="W354">
        <v>180</v>
      </c>
      <c r="Y354">
        <v>162.6</v>
      </c>
      <c r="AA354">
        <v>205.5</v>
      </c>
      <c r="AC354">
        <v>171</v>
      </c>
      <c r="AE354">
        <v>123.4</v>
      </c>
      <c r="AG354">
        <v>198.8</v>
      </c>
      <c r="AI354">
        <v>162.1</v>
      </c>
      <c r="AK354">
        <v>192.4</v>
      </c>
      <c r="AM354">
        <v>181.3</v>
      </c>
      <c r="AO354">
        <v>200.6</v>
      </c>
      <c r="AQ354">
        <v>176.7</v>
      </c>
      <c r="AS354">
        <v>163.5</v>
      </c>
      <c r="AU354">
        <v>174.7</v>
      </c>
      <c r="AW354">
        <v>171.8</v>
      </c>
      <c r="AX354">
        <f t="shared" si="20"/>
        <v>1</v>
      </c>
      <c r="AY354">
        <v>180.3</v>
      </c>
      <c r="BA354">
        <v>166.9</v>
      </c>
      <c r="BC354">
        <v>175.8</v>
      </c>
      <c r="BE354">
        <v>158.9</v>
      </c>
      <c r="BG354">
        <v>166.7</v>
      </c>
      <c r="BI354">
        <v>171.5</v>
      </c>
      <c r="BK354">
        <v>173.8</v>
      </c>
      <c r="BM354">
        <v>167.4</v>
      </c>
      <c r="BO354">
        <v>174.1</v>
      </c>
    </row>
    <row r="355" spans="4:67" x14ac:dyDescent="0.3">
      <c r="D355" t="s">
        <v>34</v>
      </c>
      <c r="H355">
        <v>2022</v>
      </c>
      <c r="K355" t="s">
        <v>44</v>
      </c>
      <c r="N355" t="str">
        <f t="shared" si="18"/>
        <v>November</v>
      </c>
      <c r="O355">
        <v>167.4</v>
      </c>
      <c r="P355">
        <f t="shared" si="19"/>
        <v>1</v>
      </c>
      <c r="Q355">
        <v>209.4</v>
      </c>
      <c r="S355">
        <v>181.4</v>
      </c>
      <c r="U355">
        <v>172.3</v>
      </c>
      <c r="W355">
        <v>188.9</v>
      </c>
      <c r="Y355">
        <v>160.69999999999999</v>
      </c>
      <c r="AA355">
        <v>183.1</v>
      </c>
      <c r="AC355">
        <v>170.5</v>
      </c>
      <c r="AE355">
        <v>122.1</v>
      </c>
      <c r="AG355">
        <v>202.8</v>
      </c>
      <c r="AI355">
        <v>170.4</v>
      </c>
      <c r="AK355">
        <v>189.5</v>
      </c>
      <c r="AM355">
        <v>178.3</v>
      </c>
      <c r="AO355">
        <v>196.9</v>
      </c>
      <c r="AQ355">
        <v>183.1</v>
      </c>
      <c r="AS355">
        <v>176.2</v>
      </c>
      <c r="AU355">
        <v>182.1</v>
      </c>
      <c r="AW355">
        <v>171.8</v>
      </c>
      <c r="AX355">
        <f t="shared" si="20"/>
        <v>1</v>
      </c>
      <c r="AY355">
        <v>181.3</v>
      </c>
      <c r="BA355">
        <v>171.4</v>
      </c>
      <c r="BC355">
        <v>179.8</v>
      </c>
      <c r="BE355">
        <v>163</v>
      </c>
      <c r="BG355">
        <v>168.5</v>
      </c>
      <c r="BI355">
        <v>173.7</v>
      </c>
      <c r="BK355">
        <v>173.6</v>
      </c>
      <c r="BM355">
        <v>171.1</v>
      </c>
      <c r="BO355">
        <v>176.5</v>
      </c>
    </row>
    <row r="356" spans="4:67" x14ac:dyDescent="0.3">
      <c r="D356" t="s">
        <v>30</v>
      </c>
      <c r="H356">
        <v>2022</v>
      </c>
      <c r="K356" t="s">
        <v>45</v>
      </c>
      <c r="N356" t="str">
        <f t="shared" si="18"/>
        <v>December</v>
      </c>
      <c r="O356">
        <v>168.8</v>
      </c>
      <c r="P356">
        <f t="shared" si="19"/>
        <v>1</v>
      </c>
      <c r="Q356">
        <v>206.9</v>
      </c>
      <c r="S356">
        <v>189.1</v>
      </c>
      <c r="U356">
        <v>173.4</v>
      </c>
      <c r="W356">
        <v>193.9</v>
      </c>
      <c r="Y356">
        <v>156.69999999999999</v>
      </c>
      <c r="AA356">
        <v>150.19999999999999</v>
      </c>
      <c r="AC356">
        <v>170.5</v>
      </c>
      <c r="AE356">
        <v>121.2</v>
      </c>
      <c r="AG356">
        <v>207.5</v>
      </c>
      <c r="AI356">
        <v>176.8</v>
      </c>
      <c r="AK356">
        <v>187.7</v>
      </c>
      <c r="AM356">
        <v>174.4</v>
      </c>
      <c r="AO356">
        <v>195.9</v>
      </c>
      <c r="AQ356">
        <v>188.1</v>
      </c>
      <c r="AS356">
        <v>185.9</v>
      </c>
      <c r="AU356">
        <v>187.8</v>
      </c>
      <c r="AX356">
        <f t="shared" si="20"/>
        <v>1</v>
      </c>
      <c r="AY356">
        <v>182.8</v>
      </c>
      <c r="BA356">
        <v>176.4</v>
      </c>
      <c r="BC356">
        <v>183.5</v>
      </c>
      <c r="BE356">
        <v>167.8</v>
      </c>
      <c r="BG356">
        <v>171.2</v>
      </c>
      <c r="BI356">
        <v>177.3</v>
      </c>
      <c r="BK356">
        <v>175.7</v>
      </c>
      <c r="BM356">
        <v>175.5</v>
      </c>
      <c r="BO356">
        <v>177.1</v>
      </c>
    </row>
    <row r="357" spans="4:67" x14ac:dyDescent="0.3">
      <c r="D357" t="s">
        <v>33</v>
      </c>
      <c r="H357">
        <v>2022</v>
      </c>
      <c r="K357" t="s">
        <v>45</v>
      </c>
      <c r="N357" t="str">
        <f t="shared" si="18"/>
        <v>December</v>
      </c>
      <c r="O357">
        <v>170.2</v>
      </c>
      <c r="P357">
        <f t="shared" si="19"/>
        <v>1</v>
      </c>
      <c r="Q357">
        <v>212.9</v>
      </c>
      <c r="S357">
        <v>191.9</v>
      </c>
      <c r="U357">
        <v>173.9</v>
      </c>
      <c r="W357">
        <v>179.1</v>
      </c>
      <c r="Y357">
        <v>159.5</v>
      </c>
      <c r="AA357">
        <v>178.7</v>
      </c>
      <c r="AC357">
        <v>171.3</v>
      </c>
      <c r="AE357">
        <v>123.1</v>
      </c>
      <c r="AG357">
        <v>200.5</v>
      </c>
      <c r="AI357">
        <v>162.80000000000001</v>
      </c>
      <c r="AK357">
        <v>193.3</v>
      </c>
      <c r="AM357">
        <v>178.6</v>
      </c>
      <c r="AO357">
        <v>201.1</v>
      </c>
      <c r="AQ357">
        <v>177.7</v>
      </c>
      <c r="AS357">
        <v>164.5</v>
      </c>
      <c r="AU357">
        <v>175.7</v>
      </c>
      <c r="AW357">
        <v>170.7</v>
      </c>
      <c r="AX357">
        <f t="shared" si="20"/>
        <v>1</v>
      </c>
      <c r="AY357">
        <v>180.6</v>
      </c>
      <c r="BA357">
        <v>167.3</v>
      </c>
      <c r="BC357">
        <v>177.2</v>
      </c>
      <c r="BE357">
        <v>159.4</v>
      </c>
      <c r="BG357">
        <v>167.1</v>
      </c>
      <c r="BI357">
        <v>171.8</v>
      </c>
      <c r="BK357">
        <v>176</v>
      </c>
      <c r="BM357">
        <v>168.2</v>
      </c>
      <c r="BO357">
        <v>174.1</v>
      </c>
    </row>
    <row r="358" spans="4:67" x14ac:dyDescent="0.3">
      <c r="D358" t="s">
        <v>34</v>
      </c>
      <c r="H358">
        <v>2022</v>
      </c>
      <c r="K358" t="s">
        <v>45</v>
      </c>
      <c r="N358" t="str">
        <f t="shared" si="18"/>
        <v>December</v>
      </c>
      <c r="O358">
        <v>169.2</v>
      </c>
      <c r="P358">
        <f t="shared" si="19"/>
        <v>1</v>
      </c>
      <c r="Q358">
        <v>209</v>
      </c>
      <c r="S358">
        <v>190.2</v>
      </c>
      <c r="U358">
        <v>173.6</v>
      </c>
      <c r="W358">
        <v>188.5</v>
      </c>
      <c r="Y358">
        <v>158</v>
      </c>
      <c r="AA358">
        <v>159.9</v>
      </c>
      <c r="AC358">
        <v>170.8</v>
      </c>
      <c r="AE358">
        <v>121.8</v>
      </c>
      <c r="AG358">
        <v>205.2</v>
      </c>
      <c r="AI358">
        <v>171</v>
      </c>
      <c r="AK358">
        <v>190.3</v>
      </c>
      <c r="AM358">
        <v>175.9</v>
      </c>
      <c r="AO358">
        <v>197.3</v>
      </c>
      <c r="AQ358">
        <v>184</v>
      </c>
      <c r="AS358">
        <v>177</v>
      </c>
      <c r="AU358">
        <v>183</v>
      </c>
      <c r="AW358">
        <v>170.7</v>
      </c>
      <c r="AX358">
        <f t="shared" si="20"/>
        <v>1</v>
      </c>
      <c r="AY358">
        <v>182</v>
      </c>
      <c r="BA358">
        <v>172.1</v>
      </c>
      <c r="BC358">
        <v>181.1</v>
      </c>
      <c r="BE358">
        <v>163.4</v>
      </c>
      <c r="BG358">
        <v>168.9</v>
      </c>
      <c r="BI358">
        <v>174.1</v>
      </c>
      <c r="BK358">
        <v>175.8</v>
      </c>
      <c r="BM358">
        <v>172</v>
      </c>
      <c r="BO358">
        <v>175.7</v>
      </c>
    </row>
    <row r="359" spans="4:67" x14ac:dyDescent="0.3">
      <c r="D359" t="s">
        <v>30</v>
      </c>
      <c r="H359">
        <v>2023</v>
      </c>
      <c r="K359" t="s">
        <v>31</v>
      </c>
      <c r="N359" t="str">
        <f t="shared" si="18"/>
        <v>January</v>
      </c>
      <c r="O359">
        <v>174</v>
      </c>
      <c r="P359">
        <f t="shared" si="19"/>
        <v>1</v>
      </c>
      <c r="Q359">
        <v>208.3</v>
      </c>
      <c r="S359">
        <v>192.9</v>
      </c>
      <c r="U359">
        <v>174.3</v>
      </c>
      <c r="W359">
        <v>192.6</v>
      </c>
      <c r="Y359">
        <v>156.30000000000001</v>
      </c>
      <c r="AA359">
        <v>142.9</v>
      </c>
      <c r="AC359">
        <v>170.7</v>
      </c>
      <c r="AE359">
        <v>120.3</v>
      </c>
      <c r="AG359">
        <v>210.5</v>
      </c>
      <c r="AI359">
        <v>176.9</v>
      </c>
      <c r="AK359">
        <v>188.5</v>
      </c>
      <c r="AM359">
        <v>175</v>
      </c>
      <c r="AO359">
        <v>196.9</v>
      </c>
      <c r="AQ359">
        <v>189</v>
      </c>
      <c r="AS359">
        <v>186.3</v>
      </c>
      <c r="AU359">
        <v>188.6</v>
      </c>
      <c r="AX359">
        <f t="shared" si="20"/>
        <v>1</v>
      </c>
      <c r="AY359">
        <v>183.2</v>
      </c>
      <c r="BA359">
        <v>177.2</v>
      </c>
      <c r="BC359">
        <v>184.7</v>
      </c>
      <c r="BE359">
        <v>168.2</v>
      </c>
      <c r="BG359">
        <v>171.8</v>
      </c>
      <c r="BI359">
        <v>177.8</v>
      </c>
      <c r="BK359">
        <v>178.4</v>
      </c>
      <c r="BM359">
        <v>176.5</v>
      </c>
      <c r="BO359">
        <v>177.8</v>
      </c>
    </row>
    <row r="360" spans="4:67" x14ac:dyDescent="0.3">
      <c r="D360" t="s">
        <v>33</v>
      </c>
      <c r="H360">
        <v>2023</v>
      </c>
      <c r="K360" t="s">
        <v>31</v>
      </c>
      <c r="N360" t="str">
        <f t="shared" si="18"/>
        <v>January</v>
      </c>
      <c r="O360">
        <v>173.3</v>
      </c>
      <c r="P360">
        <f t="shared" si="19"/>
        <v>1</v>
      </c>
      <c r="Q360">
        <v>215.2</v>
      </c>
      <c r="S360">
        <v>197</v>
      </c>
      <c r="U360">
        <v>175.2</v>
      </c>
      <c r="W360">
        <v>178</v>
      </c>
      <c r="Y360">
        <v>160.5</v>
      </c>
      <c r="AA360">
        <v>175.3</v>
      </c>
      <c r="AC360">
        <v>171.2</v>
      </c>
      <c r="AE360">
        <v>122.7</v>
      </c>
      <c r="AG360">
        <v>204.3</v>
      </c>
      <c r="AI360">
        <v>163.69999999999999</v>
      </c>
      <c r="AK360">
        <v>194.3</v>
      </c>
      <c r="AM360">
        <v>179.5</v>
      </c>
      <c r="AO360">
        <v>201.6</v>
      </c>
      <c r="AQ360">
        <v>178.7</v>
      </c>
      <c r="AS360">
        <v>165.3</v>
      </c>
      <c r="AU360">
        <v>176.6</v>
      </c>
      <c r="AW360">
        <v>172.1</v>
      </c>
      <c r="AX360">
        <f t="shared" si="20"/>
        <v>1</v>
      </c>
      <c r="AY360">
        <v>180.1</v>
      </c>
      <c r="BA360">
        <v>168</v>
      </c>
      <c r="BC360">
        <v>178.5</v>
      </c>
      <c r="BE360">
        <v>159.5</v>
      </c>
      <c r="BG360">
        <v>167.8</v>
      </c>
      <c r="BI360">
        <v>171.8</v>
      </c>
      <c r="BK360">
        <v>178.8</v>
      </c>
      <c r="BM360">
        <v>168.9</v>
      </c>
      <c r="BO360">
        <v>174.9</v>
      </c>
    </row>
    <row r="361" spans="4:67" x14ac:dyDescent="0.3">
      <c r="D361" t="s">
        <v>34</v>
      </c>
      <c r="H361">
        <v>2023</v>
      </c>
      <c r="K361" t="s">
        <v>31</v>
      </c>
      <c r="N361" t="str">
        <f t="shared" si="18"/>
        <v>January</v>
      </c>
      <c r="O361">
        <v>173.8</v>
      </c>
      <c r="P361">
        <f t="shared" si="19"/>
        <v>1</v>
      </c>
      <c r="Q361">
        <v>210.7</v>
      </c>
      <c r="S361">
        <v>194.5</v>
      </c>
      <c r="U361">
        <v>174.6</v>
      </c>
      <c r="W361">
        <v>187.2</v>
      </c>
      <c r="Y361">
        <v>158.30000000000001</v>
      </c>
      <c r="AA361">
        <v>153.9</v>
      </c>
      <c r="AC361">
        <v>170.9</v>
      </c>
      <c r="AE361">
        <v>121.1</v>
      </c>
      <c r="AG361">
        <v>208.4</v>
      </c>
      <c r="AI361">
        <v>171.4</v>
      </c>
      <c r="AK361">
        <v>191.2</v>
      </c>
      <c r="AM361">
        <v>176.7</v>
      </c>
      <c r="AO361">
        <v>198.2</v>
      </c>
      <c r="AQ361">
        <v>184.9</v>
      </c>
      <c r="AS361">
        <v>177.6</v>
      </c>
      <c r="AU361">
        <v>183.8</v>
      </c>
      <c r="AW361">
        <v>172.1</v>
      </c>
      <c r="AX361">
        <f t="shared" si="20"/>
        <v>1</v>
      </c>
      <c r="AY361">
        <v>182</v>
      </c>
      <c r="BA361">
        <v>172.9</v>
      </c>
      <c r="BC361">
        <v>182.3</v>
      </c>
      <c r="BE361">
        <v>163.6</v>
      </c>
      <c r="BG361">
        <v>169.5</v>
      </c>
      <c r="BI361">
        <v>174.3</v>
      </c>
      <c r="BK361">
        <v>178.6</v>
      </c>
      <c r="BM361">
        <v>172.8</v>
      </c>
      <c r="BO361">
        <v>176.5</v>
      </c>
    </row>
    <row r="362" spans="4:67" x14ac:dyDescent="0.3">
      <c r="D362" t="s">
        <v>30</v>
      </c>
      <c r="H362">
        <v>2023</v>
      </c>
      <c r="K362" t="s">
        <v>35</v>
      </c>
      <c r="N362" t="str">
        <f t="shared" si="18"/>
        <v>February</v>
      </c>
      <c r="O362">
        <v>174.2</v>
      </c>
      <c r="P362">
        <f t="shared" si="19"/>
        <v>1</v>
      </c>
      <c r="Q362">
        <v>205.2</v>
      </c>
      <c r="S362">
        <v>173.9</v>
      </c>
      <c r="U362">
        <v>177</v>
      </c>
      <c r="W362">
        <v>183.4</v>
      </c>
      <c r="Y362">
        <v>167.2</v>
      </c>
      <c r="AA362">
        <v>140.9</v>
      </c>
      <c r="AC362">
        <v>170.4</v>
      </c>
      <c r="AE362">
        <v>119.1</v>
      </c>
      <c r="AG362">
        <v>212.1</v>
      </c>
      <c r="AI362">
        <v>177.6</v>
      </c>
      <c r="AK362">
        <v>189.9</v>
      </c>
      <c r="AM362">
        <v>174.8</v>
      </c>
      <c r="AO362">
        <v>198.3</v>
      </c>
      <c r="AQ362">
        <v>190</v>
      </c>
      <c r="AS362">
        <v>187</v>
      </c>
      <c r="AU362">
        <v>189.6</v>
      </c>
      <c r="AX362">
        <f t="shared" si="20"/>
        <v>1</v>
      </c>
      <c r="AY362">
        <v>181.6</v>
      </c>
      <c r="BA362">
        <v>178.6</v>
      </c>
      <c r="BC362">
        <v>186.6</v>
      </c>
      <c r="BE362">
        <v>169</v>
      </c>
      <c r="BG362">
        <v>172.8</v>
      </c>
      <c r="BI362">
        <v>178.5</v>
      </c>
      <c r="BK362">
        <v>180.7</v>
      </c>
      <c r="BM362">
        <v>177.9</v>
      </c>
      <c r="BO362">
        <v>178</v>
      </c>
    </row>
    <row r="363" spans="4:67" x14ac:dyDescent="0.3">
      <c r="D363" t="s">
        <v>33</v>
      </c>
      <c r="H363">
        <v>2023</v>
      </c>
      <c r="K363" t="s">
        <v>35</v>
      </c>
      <c r="N363" t="str">
        <f t="shared" si="18"/>
        <v>February</v>
      </c>
      <c r="O363">
        <v>174.7</v>
      </c>
      <c r="P363">
        <f t="shared" si="19"/>
        <v>1</v>
      </c>
      <c r="Q363">
        <v>212.2</v>
      </c>
      <c r="S363">
        <v>177.2</v>
      </c>
      <c r="U363">
        <v>177.9</v>
      </c>
      <c r="W363">
        <v>172.2</v>
      </c>
      <c r="Y363">
        <v>172.1</v>
      </c>
      <c r="AA363">
        <v>175.8</v>
      </c>
      <c r="AC363">
        <v>172.2</v>
      </c>
      <c r="AE363">
        <v>121.9</v>
      </c>
      <c r="AG363">
        <v>204.8</v>
      </c>
      <c r="AI363">
        <v>164.9</v>
      </c>
      <c r="AK363">
        <v>196.6</v>
      </c>
      <c r="AM363">
        <v>180.7</v>
      </c>
      <c r="AO363">
        <v>202.7</v>
      </c>
      <c r="AQ363">
        <v>180.3</v>
      </c>
      <c r="AS363">
        <v>167</v>
      </c>
      <c r="AU363">
        <v>178.2</v>
      </c>
      <c r="AW363">
        <v>173.5</v>
      </c>
      <c r="AX363">
        <f t="shared" si="20"/>
        <v>1</v>
      </c>
      <c r="AY363">
        <v>182.8</v>
      </c>
      <c r="BA363">
        <v>169.2</v>
      </c>
      <c r="BC363">
        <v>180.8</v>
      </c>
      <c r="BE363">
        <v>159.80000000000001</v>
      </c>
      <c r="BG363">
        <v>168.4</v>
      </c>
      <c r="BI363">
        <v>172.5</v>
      </c>
      <c r="BK363">
        <v>181.4</v>
      </c>
      <c r="BM363">
        <v>170</v>
      </c>
      <c r="BO363">
        <v>176.3</v>
      </c>
    </row>
    <row r="364" spans="4:67" x14ac:dyDescent="0.3">
      <c r="D364" t="s">
        <v>34</v>
      </c>
      <c r="H364">
        <v>2023</v>
      </c>
      <c r="K364" t="s">
        <v>35</v>
      </c>
      <c r="N364" t="str">
        <f t="shared" si="18"/>
        <v>February</v>
      </c>
      <c r="O364">
        <v>174.4</v>
      </c>
      <c r="P364">
        <f t="shared" si="19"/>
        <v>1</v>
      </c>
      <c r="Q364">
        <v>207.7</v>
      </c>
      <c r="S364">
        <v>175.2</v>
      </c>
      <c r="U364">
        <v>177.3</v>
      </c>
      <c r="W364">
        <v>179.3</v>
      </c>
      <c r="Y364">
        <v>169.5</v>
      </c>
      <c r="AA364">
        <v>152.69999999999999</v>
      </c>
      <c r="AC364">
        <v>171</v>
      </c>
      <c r="AE364">
        <v>120</v>
      </c>
      <c r="AG364">
        <v>209.7</v>
      </c>
      <c r="AI364">
        <v>172.3</v>
      </c>
      <c r="AK364">
        <v>193</v>
      </c>
      <c r="AM364">
        <v>177</v>
      </c>
      <c r="AO364">
        <v>199.5</v>
      </c>
      <c r="AQ364">
        <v>186.2</v>
      </c>
      <c r="AS364">
        <v>178.7</v>
      </c>
      <c r="AU364">
        <v>185.1</v>
      </c>
      <c r="AW364">
        <v>173.5</v>
      </c>
      <c r="AX364">
        <f t="shared" si="20"/>
        <v>1</v>
      </c>
      <c r="AY364">
        <v>182.1</v>
      </c>
      <c r="BA364">
        <v>174.2</v>
      </c>
      <c r="BC364">
        <v>184.4</v>
      </c>
      <c r="BE364">
        <v>164.2</v>
      </c>
      <c r="BG364">
        <v>170.3</v>
      </c>
      <c r="BI364">
        <v>175</v>
      </c>
      <c r="BK364">
        <v>181</v>
      </c>
      <c r="BM364">
        <v>174.1</v>
      </c>
      <c r="BO364">
        <v>177.2</v>
      </c>
    </row>
    <row r="365" spans="4:67" x14ac:dyDescent="0.3">
      <c r="D365" t="s">
        <v>30</v>
      </c>
      <c r="H365">
        <v>2023</v>
      </c>
      <c r="K365" t="s">
        <v>36</v>
      </c>
      <c r="N365" t="str">
        <f t="shared" si="18"/>
        <v>March</v>
      </c>
      <c r="O365">
        <v>174.3</v>
      </c>
      <c r="P365">
        <f t="shared" si="19"/>
        <v>1</v>
      </c>
      <c r="Q365">
        <v>205.2</v>
      </c>
      <c r="S365">
        <v>173.9</v>
      </c>
      <c r="U365">
        <v>177</v>
      </c>
      <c r="W365">
        <v>183.3</v>
      </c>
      <c r="Y365">
        <v>167.2</v>
      </c>
      <c r="AA365">
        <v>140.9</v>
      </c>
      <c r="AC365">
        <v>170.5</v>
      </c>
      <c r="AE365">
        <v>119.1</v>
      </c>
      <c r="AG365">
        <v>212.1</v>
      </c>
      <c r="AI365">
        <v>177.6</v>
      </c>
      <c r="AK365">
        <v>189.9</v>
      </c>
      <c r="AM365">
        <v>174.8</v>
      </c>
      <c r="AO365">
        <v>198.4</v>
      </c>
      <c r="AQ365">
        <v>190</v>
      </c>
      <c r="AS365">
        <v>187</v>
      </c>
      <c r="AU365">
        <v>189.6</v>
      </c>
      <c r="AX365">
        <f t="shared" si="20"/>
        <v>1</v>
      </c>
      <c r="AY365">
        <v>181.4</v>
      </c>
      <c r="BA365">
        <v>178.6</v>
      </c>
      <c r="BC365">
        <v>186.6</v>
      </c>
      <c r="BE365">
        <v>169</v>
      </c>
      <c r="BG365">
        <v>172.8</v>
      </c>
      <c r="BI365">
        <v>178.5</v>
      </c>
      <c r="BK365">
        <v>180.7</v>
      </c>
      <c r="BM365">
        <v>177.9</v>
      </c>
      <c r="BO365">
        <v>178</v>
      </c>
    </row>
    <row r="366" spans="4:67" x14ac:dyDescent="0.3">
      <c r="D366" t="s">
        <v>33</v>
      </c>
      <c r="H366">
        <v>2023</v>
      </c>
      <c r="K366" t="s">
        <v>36</v>
      </c>
      <c r="N366" t="str">
        <f t="shared" si="18"/>
        <v>March</v>
      </c>
      <c r="O366">
        <v>174.7</v>
      </c>
      <c r="P366">
        <f t="shared" si="19"/>
        <v>1</v>
      </c>
      <c r="Q366">
        <v>212.2</v>
      </c>
      <c r="S366">
        <v>177.2</v>
      </c>
      <c r="U366">
        <v>177.9</v>
      </c>
      <c r="W366">
        <v>172.2</v>
      </c>
      <c r="Y366">
        <v>172.1</v>
      </c>
      <c r="AA366">
        <v>175.9</v>
      </c>
      <c r="AC366">
        <v>172.2</v>
      </c>
      <c r="AE366">
        <v>121.9</v>
      </c>
      <c r="AG366">
        <v>204.8</v>
      </c>
      <c r="AI366">
        <v>164.9</v>
      </c>
      <c r="AK366">
        <v>196.6</v>
      </c>
      <c r="AM366">
        <v>180.8</v>
      </c>
      <c r="AO366">
        <v>202.7</v>
      </c>
      <c r="AQ366">
        <v>180.2</v>
      </c>
      <c r="AS366">
        <v>167</v>
      </c>
      <c r="AU366">
        <v>178.2</v>
      </c>
      <c r="AW366">
        <v>173.5</v>
      </c>
      <c r="AX366">
        <f t="shared" si="20"/>
        <v>1</v>
      </c>
      <c r="AY366">
        <v>182.6</v>
      </c>
      <c r="BA366">
        <v>169.2</v>
      </c>
      <c r="BC366">
        <v>180.8</v>
      </c>
      <c r="BE366">
        <v>159.80000000000001</v>
      </c>
      <c r="BG366">
        <v>168.4</v>
      </c>
      <c r="BI366">
        <v>172.5</v>
      </c>
      <c r="BK366">
        <v>181.5</v>
      </c>
      <c r="BM366">
        <v>170</v>
      </c>
      <c r="BO366">
        <v>176.3</v>
      </c>
    </row>
    <row r="367" spans="4:67" x14ac:dyDescent="0.3">
      <c r="D367" t="s">
        <v>34</v>
      </c>
      <c r="H367">
        <v>2023</v>
      </c>
      <c r="K367" t="s">
        <v>36</v>
      </c>
      <c r="N367" t="str">
        <f t="shared" si="18"/>
        <v>March</v>
      </c>
      <c r="O367">
        <v>174.4</v>
      </c>
      <c r="P367">
        <f t="shared" si="19"/>
        <v>1</v>
      </c>
      <c r="Q367">
        <v>207.7</v>
      </c>
      <c r="S367">
        <v>175.2</v>
      </c>
      <c r="U367">
        <v>177.3</v>
      </c>
      <c r="W367">
        <v>179.2</v>
      </c>
      <c r="Y367">
        <v>169.5</v>
      </c>
      <c r="AA367">
        <v>152.80000000000001</v>
      </c>
      <c r="AC367">
        <v>171.1</v>
      </c>
      <c r="AE367">
        <v>120</v>
      </c>
      <c r="AG367">
        <v>209.7</v>
      </c>
      <c r="AI367">
        <v>172.3</v>
      </c>
      <c r="AK367">
        <v>193</v>
      </c>
      <c r="AM367">
        <v>177</v>
      </c>
      <c r="AO367">
        <v>199.5</v>
      </c>
      <c r="AQ367">
        <v>186.1</v>
      </c>
      <c r="AS367">
        <v>178.7</v>
      </c>
      <c r="AU367">
        <v>185.1</v>
      </c>
      <c r="AW367">
        <v>173.5</v>
      </c>
      <c r="AX367">
        <f t="shared" si="20"/>
        <v>1</v>
      </c>
      <c r="AY367">
        <v>181.9</v>
      </c>
      <c r="BA367">
        <v>174.2</v>
      </c>
      <c r="BC367">
        <v>184.4</v>
      </c>
      <c r="BE367">
        <v>164.2</v>
      </c>
      <c r="BG367">
        <v>170.3</v>
      </c>
      <c r="BI367">
        <v>175</v>
      </c>
      <c r="BK367">
        <v>181</v>
      </c>
      <c r="BM367">
        <v>174.1</v>
      </c>
      <c r="BO367">
        <v>177.2</v>
      </c>
    </row>
    <row r="368" spans="4:67" x14ac:dyDescent="0.3">
      <c r="D368" t="s">
        <v>30</v>
      </c>
      <c r="H368">
        <v>2023</v>
      </c>
      <c r="K368" t="s">
        <v>37</v>
      </c>
      <c r="N368" t="str">
        <f t="shared" si="18"/>
        <v>April</v>
      </c>
      <c r="O368">
        <v>173.3</v>
      </c>
      <c r="P368">
        <f t="shared" si="19"/>
        <v>1</v>
      </c>
      <c r="Q368">
        <v>206.9</v>
      </c>
      <c r="S368">
        <v>167.9</v>
      </c>
      <c r="U368">
        <v>178.2</v>
      </c>
      <c r="W368">
        <v>178.5</v>
      </c>
      <c r="Y368">
        <v>173.7</v>
      </c>
      <c r="AA368">
        <v>142.80000000000001</v>
      </c>
      <c r="AC368">
        <v>172.8</v>
      </c>
      <c r="AE368">
        <v>120.4</v>
      </c>
      <c r="AG368">
        <v>215.5</v>
      </c>
      <c r="AI368">
        <v>178.2</v>
      </c>
      <c r="AK368">
        <v>190.5</v>
      </c>
      <c r="AM368">
        <v>175.5</v>
      </c>
      <c r="AO368">
        <v>199.5</v>
      </c>
      <c r="AQ368">
        <v>190.7</v>
      </c>
      <c r="AS368">
        <v>187.3</v>
      </c>
      <c r="AU368">
        <v>190.2</v>
      </c>
      <c r="AX368">
        <f t="shared" si="20"/>
        <v>1</v>
      </c>
      <c r="AY368">
        <v>181.5</v>
      </c>
      <c r="BA368">
        <v>179.1</v>
      </c>
      <c r="BC368">
        <v>187.2</v>
      </c>
      <c r="BE368">
        <v>169.4</v>
      </c>
      <c r="BG368">
        <v>173.2</v>
      </c>
      <c r="BI368">
        <v>179.4</v>
      </c>
      <c r="BK368">
        <v>183.8</v>
      </c>
      <c r="BM368">
        <v>178.9</v>
      </c>
      <c r="BO368">
        <v>178.8</v>
      </c>
    </row>
    <row r="369" spans="4:67" x14ac:dyDescent="0.3">
      <c r="D369" t="s">
        <v>33</v>
      </c>
      <c r="H369">
        <v>2023</v>
      </c>
      <c r="K369" t="s">
        <v>37</v>
      </c>
      <c r="N369" t="str">
        <f t="shared" si="18"/>
        <v>April</v>
      </c>
      <c r="O369">
        <v>174.8</v>
      </c>
      <c r="P369">
        <f t="shared" si="19"/>
        <v>1</v>
      </c>
      <c r="Q369">
        <v>213.7</v>
      </c>
      <c r="S369">
        <v>172.4</v>
      </c>
      <c r="U369">
        <v>178.8</v>
      </c>
      <c r="W369">
        <v>168.7</v>
      </c>
      <c r="Y369">
        <v>179.2</v>
      </c>
      <c r="AA369">
        <v>179.9</v>
      </c>
      <c r="AC369">
        <v>174.7</v>
      </c>
      <c r="AE369">
        <v>123.1</v>
      </c>
      <c r="AG369">
        <v>207.8</v>
      </c>
      <c r="AI369">
        <v>165.5</v>
      </c>
      <c r="AK369">
        <v>197</v>
      </c>
      <c r="AM369">
        <v>182.1</v>
      </c>
      <c r="AO369">
        <v>203.5</v>
      </c>
      <c r="AQ369">
        <v>181</v>
      </c>
      <c r="AS369">
        <v>167.7</v>
      </c>
      <c r="AU369">
        <v>178.9</v>
      </c>
      <c r="AW369">
        <v>175.2</v>
      </c>
      <c r="AX369">
        <f t="shared" si="20"/>
        <v>1</v>
      </c>
      <c r="AY369">
        <v>182.1</v>
      </c>
      <c r="BA369">
        <v>169.6</v>
      </c>
      <c r="BC369">
        <v>181.5</v>
      </c>
      <c r="BE369">
        <v>160.1</v>
      </c>
      <c r="BG369">
        <v>168.8</v>
      </c>
      <c r="BI369">
        <v>174.2</v>
      </c>
      <c r="BK369">
        <v>184.4</v>
      </c>
      <c r="BM369">
        <v>170.9</v>
      </c>
      <c r="BO369">
        <v>177.4</v>
      </c>
    </row>
    <row r="370" spans="4:67" x14ac:dyDescent="0.3">
      <c r="D370" t="s">
        <v>34</v>
      </c>
      <c r="H370">
        <v>2023</v>
      </c>
      <c r="K370" t="s">
        <v>37</v>
      </c>
      <c r="N370" t="str">
        <f t="shared" si="18"/>
        <v>April</v>
      </c>
      <c r="O370">
        <v>173.8</v>
      </c>
      <c r="P370">
        <f t="shared" si="19"/>
        <v>1</v>
      </c>
      <c r="Q370">
        <v>209.3</v>
      </c>
      <c r="S370">
        <v>169.6</v>
      </c>
      <c r="U370">
        <v>178.4</v>
      </c>
      <c r="W370">
        <v>174.9</v>
      </c>
      <c r="Y370">
        <v>176.3</v>
      </c>
      <c r="AA370">
        <v>155.4</v>
      </c>
      <c r="AC370">
        <v>173.4</v>
      </c>
      <c r="AE370">
        <v>121.3</v>
      </c>
      <c r="AG370">
        <v>212.9</v>
      </c>
      <c r="AI370">
        <v>172.9</v>
      </c>
      <c r="AK370">
        <v>193.5</v>
      </c>
      <c r="AM370">
        <v>177.9</v>
      </c>
      <c r="AO370">
        <v>200.6</v>
      </c>
      <c r="AQ370">
        <v>186.9</v>
      </c>
      <c r="AS370">
        <v>179.2</v>
      </c>
      <c r="AU370">
        <v>185.7</v>
      </c>
      <c r="AW370">
        <v>175.2</v>
      </c>
      <c r="AX370">
        <f t="shared" si="20"/>
        <v>1</v>
      </c>
      <c r="AY370">
        <v>181.7</v>
      </c>
      <c r="BA370">
        <v>174.6</v>
      </c>
      <c r="BC370">
        <v>185</v>
      </c>
      <c r="BE370">
        <v>164.5</v>
      </c>
      <c r="BG370">
        <v>170.7</v>
      </c>
      <c r="BI370">
        <v>176.4</v>
      </c>
      <c r="BK370">
        <v>184</v>
      </c>
      <c r="BM370">
        <v>175</v>
      </c>
      <c r="BO370">
        <v>178.1</v>
      </c>
    </row>
    <row r="371" spans="4:67" x14ac:dyDescent="0.3">
      <c r="D371" t="s">
        <v>30</v>
      </c>
      <c r="H371">
        <v>2023</v>
      </c>
      <c r="K371" t="s">
        <v>38</v>
      </c>
      <c r="N371" t="str">
        <f t="shared" si="18"/>
        <v>May</v>
      </c>
      <c r="O371">
        <v>173.2</v>
      </c>
      <c r="P371">
        <f t="shared" si="19"/>
        <v>1</v>
      </c>
      <c r="Q371">
        <v>211.5</v>
      </c>
      <c r="S371">
        <v>171</v>
      </c>
      <c r="U371">
        <v>179.6</v>
      </c>
      <c r="W371">
        <v>173.3</v>
      </c>
      <c r="Y371">
        <v>169</v>
      </c>
      <c r="AA371">
        <v>148.69999999999999</v>
      </c>
      <c r="AC371">
        <v>174.9</v>
      </c>
      <c r="AE371">
        <v>121.9</v>
      </c>
      <c r="AG371">
        <v>221</v>
      </c>
      <c r="AI371">
        <v>178.7</v>
      </c>
      <c r="AK371">
        <v>191.1</v>
      </c>
      <c r="AM371">
        <v>176.8</v>
      </c>
      <c r="AO371">
        <v>199.9</v>
      </c>
      <c r="AQ371">
        <v>191.2</v>
      </c>
      <c r="AS371">
        <v>187.9</v>
      </c>
      <c r="AU371">
        <v>190.8</v>
      </c>
      <c r="AX371">
        <f t="shared" si="20"/>
        <v>1</v>
      </c>
      <c r="AY371">
        <v>182.5</v>
      </c>
      <c r="BA371">
        <v>179.8</v>
      </c>
      <c r="BC371">
        <v>187.8</v>
      </c>
      <c r="BE371">
        <v>169.7</v>
      </c>
      <c r="BG371">
        <v>173.8</v>
      </c>
      <c r="BI371">
        <v>180.3</v>
      </c>
      <c r="BK371">
        <v>184.9</v>
      </c>
      <c r="BM371">
        <v>179.5</v>
      </c>
      <c r="BO371">
        <v>179.8</v>
      </c>
    </row>
    <row r="372" spans="4:67" x14ac:dyDescent="0.3">
      <c r="D372" t="s">
        <v>33</v>
      </c>
      <c r="H372">
        <v>2023</v>
      </c>
      <c r="K372" t="s">
        <v>38</v>
      </c>
      <c r="N372" t="str">
        <f t="shared" si="18"/>
        <v>May</v>
      </c>
      <c r="O372">
        <v>174.7</v>
      </c>
      <c r="P372">
        <f t="shared" si="19"/>
        <v>1</v>
      </c>
      <c r="Q372">
        <v>219.4</v>
      </c>
      <c r="S372">
        <v>176.7</v>
      </c>
      <c r="U372">
        <v>179.4</v>
      </c>
      <c r="W372">
        <v>164.4</v>
      </c>
      <c r="Y372">
        <v>175.8</v>
      </c>
      <c r="AA372">
        <v>185</v>
      </c>
      <c r="AC372">
        <v>176.9</v>
      </c>
      <c r="AE372">
        <v>124.2</v>
      </c>
      <c r="AG372">
        <v>211.9</v>
      </c>
      <c r="AI372">
        <v>165.9</v>
      </c>
      <c r="AK372">
        <v>197.7</v>
      </c>
      <c r="AM372">
        <v>183.1</v>
      </c>
      <c r="AO372">
        <v>204.2</v>
      </c>
      <c r="AQ372">
        <v>181.3</v>
      </c>
      <c r="AS372">
        <v>168.1</v>
      </c>
      <c r="AU372">
        <v>179.3</v>
      </c>
      <c r="AW372">
        <v>175.6</v>
      </c>
      <c r="AX372">
        <f t="shared" si="20"/>
        <v>1</v>
      </c>
      <c r="AY372">
        <v>183.4</v>
      </c>
      <c r="BA372">
        <v>170.1</v>
      </c>
      <c r="BC372">
        <v>182.2</v>
      </c>
      <c r="BE372">
        <v>160.4</v>
      </c>
      <c r="BG372">
        <v>169.2</v>
      </c>
      <c r="BI372">
        <v>174.8</v>
      </c>
      <c r="BK372">
        <v>185.6</v>
      </c>
      <c r="BM372">
        <v>171.6</v>
      </c>
      <c r="BO372">
        <v>178.2</v>
      </c>
    </row>
    <row r="373" spans="4:67" x14ac:dyDescent="0.3">
      <c r="D373" t="s">
        <v>34</v>
      </c>
      <c r="H373">
        <v>2023</v>
      </c>
      <c r="K373" t="s">
        <v>38</v>
      </c>
      <c r="N373" t="str">
        <f t="shared" si="18"/>
        <v>May</v>
      </c>
      <c r="O373">
        <v>173.7</v>
      </c>
      <c r="P373">
        <f t="shared" si="19"/>
        <v>1</v>
      </c>
      <c r="Q373">
        <v>214.3</v>
      </c>
      <c r="S373">
        <v>173.2</v>
      </c>
      <c r="U373">
        <v>179.5</v>
      </c>
      <c r="W373">
        <v>170</v>
      </c>
      <c r="Y373">
        <v>172.2</v>
      </c>
      <c r="AA373">
        <v>161</v>
      </c>
      <c r="AC373">
        <v>175.6</v>
      </c>
      <c r="AE373">
        <v>122.7</v>
      </c>
      <c r="AG373">
        <v>218</v>
      </c>
      <c r="AI373">
        <v>173.4</v>
      </c>
      <c r="AK373">
        <v>194.2</v>
      </c>
      <c r="AM373">
        <v>179.1</v>
      </c>
      <c r="AO373">
        <v>201</v>
      </c>
      <c r="AQ373">
        <v>187.3</v>
      </c>
      <c r="AS373">
        <v>179.7</v>
      </c>
      <c r="AU373">
        <v>186.2</v>
      </c>
      <c r="AW373">
        <v>175.6</v>
      </c>
      <c r="AX373">
        <f t="shared" si="20"/>
        <v>1</v>
      </c>
      <c r="AY373">
        <v>182.8</v>
      </c>
      <c r="BA373">
        <v>175.2</v>
      </c>
      <c r="BC373">
        <v>185.7</v>
      </c>
      <c r="BE373">
        <v>164.8</v>
      </c>
      <c r="BG373">
        <v>171.2</v>
      </c>
      <c r="BI373">
        <v>177.1</v>
      </c>
      <c r="BK373">
        <v>185.2</v>
      </c>
      <c r="BM373">
        <v>175.7</v>
      </c>
      <c r="BO373">
        <v>179.1</v>
      </c>
    </row>
  </sheetData>
  <autoFilter ref="AM1:BP373" xr:uid="{06C73DB5-D94E-4972-9F44-42C27C8D3BF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BE20-2B01-4FCD-9CAC-C0427F0966D0}">
  <dimension ref="A1:AI373"/>
  <sheetViews>
    <sheetView zoomScaleNormal="100" workbookViewId="0">
      <pane xSplit="3" topLeftCell="D1" activePane="topRight" state="frozen"/>
      <selection pane="topRight" activeCell="C374" sqref="C374"/>
    </sheetView>
  </sheetViews>
  <sheetFormatPr defaultRowHeight="14.4" x14ac:dyDescent="0.3"/>
  <cols>
    <col min="1" max="1" width="12.77734375" customWidth="1"/>
    <col min="4" max="4" width="17.6640625" customWidth="1"/>
    <col min="5" max="5" width="12.44140625" customWidth="1"/>
    <col min="7" max="7" width="15.21875" customWidth="1"/>
    <col min="8" max="8" width="10.88671875" customWidth="1"/>
    <col min="10" max="10" width="10.109375" customWidth="1"/>
    <col min="11" max="11" width="16.77734375" customWidth="1"/>
    <col min="12" max="12" width="21.33203125" customWidth="1"/>
    <col min="14" max="14" width="21.109375" customWidth="1"/>
    <col min="15" max="15" width="29.44140625" customWidth="1"/>
    <col min="16" max="16" width="16.88671875" customWidth="1"/>
    <col min="17" max="17" width="24" customWidth="1"/>
    <col min="20" max="20" width="18.77734375" customWidth="1"/>
    <col min="22" max="22" width="12" customWidth="1"/>
    <col min="23" max="23" width="25.44140625" customWidth="1"/>
    <col min="25" max="25" width="24" customWidth="1"/>
    <col min="27" max="27" width="21.44140625" customWidth="1"/>
    <col min="28" max="28" width="13.33203125" customWidth="1"/>
    <col min="29" max="29" width="12.6640625" customWidth="1"/>
    <col min="30" max="30" width="8" bestFit="1" customWidth="1"/>
    <col min="31" max="31" width="6.33203125" bestFit="1" customWidth="1"/>
    <col min="32" max="32" width="13.6640625" bestFit="1" customWidth="1"/>
    <col min="33" max="33" width="6.33203125" bestFit="1" customWidth="1"/>
    <col min="34" max="34" width="9.109375" bestFit="1" customWidth="1"/>
    <col min="35" max="35" width="13.44140625" bestFit="1" customWidth="1"/>
  </cols>
  <sheetData>
    <row r="1" spans="1:3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25</v>
      </c>
      <c r="Z1" s="1" t="s">
        <v>26</v>
      </c>
      <c r="AA1" s="1" t="s">
        <v>27</v>
      </c>
      <c r="AB1" s="1" t="s">
        <v>28</v>
      </c>
      <c r="AC1" s="1" t="s">
        <v>29</v>
      </c>
      <c r="AD1" s="11" t="s">
        <v>65</v>
      </c>
      <c r="AE1" s="11" t="s">
        <v>68</v>
      </c>
      <c r="AF1" s="11" t="s">
        <v>69</v>
      </c>
      <c r="AG1" s="11" t="s">
        <v>23</v>
      </c>
      <c r="AH1" s="11" t="s">
        <v>26</v>
      </c>
      <c r="AI1" s="11" t="s">
        <v>70</v>
      </c>
    </row>
    <row r="2" spans="1:35"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103.4</v>
      </c>
      <c r="Z2">
        <v>103.8</v>
      </c>
      <c r="AA2">
        <v>104.7</v>
      </c>
      <c r="AB2">
        <v>104</v>
      </c>
      <c r="AC2">
        <v>105.1</v>
      </c>
      <c r="AD2">
        <f>SUM(D2,E2,F2,G2,H2,I2,J2,K2,L2,M2,N2,O2,P2,Q2)</f>
        <v>1476.7999999999997</v>
      </c>
      <c r="AE2">
        <f>SUM(R2,S2,T2)</f>
        <v>318.70000000000005</v>
      </c>
      <c r="AF2">
        <f>SUM(U2,V2,W2)</f>
        <v>210.3</v>
      </c>
      <c r="AG2">
        <f>SUM(X2,Y2,AA2)</f>
        <v>312.10000000000002</v>
      </c>
      <c r="AH2">
        <f>SUM(Z2)</f>
        <v>103.8</v>
      </c>
      <c r="AI2">
        <f>SUM(AB2)</f>
        <v>104</v>
      </c>
    </row>
    <row r="3" spans="1:35"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102.9</v>
      </c>
      <c r="Z3">
        <v>103.5</v>
      </c>
      <c r="AA3">
        <v>104.3</v>
      </c>
      <c r="AB3">
        <v>103.7</v>
      </c>
      <c r="AC3">
        <v>104</v>
      </c>
      <c r="AD3">
        <f t="shared" ref="AD3:AD66" si="0">SUM(D3,E3,F3,G3,H3,I3,J3,K3,L3,M3,N3,O3,P3,Q3)</f>
        <v>1481.6000000000001</v>
      </c>
      <c r="AE3">
        <f t="shared" ref="AE3:AE66" si="1">SUM(R3,S3,T3)</f>
        <v>316.7</v>
      </c>
      <c r="AF3">
        <f t="shared" ref="AF3:AF66" si="2">SUM(U3,V3,W3)</f>
        <v>310.5</v>
      </c>
      <c r="AG3">
        <f t="shared" ref="AG3:AG66" si="3">SUM(X3,Y3,AA3)</f>
        <v>311.3</v>
      </c>
      <c r="AH3">
        <f t="shared" ref="AH3:AH66" si="4">SUM(Z3)</f>
        <v>103.5</v>
      </c>
      <c r="AI3">
        <f t="shared" ref="AI3:AI66" si="5">SUM(AB3)</f>
        <v>103.7</v>
      </c>
    </row>
    <row r="4" spans="1:35" x14ac:dyDescent="0.3">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103.1</v>
      </c>
      <c r="Z4">
        <v>103.6</v>
      </c>
      <c r="AA4">
        <v>104.5</v>
      </c>
      <c r="AB4">
        <v>103.9</v>
      </c>
      <c r="AC4">
        <v>104.6</v>
      </c>
      <c r="AD4">
        <f t="shared" si="0"/>
        <v>1478.4</v>
      </c>
      <c r="AE4">
        <f t="shared" si="1"/>
        <v>318</v>
      </c>
      <c r="AF4">
        <f t="shared" si="2"/>
        <v>310.60000000000002</v>
      </c>
      <c r="AG4">
        <f t="shared" si="3"/>
        <v>311.60000000000002</v>
      </c>
      <c r="AH4">
        <f t="shared" si="4"/>
        <v>103.6</v>
      </c>
      <c r="AI4">
        <f t="shared" si="5"/>
        <v>103.9</v>
      </c>
    </row>
    <row r="5" spans="1:35" x14ac:dyDescent="0.3">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104</v>
      </c>
      <c r="Z5">
        <v>104.1</v>
      </c>
      <c r="AA5">
        <v>104.6</v>
      </c>
      <c r="AB5">
        <v>104.4</v>
      </c>
      <c r="AC5">
        <v>105.8</v>
      </c>
      <c r="AD5">
        <f t="shared" si="0"/>
        <v>1485.9999999999998</v>
      </c>
      <c r="AE5">
        <f t="shared" si="1"/>
        <v>320.39999999999998</v>
      </c>
      <c r="AF5">
        <f t="shared" si="2"/>
        <v>211.4</v>
      </c>
      <c r="AG5">
        <f t="shared" si="3"/>
        <v>313</v>
      </c>
      <c r="AH5">
        <f t="shared" si="4"/>
        <v>104.1</v>
      </c>
      <c r="AI5">
        <f t="shared" si="5"/>
        <v>104.4</v>
      </c>
    </row>
    <row r="6" spans="1:35" x14ac:dyDescent="0.3">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103.3</v>
      </c>
      <c r="Z6">
        <v>103.7</v>
      </c>
      <c r="AA6">
        <v>104.3</v>
      </c>
      <c r="AB6">
        <v>104.3</v>
      </c>
      <c r="AC6">
        <v>104.7</v>
      </c>
      <c r="AD6">
        <f t="shared" si="0"/>
        <v>1496.6000000000001</v>
      </c>
      <c r="AE6">
        <f t="shared" si="1"/>
        <v>318.5</v>
      </c>
      <c r="AF6">
        <f t="shared" si="2"/>
        <v>311.3</v>
      </c>
      <c r="AG6">
        <f t="shared" si="3"/>
        <v>312.3</v>
      </c>
      <c r="AH6">
        <f t="shared" si="4"/>
        <v>103.7</v>
      </c>
      <c r="AI6">
        <f t="shared" si="5"/>
        <v>104.3</v>
      </c>
    </row>
    <row r="7" spans="1:35" x14ac:dyDescent="0.3">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103.6</v>
      </c>
      <c r="Z7">
        <v>103.9</v>
      </c>
      <c r="AA7">
        <v>104.5</v>
      </c>
      <c r="AB7">
        <v>104.4</v>
      </c>
      <c r="AC7">
        <v>105.3</v>
      </c>
      <c r="AD7">
        <f t="shared" si="0"/>
        <v>1489.9</v>
      </c>
      <c r="AE7">
        <f t="shared" si="1"/>
        <v>319.7</v>
      </c>
      <c r="AF7">
        <f t="shared" si="2"/>
        <v>311.60000000000002</v>
      </c>
      <c r="AG7">
        <f t="shared" si="3"/>
        <v>312.60000000000002</v>
      </c>
      <c r="AH7">
        <f t="shared" si="4"/>
        <v>103.9</v>
      </c>
      <c r="AI7">
        <f t="shared" si="5"/>
        <v>104.4</v>
      </c>
    </row>
    <row r="8" spans="1:35" x14ac:dyDescent="0.3">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v>
      </c>
      <c r="Z8">
        <v>104.3</v>
      </c>
      <c r="AA8">
        <v>104.3</v>
      </c>
      <c r="AB8">
        <v>104.6</v>
      </c>
      <c r="AC8">
        <v>106</v>
      </c>
      <c r="AD8">
        <f t="shared" si="0"/>
        <v>1488.7</v>
      </c>
      <c r="AE8">
        <f t="shared" si="1"/>
        <v>321.89999999999998</v>
      </c>
      <c r="AF8">
        <f t="shared" si="2"/>
        <v>211.7</v>
      </c>
      <c r="AG8">
        <f t="shared" si="3"/>
        <v>313</v>
      </c>
      <c r="AH8">
        <f t="shared" si="4"/>
        <v>104.3</v>
      </c>
      <c r="AI8">
        <f t="shared" si="5"/>
        <v>104.6</v>
      </c>
    </row>
    <row r="9" spans="1:35" x14ac:dyDescent="0.3">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103.5</v>
      </c>
      <c r="Z9">
        <v>103.8</v>
      </c>
      <c r="AA9">
        <v>104.2</v>
      </c>
      <c r="AB9">
        <v>104.9</v>
      </c>
      <c r="AC9">
        <v>105</v>
      </c>
      <c r="AD9">
        <f t="shared" si="0"/>
        <v>1493.6</v>
      </c>
      <c r="AE9">
        <f t="shared" si="1"/>
        <v>320.2</v>
      </c>
      <c r="AF9">
        <f t="shared" si="2"/>
        <v>312.10000000000002</v>
      </c>
      <c r="AG9">
        <f t="shared" si="3"/>
        <v>312.89999999999998</v>
      </c>
      <c r="AH9">
        <f t="shared" si="4"/>
        <v>103.8</v>
      </c>
      <c r="AI9">
        <f t="shared" si="5"/>
        <v>104.9</v>
      </c>
    </row>
    <row r="10" spans="1:35" x14ac:dyDescent="0.3">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103.7</v>
      </c>
      <c r="Z10">
        <v>104</v>
      </c>
      <c r="AA10">
        <v>104.3</v>
      </c>
      <c r="AB10">
        <v>104.7</v>
      </c>
      <c r="AC10">
        <v>105.5</v>
      </c>
      <c r="AD10">
        <f t="shared" si="0"/>
        <v>1490.6000000000001</v>
      </c>
      <c r="AE10">
        <f t="shared" si="1"/>
        <v>321.2</v>
      </c>
      <c r="AF10">
        <f t="shared" si="2"/>
        <v>312.10000000000002</v>
      </c>
      <c r="AG10">
        <f t="shared" si="3"/>
        <v>312.90000000000003</v>
      </c>
      <c r="AH10">
        <f t="shared" si="4"/>
        <v>104</v>
      </c>
      <c r="AI10">
        <f t="shared" si="5"/>
        <v>104.7</v>
      </c>
    </row>
    <row r="11" spans="1:35" x14ac:dyDescent="0.3">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104.5</v>
      </c>
      <c r="Z11">
        <v>104.8</v>
      </c>
      <c r="AA11">
        <v>102.7</v>
      </c>
      <c r="AB11">
        <v>104.6</v>
      </c>
      <c r="AC11">
        <v>106.4</v>
      </c>
      <c r="AD11">
        <f t="shared" si="0"/>
        <v>1492.8999999999999</v>
      </c>
      <c r="AE11">
        <f t="shared" si="1"/>
        <v>323.5</v>
      </c>
      <c r="AF11">
        <f t="shared" si="2"/>
        <v>212.6</v>
      </c>
      <c r="AG11">
        <f t="shared" si="3"/>
        <v>312.3</v>
      </c>
      <c r="AH11">
        <f t="shared" si="4"/>
        <v>104.8</v>
      </c>
      <c r="AI11">
        <f t="shared" si="5"/>
        <v>104.6</v>
      </c>
    </row>
    <row r="12" spans="1:35" x14ac:dyDescent="0.3">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104</v>
      </c>
      <c r="Z12">
        <v>105.2</v>
      </c>
      <c r="AA12">
        <v>103.2</v>
      </c>
      <c r="AB12">
        <v>105.1</v>
      </c>
      <c r="AC12">
        <v>105.7</v>
      </c>
      <c r="AD12">
        <f t="shared" si="0"/>
        <v>1506.1999999999998</v>
      </c>
      <c r="AE12">
        <f t="shared" si="1"/>
        <v>322</v>
      </c>
      <c r="AF12">
        <f t="shared" si="2"/>
        <v>313.39999999999998</v>
      </c>
      <c r="AG12">
        <f t="shared" si="3"/>
        <v>312.89999999999998</v>
      </c>
      <c r="AH12">
        <f t="shared" si="4"/>
        <v>105.2</v>
      </c>
      <c r="AI12">
        <f t="shared" si="5"/>
        <v>105.1</v>
      </c>
    </row>
    <row r="13" spans="1:35" x14ac:dyDescent="0.3">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104.2</v>
      </c>
      <c r="Z13">
        <v>105</v>
      </c>
      <c r="AA13">
        <v>102.9</v>
      </c>
      <c r="AB13">
        <v>104.8</v>
      </c>
      <c r="AC13">
        <v>106.1</v>
      </c>
      <c r="AD13">
        <f t="shared" si="0"/>
        <v>1497.7</v>
      </c>
      <c r="AE13">
        <f t="shared" si="1"/>
        <v>322.89999999999998</v>
      </c>
      <c r="AF13">
        <f t="shared" si="2"/>
        <v>313.3</v>
      </c>
      <c r="AG13">
        <f t="shared" si="3"/>
        <v>312.39999999999998</v>
      </c>
      <c r="AH13">
        <f t="shared" si="4"/>
        <v>105</v>
      </c>
      <c r="AI13">
        <f t="shared" si="5"/>
        <v>104.8</v>
      </c>
    </row>
    <row r="14" spans="1:35" x14ac:dyDescent="0.3">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105</v>
      </c>
      <c r="Z14">
        <v>105.5</v>
      </c>
      <c r="AA14">
        <v>102.1</v>
      </c>
      <c r="AB14">
        <v>104.8</v>
      </c>
      <c r="AC14">
        <v>107.2</v>
      </c>
      <c r="AD14">
        <f t="shared" si="0"/>
        <v>1502.1</v>
      </c>
      <c r="AE14">
        <f t="shared" si="1"/>
        <v>325.29999999999995</v>
      </c>
      <c r="AF14">
        <f t="shared" si="2"/>
        <v>214.3</v>
      </c>
      <c r="AG14">
        <f t="shared" si="3"/>
        <v>312.79999999999995</v>
      </c>
      <c r="AH14">
        <f t="shared" si="4"/>
        <v>105.5</v>
      </c>
      <c r="AI14">
        <f t="shared" si="5"/>
        <v>104.8</v>
      </c>
    </row>
    <row r="15" spans="1:35" x14ac:dyDescent="0.3">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104.6</v>
      </c>
      <c r="Z15">
        <v>105.7</v>
      </c>
      <c r="AA15">
        <v>102.6</v>
      </c>
      <c r="AB15">
        <v>104.9</v>
      </c>
      <c r="AC15">
        <v>106.6</v>
      </c>
      <c r="AD15">
        <f t="shared" si="0"/>
        <v>1526.9999999999998</v>
      </c>
      <c r="AE15">
        <f t="shared" si="1"/>
        <v>323.5</v>
      </c>
      <c r="AF15">
        <f t="shared" si="2"/>
        <v>314.79999999999995</v>
      </c>
      <c r="AG15">
        <f t="shared" si="3"/>
        <v>313.39999999999998</v>
      </c>
      <c r="AH15">
        <f t="shared" si="4"/>
        <v>105.7</v>
      </c>
      <c r="AI15">
        <f t="shared" si="5"/>
        <v>104.9</v>
      </c>
    </row>
    <row r="16" spans="1:35" x14ac:dyDescent="0.3">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104.8</v>
      </c>
      <c r="Z16">
        <v>105.6</v>
      </c>
      <c r="AA16">
        <v>102.3</v>
      </c>
      <c r="AB16">
        <v>104.8</v>
      </c>
      <c r="AC16">
        <v>106.9</v>
      </c>
      <c r="AD16">
        <f t="shared" si="0"/>
        <v>1510.7999999999997</v>
      </c>
      <c r="AE16">
        <f t="shared" si="1"/>
        <v>324.60000000000002</v>
      </c>
      <c r="AF16">
        <f t="shared" si="2"/>
        <v>314.8</v>
      </c>
      <c r="AG16">
        <f t="shared" si="3"/>
        <v>313</v>
      </c>
      <c r="AH16">
        <f t="shared" si="4"/>
        <v>105.6</v>
      </c>
      <c r="AI16">
        <f t="shared" si="5"/>
        <v>104.8</v>
      </c>
    </row>
    <row r="17" spans="1:35" x14ac:dyDescent="0.3">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105.6</v>
      </c>
      <c r="Z17">
        <v>106.5</v>
      </c>
      <c r="AA17">
        <v>102.5</v>
      </c>
      <c r="AB17">
        <v>105.5</v>
      </c>
      <c r="AC17">
        <v>108.9</v>
      </c>
      <c r="AD17">
        <f t="shared" si="0"/>
        <v>1529</v>
      </c>
      <c r="AE17">
        <f t="shared" si="1"/>
        <v>328</v>
      </c>
      <c r="AF17">
        <f t="shared" si="2"/>
        <v>216</v>
      </c>
      <c r="AG17">
        <f t="shared" si="3"/>
        <v>314.39999999999998</v>
      </c>
      <c r="AH17">
        <f t="shared" si="4"/>
        <v>106.5</v>
      </c>
      <c r="AI17">
        <f t="shared" si="5"/>
        <v>105.5</v>
      </c>
    </row>
    <row r="18" spans="1:35" x14ac:dyDescent="0.3">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108.1</v>
      </c>
      <c r="AA18">
        <v>103.3</v>
      </c>
      <c r="AB18">
        <v>106.1</v>
      </c>
      <c r="AC18">
        <v>109.7</v>
      </c>
      <c r="AD18">
        <f t="shared" si="0"/>
        <v>1575.5000000000002</v>
      </c>
      <c r="AE18">
        <f t="shared" si="1"/>
        <v>325.3</v>
      </c>
      <c r="AF18">
        <f t="shared" si="2"/>
        <v>322.3</v>
      </c>
      <c r="AG18">
        <f t="shared" si="3"/>
        <v>315</v>
      </c>
      <c r="AH18">
        <f t="shared" si="4"/>
        <v>108.1</v>
      </c>
      <c r="AI18">
        <f t="shared" si="5"/>
        <v>106.1</v>
      </c>
    </row>
    <row r="19" spans="1:35" x14ac:dyDescent="0.3">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105.4</v>
      </c>
      <c r="Z19">
        <v>107.4</v>
      </c>
      <c r="AA19">
        <v>102.8</v>
      </c>
      <c r="AB19">
        <v>105.8</v>
      </c>
      <c r="AC19">
        <v>109.3</v>
      </c>
      <c r="AD19">
        <f t="shared" si="0"/>
        <v>1545.5</v>
      </c>
      <c r="AE19">
        <f t="shared" si="1"/>
        <v>326.89999999999998</v>
      </c>
      <c r="AF19">
        <f t="shared" si="2"/>
        <v>322.5</v>
      </c>
      <c r="AG19">
        <f t="shared" si="3"/>
        <v>314.60000000000002</v>
      </c>
      <c r="AH19">
        <f t="shared" si="4"/>
        <v>107.4</v>
      </c>
      <c r="AI19">
        <f t="shared" si="5"/>
        <v>105.8</v>
      </c>
    </row>
    <row r="20" spans="1:35" x14ac:dyDescent="0.3">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106.4</v>
      </c>
      <c r="Z20">
        <v>107.8</v>
      </c>
      <c r="AA20">
        <v>102.5</v>
      </c>
      <c r="AB20">
        <v>106.5</v>
      </c>
      <c r="AC20">
        <v>110.7</v>
      </c>
      <c r="AD20">
        <f t="shared" si="0"/>
        <v>1555.6999999999996</v>
      </c>
      <c r="AE20">
        <f t="shared" si="1"/>
        <v>330.3</v>
      </c>
      <c r="AF20">
        <f t="shared" si="2"/>
        <v>217.8</v>
      </c>
      <c r="AG20">
        <f t="shared" si="3"/>
        <v>315.8</v>
      </c>
      <c r="AH20">
        <f t="shared" si="4"/>
        <v>107.8</v>
      </c>
      <c r="AI20">
        <f t="shared" si="5"/>
        <v>106.5</v>
      </c>
    </row>
    <row r="21" spans="1:35" x14ac:dyDescent="0.3">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105.9</v>
      </c>
      <c r="Z21">
        <v>110.1</v>
      </c>
      <c r="AA21">
        <v>103.2</v>
      </c>
      <c r="AB21">
        <v>107.3</v>
      </c>
      <c r="AC21">
        <v>111.4</v>
      </c>
      <c r="AD21">
        <f t="shared" si="0"/>
        <v>1601.1000000000001</v>
      </c>
      <c r="AE21">
        <f t="shared" si="1"/>
        <v>327.10000000000002</v>
      </c>
      <c r="AF21">
        <f t="shared" si="2"/>
        <v>324.39999999999998</v>
      </c>
      <c r="AG21">
        <f t="shared" si="3"/>
        <v>316.2</v>
      </c>
      <c r="AH21">
        <f t="shared" si="4"/>
        <v>110.1</v>
      </c>
      <c r="AI21">
        <f t="shared" si="5"/>
        <v>107.3</v>
      </c>
    </row>
    <row r="22" spans="1:35" x14ac:dyDescent="0.3">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106.1</v>
      </c>
      <c r="Z22">
        <v>109.1</v>
      </c>
      <c r="AA22">
        <v>102.8</v>
      </c>
      <c r="AB22">
        <v>106.9</v>
      </c>
      <c r="AC22">
        <v>111</v>
      </c>
      <c r="AD22">
        <f t="shared" si="0"/>
        <v>1571.6999999999998</v>
      </c>
      <c r="AE22">
        <f t="shared" si="1"/>
        <v>329</v>
      </c>
      <c r="AF22">
        <f t="shared" si="2"/>
        <v>325.10000000000002</v>
      </c>
      <c r="AG22">
        <f t="shared" si="3"/>
        <v>315.89999999999998</v>
      </c>
      <c r="AH22">
        <f t="shared" si="4"/>
        <v>109.1</v>
      </c>
      <c r="AI22">
        <f t="shared" si="5"/>
        <v>106.9</v>
      </c>
    </row>
    <row r="23" spans="1:35" x14ac:dyDescent="0.3">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106.8</v>
      </c>
      <c r="Z23">
        <v>108.7</v>
      </c>
      <c r="AA23">
        <v>105</v>
      </c>
      <c r="AB23">
        <v>107.5</v>
      </c>
      <c r="AC23">
        <v>112.1</v>
      </c>
      <c r="AD23">
        <f t="shared" si="0"/>
        <v>1573.2</v>
      </c>
      <c r="AE23">
        <f t="shared" si="1"/>
        <v>332.6</v>
      </c>
      <c r="AF23">
        <f t="shared" si="2"/>
        <v>218.60000000000002</v>
      </c>
      <c r="AG23">
        <f t="shared" si="3"/>
        <v>319.3</v>
      </c>
      <c r="AH23">
        <f t="shared" si="4"/>
        <v>108.7</v>
      </c>
      <c r="AI23">
        <f t="shared" si="5"/>
        <v>107.5</v>
      </c>
    </row>
    <row r="24" spans="1:35" x14ac:dyDescent="0.3">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106.5</v>
      </c>
      <c r="Z24">
        <v>110.8</v>
      </c>
      <c r="AA24">
        <v>106</v>
      </c>
      <c r="AB24">
        <v>108.3</v>
      </c>
      <c r="AC24">
        <v>112.7</v>
      </c>
      <c r="AD24">
        <f t="shared" si="0"/>
        <v>1618.5000000000002</v>
      </c>
      <c r="AE24">
        <f t="shared" si="1"/>
        <v>329.09999999999997</v>
      </c>
      <c r="AF24">
        <f t="shared" si="2"/>
        <v>326.89999999999998</v>
      </c>
      <c r="AG24">
        <f t="shared" si="3"/>
        <v>320.10000000000002</v>
      </c>
      <c r="AH24">
        <f t="shared" si="4"/>
        <v>110.8</v>
      </c>
      <c r="AI24">
        <f t="shared" si="5"/>
        <v>108.3</v>
      </c>
    </row>
    <row r="25" spans="1:35" x14ac:dyDescent="0.3">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106.6</v>
      </c>
      <c r="Z25">
        <v>109.9</v>
      </c>
      <c r="AA25">
        <v>105.4</v>
      </c>
      <c r="AB25">
        <v>107.9</v>
      </c>
      <c r="AC25">
        <v>112.4</v>
      </c>
      <c r="AD25">
        <f t="shared" si="0"/>
        <v>1588.6000000000001</v>
      </c>
      <c r="AE25">
        <f t="shared" si="1"/>
        <v>331.1</v>
      </c>
      <c r="AF25">
        <f t="shared" si="2"/>
        <v>327.3</v>
      </c>
      <c r="AG25">
        <f t="shared" si="3"/>
        <v>319.5</v>
      </c>
      <c r="AH25">
        <f t="shared" si="4"/>
        <v>109.9</v>
      </c>
      <c r="AI25">
        <f t="shared" si="5"/>
        <v>107.9</v>
      </c>
    </row>
    <row r="26" spans="1:35" x14ac:dyDescent="0.3">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107.7</v>
      </c>
      <c r="Z26">
        <v>109.8</v>
      </c>
      <c r="AA26">
        <v>106.7</v>
      </c>
      <c r="AB26">
        <v>108.7</v>
      </c>
      <c r="AC26">
        <v>114.2</v>
      </c>
      <c r="AD26">
        <f t="shared" si="0"/>
        <v>1600.2000000000003</v>
      </c>
      <c r="AE26">
        <f t="shared" si="1"/>
        <v>336.6</v>
      </c>
      <c r="AF26">
        <f t="shared" si="2"/>
        <v>220.7</v>
      </c>
      <c r="AG26">
        <f t="shared" si="3"/>
        <v>322.7</v>
      </c>
      <c r="AH26">
        <f t="shared" si="4"/>
        <v>109.8</v>
      </c>
      <c r="AI26">
        <f t="shared" si="5"/>
        <v>108.7</v>
      </c>
    </row>
    <row r="27" spans="1:35" x14ac:dyDescent="0.3">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107.4</v>
      </c>
      <c r="Z27">
        <v>111.2</v>
      </c>
      <c r="AA27">
        <v>106.9</v>
      </c>
      <c r="AB27">
        <v>109.4</v>
      </c>
      <c r="AC27">
        <v>113.2</v>
      </c>
      <c r="AD27">
        <f t="shared" si="0"/>
        <v>1613.3000000000002</v>
      </c>
      <c r="AE27">
        <f t="shared" si="1"/>
        <v>331.5</v>
      </c>
      <c r="AF27">
        <f t="shared" si="2"/>
        <v>328.79999999999995</v>
      </c>
      <c r="AG27">
        <f t="shared" si="3"/>
        <v>322.20000000000005</v>
      </c>
      <c r="AH27">
        <f t="shared" si="4"/>
        <v>111.2</v>
      </c>
      <c r="AI27">
        <f t="shared" si="5"/>
        <v>109.4</v>
      </c>
    </row>
    <row r="28" spans="1:35" x14ac:dyDescent="0.3">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107.5</v>
      </c>
      <c r="Z28">
        <v>110.6</v>
      </c>
      <c r="AA28">
        <v>106.8</v>
      </c>
      <c r="AB28">
        <v>109</v>
      </c>
      <c r="AC28">
        <v>113.7</v>
      </c>
      <c r="AD28">
        <f t="shared" si="0"/>
        <v>1603.6999999999998</v>
      </c>
      <c r="AE28">
        <f t="shared" si="1"/>
        <v>334.5</v>
      </c>
      <c r="AF28">
        <f t="shared" si="2"/>
        <v>329.79999999999995</v>
      </c>
      <c r="AG28">
        <f t="shared" si="3"/>
        <v>322.39999999999998</v>
      </c>
      <c r="AH28">
        <f t="shared" si="4"/>
        <v>110.6</v>
      </c>
      <c r="AI28">
        <f t="shared" si="5"/>
        <v>109</v>
      </c>
    </row>
    <row r="29" spans="1:35" x14ac:dyDescent="0.3">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108.3</v>
      </c>
      <c r="Z29">
        <v>110.2</v>
      </c>
      <c r="AA29">
        <v>107.5</v>
      </c>
      <c r="AB29">
        <v>109.1</v>
      </c>
      <c r="AC29">
        <v>115.5</v>
      </c>
      <c r="AD29">
        <f t="shared" si="0"/>
        <v>1620.2</v>
      </c>
      <c r="AE29">
        <f t="shared" si="1"/>
        <v>339.29999999999995</v>
      </c>
      <c r="AF29">
        <f t="shared" si="2"/>
        <v>222</v>
      </c>
      <c r="AG29">
        <f t="shared" si="3"/>
        <v>324.7</v>
      </c>
      <c r="AH29">
        <f t="shared" si="4"/>
        <v>110.2</v>
      </c>
      <c r="AI29">
        <f t="shared" si="5"/>
        <v>109.1</v>
      </c>
    </row>
    <row r="30" spans="1:35" x14ac:dyDescent="0.3">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108</v>
      </c>
      <c r="Z30">
        <v>111.3</v>
      </c>
      <c r="AA30">
        <v>107.3</v>
      </c>
      <c r="AB30">
        <v>109.4</v>
      </c>
      <c r="AC30">
        <v>114</v>
      </c>
      <c r="AD30">
        <f t="shared" si="0"/>
        <v>1630.6999999999998</v>
      </c>
      <c r="AE30">
        <f t="shared" si="1"/>
        <v>334.2</v>
      </c>
      <c r="AF30">
        <f t="shared" si="2"/>
        <v>330.4</v>
      </c>
      <c r="AG30">
        <f t="shared" si="3"/>
        <v>323.5</v>
      </c>
      <c r="AH30">
        <f t="shared" si="4"/>
        <v>111.3</v>
      </c>
      <c r="AI30">
        <f t="shared" si="5"/>
        <v>109.4</v>
      </c>
    </row>
    <row r="31" spans="1:35" x14ac:dyDescent="0.3">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108.1</v>
      </c>
      <c r="Z31">
        <v>110.8</v>
      </c>
      <c r="AA31">
        <v>107.4</v>
      </c>
      <c r="AB31">
        <v>109.2</v>
      </c>
      <c r="AC31">
        <v>114.8</v>
      </c>
      <c r="AD31">
        <f t="shared" si="0"/>
        <v>1622.7000000000003</v>
      </c>
      <c r="AE31">
        <f t="shared" si="1"/>
        <v>337.2</v>
      </c>
      <c r="AF31">
        <f t="shared" si="2"/>
        <v>331.7</v>
      </c>
      <c r="AG31">
        <f t="shared" si="3"/>
        <v>324.10000000000002</v>
      </c>
      <c r="AH31">
        <f t="shared" si="4"/>
        <v>110.8</v>
      </c>
      <c r="AI31">
        <f t="shared" si="5"/>
        <v>109.2</v>
      </c>
    </row>
    <row r="32" spans="1:35" x14ac:dyDescent="0.3">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108.7</v>
      </c>
      <c r="Z32">
        <v>111</v>
      </c>
      <c r="AA32">
        <v>108.2</v>
      </c>
      <c r="AB32">
        <v>109.8</v>
      </c>
      <c r="AC32">
        <v>117.4</v>
      </c>
      <c r="AD32">
        <f t="shared" si="0"/>
        <v>1649.6</v>
      </c>
      <c r="AE32">
        <f t="shared" si="1"/>
        <v>342.1</v>
      </c>
      <c r="AF32">
        <f t="shared" si="2"/>
        <v>223.89999999999998</v>
      </c>
      <c r="AG32">
        <f t="shared" si="3"/>
        <v>326.60000000000002</v>
      </c>
      <c r="AH32">
        <f t="shared" si="4"/>
        <v>111</v>
      </c>
      <c r="AI32">
        <f t="shared" si="5"/>
        <v>109.8</v>
      </c>
    </row>
    <row r="33" spans="1:35" x14ac:dyDescent="0.3">
      <c r="A33" t="s">
        <v>33</v>
      </c>
      <c r="B33">
        <v>2013</v>
      </c>
      <c r="C33" t="s">
        <v>44</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108.5</v>
      </c>
      <c r="Z33">
        <v>111.3</v>
      </c>
      <c r="AA33">
        <v>107.9</v>
      </c>
      <c r="AB33">
        <v>109.6</v>
      </c>
      <c r="AC33">
        <v>115</v>
      </c>
      <c r="AD33">
        <f t="shared" si="0"/>
        <v>1658.6999999999998</v>
      </c>
      <c r="AE33">
        <f t="shared" si="1"/>
        <v>336.8</v>
      </c>
      <c r="AF33">
        <f t="shared" si="2"/>
        <v>332</v>
      </c>
      <c r="AG33">
        <f t="shared" si="3"/>
        <v>325</v>
      </c>
      <c r="AH33">
        <f t="shared" si="4"/>
        <v>111.3</v>
      </c>
      <c r="AI33">
        <f t="shared" si="5"/>
        <v>109.6</v>
      </c>
    </row>
    <row r="34" spans="1:35" x14ac:dyDescent="0.3">
      <c r="A34" t="s">
        <v>34</v>
      </c>
      <c r="B34">
        <v>2013</v>
      </c>
      <c r="C34" t="s">
        <v>44</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108.6</v>
      </c>
      <c r="Z34">
        <v>111.2</v>
      </c>
      <c r="AA34">
        <v>108.1</v>
      </c>
      <c r="AB34">
        <v>109.7</v>
      </c>
      <c r="AC34">
        <v>116.3</v>
      </c>
      <c r="AD34">
        <f t="shared" si="0"/>
        <v>1651.8999999999999</v>
      </c>
      <c r="AE34">
        <f t="shared" si="1"/>
        <v>339.90000000000003</v>
      </c>
      <c r="AF34">
        <f t="shared" si="2"/>
        <v>333.79999999999995</v>
      </c>
      <c r="AG34">
        <f t="shared" si="3"/>
        <v>326</v>
      </c>
      <c r="AH34">
        <f t="shared" si="4"/>
        <v>111.2</v>
      </c>
      <c r="AI34">
        <f t="shared" si="5"/>
        <v>109.7</v>
      </c>
    </row>
    <row r="35" spans="1:35" x14ac:dyDescent="0.3">
      <c r="A35" t="s">
        <v>30</v>
      </c>
      <c r="B35">
        <v>2013</v>
      </c>
      <c r="C35" t="s">
        <v>45</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109.2</v>
      </c>
      <c r="Z35">
        <v>111.6</v>
      </c>
      <c r="AA35">
        <v>108.1</v>
      </c>
      <c r="AB35">
        <v>110.1</v>
      </c>
      <c r="AC35">
        <v>115.5</v>
      </c>
      <c r="AD35">
        <f t="shared" si="0"/>
        <v>1622.6</v>
      </c>
      <c r="AE35">
        <f t="shared" si="1"/>
        <v>345.3</v>
      </c>
      <c r="AF35">
        <f t="shared" si="2"/>
        <v>224.89999999999998</v>
      </c>
      <c r="AG35">
        <f t="shared" si="3"/>
        <v>327.39999999999998</v>
      </c>
      <c r="AH35">
        <f t="shared" si="4"/>
        <v>111.6</v>
      </c>
      <c r="AI35">
        <f t="shared" si="5"/>
        <v>110.1</v>
      </c>
    </row>
    <row r="36" spans="1:35" x14ac:dyDescent="0.3">
      <c r="A36" t="s">
        <v>33</v>
      </c>
      <c r="B36">
        <v>2013</v>
      </c>
      <c r="C36" t="s">
        <v>45</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108.9</v>
      </c>
      <c r="Z36">
        <v>111.4</v>
      </c>
      <c r="AA36">
        <v>107.7</v>
      </c>
      <c r="AB36">
        <v>109.8</v>
      </c>
      <c r="AC36">
        <v>113.3</v>
      </c>
      <c r="AD36">
        <f t="shared" si="0"/>
        <v>1619.4</v>
      </c>
      <c r="AE36">
        <f t="shared" si="1"/>
        <v>338.8</v>
      </c>
      <c r="AF36">
        <f t="shared" si="2"/>
        <v>332.40000000000003</v>
      </c>
      <c r="AG36">
        <f t="shared" si="3"/>
        <v>325.60000000000002</v>
      </c>
      <c r="AH36">
        <f t="shared" si="4"/>
        <v>111.4</v>
      </c>
      <c r="AI36">
        <f t="shared" si="5"/>
        <v>109.8</v>
      </c>
    </row>
    <row r="37" spans="1:35" x14ac:dyDescent="0.3">
      <c r="A37" t="s">
        <v>34</v>
      </c>
      <c r="B37">
        <v>2013</v>
      </c>
      <c r="C37" t="s">
        <v>45</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v>
      </c>
      <c r="Z37">
        <v>111.5</v>
      </c>
      <c r="AA37">
        <v>107.9</v>
      </c>
      <c r="AB37">
        <v>110</v>
      </c>
      <c r="AC37">
        <v>114.5</v>
      </c>
      <c r="AD37">
        <f t="shared" si="0"/>
        <v>1621.3000000000002</v>
      </c>
      <c r="AE37">
        <f t="shared" si="1"/>
        <v>342.7</v>
      </c>
      <c r="AF37">
        <f t="shared" si="2"/>
        <v>334.3</v>
      </c>
      <c r="AG37">
        <f t="shared" si="3"/>
        <v>326.60000000000002</v>
      </c>
      <c r="AH37">
        <f t="shared" si="4"/>
        <v>111.5</v>
      </c>
      <c r="AI37">
        <f t="shared" si="5"/>
        <v>110</v>
      </c>
    </row>
    <row r="38" spans="1:35"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109.6</v>
      </c>
      <c r="Z38">
        <v>111.8</v>
      </c>
      <c r="AA38">
        <v>108.3</v>
      </c>
      <c r="AB38">
        <v>110.6</v>
      </c>
      <c r="AC38">
        <v>114.2</v>
      </c>
      <c r="AD38">
        <f t="shared" si="0"/>
        <v>1600.6000000000001</v>
      </c>
      <c r="AE38">
        <f t="shared" si="1"/>
        <v>347.2</v>
      </c>
      <c r="AF38">
        <f t="shared" si="2"/>
        <v>225.6</v>
      </c>
      <c r="AG38">
        <f t="shared" si="3"/>
        <v>328.5</v>
      </c>
      <c r="AH38">
        <f t="shared" si="4"/>
        <v>111.8</v>
      </c>
      <c r="AI38">
        <f t="shared" si="5"/>
        <v>110.6</v>
      </c>
    </row>
    <row r="39" spans="1:35"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109.8</v>
      </c>
      <c r="Z39">
        <v>111.5</v>
      </c>
      <c r="AA39">
        <v>108</v>
      </c>
      <c r="AB39">
        <v>110.5</v>
      </c>
      <c r="AC39">
        <v>112.9</v>
      </c>
      <c r="AD39">
        <f t="shared" si="0"/>
        <v>1600</v>
      </c>
      <c r="AE39">
        <f t="shared" si="1"/>
        <v>340.4</v>
      </c>
      <c r="AF39">
        <f t="shared" si="2"/>
        <v>334.5</v>
      </c>
      <c r="AG39">
        <f t="shared" si="3"/>
        <v>327.5</v>
      </c>
      <c r="AH39">
        <f t="shared" si="4"/>
        <v>111.5</v>
      </c>
      <c r="AI39">
        <f t="shared" si="5"/>
        <v>110.5</v>
      </c>
    </row>
    <row r="40" spans="1:35" x14ac:dyDescent="0.3">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109.7</v>
      </c>
      <c r="Z40">
        <v>111.6</v>
      </c>
      <c r="AA40">
        <v>108.2</v>
      </c>
      <c r="AB40">
        <v>110.6</v>
      </c>
      <c r="AC40">
        <v>113.6</v>
      </c>
      <c r="AD40">
        <f t="shared" si="0"/>
        <v>1600.2999999999997</v>
      </c>
      <c r="AE40">
        <f t="shared" si="1"/>
        <v>344.4</v>
      </c>
      <c r="AF40">
        <f t="shared" si="2"/>
        <v>336.1</v>
      </c>
      <c r="AG40">
        <f t="shared" si="3"/>
        <v>328.2</v>
      </c>
      <c r="AH40">
        <f t="shared" si="4"/>
        <v>111.6</v>
      </c>
      <c r="AI40">
        <f t="shared" si="5"/>
        <v>110.6</v>
      </c>
    </row>
    <row r="41" spans="1:35" x14ac:dyDescent="0.3">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109.9</v>
      </c>
      <c r="Z41">
        <v>112</v>
      </c>
      <c r="AA41">
        <v>108.7</v>
      </c>
      <c r="AB41">
        <v>110.9</v>
      </c>
      <c r="AC41">
        <v>114</v>
      </c>
      <c r="AD41">
        <f t="shared" si="0"/>
        <v>1596.4</v>
      </c>
      <c r="AE41">
        <f t="shared" si="1"/>
        <v>348.3</v>
      </c>
      <c r="AF41">
        <f t="shared" si="2"/>
        <v>226.10000000000002</v>
      </c>
      <c r="AG41">
        <f t="shared" si="3"/>
        <v>329.5</v>
      </c>
      <c r="AH41">
        <f t="shared" si="4"/>
        <v>112</v>
      </c>
      <c r="AI41">
        <f t="shared" si="5"/>
        <v>110.9</v>
      </c>
    </row>
    <row r="42" spans="1:35" x14ac:dyDescent="0.3">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110.3</v>
      </c>
      <c r="Z42">
        <v>111.6</v>
      </c>
      <c r="AA42">
        <v>108.7</v>
      </c>
      <c r="AB42">
        <v>111</v>
      </c>
      <c r="AC42">
        <v>113.1</v>
      </c>
      <c r="AD42">
        <f t="shared" si="0"/>
        <v>1592.2</v>
      </c>
      <c r="AE42">
        <f t="shared" si="1"/>
        <v>341.7</v>
      </c>
      <c r="AF42">
        <f t="shared" si="2"/>
        <v>336.2</v>
      </c>
      <c r="AG42">
        <f t="shared" si="3"/>
        <v>329.4</v>
      </c>
      <c r="AH42">
        <f t="shared" si="4"/>
        <v>111.6</v>
      </c>
      <c r="AI42">
        <f t="shared" si="5"/>
        <v>111</v>
      </c>
    </row>
    <row r="43" spans="1:35" x14ac:dyDescent="0.3">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110.1</v>
      </c>
      <c r="Z43">
        <v>111.8</v>
      </c>
      <c r="AA43">
        <v>108.7</v>
      </c>
      <c r="AB43">
        <v>110.9</v>
      </c>
      <c r="AC43">
        <v>113.6</v>
      </c>
      <c r="AD43">
        <f t="shared" si="0"/>
        <v>1594.8</v>
      </c>
      <c r="AE43">
        <f t="shared" si="1"/>
        <v>345.6</v>
      </c>
      <c r="AF43">
        <f t="shared" si="2"/>
        <v>337.7</v>
      </c>
      <c r="AG43">
        <f t="shared" si="3"/>
        <v>329.5</v>
      </c>
      <c r="AH43">
        <f t="shared" si="4"/>
        <v>111.8</v>
      </c>
      <c r="AI43">
        <f t="shared" si="5"/>
        <v>110.9</v>
      </c>
    </row>
    <row r="44" spans="1:35" x14ac:dyDescent="0.3">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110.2</v>
      </c>
      <c r="Z44">
        <v>112.4</v>
      </c>
      <c r="AA44">
        <v>108.9</v>
      </c>
      <c r="AB44">
        <v>111.3</v>
      </c>
      <c r="AC44">
        <v>114.6</v>
      </c>
      <c r="AD44">
        <f t="shared" si="0"/>
        <v>1606</v>
      </c>
      <c r="AE44">
        <f t="shared" si="1"/>
        <v>349.6</v>
      </c>
      <c r="AF44">
        <f t="shared" si="2"/>
        <v>226.8</v>
      </c>
      <c r="AG44">
        <f t="shared" si="3"/>
        <v>330.5</v>
      </c>
      <c r="AH44">
        <f t="shared" si="4"/>
        <v>112.4</v>
      </c>
      <c r="AI44">
        <f t="shared" si="5"/>
        <v>111.3</v>
      </c>
    </row>
    <row r="45" spans="1:35" x14ac:dyDescent="0.3">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110.9</v>
      </c>
      <c r="Z45">
        <v>111.8</v>
      </c>
      <c r="AA45">
        <v>109.2</v>
      </c>
      <c r="AB45">
        <v>111.4</v>
      </c>
      <c r="AC45">
        <v>113.7</v>
      </c>
      <c r="AD45">
        <f t="shared" si="0"/>
        <v>1599.7</v>
      </c>
      <c r="AE45">
        <f t="shared" si="1"/>
        <v>343.09999999999997</v>
      </c>
      <c r="AF45">
        <f t="shared" si="2"/>
        <v>337.1</v>
      </c>
      <c r="AG45">
        <f t="shared" si="3"/>
        <v>330.9</v>
      </c>
      <c r="AH45">
        <f t="shared" si="4"/>
        <v>111.8</v>
      </c>
      <c r="AI45">
        <f t="shared" si="5"/>
        <v>111.4</v>
      </c>
    </row>
    <row r="46" spans="1:35" x14ac:dyDescent="0.3">
      <c r="A46" t="s">
        <v>34</v>
      </c>
      <c r="B46">
        <v>2014</v>
      </c>
      <c r="C46" t="s">
        <v>36</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110.6</v>
      </c>
      <c r="Z46">
        <v>112</v>
      </c>
      <c r="AA46">
        <v>109</v>
      </c>
      <c r="AB46">
        <v>111.3</v>
      </c>
      <c r="AC46">
        <v>114.2</v>
      </c>
      <c r="AD46">
        <f t="shared" si="0"/>
        <v>1603.4999999999998</v>
      </c>
      <c r="AE46">
        <f t="shared" si="1"/>
        <v>346.9</v>
      </c>
      <c r="AF46">
        <f t="shared" si="2"/>
        <v>338.9</v>
      </c>
      <c r="AG46">
        <f t="shared" si="3"/>
        <v>330.8</v>
      </c>
      <c r="AH46">
        <f t="shared" si="4"/>
        <v>112</v>
      </c>
      <c r="AI46">
        <f t="shared" si="5"/>
        <v>111.3</v>
      </c>
    </row>
    <row r="47" spans="1:35" x14ac:dyDescent="0.3">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110.5</v>
      </c>
      <c r="Z47">
        <v>113</v>
      </c>
      <c r="AA47">
        <v>108.9</v>
      </c>
      <c r="AB47">
        <v>111.5</v>
      </c>
      <c r="AC47">
        <v>115.4</v>
      </c>
      <c r="AD47">
        <f t="shared" si="0"/>
        <v>1619.5000000000002</v>
      </c>
      <c r="AE47">
        <f t="shared" si="1"/>
        <v>352</v>
      </c>
      <c r="AF47">
        <f t="shared" si="2"/>
        <v>227.10000000000002</v>
      </c>
      <c r="AG47">
        <f t="shared" si="3"/>
        <v>331.20000000000005</v>
      </c>
      <c r="AH47">
        <f t="shared" si="4"/>
        <v>113</v>
      </c>
      <c r="AI47">
        <f t="shared" si="5"/>
        <v>111.5</v>
      </c>
    </row>
    <row r="48" spans="1:35" x14ac:dyDescent="0.3">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112.5</v>
      </c>
      <c r="AA48">
        <v>109.1</v>
      </c>
      <c r="AB48">
        <v>111.4</v>
      </c>
      <c r="AC48">
        <v>114.7</v>
      </c>
      <c r="AD48">
        <f t="shared" si="0"/>
        <v>1621.6000000000001</v>
      </c>
      <c r="AE48">
        <f t="shared" si="1"/>
        <v>344.5</v>
      </c>
      <c r="AF48">
        <f t="shared" si="2"/>
        <v>338.20000000000005</v>
      </c>
      <c r="AG48">
        <f t="shared" si="3"/>
        <v>331.29999999999995</v>
      </c>
      <c r="AH48">
        <f t="shared" si="4"/>
        <v>112.5</v>
      </c>
      <c r="AI48">
        <f t="shared" si="5"/>
        <v>111.4</v>
      </c>
    </row>
    <row r="49" spans="1:35" x14ac:dyDescent="0.3">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110.9</v>
      </c>
      <c r="Z49">
        <v>112.7</v>
      </c>
      <c r="AA49">
        <v>109</v>
      </c>
      <c r="AB49">
        <v>111.5</v>
      </c>
      <c r="AC49">
        <v>115.1</v>
      </c>
      <c r="AD49">
        <f t="shared" si="0"/>
        <v>1620.1</v>
      </c>
      <c r="AE49">
        <f t="shared" si="1"/>
        <v>349</v>
      </c>
      <c r="AF49">
        <f t="shared" si="2"/>
        <v>340</v>
      </c>
      <c r="AG49">
        <f t="shared" si="3"/>
        <v>331.4</v>
      </c>
      <c r="AH49">
        <f t="shared" si="4"/>
        <v>112.7</v>
      </c>
      <c r="AI49">
        <f t="shared" si="5"/>
        <v>111.5</v>
      </c>
    </row>
    <row r="50" spans="1:35" x14ac:dyDescent="0.3">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110.9</v>
      </c>
      <c r="Z50">
        <v>113.1</v>
      </c>
      <c r="AA50">
        <v>108.9</v>
      </c>
      <c r="AB50">
        <v>111.8</v>
      </c>
      <c r="AC50">
        <v>116</v>
      </c>
      <c r="AD50">
        <f t="shared" si="0"/>
        <v>1630.1999999999998</v>
      </c>
      <c r="AE50">
        <f t="shared" si="1"/>
        <v>354</v>
      </c>
      <c r="AF50">
        <f t="shared" si="2"/>
        <v>227.5</v>
      </c>
      <c r="AG50">
        <f t="shared" si="3"/>
        <v>331.9</v>
      </c>
      <c r="AH50">
        <f t="shared" si="4"/>
        <v>113.1</v>
      </c>
      <c r="AI50">
        <f t="shared" si="5"/>
        <v>111.8</v>
      </c>
    </row>
    <row r="51" spans="1:35" x14ac:dyDescent="0.3">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111.5</v>
      </c>
      <c r="Z51">
        <v>112.9</v>
      </c>
      <c r="AA51">
        <v>109.3</v>
      </c>
      <c r="AB51">
        <v>111.7</v>
      </c>
      <c r="AC51">
        <v>115.6</v>
      </c>
      <c r="AD51">
        <f t="shared" si="0"/>
        <v>1643.6000000000001</v>
      </c>
      <c r="AE51">
        <f t="shared" si="1"/>
        <v>345.9</v>
      </c>
      <c r="AF51">
        <f t="shared" si="2"/>
        <v>339.5</v>
      </c>
      <c r="AG51">
        <f t="shared" si="3"/>
        <v>332</v>
      </c>
      <c r="AH51">
        <f t="shared" si="4"/>
        <v>112.9</v>
      </c>
      <c r="AI51">
        <f t="shared" si="5"/>
        <v>111.7</v>
      </c>
    </row>
    <row r="52" spans="1:35" x14ac:dyDescent="0.3">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111.2</v>
      </c>
      <c r="Z52">
        <v>113</v>
      </c>
      <c r="AA52">
        <v>109.1</v>
      </c>
      <c r="AB52">
        <v>111.8</v>
      </c>
      <c r="AC52">
        <v>115.8</v>
      </c>
      <c r="AD52">
        <f t="shared" si="0"/>
        <v>1635.3000000000004</v>
      </c>
      <c r="AE52">
        <f t="shared" si="1"/>
        <v>350.79999999999995</v>
      </c>
      <c r="AF52">
        <f t="shared" si="2"/>
        <v>340.9</v>
      </c>
      <c r="AG52">
        <f t="shared" si="3"/>
        <v>332.1</v>
      </c>
      <c r="AH52">
        <f t="shared" si="4"/>
        <v>113</v>
      </c>
      <c r="AI52">
        <f t="shared" si="5"/>
        <v>111.8</v>
      </c>
    </row>
    <row r="53" spans="1:35" x14ac:dyDescent="0.3">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111.4</v>
      </c>
      <c r="Z53">
        <v>114.3</v>
      </c>
      <c r="AA53">
        <v>108</v>
      </c>
      <c r="AB53">
        <v>112.3</v>
      </c>
      <c r="AC53">
        <v>117</v>
      </c>
      <c r="AD53">
        <f t="shared" si="0"/>
        <v>1642.9999999999998</v>
      </c>
      <c r="AE53">
        <f t="shared" si="1"/>
        <v>356.3</v>
      </c>
      <c r="AF53">
        <f t="shared" si="2"/>
        <v>229.3</v>
      </c>
      <c r="AG53">
        <f t="shared" si="3"/>
        <v>332.2</v>
      </c>
      <c r="AH53">
        <f t="shared" si="4"/>
        <v>114.3</v>
      </c>
      <c r="AI53">
        <f t="shared" si="5"/>
        <v>112.3</v>
      </c>
    </row>
    <row r="54" spans="1:35" x14ac:dyDescent="0.3">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111.8</v>
      </c>
      <c r="Z54">
        <v>115.1</v>
      </c>
      <c r="AA54">
        <v>108.7</v>
      </c>
      <c r="AB54">
        <v>112.2</v>
      </c>
      <c r="AC54">
        <v>116.4</v>
      </c>
      <c r="AD54">
        <f t="shared" si="0"/>
        <v>1666</v>
      </c>
      <c r="AE54">
        <f t="shared" si="1"/>
        <v>347.3</v>
      </c>
      <c r="AF54">
        <f t="shared" si="2"/>
        <v>339.40000000000003</v>
      </c>
      <c r="AG54">
        <f t="shared" si="3"/>
        <v>331.9</v>
      </c>
      <c r="AH54">
        <f t="shared" si="4"/>
        <v>115.1</v>
      </c>
      <c r="AI54">
        <f t="shared" si="5"/>
        <v>112.2</v>
      </c>
    </row>
    <row r="55" spans="1:35" x14ac:dyDescent="0.3">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111.6</v>
      </c>
      <c r="Z55">
        <v>114.8</v>
      </c>
      <c r="AA55">
        <v>108.3</v>
      </c>
      <c r="AB55">
        <v>112.3</v>
      </c>
      <c r="AC55">
        <v>116.7</v>
      </c>
      <c r="AD55">
        <f t="shared" si="0"/>
        <v>1651.5000000000002</v>
      </c>
      <c r="AE55">
        <f t="shared" si="1"/>
        <v>352.7</v>
      </c>
      <c r="AF55">
        <f t="shared" si="2"/>
        <v>341.70000000000005</v>
      </c>
      <c r="AG55">
        <f t="shared" si="3"/>
        <v>332.2</v>
      </c>
      <c r="AH55">
        <f t="shared" si="4"/>
        <v>114.8</v>
      </c>
      <c r="AI55">
        <f t="shared" si="5"/>
        <v>112.3</v>
      </c>
    </row>
    <row r="56" spans="1:35" x14ac:dyDescent="0.3">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111.8</v>
      </c>
      <c r="Z56">
        <v>115.5</v>
      </c>
      <c r="AA56">
        <v>108.8</v>
      </c>
      <c r="AB56">
        <v>113.1</v>
      </c>
      <c r="AC56">
        <v>119.5</v>
      </c>
      <c r="AD56">
        <f t="shared" si="0"/>
        <v>1681.2</v>
      </c>
      <c r="AE56">
        <f t="shared" si="1"/>
        <v>359.3</v>
      </c>
      <c r="AF56">
        <f t="shared" si="2"/>
        <v>230.7</v>
      </c>
      <c r="AG56">
        <f t="shared" si="3"/>
        <v>334</v>
      </c>
      <c r="AH56">
        <f t="shared" si="4"/>
        <v>115.5</v>
      </c>
      <c r="AI56">
        <f t="shared" si="5"/>
        <v>113.1</v>
      </c>
    </row>
    <row r="57" spans="1:35" x14ac:dyDescent="0.3">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112.4</v>
      </c>
      <c r="Z57">
        <v>117.8</v>
      </c>
      <c r="AA57">
        <v>109.7</v>
      </c>
      <c r="AB57">
        <v>113.5</v>
      </c>
      <c r="AC57">
        <v>118.9</v>
      </c>
      <c r="AD57">
        <f t="shared" si="0"/>
        <v>1720.5</v>
      </c>
      <c r="AE57">
        <f t="shared" si="1"/>
        <v>349</v>
      </c>
      <c r="AF57">
        <f t="shared" si="2"/>
        <v>341.29999999999995</v>
      </c>
      <c r="AG57">
        <f t="shared" si="3"/>
        <v>333.6</v>
      </c>
      <c r="AH57">
        <f t="shared" si="4"/>
        <v>117.8</v>
      </c>
      <c r="AI57">
        <f t="shared" si="5"/>
        <v>113.5</v>
      </c>
    </row>
    <row r="58" spans="1:35" x14ac:dyDescent="0.3">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112.1</v>
      </c>
      <c r="Z58">
        <v>116.8</v>
      </c>
      <c r="AA58">
        <v>109.2</v>
      </c>
      <c r="AB58">
        <v>113.3</v>
      </c>
      <c r="AC58">
        <v>119.2</v>
      </c>
      <c r="AD58">
        <f t="shared" si="0"/>
        <v>1695.1</v>
      </c>
      <c r="AE58">
        <f t="shared" si="1"/>
        <v>355</v>
      </c>
      <c r="AF58">
        <f t="shared" si="2"/>
        <v>343.9</v>
      </c>
      <c r="AG58">
        <f t="shared" si="3"/>
        <v>334</v>
      </c>
      <c r="AH58">
        <f t="shared" si="4"/>
        <v>116.8</v>
      </c>
      <c r="AI58">
        <f t="shared" si="5"/>
        <v>113.3</v>
      </c>
    </row>
    <row r="59" spans="1:35" x14ac:dyDescent="0.3">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112.2</v>
      </c>
      <c r="Z59">
        <v>116.2</v>
      </c>
      <c r="AA59">
        <v>109.4</v>
      </c>
      <c r="AB59">
        <v>113.5</v>
      </c>
      <c r="AC59">
        <v>120.7</v>
      </c>
      <c r="AD59">
        <f t="shared" si="0"/>
        <v>1701.0999999999997</v>
      </c>
      <c r="AE59">
        <f t="shared" si="1"/>
        <v>360.4</v>
      </c>
      <c r="AF59">
        <f t="shared" si="2"/>
        <v>231.3</v>
      </c>
      <c r="AG59">
        <f t="shared" si="3"/>
        <v>335.6</v>
      </c>
      <c r="AH59">
        <f t="shared" si="4"/>
        <v>116.2</v>
      </c>
      <c r="AI59">
        <f t="shared" si="5"/>
        <v>113.5</v>
      </c>
    </row>
    <row r="60" spans="1:35" x14ac:dyDescent="0.3">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112.9</v>
      </c>
      <c r="Z60">
        <v>119.2</v>
      </c>
      <c r="AA60">
        <v>110.5</v>
      </c>
      <c r="AB60">
        <v>113.9</v>
      </c>
      <c r="AC60">
        <v>119.9</v>
      </c>
      <c r="AD60">
        <f t="shared" si="0"/>
        <v>1740</v>
      </c>
      <c r="AE60">
        <f t="shared" si="1"/>
        <v>350.6</v>
      </c>
      <c r="AF60">
        <f t="shared" si="2"/>
        <v>342.6</v>
      </c>
      <c r="AG60">
        <f t="shared" si="3"/>
        <v>335.6</v>
      </c>
      <c r="AH60">
        <f t="shared" si="4"/>
        <v>119.2</v>
      </c>
      <c r="AI60">
        <f t="shared" si="5"/>
        <v>113.9</v>
      </c>
    </row>
    <row r="61" spans="1:35" x14ac:dyDescent="0.3">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112.6</v>
      </c>
      <c r="Z61">
        <v>118</v>
      </c>
      <c r="AA61">
        <v>109.9</v>
      </c>
      <c r="AB61">
        <v>113.7</v>
      </c>
      <c r="AC61">
        <v>120.3</v>
      </c>
      <c r="AD61">
        <f t="shared" si="0"/>
        <v>1714.3999999999999</v>
      </c>
      <c r="AE61">
        <f t="shared" si="1"/>
        <v>356.4</v>
      </c>
      <c r="AF61">
        <f t="shared" si="2"/>
        <v>345.1</v>
      </c>
      <c r="AG61">
        <f t="shared" si="3"/>
        <v>335.79999999999995</v>
      </c>
      <c r="AH61">
        <f t="shared" si="4"/>
        <v>118</v>
      </c>
      <c r="AI61">
        <f t="shared" si="5"/>
        <v>113.7</v>
      </c>
    </row>
    <row r="62" spans="1:35" x14ac:dyDescent="0.3">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112.6</v>
      </c>
      <c r="Z62">
        <v>116.6</v>
      </c>
      <c r="AA62">
        <v>109.1</v>
      </c>
      <c r="AB62">
        <v>113.7</v>
      </c>
      <c r="AC62">
        <v>120.9</v>
      </c>
      <c r="AD62">
        <f t="shared" si="0"/>
        <v>1702.7</v>
      </c>
      <c r="AE62">
        <f t="shared" si="1"/>
        <v>362.2</v>
      </c>
      <c r="AF62">
        <f t="shared" si="2"/>
        <v>232.5</v>
      </c>
      <c r="AG62">
        <f t="shared" si="3"/>
        <v>336.2</v>
      </c>
      <c r="AH62">
        <f t="shared" si="4"/>
        <v>116.6</v>
      </c>
      <c r="AI62">
        <f t="shared" si="5"/>
        <v>113.7</v>
      </c>
    </row>
    <row r="63" spans="1:35" x14ac:dyDescent="0.3">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113.4</v>
      </c>
      <c r="Z63">
        <v>120</v>
      </c>
      <c r="AA63">
        <v>110</v>
      </c>
      <c r="AB63">
        <v>113.6</v>
      </c>
      <c r="AC63">
        <v>119.2</v>
      </c>
      <c r="AD63">
        <f t="shared" si="0"/>
        <v>1718.0000000000002</v>
      </c>
      <c r="AE63">
        <f t="shared" si="1"/>
        <v>352.1</v>
      </c>
      <c r="AF63">
        <f t="shared" si="2"/>
        <v>343.4</v>
      </c>
      <c r="AG63">
        <f t="shared" si="3"/>
        <v>335.7</v>
      </c>
      <c r="AH63">
        <f t="shared" si="4"/>
        <v>120</v>
      </c>
      <c r="AI63">
        <f t="shared" si="5"/>
        <v>113.6</v>
      </c>
    </row>
    <row r="64" spans="1:35" x14ac:dyDescent="0.3">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113.1</v>
      </c>
      <c r="Z64">
        <v>118.6</v>
      </c>
      <c r="AA64">
        <v>109.5</v>
      </c>
      <c r="AB64">
        <v>113.7</v>
      </c>
      <c r="AC64">
        <v>120.1</v>
      </c>
      <c r="AD64">
        <f t="shared" si="0"/>
        <v>1706.8999999999996</v>
      </c>
      <c r="AE64">
        <f t="shared" si="1"/>
        <v>358</v>
      </c>
      <c r="AF64">
        <f t="shared" si="2"/>
        <v>346.5</v>
      </c>
      <c r="AG64">
        <f t="shared" si="3"/>
        <v>336.3</v>
      </c>
      <c r="AH64">
        <f t="shared" si="4"/>
        <v>118.6</v>
      </c>
      <c r="AI64">
        <f t="shared" si="5"/>
        <v>113.7</v>
      </c>
    </row>
    <row r="65" spans="1:35" x14ac:dyDescent="0.3">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113</v>
      </c>
      <c r="Z65">
        <v>116.9</v>
      </c>
      <c r="AA65">
        <v>109.3</v>
      </c>
      <c r="AB65">
        <v>114</v>
      </c>
      <c r="AC65">
        <v>121</v>
      </c>
      <c r="AD65">
        <f t="shared" si="0"/>
        <v>1701.1999999999998</v>
      </c>
      <c r="AE65">
        <f t="shared" si="1"/>
        <v>365.3</v>
      </c>
      <c r="AF65">
        <f t="shared" si="2"/>
        <v>233.9</v>
      </c>
      <c r="AG65">
        <f t="shared" si="3"/>
        <v>337.6</v>
      </c>
      <c r="AH65">
        <f t="shared" si="4"/>
        <v>116.9</v>
      </c>
      <c r="AI65">
        <f t="shared" si="5"/>
        <v>114</v>
      </c>
    </row>
    <row r="66" spans="1:35" x14ac:dyDescent="0.3">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113.6</v>
      </c>
      <c r="Z66">
        <v>120.2</v>
      </c>
      <c r="AA66">
        <v>110.1</v>
      </c>
      <c r="AB66">
        <v>113.7</v>
      </c>
      <c r="AC66">
        <v>119.1</v>
      </c>
      <c r="AD66">
        <f t="shared" si="0"/>
        <v>1711.8</v>
      </c>
      <c r="AE66">
        <f t="shared" si="1"/>
        <v>353.4</v>
      </c>
      <c r="AF66">
        <f t="shared" si="2"/>
        <v>344.5</v>
      </c>
      <c r="AG66">
        <f t="shared" si="3"/>
        <v>336.29999999999995</v>
      </c>
      <c r="AH66">
        <f t="shared" si="4"/>
        <v>120.2</v>
      </c>
      <c r="AI66">
        <f t="shared" si="5"/>
        <v>113.7</v>
      </c>
    </row>
    <row r="67" spans="1:35" x14ac:dyDescent="0.3">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113.3</v>
      </c>
      <c r="Z67">
        <v>118.8</v>
      </c>
      <c r="AA67">
        <v>109.6</v>
      </c>
      <c r="AB67">
        <v>113.9</v>
      </c>
      <c r="AC67">
        <v>120.1</v>
      </c>
      <c r="AD67">
        <f t="shared" ref="AD67:AD130" si="6">SUM(D67,E67,F67,G67,H67,I67,J67,K67,L67,M67,N67,O67,P67,Q67)</f>
        <v>1703.8</v>
      </c>
      <c r="AE67">
        <f t="shared" ref="AE67:AE130" si="7">SUM(R67,S67,T67)</f>
        <v>360.6</v>
      </c>
      <c r="AF67">
        <f t="shared" ref="AF67:AF130" si="8">SUM(U67,V67,W67)</f>
        <v>348.1</v>
      </c>
      <c r="AG67">
        <f t="shared" ref="AG67:AG130" si="9">SUM(X67,Y67,AA67)</f>
        <v>337.2</v>
      </c>
      <c r="AH67">
        <f t="shared" ref="AH67:AH130" si="10">SUM(Z67)</f>
        <v>118.8</v>
      </c>
      <c r="AI67">
        <f t="shared" ref="AI67:AI130" si="11">SUM(AB67)</f>
        <v>113.9</v>
      </c>
    </row>
    <row r="68" spans="1:35" x14ac:dyDescent="0.3">
      <c r="A68" t="s">
        <v>30</v>
      </c>
      <c r="B68">
        <v>2014</v>
      </c>
      <c r="C68" t="s">
        <v>44</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113.3</v>
      </c>
      <c r="Z68">
        <v>117.2</v>
      </c>
      <c r="AA68">
        <v>108.8</v>
      </c>
      <c r="AB68">
        <v>114.1</v>
      </c>
      <c r="AC68">
        <v>121.1</v>
      </c>
      <c r="AD68">
        <f t="shared" si="6"/>
        <v>1702.8</v>
      </c>
      <c r="AE68">
        <f t="shared" si="7"/>
        <v>366.70000000000005</v>
      </c>
      <c r="AF68">
        <f t="shared" si="8"/>
        <v>235.39999999999998</v>
      </c>
      <c r="AG68">
        <f t="shared" si="9"/>
        <v>338</v>
      </c>
      <c r="AH68">
        <f t="shared" si="10"/>
        <v>117.2</v>
      </c>
      <c r="AI68">
        <f t="shared" si="11"/>
        <v>114.1</v>
      </c>
    </row>
    <row r="69" spans="1:35" x14ac:dyDescent="0.3">
      <c r="A69" t="s">
        <v>33</v>
      </c>
      <c r="B69">
        <v>2014</v>
      </c>
      <c r="C69" t="s">
        <v>44</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114</v>
      </c>
      <c r="Z69">
        <v>120.3</v>
      </c>
      <c r="AA69">
        <v>109.6</v>
      </c>
      <c r="AB69">
        <v>113.4</v>
      </c>
      <c r="AC69">
        <v>119</v>
      </c>
      <c r="AD69">
        <f t="shared" si="6"/>
        <v>1713.6</v>
      </c>
      <c r="AE69">
        <f t="shared" si="7"/>
        <v>355.2</v>
      </c>
      <c r="AF69">
        <f t="shared" si="8"/>
        <v>346.1</v>
      </c>
      <c r="AG69">
        <f t="shared" si="9"/>
        <v>336.6</v>
      </c>
      <c r="AH69">
        <f t="shared" si="10"/>
        <v>120.3</v>
      </c>
      <c r="AI69">
        <f t="shared" si="11"/>
        <v>113.4</v>
      </c>
    </row>
    <row r="70" spans="1:35" x14ac:dyDescent="0.3">
      <c r="A70" t="s">
        <v>34</v>
      </c>
      <c r="B70">
        <v>2014</v>
      </c>
      <c r="C70" t="s">
        <v>44</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113.7</v>
      </c>
      <c r="Z70">
        <v>119</v>
      </c>
      <c r="AA70">
        <v>109.1</v>
      </c>
      <c r="AB70">
        <v>113.8</v>
      </c>
      <c r="AC70">
        <v>120.1</v>
      </c>
      <c r="AD70">
        <f t="shared" si="6"/>
        <v>1705.3</v>
      </c>
      <c r="AE70">
        <f t="shared" si="7"/>
        <v>362.1</v>
      </c>
      <c r="AF70">
        <f t="shared" si="8"/>
        <v>349.9</v>
      </c>
      <c r="AG70">
        <f t="shared" si="9"/>
        <v>337.6</v>
      </c>
      <c r="AH70">
        <f t="shared" si="10"/>
        <v>119</v>
      </c>
      <c r="AI70">
        <f t="shared" si="11"/>
        <v>113.8</v>
      </c>
    </row>
    <row r="71" spans="1:35" x14ac:dyDescent="0.3">
      <c r="A71" t="s">
        <v>30</v>
      </c>
      <c r="B71">
        <v>2014</v>
      </c>
      <c r="C71" t="s">
        <v>45</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113.3</v>
      </c>
      <c r="Z71">
        <v>117.7</v>
      </c>
      <c r="AA71">
        <v>109.4</v>
      </c>
      <c r="AB71">
        <v>114.2</v>
      </c>
      <c r="AC71">
        <v>120.3</v>
      </c>
      <c r="AD71">
        <f t="shared" si="6"/>
        <v>1691.3</v>
      </c>
      <c r="AE71">
        <f t="shared" si="7"/>
        <v>367.7</v>
      </c>
      <c r="AF71">
        <f t="shared" si="8"/>
        <v>235.60000000000002</v>
      </c>
      <c r="AG71">
        <f t="shared" si="9"/>
        <v>338.9</v>
      </c>
      <c r="AH71">
        <f t="shared" si="10"/>
        <v>117.7</v>
      </c>
      <c r="AI71">
        <f t="shared" si="11"/>
        <v>114.2</v>
      </c>
    </row>
    <row r="72" spans="1:35" x14ac:dyDescent="0.3">
      <c r="A72" t="s">
        <v>33</v>
      </c>
      <c r="B72">
        <v>2014</v>
      </c>
      <c r="C72" t="s">
        <v>45</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114.3</v>
      </c>
      <c r="Z72">
        <v>120.7</v>
      </c>
      <c r="AA72">
        <v>110.4</v>
      </c>
      <c r="AB72">
        <v>113.4</v>
      </c>
      <c r="AC72">
        <v>118.4</v>
      </c>
      <c r="AD72">
        <f t="shared" si="6"/>
        <v>1703.6</v>
      </c>
      <c r="AE72">
        <f t="shared" si="7"/>
        <v>356.5</v>
      </c>
      <c r="AF72">
        <f t="shared" si="8"/>
        <v>346.3</v>
      </c>
      <c r="AG72">
        <f t="shared" si="9"/>
        <v>337.9</v>
      </c>
      <c r="AH72">
        <f t="shared" si="10"/>
        <v>120.7</v>
      </c>
      <c r="AI72">
        <f t="shared" si="11"/>
        <v>113.4</v>
      </c>
    </row>
    <row r="73" spans="1:35" x14ac:dyDescent="0.3">
      <c r="A73" t="s">
        <v>34</v>
      </c>
      <c r="B73">
        <v>2014</v>
      </c>
      <c r="C73" t="s">
        <v>45</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113.9</v>
      </c>
      <c r="Z73">
        <v>119.5</v>
      </c>
      <c r="AA73">
        <v>109.8</v>
      </c>
      <c r="AB73">
        <v>113.8</v>
      </c>
      <c r="AC73">
        <v>119.4</v>
      </c>
      <c r="AD73">
        <f t="shared" si="6"/>
        <v>1694.6999999999998</v>
      </c>
      <c r="AE73">
        <f t="shared" si="7"/>
        <v>363.2</v>
      </c>
      <c r="AF73">
        <f t="shared" si="8"/>
        <v>349.7</v>
      </c>
      <c r="AG73">
        <f t="shared" si="9"/>
        <v>338.8</v>
      </c>
      <c r="AH73">
        <f t="shared" si="10"/>
        <v>119.5</v>
      </c>
      <c r="AI73">
        <f t="shared" si="11"/>
        <v>113.8</v>
      </c>
    </row>
    <row r="74" spans="1:35"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114</v>
      </c>
      <c r="Z74">
        <v>118.2</v>
      </c>
      <c r="AA74">
        <v>110.2</v>
      </c>
      <c r="AB74">
        <v>114.5</v>
      </c>
      <c r="AC74">
        <v>120.3</v>
      </c>
      <c r="AD74">
        <f t="shared" si="6"/>
        <v>1690.8</v>
      </c>
      <c r="AE74">
        <f t="shared" si="7"/>
        <v>370</v>
      </c>
      <c r="AF74">
        <f t="shared" si="8"/>
        <v>237.3</v>
      </c>
      <c r="AG74">
        <f t="shared" si="9"/>
        <v>340.8</v>
      </c>
      <c r="AH74">
        <f t="shared" si="10"/>
        <v>118.2</v>
      </c>
      <c r="AI74">
        <f t="shared" si="11"/>
        <v>114.5</v>
      </c>
    </row>
    <row r="75" spans="1:35"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114.6</v>
      </c>
      <c r="Z75">
        <v>120.8</v>
      </c>
      <c r="AA75">
        <v>111.4</v>
      </c>
      <c r="AB75">
        <v>113.4</v>
      </c>
      <c r="AC75">
        <v>118.5</v>
      </c>
      <c r="AD75">
        <f t="shared" si="6"/>
        <v>1702.3</v>
      </c>
      <c r="AE75">
        <f t="shared" si="7"/>
        <v>357.3</v>
      </c>
      <c r="AF75">
        <f t="shared" si="8"/>
        <v>347.9</v>
      </c>
      <c r="AG75">
        <f t="shared" si="9"/>
        <v>339.70000000000005</v>
      </c>
      <c r="AH75">
        <f t="shared" si="10"/>
        <v>120.8</v>
      </c>
      <c r="AI75">
        <f t="shared" si="11"/>
        <v>113.4</v>
      </c>
    </row>
    <row r="76" spans="1:35" x14ac:dyDescent="0.3">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114.3</v>
      </c>
      <c r="Z76">
        <v>119.7</v>
      </c>
      <c r="AA76">
        <v>110.7</v>
      </c>
      <c r="AB76">
        <v>114</v>
      </c>
      <c r="AC76">
        <v>119.5</v>
      </c>
      <c r="AD76">
        <f t="shared" si="6"/>
        <v>1693.3</v>
      </c>
      <c r="AE76">
        <f t="shared" si="7"/>
        <v>364.9</v>
      </c>
      <c r="AF76">
        <f t="shared" si="8"/>
        <v>351.9</v>
      </c>
      <c r="AG76">
        <f t="shared" si="9"/>
        <v>340.5</v>
      </c>
      <c r="AH76">
        <f t="shared" si="10"/>
        <v>119.7</v>
      </c>
      <c r="AI76">
        <f t="shared" si="11"/>
        <v>114</v>
      </c>
    </row>
    <row r="77" spans="1:35" x14ac:dyDescent="0.3">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114.8</v>
      </c>
      <c r="Z77">
        <v>118.7</v>
      </c>
      <c r="AA77">
        <v>110.8</v>
      </c>
      <c r="AB77">
        <v>115</v>
      </c>
      <c r="AC77">
        <v>120.6</v>
      </c>
      <c r="AD77">
        <f t="shared" si="6"/>
        <v>1694.7999999999997</v>
      </c>
      <c r="AE77">
        <f t="shared" si="7"/>
        <v>373.1</v>
      </c>
      <c r="AF77">
        <f t="shared" si="8"/>
        <v>239.6</v>
      </c>
      <c r="AG77">
        <f t="shared" si="9"/>
        <v>343.3</v>
      </c>
      <c r="AH77">
        <f t="shared" si="10"/>
        <v>118.7</v>
      </c>
      <c r="AI77">
        <f t="shared" si="11"/>
        <v>115</v>
      </c>
    </row>
    <row r="78" spans="1:35" x14ac:dyDescent="0.3">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114.9</v>
      </c>
      <c r="Z78">
        <v>120.4</v>
      </c>
      <c r="AA78">
        <v>111.7</v>
      </c>
      <c r="AB78">
        <v>113.2</v>
      </c>
      <c r="AC78">
        <v>118.7</v>
      </c>
      <c r="AD78">
        <f t="shared" si="6"/>
        <v>1699.2</v>
      </c>
      <c r="AE78">
        <f t="shared" si="7"/>
        <v>358.4</v>
      </c>
      <c r="AF78">
        <f t="shared" si="8"/>
        <v>349.8</v>
      </c>
      <c r="AG78">
        <f t="shared" si="9"/>
        <v>340.7</v>
      </c>
      <c r="AH78">
        <f t="shared" si="10"/>
        <v>120.4</v>
      </c>
      <c r="AI78">
        <f t="shared" si="11"/>
        <v>113.2</v>
      </c>
    </row>
    <row r="79" spans="1:35" x14ac:dyDescent="0.3">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114.9</v>
      </c>
      <c r="Z79">
        <v>119.7</v>
      </c>
      <c r="AA79">
        <v>111.2</v>
      </c>
      <c r="AB79">
        <v>114.1</v>
      </c>
      <c r="AC79">
        <v>119.7</v>
      </c>
      <c r="AD79">
        <f t="shared" si="6"/>
        <v>1694.5999999999997</v>
      </c>
      <c r="AE79">
        <f t="shared" si="7"/>
        <v>367.2</v>
      </c>
      <c r="AF79">
        <f t="shared" si="8"/>
        <v>354.5</v>
      </c>
      <c r="AG79">
        <f t="shared" si="9"/>
        <v>342.4</v>
      </c>
      <c r="AH79">
        <f t="shared" si="10"/>
        <v>119.7</v>
      </c>
      <c r="AI79">
        <f t="shared" si="11"/>
        <v>114.1</v>
      </c>
    </row>
    <row r="80" spans="1:35" x14ac:dyDescent="0.3">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115.5</v>
      </c>
      <c r="Z80">
        <v>119.4</v>
      </c>
      <c r="AA80">
        <v>110.8</v>
      </c>
      <c r="AB80">
        <v>115.5</v>
      </c>
      <c r="AC80">
        <v>121.1</v>
      </c>
      <c r="AD80">
        <f t="shared" si="6"/>
        <v>1696.2</v>
      </c>
      <c r="AE80">
        <f t="shared" si="7"/>
        <v>374.4</v>
      </c>
      <c r="AF80">
        <f t="shared" si="8"/>
        <v>240.8</v>
      </c>
      <c r="AG80">
        <f t="shared" si="9"/>
        <v>344.5</v>
      </c>
      <c r="AH80">
        <f t="shared" si="10"/>
        <v>119.4</v>
      </c>
      <c r="AI80">
        <f t="shared" si="11"/>
        <v>115.5</v>
      </c>
    </row>
    <row r="81" spans="1:35" x14ac:dyDescent="0.3">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115.4</v>
      </c>
      <c r="Z81">
        <v>120.6</v>
      </c>
      <c r="AA81">
        <v>111.3</v>
      </c>
      <c r="AB81">
        <v>113.8</v>
      </c>
      <c r="AC81">
        <v>119.1</v>
      </c>
      <c r="AD81">
        <f t="shared" si="6"/>
        <v>1696.8000000000002</v>
      </c>
      <c r="AE81">
        <f t="shared" si="7"/>
        <v>359.5</v>
      </c>
      <c r="AF81">
        <f t="shared" si="8"/>
        <v>351</v>
      </c>
      <c r="AG81">
        <f t="shared" si="9"/>
        <v>341</v>
      </c>
      <c r="AH81">
        <f t="shared" si="10"/>
        <v>120.6</v>
      </c>
      <c r="AI81">
        <f t="shared" si="11"/>
        <v>113.8</v>
      </c>
    </row>
    <row r="82" spans="1:35" x14ac:dyDescent="0.3">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115.4</v>
      </c>
      <c r="Z82">
        <v>120.1</v>
      </c>
      <c r="AA82">
        <v>111</v>
      </c>
      <c r="AB82">
        <v>114.7</v>
      </c>
      <c r="AC82">
        <v>120.2</v>
      </c>
      <c r="AD82">
        <f t="shared" si="6"/>
        <v>1694.8999999999999</v>
      </c>
      <c r="AE82">
        <f t="shared" si="7"/>
        <v>368.4</v>
      </c>
      <c r="AF82">
        <f t="shared" si="8"/>
        <v>356.09999999999997</v>
      </c>
      <c r="AG82">
        <f t="shared" si="9"/>
        <v>343.1</v>
      </c>
      <c r="AH82">
        <f t="shared" si="10"/>
        <v>120.1</v>
      </c>
      <c r="AI82">
        <f t="shared" si="11"/>
        <v>114.7</v>
      </c>
    </row>
    <row r="83" spans="1:35" x14ac:dyDescent="0.3">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116.2</v>
      </c>
      <c r="Z83">
        <v>119.9</v>
      </c>
      <c r="AA83">
        <v>111.6</v>
      </c>
      <c r="AB83">
        <v>116</v>
      </c>
      <c r="AC83">
        <v>121.5</v>
      </c>
      <c r="AD83">
        <f t="shared" si="6"/>
        <v>1702.9</v>
      </c>
      <c r="AE83">
        <f t="shared" si="7"/>
        <v>375.7</v>
      </c>
      <c r="AF83">
        <f t="shared" si="8"/>
        <v>242.10000000000002</v>
      </c>
      <c r="AG83">
        <f t="shared" si="9"/>
        <v>346.4</v>
      </c>
      <c r="AH83">
        <f t="shared" si="10"/>
        <v>119.9</v>
      </c>
      <c r="AI83">
        <f t="shared" si="11"/>
        <v>116</v>
      </c>
    </row>
    <row r="84" spans="1:35" x14ac:dyDescent="0.3">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115.6</v>
      </c>
      <c r="Z84">
        <v>121.7</v>
      </c>
      <c r="AA84">
        <v>111.8</v>
      </c>
      <c r="AB84">
        <v>114.2</v>
      </c>
      <c r="AC84">
        <v>119.7</v>
      </c>
      <c r="AD84">
        <f t="shared" si="6"/>
        <v>1706.1999999999998</v>
      </c>
      <c r="AE84">
        <f t="shared" si="7"/>
        <v>360.6</v>
      </c>
      <c r="AF84">
        <f t="shared" si="8"/>
        <v>352.3</v>
      </c>
      <c r="AG84">
        <f t="shared" si="9"/>
        <v>342</v>
      </c>
      <c r="AH84">
        <f t="shared" si="10"/>
        <v>121.7</v>
      </c>
      <c r="AI84">
        <f t="shared" si="11"/>
        <v>114.2</v>
      </c>
    </row>
    <row r="85" spans="1:35" x14ac:dyDescent="0.3">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115.9</v>
      </c>
      <c r="Z85">
        <v>121</v>
      </c>
      <c r="AA85">
        <v>111.7</v>
      </c>
      <c r="AB85">
        <v>115.1</v>
      </c>
      <c r="AC85">
        <v>120.7</v>
      </c>
      <c r="AD85">
        <f t="shared" si="6"/>
        <v>1702.6000000000001</v>
      </c>
      <c r="AE85">
        <f t="shared" si="7"/>
        <v>369.6</v>
      </c>
      <c r="AF85">
        <f t="shared" si="8"/>
        <v>357.6</v>
      </c>
      <c r="AG85">
        <f t="shared" si="9"/>
        <v>344.7</v>
      </c>
      <c r="AH85">
        <f t="shared" si="10"/>
        <v>121</v>
      </c>
      <c r="AI85">
        <f t="shared" si="11"/>
        <v>115.1</v>
      </c>
    </row>
    <row r="86" spans="1:35" x14ac:dyDescent="0.3">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116.7</v>
      </c>
      <c r="Z86">
        <v>120.5</v>
      </c>
      <c r="AA86">
        <v>112.3</v>
      </c>
      <c r="AB86">
        <v>116.9</v>
      </c>
      <c r="AC86">
        <v>122.4</v>
      </c>
      <c r="AD86">
        <f t="shared" si="6"/>
        <v>1714.4</v>
      </c>
      <c r="AE86">
        <f t="shared" si="7"/>
        <v>378.2</v>
      </c>
      <c r="AF86">
        <f t="shared" si="8"/>
        <v>243.4</v>
      </c>
      <c r="AG86">
        <f t="shared" si="9"/>
        <v>348.40000000000003</v>
      </c>
      <c r="AH86">
        <f t="shared" si="10"/>
        <v>120.5</v>
      </c>
      <c r="AI86">
        <f t="shared" si="11"/>
        <v>116.9</v>
      </c>
    </row>
    <row r="87" spans="1:35" x14ac:dyDescent="0.3">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116</v>
      </c>
      <c r="Z87">
        <v>122</v>
      </c>
      <c r="AA87">
        <v>112.4</v>
      </c>
      <c r="AB87">
        <v>115.2</v>
      </c>
      <c r="AC87">
        <v>120.7</v>
      </c>
      <c r="AD87">
        <f t="shared" si="6"/>
        <v>1730.2</v>
      </c>
      <c r="AE87">
        <f t="shared" si="7"/>
        <v>361.4</v>
      </c>
      <c r="AF87">
        <f t="shared" si="8"/>
        <v>353.2</v>
      </c>
      <c r="AG87">
        <f t="shared" si="9"/>
        <v>343.3</v>
      </c>
      <c r="AH87">
        <f t="shared" si="10"/>
        <v>122</v>
      </c>
      <c r="AI87">
        <f t="shared" si="11"/>
        <v>115.2</v>
      </c>
    </row>
    <row r="88" spans="1:35" x14ac:dyDescent="0.3">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116.3</v>
      </c>
      <c r="Z88">
        <v>121.4</v>
      </c>
      <c r="AA88">
        <v>112.3</v>
      </c>
      <c r="AB88">
        <v>116.1</v>
      </c>
      <c r="AC88">
        <v>121.6</v>
      </c>
      <c r="AD88">
        <f t="shared" si="6"/>
        <v>1718.3000000000002</v>
      </c>
      <c r="AE88">
        <f t="shared" si="7"/>
        <v>371.4</v>
      </c>
      <c r="AF88">
        <f t="shared" si="8"/>
        <v>359</v>
      </c>
      <c r="AG88">
        <f t="shared" si="9"/>
        <v>346.3</v>
      </c>
      <c r="AH88">
        <f t="shared" si="10"/>
        <v>121.4</v>
      </c>
      <c r="AI88">
        <f t="shared" si="11"/>
        <v>116.1</v>
      </c>
    </row>
    <row r="89" spans="1:35" x14ac:dyDescent="0.3">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117.9</v>
      </c>
      <c r="Z89">
        <v>122</v>
      </c>
      <c r="AA89">
        <v>113</v>
      </c>
      <c r="AB89">
        <v>117.9</v>
      </c>
      <c r="AC89">
        <v>124.1</v>
      </c>
      <c r="AD89">
        <f t="shared" si="6"/>
        <v>1746.1</v>
      </c>
      <c r="AE89">
        <f t="shared" si="7"/>
        <v>381.5</v>
      </c>
      <c r="AF89">
        <f t="shared" si="8"/>
        <v>245.39999999999998</v>
      </c>
      <c r="AG89">
        <f t="shared" si="9"/>
        <v>351.3</v>
      </c>
      <c r="AH89">
        <f t="shared" si="10"/>
        <v>122</v>
      </c>
      <c r="AI89">
        <f t="shared" si="11"/>
        <v>117.9</v>
      </c>
    </row>
    <row r="90" spans="1:35" x14ac:dyDescent="0.3">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116.2</v>
      </c>
      <c r="Z90">
        <v>123.8</v>
      </c>
      <c r="AA90">
        <v>112.5</v>
      </c>
      <c r="AB90">
        <v>116</v>
      </c>
      <c r="AC90">
        <v>121.7</v>
      </c>
      <c r="AD90">
        <f t="shared" si="6"/>
        <v>1768.6999999999998</v>
      </c>
      <c r="AE90">
        <f t="shared" si="7"/>
        <v>363.1</v>
      </c>
      <c r="AF90">
        <f t="shared" si="8"/>
        <v>353.3</v>
      </c>
      <c r="AG90">
        <f t="shared" si="9"/>
        <v>344.1</v>
      </c>
      <c r="AH90">
        <f t="shared" si="10"/>
        <v>123.8</v>
      </c>
      <c r="AI90">
        <f t="shared" si="11"/>
        <v>116</v>
      </c>
    </row>
    <row r="91" spans="1:35" x14ac:dyDescent="0.3">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116.9</v>
      </c>
      <c r="Z91">
        <v>123.1</v>
      </c>
      <c r="AA91">
        <v>112.8</v>
      </c>
      <c r="AB91">
        <v>117</v>
      </c>
      <c r="AC91">
        <v>123</v>
      </c>
      <c r="AD91">
        <f t="shared" si="6"/>
        <v>1752.7</v>
      </c>
      <c r="AE91">
        <f t="shared" si="7"/>
        <v>374.1</v>
      </c>
      <c r="AF91">
        <f t="shared" si="8"/>
        <v>359.9</v>
      </c>
      <c r="AG91">
        <f t="shared" si="9"/>
        <v>348.2</v>
      </c>
      <c r="AH91">
        <f t="shared" si="10"/>
        <v>123.1</v>
      </c>
      <c r="AI91">
        <f t="shared" si="11"/>
        <v>117</v>
      </c>
    </row>
    <row r="92" spans="1:35" x14ac:dyDescent="0.3">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118</v>
      </c>
      <c r="Z92">
        <v>122.9</v>
      </c>
      <c r="AA92">
        <v>112.7</v>
      </c>
      <c r="AB92">
        <v>118.1</v>
      </c>
      <c r="AC92">
        <v>124.7</v>
      </c>
      <c r="AD92">
        <f t="shared" si="6"/>
        <v>1754.7</v>
      </c>
      <c r="AE92">
        <f t="shared" si="7"/>
        <v>382.6</v>
      </c>
      <c r="AF92">
        <f t="shared" si="8"/>
        <v>246</v>
      </c>
      <c r="AG92">
        <f t="shared" si="9"/>
        <v>351.5</v>
      </c>
      <c r="AH92">
        <f t="shared" si="10"/>
        <v>122.9</v>
      </c>
      <c r="AI92">
        <f t="shared" si="11"/>
        <v>118.1</v>
      </c>
    </row>
    <row r="93" spans="1:35" x14ac:dyDescent="0.3">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116.6</v>
      </c>
      <c r="Z93">
        <v>125.4</v>
      </c>
      <c r="AA93">
        <v>111.7</v>
      </c>
      <c r="AB93">
        <v>116.3</v>
      </c>
      <c r="AC93">
        <v>122.4</v>
      </c>
      <c r="AD93">
        <f t="shared" si="6"/>
        <v>1775.9999999999998</v>
      </c>
      <c r="AE93">
        <f t="shared" si="7"/>
        <v>364.1</v>
      </c>
      <c r="AF93">
        <f t="shared" si="8"/>
        <v>354.7</v>
      </c>
      <c r="AG93">
        <f t="shared" si="9"/>
        <v>344.3</v>
      </c>
      <c r="AH93">
        <f t="shared" si="10"/>
        <v>125.4</v>
      </c>
      <c r="AI93">
        <f t="shared" si="11"/>
        <v>116.3</v>
      </c>
    </row>
    <row r="94" spans="1:35" x14ac:dyDescent="0.3">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117.2</v>
      </c>
      <c r="Z94">
        <v>124.4</v>
      </c>
      <c r="AA94">
        <v>112.3</v>
      </c>
      <c r="AB94">
        <v>117.2</v>
      </c>
      <c r="AC94">
        <v>123.6</v>
      </c>
      <c r="AD94">
        <f t="shared" si="6"/>
        <v>1761.0000000000002</v>
      </c>
      <c r="AE94">
        <f t="shared" si="7"/>
        <v>375.1</v>
      </c>
      <c r="AF94">
        <f t="shared" si="8"/>
        <v>361.3</v>
      </c>
      <c r="AG94">
        <f t="shared" si="9"/>
        <v>348.5</v>
      </c>
      <c r="AH94">
        <f t="shared" si="10"/>
        <v>124.4</v>
      </c>
      <c r="AI94">
        <f t="shared" si="11"/>
        <v>117.2</v>
      </c>
    </row>
    <row r="95" spans="1:35" x14ac:dyDescent="0.3">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118.5</v>
      </c>
      <c r="Z95">
        <v>123.6</v>
      </c>
      <c r="AA95">
        <v>112.5</v>
      </c>
      <c r="AB95">
        <v>118.2</v>
      </c>
      <c r="AC95">
        <v>126.1</v>
      </c>
      <c r="AD95">
        <f t="shared" si="6"/>
        <v>1776.6999999999998</v>
      </c>
      <c r="AE95">
        <f t="shared" si="7"/>
        <v>384.8</v>
      </c>
      <c r="AF95">
        <f t="shared" si="8"/>
        <v>247.5</v>
      </c>
      <c r="AG95">
        <f t="shared" si="9"/>
        <v>352.1</v>
      </c>
      <c r="AH95">
        <f t="shared" si="10"/>
        <v>123.6</v>
      </c>
      <c r="AI95">
        <f t="shared" si="11"/>
        <v>118.2</v>
      </c>
    </row>
    <row r="96" spans="1:35" x14ac:dyDescent="0.3">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117.2</v>
      </c>
      <c r="Z96">
        <v>126.2</v>
      </c>
      <c r="AA96">
        <v>112</v>
      </c>
      <c r="AB96">
        <v>116.2</v>
      </c>
      <c r="AC96">
        <v>123.2</v>
      </c>
      <c r="AD96">
        <f t="shared" si="6"/>
        <v>1793.1</v>
      </c>
      <c r="AE96">
        <f t="shared" si="7"/>
        <v>364.8</v>
      </c>
      <c r="AF96">
        <f t="shared" si="8"/>
        <v>356.2</v>
      </c>
      <c r="AG96">
        <f t="shared" si="9"/>
        <v>345.8</v>
      </c>
      <c r="AH96">
        <f t="shared" si="10"/>
        <v>126.2</v>
      </c>
      <c r="AI96">
        <f t="shared" si="11"/>
        <v>116.2</v>
      </c>
    </row>
    <row r="97" spans="1:35" x14ac:dyDescent="0.3">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117.8</v>
      </c>
      <c r="Z97">
        <v>125.1</v>
      </c>
      <c r="AA97">
        <v>112.3</v>
      </c>
      <c r="AB97">
        <v>117.2</v>
      </c>
      <c r="AC97">
        <v>124.8</v>
      </c>
      <c r="AD97">
        <f t="shared" si="6"/>
        <v>1780.8</v>
      </c>
      <c r="AE97">
        <f t="shared" si="7"/>
        <v>376.70000000000005</v>
      </c>
      <c r="AF97">
        <f t="shared" si="8"/>
        <v>363.5</v>
      </c>
      <c r="AG97">
        <f t="shared" si="9"/>
        <v>349.5</v>
      </c>
      <c r="AH97">
        <f t="shared" si="10"/>
        <v>125.1</v>
      </c>
      <c r="AI97">
        <f t="shared" si="11"/>
        <v>117.2</v>
      </c>
    </row>
    <row r="98" spans="1:35" x14ac:dyDescent="0.3">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119.6</v>
      </c>
      <c r="Z98">
        <v>124.5</v>
      </c>
      <c r="AA98">
        <v>113.7</v>
      </c>
      <c r="AB98">
        <v>118.8</v>
      </c>
      <c r="AC98">
        <v>127</v>
      </c>
      <c r="AD98">
        <f t="shared" si="6"/>
        <v>1788.6000000000001</v>
      </c>
      <c r="AE98">
        <f t="shared" si="7"/>
        <v>387.1</v>
      </c>
      <c r="AF98">
        <f t="shared" si="8"/>
        <v>248.2</v>
      </c>
      <c r="AG98">
        <f t="shared" si="9"/>
        <v>354.7</v>
      </c>
      <c r="AH98">
        <f t="shared" si="10"/>
        <v>124.5</v>
      </c>
      <c r="AI98">
        <f t="shared" si="11"/>
        <v>118.8</v>
      </c>
    </row>
    <row r="99" spans="1:35" x14ac:dyDescent="0.3">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117.3</v>
      </c>
      <c r="Z99">
        <v>126.5</v>
      </c>
      <c r="AA99">
        <v>112.9</v>
      </c>
      <c r="AB99">
        <v>116.2</v>
      </c>
      <c r="AC99">
        <v>123.5</v>
      </c>
      <c r="AD99">
        <f t="shared" si="6"/>
        <v>1799.5</v>
      </c>
      <c r="AE99">
        <f t="shared" si="7"/>
        <v>365.8</v>
      </c>
      <c r="AF99">
        <f t="shared" si="8"/>
        <v>357.1</v>
      </c>
      <c r="AG99">
        <f t="shared" si="9"/>
        <v>347.29999999999995</v>
      </c>
      <c r="AH99">
        <f t="shared" si="10"/>
        <v>126.5</v>
      </c>
      <c r="AI99">
        <f t="shared" si="11"/>
        <v>116.2</v>
      </c>
    </row>
    <row r="100" spans="1:35" x14ac:dyDescent="0.3">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118.3</v>
      </c>
      <c r="Z100">
        <v>125.7</v>
      </c>
      <c r="AA100">
        <v>113.4</v>
      </c>
      <c r="AB100">
        <v>117.5</v>
      </c>
      <c r="AC100">
        <v>125.4</v>
      </c>
      <c r="AD100">
        <f t="shared" si="6"/>
        <v>1790.3000000000002</v>
      </c>
      <c r="AE100">
        <f t="shared" si="7"/>
        <v>378.5</v>
      </c>
      <c r="AF100">
        <f t="shared" si="8"/>
        <v>364.6</v>
      </c>
      <c r="AG100">
        <f t="shared" si="9"/>
        <v>351.5</v>
      </c>
      <c r="AH100">
        <f t="shared" si="10"/>
        <v>125.7</v>
      </c>
      <c r="AI100">
        <f t="shared" si="11"/>
        <v>117.5</v>
      </c>
    </row>
    <row r="101" spans="1:35" x14ac:dyDescent="0.3">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120.1</v>
      </c>
      <c r="Z101">
        <v>125.1</v>
      </c>
      <c r="AA101">
        <v>114.2</v>
      </c>
      <c r="AB101">
        <v>119.2</v>
      </c>
      <c r="AC101">
        <v>127.7</v>
      </c>
      <c r="AD101">
        <f t="shared" si="6"/>
        <v>1806.1</v>
      </c>
      <c r="AE101">
        <f t="shared" si="7"/>
        <v>389</v>
      </c>
      <c r="AF101">
        <f t="shared" si="8"/>
        <v>249.5</v>
      </c>
      <c r="AG101">
        <f t="shared" si="9"/>
        <v>356.3</v>
      </c>
      <c r="AH101">
        <f t="shared" si="10"/>
        <v>125.1</v>
      </c>
      <c r="AI101">
        <f t="shared" si="11"/>
        <v>119.2</v>
      </c>
    </row>
    <row r="102" spans="1:35" x14ac:dyDescent="0.3">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117.7</v>
      </c>
      <c r="Z102">
        <v>126.5</v>
      </c>
      <c r="AA102">
        <v>113.5</v>
      </c>
      <c r="AB102">
        <v>116.5</v>
      </c>
      <c r="AC102">
        <v>124.2</v>
      </c>
      <c r="AD102">
        <f t="shared" si="6"/>
        <v>1828.1000000000001</v>
      </c>
      <c r="AE102">
        <f t="shared" si="7"/>
        <v>366.79999999999995</v>
      </c>
      <c r="AF102">
        <f t="shared" si="8"/>
        <v>358</v>
      </c>
      <c r="AG102">
        <f t="shared" si="9"/>
        <v>348.9</v>
      </c>
      <c r="AH102">
        <f t="shared" si="10"/>
        <v>126.5</v>
      </c>
      <c r="AI102">
        <f t="shared" si="11"/>
        <v>116.5</v>
      </c>
    </row>
    <row r="103" spans="1:35" x14ac:dyDescent="0.3">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118.7</v>
      </c>
      <c r="Z103">
        <v>125.9</v>
      </c>
      <c r="AA103">
        <v>113.9</v>
      </c>
      <c r="AB103">
        <v>117.9</v>
      </c>
      <c r="AC103">
        <v>126.1</v>
      </c>
      <c r="AD103">
        <f t="shared" si="6"/>
        <v>1811.4999999999998</v>
      </c>
      <c r="AE103">
        <f t="shared" si="7"/>
        <v>380.1</v>
      </c>
      <c r="AF103">
        <f t="shared" si="8"/>
        <v>366.2</v>
      </c>
      <c r="AG103">
        <f t="shared" si="9"/>
        <v>353</v>
      </c>
      <c r="AH103">
        <f t="shared" si="10"/>
        <v>125.9</v>
      </c>
      <c r="AI103">
        <f t="shared" si="11"/>
        <v>117.9</v>
      </c>
    </row>
    <row r="104" spans="1:35" x14ac:dyDescent="0.3">
      <c r="A104" t="s">
        <v>30</v>
      </c>
      <c r="B104">
        <v>2015</v>
      </c>
      <c r="C104" t="s">
        <v>44</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120.9</v>
      </c>
      <c r="Z104">
        <v>125.8</v>
      </c>
      <c r="AA104">
        <v>114.2</v>
      </c>
      <c r="AB104">
        <v>119.6</v>
      </c>
      <c r="AC104">
        <v>128.30000000000001</v>
      </c>
      <c r="AD104">
        <f t="shared" si="6"/>
        <v>1818.5</v>
      </c>
      <c r="AE104">
        <f t="shared" si="7"/>
        <v>391.79999999999995</v>
      </c>
      <c r="AF104">
        <f t="shared" si="8"/>
        <v>251.2</v>
      </c>
      <c r="AG104">
        <f t="shared" si="9"/>
        <v>357.7</v>
      </c>
      <c r="AH104">
        <f t="shared" si="10"/>
        <v>125.8</v>
      </c>
      <c r="AI104">
        <f t="shared" si="11"/>
        <v>119.6</v>
      </c>
    </row>
    <row r="105" spans="1:35" x14ac:dyDescent="0.3">
      <c r="A105" t="s">
        <v>33</v>
      </c>
      <c r="B105">
        <v>2015</v>
      </c>
      <c r="C105" t="s">
        <v>44</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117.9</v>
      </c>
      <c r="Z105">
        <v>126.6</v>
      </c>
      <c r="AA105">
        <v>113.3</v>
      </c>
      <c r="AB105">
        <v>116.6</v>
      </c>
      <c r="AC105">
        <v>124.6</v>
      </c>
      <c r="AD105">
        <f t="shared" si="6"/>
        <v>1846.0999999999997</v>
      </c>
      <c r="AE105">
        <f t="shared" si="7"/>
        <v>368.5</v>
      </c>
      <c r="AF105">
        <f t="shared" si="8"/>
        <v>359</v>
      </c>
      <c r="AG105">
        <f t="shared" si="9"/>
        <v>349.3</v>
      </c>
      <c r="AH105">
        <f t="shared" si="10"/>
        <v>126.6</v>
      </c>
      <c r="AI105">
        <f t="shared" si="11"/>
        <v>116.6</v>
      </c>
    </row>
    <row r="106" spans="1:35" x14ac:dyDescent="0.3">
      <c r="A106" t="s">
        <v>34</v>
      </c>
      <c r="B106">
        <v>2015</v>
      </c>
      <c r="C106" t="s">
        <v>44</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119.2</v>
      </c>
      <c r="Z106">
        <v>126.3</v>
      </c>
      <c r="AA106">
        <v>113.8</v>
      </c>
      <c r="AB106">
        <v>118.1</v>
      </c>
      <c r="AC106">
        <v>126.6</v>
      </c>
      <c r="AD106">
        <f t="shared" si="6"/>
        <v>1825.6999999999998</v>
      </c>
      <c r="AE106">
        <f t="shared" si="7"/>
        <v>382.4</v>
      </c>
      <c r="AF106">
        <f t="shared" si="8"/>
        <v>367.9</v>
      </c>
      <c r="AG106">
        <f t="shared" si="9"/>
        <v>353.90000000000003</v>
      </c>
      <c r="AH106">
        <f t="shared" si="10"/>
        <v>126.3</v>
      </c>
      <c r="AI106">
        <f t="shared" si="11"/>
        <v>118.1</v>
      </c>
    </row>
    <row r="107" spans="1:35" x14ac:dyDescent="0.3">
      <c r="A107" t="s">
        <v>30</v>
      </c>
      <c r="B107">
        <v>2015</v>
      </c>
      <c r="C107" t="s">
        <v>45</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121.6</v>
      </c>
      <c r="Z107">
        <v>125.6</v>
      </c>
      <c r="AA107">
        <v>114.1</v>
      </c>
      <c r="AB107">
        <v>119.8</v>
      </c>
      <c r="AC107">
        <v>127.9</v>
      </c>
      <c r="AD107">
        <f t="shared" si="6"/>
        <v>1815.4</v>
      </c>
      <c r="AE107">
        <f t="shared" si="7"/>
        <v>392.9</v>
      </c>
      <c r="AF107">
        <f t="shared" si="8"/>
        <v>251.7</v>
      </c>
      <c r="AG107">
        <f t="shared" si="9"/>
        <v>358.79999999999995</v>
      </c>
      <c r="AH107">
        <f t="shared" si="10"/>
        <v>125.6</v>
      </c>
      <c r="AI107">
        <f t="shared" si="11"/>
        <v>119.8</v>
      </c>
    </row>
    <row r="108" spans="1:35" x14ac:dyDescent="0.3">
      <c r="A108" t="s">
        <v>33</v>
      </c>
      <c r="B108">
        <v>2015</v>
      </c>
      <c r="C108" t="s">
        <v>45</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118.1</v>
      </c>
      <c r="Z108">
        <v>126.6</v>
      </c>
      <c r="AA108">
        <v>113.2</v>
      </c>
      <c r="AB108">
        <v>116.7</v>
      </c>
      <c r="AC108">
        <v>124</v>
      </c>
      <c r="AD108">
        <f t="shared" si="6"/>
        <v>1837</v>
      </c>
      <c r="AE108">
        <f t="shared" si="7"/>
        <v>369.4</v>
      </c>
      <c r="AF108">
        <f t="shared" si="8"/>
        <v>359.4</v>
      </c>
      <c r="AG108">
        <f t="shared" si="9"/>
        <v>349.9</v>
      </c>
      <c r="AH108">
        <f t="shared" si="10"/>
        <v>126.6</v>
      </c>
      <c r="AI108">
        <f t="shared" si="11"/>
        <v>116.7</v>
      </c>
    </row>
    <row r="109" spans="1:35" x14ac:dyDescent="0.3">
      <c r="A109" t="s">
        <v>34</v>
      </c>
      <c r="B109">
        <v>2015</v>
      </c>
      <c r="C109" t="s">
        <v>45</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119.6</v>
      </c>
      <c r="Z109">
        <v>126.2</v>
      </c>
      <c r="AA109">
        <v>113.7</v>
      </c>
      <c r="AB109">
        <v>118.3</v>
      </c>
      <c r="AC109">
        <v>126.1</v>
      </c>
      <c r="AD109">
        <f t="shared" si="6"/>
        <v>1820.6000000000001</v>
      </c>
      <c r="AE109">
        <f t="shared" si="7"/>
        <v>383.5</v>
      </c>
      <c r="AF109">
        <f t="shared" si="8"/>
        <v>368</v>
      </c>
      <c r="AG109">
        <f t="shared" si="9"/>
        <v>354.7</v>
      </c>
      <c r="AH109">
        <f t="shared" si="10"/>
        <v>126.2</v>
      </c>
      <c r="AI109">
        <f t="shared" si="11"/>
        <v>118.3</v>
      </c>
    </row>
    <row r="110" spans="1:35"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121.4</v>
      </c>
      <c r="Z110">
        <v>126.2</v>
      </c>
      <c r="AA110">
        <v>114.9</v>
      </c>
      <c r="AB110">
        <v>120.1</v>
      </c>
      <c r="AC110">
        <v>128.1</v>
      </c>
      <c r="AD110">
        <f t="shared" si="6"/>
        <v>1823.7</v>
      </c>
      <c r="AE110">
        <f t="shared" si="7"/>
        <v>394.70000000000005</v>
      </c>
      <c r="AF110">
        <f t="shared" si="8"/>
        <v>252.8</v>
      </c>
      <c r="AG110">
        <f t="shared" si="9"/>
        <v>360</v>
      </c>
      <c r="AH110">
        <f t="shared" si="10"/>
        <v>126.2</v>
      </c>
      <c r="AI110">
        <f t="shared" si="11"/>
        <v>120.1</v>
      </c>
    </row>
    <row r="111" spans="1:35"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118.5</v>
      </c>
      <c r="Z111">
        <v>126.4</v>
      </c>
      <c r="AA111">
        <v>114</v>
      </c>
      <c r="AB111">
        <v>116.8</v>
      </c>
      <c r="AC111">
        <v>124.2</v>
      </c>
      <c r="AD111">
        <f t="shared" si="6"/>
        <v>1840.9</v>
      </c>
      <c r="AE111">
        <f t="shared" si="7"/>
        <v>370.5</v>
      </c>
      <c r="AF111">
        <f t="shared" si="8"/>
        <v>361.9</v>
      </c>
      <c r="AG111">
        <f t="shared" si="9"/>
        <v>351.6</v>
      </c>
      <c r="AH111">
        <f t="shared" si="10"/>
        <v>126.4</v>
      </c>
      <c r="AI111">
        <f t="shared" si="11"/>
        <v>116.8</v>
      </c>
    </row>
    <row r="112" spans="1:35" x14ac:dyDescent="0.3">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119.8</v>
      </c>
      <c r="Z112">
        <v>126.3</v>
      </c>
      <c r="AA112">
        <v>114.5</v>
      </c>
      <c r="AB112">
        <v>118.5</v>
      </c>
      <c r="AC112">
        <v>126.3</v>
      </c>
      <c r="AD112">
        <f t="shared" si="6"/>
        <v>1826.9</v>
      </c>
      <c r="AE112">
        <f t="shared" si="7"/>
        <v>384.9</v>
      </c>
      <c r="AF112">
        <f t="shared" si="8"/>
        <v>370.3</v>
      </c>
      <c r="AG112">
        <f t="shared" si="9"/>
        <v>356.3</v>
      </c>
      <c r="AH112">
        <f t="shared" si="10"/>
        <v>126.3</v>
      </c>
      <c r="AI112">
        <f t="shared" si="11"/>
        <v>118.5</v>
      </c>
    </row>
    <row r="113" spans="1:35" x14ac:dyDescent="0.3">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122.3</v>
      </c>
      <c r="Z113">
        <v>127.1</v>
      </c>
      <c r="AA113">
        <v>116.8</v>
      </c>
      <c r="AB113">
        <v>120.9</v>
      </c>
      <c r="AC113">
        <v>127.9</v>
      </c>
      <c r="AD113">
        <f t="shared" si="6"/>
        <v>1817</v>
      </c>
      <c r="AE113">
        <f t="shared" si="7"/>
        <v>397.1</v>
      </c>
      <c r="AF113">
        <f t="shared" si="8"/>
        <v>254.6</v>
      </c>
      <c r="AG113">
        <f t="shared" si="9"/>
        <v>363.4</v>
      </c>
      <c r="AH113">
        <f t="shared" si="10"/>
        <v>127.1</v>
      </c>
      <c r="AI113">
        <f t="shared" si="11"/>
        <v>120.9</v>
      </c>
    </row>
    <row r="114" spans="1:35" x14ac:dyDescent="0.3">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118.8</v>
      </c>
      <c r="Z114">
        <v>126.3</v>
      </c>
      <c r="AA114">
        <v>116.2</v>
      </c>
      <c r="AB114">
        <v>117.2</v>
      </c>
      <c r="AC114">
        <v>123.8</v>
      </c>
      <c r="AD114">
        <f t="shared" si="6"/>
        <v>1816.1</v>
      </c>
      <c r="AE114">
        <f t="shared" si="7"/>
        <v>371.6</v>
      </c>
      <c r="AF114">
        <f t="shared" si="8"/>
        <v>362.2</v>
      </c>
      <c r="AG114">
        <f t="shared" si="9"/>
        <v>354.5</v>
      </c>
      <c r="AH114">
        <f t="shared" si="10"/>
        <v>126.3</v>
      </c>
      <c r="AI114">
        <f t="shared" si="11"/>
        <v>117.2</v>
      </c>
    </row>
    <row r="115" spans="1:35" x14ac:dyDescent="0.3">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120.3</v>
      </c>
      <c r="Z115">
        <v>126.6</v>
      </c>
      <c r="AA115">
        <v>116.6</v>
      </c>
      <c r="AB115">
        <v>119.1</v>
      </c>
      <c r="AC115">
        <v>126</v>
      </c>
      <c r="AD115">
        <f t="shared" si="6"/>
        <v>1814</v>
      </c>
      <c r="AE115">
        <f t="shared" si="7"/>
        <v>386.9</v>
      </c>
      <c r="AF115">
        <f t="shared" si="8"/>
        <v>372.1</v>
      </c>
      <c r="AG115">
        <f t="shared" si="9"/>
        <v>359.4</v>
      </c>
      <c r="AH115">
        <f t="shared" si="10"/>
        <v>126.6</v>
      </c>
      <c r="AI115">
        <f t="shared" si="11"/>
        <v>119.1</v>
      </c>
    </row>
    <row r="116" spans="1:35" x14ac:dyDescent="0.3">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122.5</v>
      </c>
      <c r="Z116">
        <v>127.5</v>
      </c>
      <c r="AA116">
        <v>117.4</v>
      </c>
      <c r="AB116">
        <v>121.1</v>
      </c>
      <c r="AC116">
        <v>128</v>
      </c>
      <c r="AD116">
        <f t="shared" si="6"/>
        <v>1817.7000000000003</v>
      </c>
      <c r="AE116">
        <f t="shared" si="7"/>
        <v>398.40000000000003</v>
      </c>
      <c r="AF116">
        <f t="shared" si="8"/>
        <v>254.7</v>
      </c>
      <c r="AG116">
        <f t="shared" si="9"/>
        <v>364.70000000000005</v>
      </c>
      <c r="AH116">
        <f t="shared" si="10"/>
        <v>127.5</v>
      </c>
      <c r="AI116">
        <f t="shared" si="11"/>
        <v>121.1</v>
      </c>
    </row>
    <row r="117" spans="1:35" x14ac:dyDescent="0.3">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119.1</v>
      </c>
      <c r="Z117">
        <v>126.4</v>
      </c>
      <c r="AA117">
        <v>117.1</v>
      </c>
      <c r="AB117">
        <v>117.3</v>
      </c>
      <c r="AC117">
        <v>123.8</v>
      </c>
      <c r="AD117">
        <f t="shared" si="6"/>
        <v>1808.2</v>
      </c>
      <c r="AE117">
        <f t="shared" si="7"/>
        <v>372.2</v>
      </c>
      <c r="AF117">
        <f t="shared" si="8"/>
        <v>362</v>
      </c>
      <c r="AG117">
        <f t="shared" si="9"/>
        <v>355.9</v>
      </c>
      <c r="AH117">
        <f t="shared" si="10"/>
        <v>126.4</v>
      </c>
      <c r="AI117">
        <f t="shared" si="11"/>
        <v>117.3</v>
      </c>
    </row>
    <row r="118" spans="1:35" x14ac:dyDescent="0.3">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120.6</v>
      </c>
      <c r="Z118">
        <v>126.9</v>
      </c>
      <c r="AA118">
        <v>117.3</v>
      </c>
      <c r="AB118">
        <v>119.3</v>
      </c>
      <c r="AC118">
        <v>126</v>
      </c>
      <c r="AD118">
        <f t="shared" si="6"/>
        <v>1811.7</v>
      </c>
      <c r="AE118">
        <f t="shared" si="7"/>
        <v>387.9</v>
      </c>
      <c r="AF118">
        <f t="shared" si="8"/>
        <v>372.4</v>
      </c>
      <c r="AG118">
        <f t="shared" si="9"/>
        <v>360.8</v>
      </c>
      <c r="AH118">
        <f t="shared" si="10"/>
        <v>126.9</v>
      </c>
      <c r="AI118">
        <f t="shared" si="11"/>
        <v>119.3</v>
      </c>
    </row>
    <row r="119" spans="1:35" x14ac:dyDescent="0.3">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123.2</v>
      </c>
      <c r="Z119">
        <v>127.9</v>
      </c>
      <c r="AA119">
        <v>118.4</v>
      </c>
      <c r="AB119">
        <v>121.7</v>
      </c>
      <c r="AC119">
        <v>129</v>
      </c>
      <c r="AD119">
        <f t="shared" si="6"/>
        <v>1837.1000000000004</v>
      </c>
      <c r="AE119">
        <f t="shared" si="7"/>
        <v>400</v>
      </c>
      <c r="AF119">
        <f t="shared" si="8"/>
        <v>255</v>
      </c>
      <c r="AG119">
        <f t="shared" si="9"/>
        <v>366.8</v>
      </c>
      <c r="AH119">
        <f t="shared" si="10"/>
        <v>127.9</v>
      </c>
      <c r="AI119">
        <f t="shared" si="11"/>
        <v>121.7</v>
      </c>
    </row>
    <row r="120" spans="1:35" x14ac:dyDescent="0.3">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119.5</v>
      </c>
      <c r="Z120">
        <v>127.6</v>
      </c>
      <c r="AA120">
        <v>117.6</v>
      </c>
      <c r="AB120">
        <v>118.2</v>
      </c>
      <c r="AC120">
        <v>125.3</v>
      </c>
      <c r="AD120">
        <f t="shared" si="6"/>
        <v>1847.8</v>
      </c>
      <c r="AE120">
        <f t="shared" si="7"/>
        <v>373.1</v>
      </c>
      <c r="AF120">
        <f t="shared" si="8"/>
        <v>363</v>
      </c>
      <c r="AG120">
        <f t="shared" si="9"/>
        <v>357.1</v>
      </c>
      <c r="AH120">
        <f t="shared" si="10"/>
        <v>127.6</v>
      </c>
      <c r="AI120">
        <f t="shared" si="11"/>
        <v>118.2</v>
      </c>
    </row>
    <row r="121" spans="1:35" x14ac:dyDescent="0.3">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121.1</v>
      </c>
      <c r="Z121">
        <v>127.7</v>
      </c>
      <c r="AA121">
        <v>118.1</v>
      </c>
      <c r="AB121">
        <v>120</v>
      </c>
      <c r="AC121">
        <v>127.3</v>
      </c>
      <c r="AD121">
        <f t="shared" si="6"/>
        <v>1838.3999999999999</v>
      </c>
      <c r="AE121">
        <f t="shared" si="7"/>
        <v>389.20000000000005</v>
      </c>
      <c r="AF121">
        <f t="shared" si="8"/>
        <v>373.4</v>
      </c>
      <c r="AG121">
        <f t="shared" si="9"/>
        <v>362.4</v>
      </c>
      <c r="AH121">
        <f t="shared" si="10"/>
        <v>127.7</v>
      </c>
      <c r="AI121">
        <f t="shared" si="11"/>
        <v>120</v>
      </c>
    </row>
    <row r="122" spans="1:35" x14ac:dyDescent="0.3">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123.6</v>
      </c>
      <c r="Z122">
        <v>129.1</v>
      </c>
      <c r="AA122">
        <v>119.7</v>
      </c>
      <c r="AB122">
        <v>122.5</v>
      </c>
      <c r="AC122">
        <v>130.30000000000001</v>
      </c>
      <c r="AD122">
        <f t="shared" si="6"/>
        <v>1859.6999999999998</v>
      </c>
      <c r="AE122">
        <f t="shared" si="7"/>
        <v>401.3</v>
      </c>
      <c r="AF122">
        <f t="shared" si="8"/>
        <v>255.9</v>
      </c>
      <c r="AG122">
        <f t="shared" si="9"/>
        <v>369.09999999999997</v>
      </c>
      <c r="AH122">
        <f t="shared" si="10"/>
        <v>129.1</v>
      </c>
      <c r="AI122">
        <f t="shared" si="11"/>
        <v>122.5</v>
      </c>
    </row>
    <row r="123" spans="1:35" x14ac:dyDescent="0.3">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119.8</v>
      </c>
      <c r="Z123">
        <v>128</v>
      </c>
      <c r="AA123">
        <v>118.5</v>
      </c>
      <c r="AB123">
        <v>118.7</v>
      </c>
      <c r="AC123">
        <v>126.6</v>
      </c>
      <c r="AD123">
        <f t="shared" si="6"/>
        <v>1888.9999999999998</v>
      </c>
      <c r="AE123">
        <f t="shared" si="7"/>
        <v>374.1</v>
      </c>
      <c r="AF123">
        <f t="shared" si="8"/>
        <v>364.2</v>
      </c>
      <c r="AG123">
        <f t="shared" si="9"/>
        <v>358.6</v>
      </c>
      <c r="AH123">
        <f t="shared" si="10"/>
        <v>128</v>
      </c>
      <c r="AI123">
        <f t="shared" si="11"/>
        <v>118.7</v>
      </c>
    </row>
    <row r="124" spans="1:35" x14ac:dyDescent="0.3">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121.5</v>
      </c>
      <c r="Z124">
        <v>128.5</v>
      </c>
      <c r="AA124">
        <v>119.2</v>
      </c>
      <c r="AB124">
        <v>120.7</v>
      </c>
      <c r="AC124">
        <v>128.6</v>
      </c>
      <c r="AD124">
        <f t="shared" si="6"/>
        <v>1868.1000000000001</v>
      </c>
      <c r="AE124">
        <f t="shared" si="7"/>
        <v>390.4</v>
      </c>
      <c r="AF124">
        <f t="shared" si="8"/>
        <v>374.7</v>
      </c>
      <c r="AG124">
        <f t="shared" si="9"/>
        <v>364.4</v>
      </c>
      <c r="AH124">
        <f t="shared" si="10"/>
        <v>128.5</v>
      </c>
      <c r="AI124">
        <f t="shared" si="11"/>
        <v>120.7</v>
      </c>
    </row>
    <row r="125" spans="1:35" x14ac:dyDescent="0.3">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124.1</v>
      </c>
      <c r="Z125">
        <v>130.19999999999999</v>
      </c>
      <c r="AA125">
        <v>119.9</v>
      </c>
      <c r="AB125">
        <v>123.3</v>
      </c>
      <c r="AC125">
        <v>131.9</v>
      </c>
      <c r="AD125">
        <f t="shared" si="6"/>
        <v>1885.8</v>
      </c>
      <c r="AE125">
        <f t="shared" si="7"/>
        <v>403.5</v>
      </c>
      <c r="AF125">
        <f t="shared" si="8"/>
        <v>257.3</v>
      </c>
      <c r="AG125">
        <f t="shared" si="9"/>
        <v>370.20000000000005</v>
      </c>
      <c r="AH125">
        <f t="shared" si="10"/>
        <v>130.19999999999999</v>
      </c>
      <c r="AI125">
        <f t="shared" si="11"/>
        <v>123.3</v>
      </c>
    </row>
    <row r="126" spans="1:35" x14ac:dyDescent="0.3">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119.9</v>
      </c>
      <c r="Z126">
        <v>129.30000000000001</v>
      </c>
      <c r="AA126">
        <v>118.8</v>
      </c>
      <c r="AB126">
        <v>119.6</v>
      </c>
      <c r="AC126">
        <v>128.1</v>
      </c>
      <c r="AD126">
        <f t="shared" si="6"/>
        <v>1929.7000000000003</v>
      </c>
      <c r="AE126">
        <f t="shared" si="7"/>
        <v>375.29999999999995</v>
      </c>
      <c r="AF126">
        <f t="shared" si="8"/>
        <v>364.2</v>
      </c>
      <c r="AG126">
        <f t="shared" si="9"/>
        <v>359.3</v>
      </c>
      <c r="AH126">
        <f t="shared" si="10"/>
        <v>129.30000000000001</v>
      </c>
      <c r="AI126">
        <f t="shared" si="11"/>
        <v>119.6</v>
      </c>
    </row>
    <row r="127" spans="1:35" x14ac:dyDescent="0.3">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121.7</v>
      </c>
      <c r="Z127">
        <v>129.69999999999999</v>
      </c>
      <c r="AA127">
        <v>119.4</v>
      </c>
      <c r="AB127">
        <v>121.5</v>
      </c>
      <c r="AC127">
        <v>130.1</v>
      </c>
      <c r="AD127">
        <f t="shared" si="6"/>
        <v>1899.3</v>
      </c>
      <c r="AE127">
        <f t="shared" si="7"/>
        <v>392.1</v>
      </c>
      <c r="AF127">
        <f t="shared" si="8"/>
        <v>375.20000000000005</v>
      </c>
      <c r="AG127">
        <f t="shared" si="9"/>
        <v>365.20000000000005</v>
      </c>
      <c r="AH127">
        <f t="shared" si="10"/>
        <v>129.69999999999999</v>
      </c>
      <c r="AI127">
        <f t="shared" si="11"/>
        <v>121.5</v>
      </c>
    </row>
    <row r="128" spans="1:35" x14ac:dyDescent="0.3">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125.2</v>
      </c>
      <c r="Z128">
        <v>130.80000000000001</v>
      </c>
      <c r="AA128">
        <v>120.9</v>
      </c>
      <c r="AB128">
        <v>123.8</v>
      </c>
      <c r="AC128">
        <v>133</v>
      </c>
      <c r="AD128">
        <f t="shared" si="6"/>
        <v>1908.2999999999997</v>
      </c>
      <c r="AE128">
        <f t="shared" si="7"/>
        <v>405.9</v>
      </c>
      <c r="AF128">
        <f t="shared" si="8"/>
        <v>258.2</v>
      </c>
      <c r="AG128">
        <f t="shared" si="9"/>
        <v>372.8</v>
      </c>
      <c r="AH128">
        <f t="shared" si="10"/>
        <v>130.80000000000001</v>
      </c>
      <c r="AI128">
        <f t="shared" si="11"/>
        <v>123.8</v>
      </c>
    </row>
    <row r="129" spans="1:35" x14ac:dyDescent="0.3">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120.3</v>
      </c>
      <c r="Z129">
        <v>130.80000000000001</v>
      </c>
      <c r="AA129">
        <v>120</v>
      </c>
      <c r="AB129">
        <v>119.9</v>
      </c>
      <c r="AC129">
        <v>129</v>
      </c>
      <c r="AD129">
        <f t="shared" si="6"/>
        <v>1954.4000000000003</v>
      </c>
      <c r="AE129">
        <f t="shared" si="7"/>
        <v>375.9</v>
      </c>
      <c r="AF129">
        <f t="shared" si="8"/>
        <v>365.4</v>
      </c>
      <c r="AG129">
        <f t="shared" si="9"/>
        <v>361.2</v>
      </c>
      <c r="AH129">
        <f t="shared" si="10"/>
        <v>130.80000000000001</v>
      </c>
      <c r="AI129">
        <f t="shared" si="11"/>
        <v>119.9</v>
      </c>
    </row>
    <row r="130" spans="1:35" x14ac:dyDescent="0.3">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122.4</v>
      </c>
      <c r="Z130">
        <v>130.80000000000001</v>
      </c>
      <c r="AA130">
        <v>120.5</v>
      </c>
      <c r="AB130">
        <v>121.9</v>
      </c>
      <c r="AC130">
        <v>131.1</v>
      </c>
      <c r="AD130">
        <f t="shared" si="6"/>
        <v>1922.8</v>
      </c>
      <c r="AE130">
        <f t="shared" si="7"/>
        <v>393.8</v>
      </c>
      <c r="AF130">
        <f t="shared" si="8"/>
        <v>376.70000000000005</v>
      </c>
      <c r="AG130">
        <f t="shared" si="9"/>
        <v>367.4</v>
      </c>
      <c r="AH130">
        <f t="shared" si="10"/>
        <v>130.80000000000001</v>
      </c>
      <c r="AI130">
        <f t="shared" si="11"/>
        <v>121.9</v>
      </c>
    </row>
    <row r="131" spans="1:35" x14ac:dyDescent="0.3">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125.5</v>
      </c>
      <c r="Z131">
        <v>131.9</v>
      </c>
      <c r="AA131">
        <v>122</v>
      </c>
      <c r="AB131">
        <v>124.2</v>
      </c>
      <c r="AC131">
        <v>133.5</v>
      </c>
      <c r="AD131">
        <f t="shared" ref="AD131:AD194" si="12">SUM(D131,E131,F131,G131,H131,I131,J131,K131,L131,M131,N131,O131,P131,Q131)</f>
        <v>1916.3999999999999</v>
      </c>
      <c r="AE131">
        <f t="shared" ref="AE131:AE194" si="13">SUM(R131,S131,T131)</f>
        <v>407.9</v>
      </c>
      <c r="AF131">
        <f t="shared" ref="AF131:AF194" si="14">SUM(U131,V131,W131)</f>
        <v>259.7</v>
      </c>
      <c r="AG131">
        <f t="shared" ref="AG131:AG194" si="15">SUM(X131,Y131,AA131)</f>
        <v>374.5</v>
      </c>
      <c r="AH131">
        <f t="shared" ref="AH131:AH194" si="16">SUM(Z131)</f>
        <v>131.9</v>
      </c>
      <c r="AI131">
        <f t="shared" ref="AI131:AI194" si="17">SUM(AB131)</f>
        <v>124.2</v>
      </c>
    </row>
    <row r="132" spans="1:35" x14ac:dyDescent="0.3">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120.6</v>
      </c>
      <c r="Z132">
        <v>131.5</v>
      </c>
      <c r="AA132">
        <v>120.9</v>
      </c>
      <c r="AB132">
        <v>119.9</v>
      </c>
      <c r="AC132">
        <v>128.4</v>
      </c>
      <c r="AD132">
        <f t="shared" si="12"/>
        <v>1927.5999999999995</v>
      </c>
      <c r="AE132">
        <f t="shared" si="13"/>
        <v>377</v>
      </c>
      <c r="AF132">
        <f t="shared" si="14"/>
        <v>365.9</v>
      </c>
      <c r="AG132">
        <f t="shared" si="15"/>
        <v>362.70000000000005</v>
      </c>
      <c r="AH132">
        <f t="shared" si="16"/>
        <v>131.5</v>
      </c>
      <c r="AI132">
        <f t="shared" si="17"/>
        <v>119.9</v>
      </c>
    </row>
    <row r="133" spans="1:35" x14ac:dyDescent="0.3">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122.7</v>
      </c>
      <c r="Z133">
        <v>131.69999999999999</v>
      </c>
      <c r="AA133">
        <v>121.5</v>
      </c>
      <c r="AB133">
        <v>122.1</v>
      </c>
      <c r="AC133">
        <v>131.1</v>
      </c>
      <c r="AD133">
        <f t="shared" si="12"/>
        <v>1918.1000000000001</v>
      </c>
      <c r="AE133">
        <f t="shared" si="13"/>
        <v>395.49999999999994</v>
      </c>
      <c r="AF133">
        <f t="shared" si="14"/>
        <v>378.29999999999995</v>
      </c>
      <c r="AG133">
        <f t="shared" si="15"/>
        <v>369</v>
      </c>
      <c r="AH133">
        <f t="shared" si="16"/>
        <v>131.69999999999999</v>
      </c>
      <c r="AI133">
        <f t="shared" si="17"/>
        <v>122.1</v>
      </c>
    </row>
    <row r="134" spans="1:35" x14ac:dyDescent="0.3">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125.7</v>
      </c>
      <c r="Z134">
        <v>132.19999999999999</v>
      </c>
      <c r="AA134">
        <v>122.8</v>
      </c>
      <c r="AB134">
        <v>124.9</v>
      </c>
      <c r="AC134">
        <v>133.4</v>
      </c>
      <c r="AD134">
        <f t="shared" si="12"/>
        <v>1910.6000000000001</v>
      </c>
      <c r="AE134">
        <f t="shared" si="13"/>
        <v>409.8</v>
      </c>
      <c r="AF134">
        <f t="shared" si="14"/>
        <v>260.79999999999995</v>
      </c>
      <c r="AG134">
        <f t="shared" si="15"/>
        <v>376.3</v>
      </c>
      <c r="AH134">
        <f t="shared" si="16"/>
        <v>132.19999999999999</v>
      </c>
      <c r="AI134">
        <f t="shared" si="17"/>
        <v>124.9</v>
      </c>
    </row>
    <row r="135" spans="1:35" x14ac:dyDescent="0.3">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120.8</v>
      </c>
      <c r="Z135">
        <v>131.6</v>
      </c>
      <c r="AA135">
        <v>121.2</v>
      </c>
      <c r="AB135">
        <v>120.5</v>
      </c>
      <c r="AC135">
        <v>128</v>
      </c>
      <c r="AD135">
        <f t="shared" si="12"/>
        <v>1900.2999999999997</v>
      </c>
      <c r="AE135">
        <f t="shared" si="13"/>
        <v>378</v>
      </c>
      <c r="AF135">
        <f t="shared" si="14"/>
        <v>367</v>
      </c>
      <c r="AG135">
        <f t="shared" si="15"/>
        <v>363.4</v>
      </c>
      <c r="AH135">
        <f t="shared" si="16"/>
        <v>131.6</v>
      </c>
      <c r="AI135">
        <f t="shared" si="17"/>
        <v>120.5</v>
      </c>
    </row>
    <row r="136" spans="1:35" x14ac:dyDescent="0.3">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122.9</v>
      </c>
      <c r="Z136">
        <v>131.80000000000001</v>
      </c>
      <c r="AA136">
        <v>122.1</v>
      </c>
      <c r="AB136">
        <v>122.8</v>
      </c>
      <c r="AC136">
        <v>130.9</v>
      </c>
      <c r="AD136">
        <f t="shared" si="12"/>
        <v>1904.6999999999998</v>
      </c>
      <c r="AE136">
        <f t="shared" si="13"/>
        <v>397</v>
      </c>
      <c r="AF136">
        <f t="shared" si="14"/>
        <v>379.9</v>
      </c>
      <c r="AG136">
        <f t="shared" si="15"/>
        <v>370.4</v>
      </c>
      <c r="AH136">
        <f t="shared" si="16"/>
        <v>131.80000000000001</v>
      </c>
      <c r="AI136">
        <f t="shared" si="17"/>
        <v>122.8</v>
      </c>
    </row>
    <row r="137" spans="1:35" x14ac:dyDescent="0.3">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126.5</v>
      </c>
      <c r="Z137">
        <v>133</v>
      </c>
      <c r="AA137">
        <v>123</v>
      </c>
      <c r="AB137">
        <v>125.7</v>
      </c>
      <c r="AC137">
        <v>133.80000000000001</v>
      </c>
      <c r="AD137">
        <f t="shared" si="12"/>
        <v>1912.7000000000003</v>
      </c>
      <c r="AE137">
        <f t="shared" si="13"/>
        <v>412.7</v>
      </c>
      <c r="AF137">
        <f t="shared" si="14"/>
        <v>261.60000000000002</v>
      </c>
      <c r="AG137">
        <f t="shared" si="15"/>
        <v>378.2</v>
      </c>
      <c r="AH137">
        <f t="shared" si="16"/>
        <v>133</v>
      </c>
      <c r="AI137">
        <f t="shared" si="17"/>
        <v>125.7</v>
      </c>
    </row>
    <row r="138" spans="1:35" x14ac:dyDescent="0.3">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121.2</v>
      </c>
      <c r="Z138">
        <v>131.9</v>
      </c>
      <c r="AA138">
        <v>120.8</v>
      </c>
      <c r="AB138">
        <v>120.9</v>
      </c>
      <c r="AC138">
        <v>128.6</v>
      </c>
      <c r="AD138">
        <f t="shared" si="12"/>
        <v>1907.1999999999998</v>
      </c>
      <c r="AE138">
        <f t="shared" si="13"/>
        <v>379</v>
      </c>
      <c r="AF138">
        <f t="shared" si="14"/>
        <v>368.4</v>
      </c>
      <c r="AG138">
        <f t="shared" si="15"/>
        <v>363.8</v>
      </c>
      <c r="AH138">
        <f t="shared" si="16"/>
        <v>131.9</v>
      </c>
      <c r="AI138">
        <f t="shared" si="17"/>
        <v>120.9</v>
      </c>
    </row>
    <row r="139" spans="1:35" x14ac:dyDescent="0.3">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123.5</v>
      </c>
      <c r="Z139">
        <v>132.4</v>
      </c>
      <c r="AA139">
        <v>122.1</v>
      </c>
      <c r="AB139">
        <v>123.4</v>
      </c>
      <c r="AC139">
        <v>131.4</v>
      </c>
      <c r="AD139">
        <f t="shared" si="12"/>
        <v>1908.5999999999995</v>
      </c>
      <c r="AE139">
        <f t="shared" si="13"/>
        <v>399.1</v>
      </c>
      <c r="AF139">
        <f t="shared" si="14"/>
        <v>381.4</v>
      </c>
      <c r="AG139">
        <f t="shared" si="15"/>
        <v>371.7</v>
      </c>
      <c r="AH139">
        <f t="shared" si="16"/>
        <v>132.4</v>
      </c>
      <c r="AI139">
        <f t="shared" si="17"/>
        <v>123.4</v>
      </c>
    </row>
    <row r="140" spans="1:35" x14ac:dyDescent="0.3">
      <c r="A140" t="s">
        <v>30</v>
      </c>
      <c r="B140">
        <v>2016</v>
      </c>
      <c r="C140" t="s">
        <v>44</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126.9</v>
      </c>
      <c r="Z140">
        <v>133.69999999999999</v>
      </c>
      <c r="AA140">
        <v>123.5</v>
      </c>
      <c r="AB140">
        <v>126.1</v>
      </c>
      <c r="AC140">
        <v>133.6</v>
      </c>
      <c r="AD140">
        <f t="shared" si="12"/>
        <v>1905.8</v>
      </c>
      <c r="AE140">
        <f t="shared" si="13"/>
        <v>413.59999999999997</v>
      </c>
      <c r="AF140">
        <f t="shared" si="14"/>
        <v>262.39999999999998</v>
      </c>
      <c r="AG140">
        <f t="shared" si="15"/>
        <v>379.5</v>
      </c>
      <c r="AH140">
        <f t="shared" si="16"/>
        <v>133.69999999999999</v>
      </c>
      <c r="AI140">
        <f t="shared" si="17"/>
        <v>126.1</v>
      </c>
    </row>
    <row r="141" spans="1:35" x14ac:dyDescent="0.3">
      <c r="A141" t="s">
        <v>33</v>
      </c>
      <c r="B141">
        <v>2016</v>
      </c>
      <c r="C141" t="s">
        <v>44</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121.7</v>
      </c>
      <c r="Z141">
        <v>132.1</v>
      </c>
      <c r="AA141">
        <v>121.3</v>
      </c>
      <c r="AB141">
        <v>121.3</v>
      </c>
      <c r="AC141">
        <v>128.5</v>
      </c>
      <c r="AD141">
        <f t="shared" si="12"/>
        <v>1899.5</v>
      </c>
      <c r="AE141">
        <f t="shared" si="13"/>
        <v>380.2</v>
      </c>
      <c r="AF141">
        <f t="shared" si="14"/>
        <v>370</v>
      </c>
      <c r="AG141">
        <f t="shared" si="15"/>
        <v>365.1</v>
      </c>
      <c r="AH141">
        <f t="shared" si="16"/>
        <v>132.1</v>
      </c>
      <c r="AI141">
        <f t="shared" si="17"/>
        <v>121.3</v>
      </c>
    </row>
    <row r="142" spans="1:35" x14ac:dyDescent="0.3">
      <c r="A142" t="s">
        <v>34</v>
      </c>
      <c r="B142">
        <v>2016</v>
      </c>
      <c r="C142" t="s">
        <v>44</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124</v>
      </c>
      <c r="Z142">
        <v>132.80000000000001</v>
      </c>
      <c r="AA142">
        <v>122.6</v>
      </c>
      <c r="AB142">
        <v>123.8</v>
      </c>
      <c r="AC142">
        <v>131.19999999999999</v>
      </c>
      <c r="AD142">
        <f t="shared" si="12"/>
        <v>1901.8</v>
      </c>
      <c r="AE142">
        <f t="shared" si="13"/>
        <v>400.1</v>
      </c>
      <c r="AF142">
        <f t="shared" si="14"/>
        <v>382.7</v>
      </c>
      <c r="AG142">
        <f t="shared" si="15"/>
        <v>373</v>
      </c>
      <c r="AH142">
        <f t="shared" si="16"/>
        <v>132.80000000000001</v>
      </c>
      <c r="AI142">
        <f t="shared" si="17"/>
        <v>123.8</v>
      </c>
    </row>
    <row r="143" spans="1:35" x14ac:dyDescent="0.3">
      <c r="A143" t="s">
        <v>30</v>
      </c>
      <c r="B143">
        <v>2016</v>
      </c>
      <c r="C143" t="s">
        <v>45</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127.3</v>
      </c>
      <c r="Z143">
        <v>134.19999999999999</v>
      </c>
      <c r="AA143">
        <v>121.9</v>
      </c>
      <c r="AB143">
        <v>126.3</v>
      </c>
      <c r="AC143">
        <v>132.80000000000001</v>
      </c>
      <c r="AD143">
        <f t="shared" si="12"/>
        <v>1891.5</v>
      </c>
      <c r="AE143">
        <f t="shared" si="13"/>
        <v>415.3</v>
      </c>
      <c r="AF143">
        <f t="shared" si="14"/>
        <v>264.89999999999998</v>
      </c>
      <c r="AG143">
        <f t="shared" si="15"/>
        <v>378.9</v>
      </c>
      <c r="AH143">
        <f t="shared" si="16"/>
        <v>134.19999999999999</v>
      </c>
      <c r="AI143">
        <f t="shared" si="17"/>
        <v>126.3</v>
      </c>
    </row>
    <row r="144" spans="1:35" x14ac:dyDescent="0.3">
      <c r="A144" t="s">
        <v>33</v>
      </c>
      <c r="B144">
        <v>2016</v>
      </c>
      <c r="C144" t="s">
        <v>45</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121.8</v>
      </c>
      <c r="Z144">
        <v>132.30000000000001</v>
      </c>
      <c r="AA144">
        <v>119.9</v>
      </c>
      <c r="AB144">
        <v>121.4</v>
      </c>
      <c r="AC144">
        <v>127.6</v>
      </c>
      <c r="AD144">
        <f t="shared" si="12"/>
        <v>1874.8</v>
      </c>
      <c r="AE144">
        <f t="shared" si="13"/>
        <v>381</v>
      </c>
      <c r="AF144">
        <f t="shared" si="14"/>
        <v>371.3</v>
      </c>
      <c r="AG144">
        <f t="shared" si="15"/>
        <v>364</v>
      </c>
      <c r="AH144">
        <f t="shared" si="16"/>
        <v>132.30000000000001</v>
      </c>
      <c r="AI144">
        <f t="shared" si="17"/>
        <v>121.4</v>
      </c>
    </row>
    <row r="145" spans="1:35" x14ac:dyDescent="0.3">
      <c r="A145" t="s">
        <v>34</v>
      </c>
      <c r="B145">
        <v>2016</v>
      </c>
      <c r="C145" t="s">
        <v>45</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124.2</v>
      </c>
      <c r="Z145">
        <v>133.1</v>
      </c>
      <c r="AA145">
        <v>121.1</v>
      </c>
      <c r="AB145">
        <v>123.9</v>
      </c>
      <c r="AC145">
        <v>130.4</v>
      </c>
      <c r="AD145">
        <f t="shared" si="12"/>
        <v>1883.8</v>
      </c>
      <c r="AE145">
        <f t="shared" si="13"/>
        <v>401.5</v>
      </c>
      <c r="AF145">
        <f t="shared" si="14"/>
        <v>384.29999999999995</v>
      </c>
      <c r="AG145">
        <f t="shared" si="15"/>
        <v>372.20000000000005</v>
      </c>
      <c r="AH145">
        <f t="shared" si="16"/>
        <v>133.1</v>
      </c>
      <c r="AI145">
        <f t="shared" si="17"/>
        <v>123.9</v>
      </c>
    </row>
    <row r="146" spans="1:35"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127</v>
      </c>
      <c r="Z146">
        <v>134.6</v>
      </c>
      <c r="AA146">
        <v>122.3</v>
      </c>
      <c r="AB146">
        <v>126.6</v>
      </c>
      <c r="AC146">
        <v>132.4</v>
      </c>
      <c r="AD146">
        <f t="shared" si="12"/>
        <v>1880.4</v>
      </c>
      <c r="AE146">
        <f t="shared" si="13"/>
        <v>416.5</v>
      </c>
      <c r="AF146">
        <f t="shared" si="14"/>
        <v>265.29999999999995</v>
      </c>
      <c r="AG146">
        <f t="shared" si="15"/>
        <v>379.2</v>
      </c>
      <c r="AH146">
        <f t="shared" si="16"/>
        <v>134.6</v>
      </c>
      <c r="AI146">
        <f t="shared" si="17"/>
        <v>126.6</v>
      </c>
    </row>
    <row r="147" spans="1:35"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122</v>
      </c>
      <c r="Z147">
        <v>132.4</v>
      </c>
      <c r="AA147">
        <v>120.9</v>
      </c>
      <c r="AB147">
        <v>122.1</v>
      </c>
      <c r="AC147">
        <v>127.8</v>
      </c>
      <c r="AD147">
        <f t="shared" si="12"/>
        <v>1858.8</v>
      </c>
      <c r="AE147">
        <f t="shared" si="13"/>
        <v>381.5</v>
      </c>
      <c r="AF147">
        <f t="shared" si="14"/>
        <v>372.7</v>
      </c>
      <c r="AG147">
        <f t="shared" si="15"/>
        <v>365.5</v>
      </c>
      <c r="AH147">
        <f t="shared" si="16"/>
        <v>132.4</v>
      </c>
      <c r="AI147">
        <f t="shared" si="17"/>
        <v>122.1</v>
      </c>
    </row>
    <row r="148" spans="1:35" x14ac:dyDescent="0.3">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124.2</v>
      </c>
      <c r="Z148">
        <v>133.30000000000001</v>
      </c>
      <c r="AA148">
        <v>121.7</v>
      </c>
      <c r="AB148">
        <v>124.4</v>
      </c>
      <c r="AC148">
        <v>130.30000000000001</v>
      </c>
      <c r="AD148">
        <f t="shared" si="12"/>
        <v>1871.0999999999995</v>
      </c>
      <c r="AE148">
        <f t="shared" si="13"/>
        <v>402.4</v>
      </c>
      <c r="AF148">
        <f t="shared" si="14"/>
        <v>385.79999999999995</v>
      </c>
      <c r="AG148">
        <f t="shared" si="15"/>
        <v>373</v>
      </c>
      <c r="AH148">
        <f t="shared" si="16"/>
        <v>133.30000000000001</v>
      </c>
      <c r="AI148">
        <f t="shared" si="17"/>
        <v>124.4</v>
      </c>
    </row>
    <row r="149" spans="1:35" x14ac:dyDescent="0.3">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127.7</v>
      </c>
      <c r="Z149">
        <v>134.9</v>
      </c>
      <c r="AA149">
        <v>123.2</v>
      </c>
      <c r="AB149">
        <v>127</v>
      </c>
      <c r="AC149">
        <v>132.6</v>
      </c>
      <c r="AD149">
        <f t="shared" si="12"/>
        <v>1878.2000000000003</v>
      </c>
      <c r="AE149">
        <f t="shared" si="13"/>
        <v>416.90000000000003</v>
      </c>
      <c r="AF149">
        <f t="shared" si="14"/>
        <v>266.79999999999995</v>
      </c>
      <c r="AG149">
        <f t="shared" si="15"/>
        <v>381</v>
      </c>
      <c r="AH149">
        <f t="shared" si="16"/>
        <v>134.9</v>
      </c>
      <c r="AI149">
        <f t="shared" si="17"/>
        <v>127</v>
      </c>
    </row>
    <row r="150" spans="1:35" x14ac:dyDescent="0.3">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122.2</v>
      </c>
      <c r="Z150">
        <v>132.4</v>
      </c>
      <c r="AA150">
        <v>121.7</v>
      </c>
      <c r="AB150">
        <v>122.4</v>
      </c>
      <c r="AC150">
        <v>128.19999999999999</v>
      </c>
      <c r="AD150">
        <f t="shared" si="12"/>
        <v>1851.6000000000001</v>
      </c>
      <c r="AE150">
        <f t="shared" si="13"/>
        <v>382.3</v>
      </c>
      <c r="AF150">
        <f t="shared" si="14"/>
        <v>375</v>
      </c>
      <c r="AG150">
        <f t="shared" si="15"/>
        <v>366.8</v>
      </c>
      <c r="AH150">
        <f t="shared" si="16"/>
        <v>132.4</v>
      </c>
      <c r="AI150">
        <f t="shared" si="17"/>
        <v>122.4</v>
      </c>
    </row>
    <row r="151" spans="1:35" x14ac:dyDescent="0.3">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124.6</v>
      </c>
      <c r="Z151">
        <v>133.4</v>
      </c>
      <c r="AA151">
        <v>122.6</v>
      </c>
      <c r="AB151">
        <v>124.8</v>
      </c>
      <c r="AC151">
        <v>130.6</v>
      </c>
      <c r="AD151">
        <f t="shared" si="12"/>
        <v>1866.7000000000003</v>
      </c>
      <c r="AE151">
        <f t="shared" si="13"/>
        <v>403</v>
      </c>
      <c r="AF151">
        <f t="shared" si="14"/>
        <v>388.09999999999997</v>
      </c>
      <c r="AG151">
        <f t="shared" si="15"/>
        <v>374.6</v>
      </c>
      <c r="AH151">
        <f t="shared" si="16"/>
        <v>133.4</v>
      </c>
      <c r="AI151">
        <f t="shared" si="17"/>
        <v>124.8</v>
      </c>
    </row>
    <row r="152" spans="1:35" x14ac:dyDescent="0.3">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128.30000000000001</v>
      </c>
      <c r="Z152">
        <v>135.19999999999999</v>
      </c>
      <c r="AA152">
        <v>123.3</v>
      </c>
      <c r="AB152">
        <v>127.4</v>
      </c>
      <c r="AC152">
        <v>132.80000000000001</v>
      </c>
      <c r="AD152">
        <f t="shared" si="12"/>
        <v>1872.7000000000003</v>
      </c>
      <c r="AE152">
        <f t="shared" si="13"/>
        <v>418.59999999999997</v>
      </c>
      <c r="AF152">
        <f t="shared" si="14"/>
        <v>268.29999999999995</v>
      </c>
      <c r="AG152">
        <f t="shared" si="15"/>
        <v>382.2</v>
      </c>
      <c r="AH152">
        <f t="shared" si="16"/>
        <v>135.19999999999999</v>
      </c>
      <c r="AI152">
        <f t="shared" si="17"/>
        <v>127.4</v>
      </c>
    </row>
    <row r="153" spans="1:35" x14ac:dyDescent="0.3">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122.4</v>
      </c>
      <c r="Z153">
        <v>132.80000000000001</v>
      </c>
      <c r="AA153">
        <v>121.7</v>
      </c>
      <c r="AB153">
        <v>122.6</v>
      </c>
      <c r="AC153">
        <v>128.69999999999999</v>
      </c>
      <c r="AD153">
        <f t="shared" si="12"/>
        <v>1853.1999999999998</v>
      </c>
      <c r="AE153">
        <f t="shared" si="13"/>
        <v>383.20000000000005</v>
      </c>
      <c r="AF153">
        <f t="shared" si="14"/>
        <v>377.5</v>
      </c>
      <c r="AG153">
        <f t="shared" si="15"/>
        <v>367.2</v>
      </c>
      <c r="AH153">
        <f t="shared" si="16"/>
        <v>132.80000000000001</v>
      </c>
      <c r="AI153">
        <f t="shared" si="17"/>
        <v>122.6</v>
      </c>
    </row>
    <row r="154" spans="1:35" x14ac:dyDescent="0.3">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125</v>
      </c>
      <c r="Z154">
        <v>133.80000000000001</v>
      </c>
      <c r="AA154">
        <v>122.6</v>
      </c>
      <c r="AB154">
        <v>125.1</v>
      </c>
      <c r="AC154">
        <v>130.9</v>
      </c>
      <c r="AD154">
        <f t="shared" si="12"/>
        <v>1864</v>
      </c>
      <c r="AE154">
        <f t="shared" si="13"/>
        <v>404.29999999999995</v>
      </c>
      <c r="AF154">
        <f t="shared" si="14"/>
        <v>390.29999999999995</v>
      </c>
      <c r="AG154">
        <f t="shared" si="15"/>
        <v>375.4</v>
      </c>
      <c r="AH154">
        <f t="shared" si="16"/>
        <v>133.80000000000001</v>
      </c>
      <c r="AI154">
        <f t="shared" si="17"/>
        <v>125.1</v>
      </c>
    </row>
    <row r="155" spans="1:35" x14ac:dyDescent="0.3">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128.30000000000001</v>
      </c>
      <c r="Z155">
        <v>135.69999999999999</v>
      </c>
      <c r="AA155">
        <v>123.7</v>
      </c>
      <c r="AB155">
        <v>127.5</v>
      </c>
      <c r="AC155">
        <v>132.9</v>
      </c>
      <c r="AD155">
        <f t="shared" si="12"/>
        <v>1870.7</v>
      </c>
      <c r="AE155">
        <f t="shared" si="13"/>
        <v>420.80000000000007</v>
      </c>
      <c r="AF155">
        <f t="shared" si="14"/>
        <v>269.3</v>
      </c>
      <c r="AG155">
        <f t="shared" si="15"/>
        <v>383</v>
      </c>
      <c r="AH155">
        <f t="shared" si="16"/>
        <v>135.69999999999999</v>
      </c>
      <c r="AI155">
        <f t="shared" si="17"/>
        <v>127.5</v>
      </c>
    </row>
    <row r="156" spans="1:35" x14ac:dyDescent="0.3">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122.6</v>
      </c>
      <c r="Z156">
        <v>133.6</v>
      </c>
      <c r="AA156">
        <v>122.2</v>
      </c>
      <c r="AB156">
        <v>122.5</v>
      </c>
      <c r="AC156">
        <v>129.1</v>
      </c>
      <c r="AD156">
        <f t="shared" si="12"/>
        <v>1856.1</v>
      </c>
      <c r="AE156">
        <f t="shared" si="13"/>
        <v>384.2</v>
      </c>
      <c r="AF156">
        <f t="shared" si="14"/>
        <v>379.1</v>
      </c>
      <c r="AG156">
        <f t="shared" si="15"/>
        <v>368.2</v>
      </c>
      <c r="AH156">
        <f t="shared" si="16"/>
        <v>133.6</v>
      </c>
      <c r="AI156">
        <f t="shared" si="17"/>
        <v>122.5</v>
      </c>
    </row>
    <row r="157" spans="1:35" x14ac:dyDescent="0.3">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125.1</v>
      </c>
      <c r="Z157">
        <v>134.5</v>
      </c>
      <c r="AA157">
        <v>123.1</v>
      </c>
      <c r="AB157">
        <v>125.1</v>
      </c>
      <c r="AC157">
        <v>131.1</v>
      </c>
      <c r="AD157">
        <f t="shared" si="12"/>
        <v>1863.8000000000002</v>
      </c>
      <c r="AE157">
        <f t="shared" si="13"/>
        <v>406.1</v>
      </c>
      <c r="AF157">
        <f t="shared" si="14"/>
        <v>391.9</v>
      </c>
      <c r="AG157">
        <f t="shared" si="15"/>
        <v>376.29999999999995</v>
      </c>
      <c r="AH157">
        <f t="shared" si="16"/>
        <v>134.5</v>
      </c>
      <c r="AI157">
        <f t="shared" si="17"/>
        <v>125.1</v>
      </c>
    </row>
    <row r="158" spans="1:35" x14ac:dyDescent="0.3">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129.4</v>
      </c>
      <c r="Z158">
        <v>136.30000000000001</v>
      </c>
      <c r="AA158">
        <v>123.7</v>
      </c>
      <c r="AB158">
        <v>127.9</v>
      </c>
      <c r="AC158">
        <v>133.30000000000001</v>
      </c>
      <c r="AD158">
        <f t="shared" si="12"/>
        <v>1872.9999999999995</v>
      </c>
      <c r="AE158">
        <f t="shared" si="13"/>
        <v>421.6</v>
      </c>
      <c r="AF158">
        <f t="shared" si="14"/>
        <v>269.89999999999998</v>
      </c>
      <c r="AG158">
        <f t="shared" si="15"/>
        <v>384.5</v>
      </c>
      <c r="AH158">
        <f t="shared" si="16"/>
        <v>136.30000000000001</v>
      </c>
      <c r="AI158">
        <f t="shared" si="17"/>
        <v>127.9</v>
      </c>
    </row>
    <row r="159" spans="1:35" x14ac:dyDescent="0.3">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122.8</v>
      </c>
      <c r="Z159">
        <v>133.80000000000001</v>
      </c>
      <c r="AA159">
        <v>122</v>
      </c>
      <c r="AB159">
        <v>122.6</v>
      </c>
      <c r="AC159">
        <v>129.30000000000001</v>
      </c>
      <c r="AD159">
        <f t="shared" si="12"/>
        <v>1857.8999999999999</v>
      </c>
      <c r="AE159">
        <f t="shared" si="13"/>
        <v>384.9</v>
      </c>
      <c r="AF159">
        <f t="shared" si="14"/>
        <v>378.7</v>
      </c>
      <c r="AG159">
        <f t="shared" si="15"/>
        <v>368.4</v>
      </c>
      <c r="AH159">
        <f t="shared" si="16"/>
        <v>133.80000000000001</v>
      </c>
      <c r="AI159">
        <f t="shared" si="17"/>
        <v>122.6</v>
      </c>
    </row>
    <row r="160" spans="1:35" x14ac:dyDescent="0.3">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125.7</v>
      </c>
      <c r="Z160">
        <v>134.80000000000001</v>
      </c>
      <c r="AA160">
        <v>123</v>
      </c>
      <c r="AB160">
        <v>125.3</v>
      </c>
      <c r="AC160">
        <v>131.4</v>
      </c>
      <c r="AD160">
        <f t="shared" si="12"/>
        <v>1865.8000000000002</v>
      </c>
      <c r="AE160">
        <f t="shared" si="13"/>
        <v>406.8</v>
      </c>
      <c r="AF160">
        <f t="shared" si="14"/>
        <v>392.4</v>
      </c>
      <c r="AG160">
        <f t="shared" si="15"/>
        <v>377.1</v>
      </c>
      <c r="AH160">
        <f t="shared" si="16"/>
        <v>134.80000000000001</v>
      </c>
      <c r="AI160">
        <f t="shared" si="17"/>
        <v>125.3</v>
      </c>
    </row>
    <row r="161" spans="1:35" x14ac:dyDescent="0.3">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129.80000000000001</v>
      </c>
      <c r="Z161">
        <v>136.9</v>
      </c>
      <c r="AA161">
        <v>124.1</v>
      </c>
      <c r="AB161">
        <v>128.1</v>
      </c>
      <c r="AC161">
        <v>133.9</v>
      </c>
      <c r="AD161">
        <f t="shared" si="12"/>
        <v>1884.6000000000001</v>
      </c>
      <c r="AE161">
        <f t="shared" si="13"/>
        <v>423.09999999999997</v>
      </c>
      <c r="AF161">
        <f t="shared" si="14"/>
        <v>270</v>
      </c>
      <c r="AG161">
        <f t="shared" si="15"/>
        <v>385.20000000000005</v>
      </c>
      <c r="AH161">
        <f t="shared" si="16"/>
        <v>136.9</v>
      </c>
      <c r="AI161">
        <f t="shared" si="17"/>
        <v>128.1</v>
      </c>
    </row>
    <row r="162" spans="1:35" x14ac:dyDescent="0.3">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122.9</v>
      </c>
      <c r="Z162">
        <v>134.30000000000001</v>
      </c>
      <c r="AA162">
        <v>122.5</v>
      </c>
      <c r="AB162">
        <v>122.7</v>
      </c>
      <c r="AC162">
        <v>129.9</v>
      </c>
      <c r="AD162">
        <f t="shared" si="12"/>
        <v>1879.6000000000001</v>
      </c>
      <c r="AE162">
        <f t="shared" si="13"/>
        <v>384.9</v>
      </c>
      <c r="AF162">
        <f t="shared" si="14"/>
        <v>377.2</v>
      </c>
      <c r="AG162">
        <f t="shared" si="15"/>
        <v>369.2</v>
      </c>
      <c r="AH162">
        <f t="shared" si="16"/>
        <v>134.30000000000001</v>
      </c>
      <c r="AI162">
        <f t="shared" si="17"/>
        <v>122.7</v>
      </c>
    </row>
    <row r="163" spans="1:35" x14ac:dyDescent="0.3">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125.9</v>
      </c>
      <c r="Z163">
        <v>135.4</v>
      </c>
      <c r="AA163">
        <v>123.4</v>
      </c>
      <c r="AB163">
        <v>125.5</v>
      </c>
      <c r="AC163">
        <v>132</v>
      </c>
      <c r="AD163">
        <f t="shared" si="12"/>
        <v>1881.2</v>
      </c>
      <c r="AE163">
        <f t="shared" si="13"/>
        <v>407.7</v>
      </c>
      <c r="AF163">
        <f t="shared" si="14"/>
        <v>391.40000000000003</v>
      </c>
      <c r="AG163">
        <f t="shared" si="15"/>
        <v>377.8</v>
      </c>
      <c r="AH163">
        <f t="shared" si="16"/>
        <v>135.4</v>
      </c>
      <c r="AI163">
        <f t="shared" si="17"/>
        <v>125.5</v>
      </c>
    </row>
    <row r="164" spans="1:35" x14ac:dyDescent="0.3">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130.6</v>
      </c>
      <c r="Z164">
        <v>138.6</v>
      </c>
      <c r="AA164">
        <v>124.4</v>
      </c>
      <c r="AB164">
        <v>128.6</v>
      </c>
      <c r="AC164">
        <v>136.19999999999999</v>
      </c>
      <c r="AD164">
        <f t="shared" si="12"/>
        <v>1920.3000000000002</v>
      </c>
      <c r="AE164">
        <f t="shared" si="13"/>
        <v>425.9</v>
      </c>
      <c r="AF164">
        <f t="shared" si="14"/>
        <v>271.39999999999998</v>
      </c>
      <c r="AG164">
        <f t="shared" si="15"/>
        <v>387.1</v>
      </c>
      <c r="AH164">
        <f t="shared" si="16"/>
        <v>138.6</v>
      </c>
      <c r="AI164">
        <f t="shared" si="17"/>
        <v>128.6</v>
      </c>
    </row>
    <row r="165" spans="1:35" x14ac:dyDescent="0.3">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123.5</v>
      </c>
      <c r="Z165">
        <v>135.5</v>
      </c>
      <c r="AA165">
        <v>122.4</v>
      </c>
      <c r="AB165">
        <v>123</v>
      </c>
      <c r="AC165">
        <v>131.80000000000001</v>
      </c>
      <c r="AD165">
        <f t="shared" si="12"/>
        <v>1918.6</v>
      </c>
      <c r="AE165">
        <f t="shared" si="13"/>
        <v>385.70000000000005</v>
      </c>
      <c r="AF165">
        <f t="shared" si="14"/>
        <v>379.5</v>
      </c>
      <c r="AG165">
        <f t="shared" si="15"/>
        <v>370.9</v>
      </c>
      <c r="AH165">
        <f t="shared" si="16"/>
        <v>135.5</v>
      </c>
      <c r="AI165">
        <f t="shared" si="17"/>
        <v>123</v>
      </c>
    </row>
    <row r="166" spans="1:35" x14ac:dyDescent="0.3">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126.6</v>
      </c>
      <c r="Z166">
        <v>136.80000000000001</v>
      </c>
      <c r="AA166">
        <v>123.6</v>
      </c>
      <c r="AB166">
        <v>125.9</v>
      </c>
      <c r="AC166">
        <v>134.19999999999999</v>
      </c>
      <c r="AD166">
        <f t="shared" si="12"/>
        <v>1917.6</v>
      </c>
      <c r="AE166">
        <f t="shared" si="13"/>
        <v>409.7</v>
      </c>
      <c r="AF166">
        <f t="shared" si="14"/>
        <v>393.9</v>
      </c>
      <c r="AG166">
        <f t="shared" si="15"/>
        <v>379.6</v>
      </c>
      <c r="AH166">
        <f t="shared" si="16"/>
        <v>136.80000000000001</v>
      </c>
      <c r="AI166">
        <f t="shared" si="17"/>
        <v>125.9</v>
      </c>
    </row>
    <row r="167" spans="1:35" x14ac:dyDescent="0.3">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131.5</v>
      </c>
      <c r="Z167">
        <v>140.19999999999999</v>
      </c>
      <c r="AA167">
        <v>125.4</v>
      </c>
      <c r="AB167">
        <v>129.69999999999999</v>
      </c>
      <c r="AC167">
        <v>137.80000000000001</v>
      </c>
      <c r="AD167">
        <f t="shared" si="12"/>
        <v>1941.4999999999998</v>
      </c>
      <c r="AE167">
        <f t="shared" si="13"/>
        <v>429</v>
      </c>
      <c r="AF167">
        <f t="shared" si="14"/>
        <v>273.70000000000005</v>
      </c>
      <c r="AG167">
        <f t="shared" si="15"/>
        <v>389.9</v>
      </c>
      <c r="AH167">
        <f t="shared" si="16"/>
        <v>140.19999999999999</v>
      </c>
      <c r="AI167">
        <f t="shared" si="17"/>
        <v>129.69999999999999</v>
      </c>
    </row>
    <row r="168" spans="1:35" x14ac:dyDescent="0.3">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124.1</v>
      </c>
      <c r="Z168">
        <v>135.69999999999999</v>
      </c>
      <c r="AA168">
        <v>123.3</v>
      </c>
      <c r="AB168">
        <v>123.8</v>
      </c>
      <c r="AC168">
        <v>132.69999999999999</v>
      </c>
      <c r="AD168">
        <f t="shared" si="12"/>
        <v>1925.0999999999997</v>
      </c>
      <c r="AE168">
        <f t="shared" si="13"/>
        <v>388.4</v>
      </c>
      <c r="AF168">
        <f t="shared" si="14"/>
        <v>381</v>
      </c>
      <c r="AG168">
        <f t="shared" si="15"/>
        <v>373.1</v>
      </c>
      <c r="AH168">
        <f t="shared" si="16"/>
        <v>135.69999999999999</v>
      </c>
      <c r="AI168">
        <f t="shared" si="17"/>
        <v>123.8</v>
      </c>
    </row>
    <row r="169" spans="1:35" x14ac:dyDescent="0.3">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127.3</v>
      </c>
      <c r="Z169">
        <v>137.6</v>
      </c>
      <c r="AA169">
        <v>124.5</v>
      </c>
      <c r="AB169">
        <v>126.8</v>
      </c>
      <c r="AC169">
        <v>135.4</v>
      </c>
      <c r="AD169">
        <f t="shared" si="12"/>
        <v>1933.6</v>
      </c>
      <c r="AE169">
        <f t="shared" si="13"/>
        <v>412.6</v>
      </c>
      <c r="AF169">
        <f t="shared" si="14"/>
        <v>397.00000000000006</v>
      </c>
      <c r="AG169">
        <f t="shared" si="15"/>
        <v>382</v>
      </c>
      <c r="AH169">
        <f t="shared" si="16"/>
        <v>137.6</v>
      </c>
      <c r="AI169">
        <f t="shared" si="17"/>
        <v>126.8</v>
      </c>
    </row>
    <row r="170" spans="1:35" x14ac:dyDescent="0.3">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132.30000000000001</v>
      </c>
      <c r="Z170">
        <v>139.6</v>
      </c>
      <c r="AA170">
        <v>126.7</v>
      </c>
      <c r="AB170">
        <v>130.30000000000001</v>
      </c>
      <c r="AC170">
        <v>137.6</v>
      </c>
      <c r="AD170">
        <f t="shared" si="12"/>
        <v>1934.1</v>
      </c>
      <c r="AE170">
        <f t="shared" si="13"/>
        <v>430.99999999999994</v>
      </c>
      <c r="AF170">
        <f t="shared" si="14"/>
        <v>275.3</v>
      </c>
      <c r="AG170">
        <f t="shared" si="15"/>
        <v>392.40000000000003</v>
      </c>
      <c r="AH170">
        <f t="shared" si="16"/>
        <v>139.6</v>
      </c>
      <c r="AI170">
        <f t="shared" si="17"/>
        <v>130.30000000000001</v>
      </c>
    </row>
    <row r="171" spans="1:35" x14ac:dyDescent="0.3">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124.5</v>
      </c>
      <c r="Z171">
        <v>135.9</v>
      </c>
      <c r="AA171">
        <v>124.4</v>
      </c>
      <c r="AB171">
        <v>124.5</v>
      </c>
      <c r="AC171">
        <v>132.4</v>
      </c>
      <c r="AD171">
        <f t="shared" si="12"/>
        <v>1903.3</v>
      </c>
      <c r="AE171">
        <f t="shared" si="13"/>
        <v>389.9</v>
      </c>
      <c r="AF171">
        <f t="shared" si="14"/>
        <v>384.4</v>
      </c>
      <c r="AG171">
        <f t="shared" si="15"/>
        <v>375</v>
      </c>
      <c r="AH171">
        <f t="shared" si="16"/>
        <v>135.9</v>
      </c>
      <c r="AI171">
        <f t="shared" si="17"/>
        <v>124.5</v>
      </c>
    </row>
    <row r="172" spans="1:35" x14ac:dyDescent="0.3">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127.9</v>
      </c>
      <c r="Z172">
        <v>137.4</v>
      </c>
      <c r="AA172">
        <v>125.7</v>
      </c>
      <c r="AB172">
        <v>127.5</v>
      </c>
      <c r="AC172">
        <v>135.19999999999999</v>
      </c>
      <c r="AD172">
        <f t="shared" si="12"/>
        <v>1920.7999999999997</v>
      </c>
      <c r="AE172">
        <f t="shared" si="13"/>
        <v>414.5</v>
      </c>
      <c r="AF172">
        <f t="shared" si="14"/>
        <v>400</v>
      </c>
      <c r="AG172">
        <f t="shared" si="15"/>
        <v>384.2</v>
      </c>
      <c r="AH172">
        <f t="shared" si="16"/>
        <v>137.4</v>
      </c>
      <c r="AI172">
        <f t="shared" si="17"/>
        <v>127.5</v>
      </c>
    </row>
    <row r="173" spans="1:35" x14ac:dyDescent="0.3">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133</v>
      </c>
      <c r="Z173">
        <v>140.1</v>
      </c>
      <c r="AA173">
        <v>127.4</v>
      </c>
      <c r="AB173">
        <v>130.69999999999999</v>
      </c>
      <c r="AC173">
        <v>138.30000000000001</v>
      </c>
      <c r="AD173">
        <f t="shared" si="12"/>
        <v>1941.3999999999999</v>
      </c>
      <c r="AE173">
        <f t="shared" si="13"/>
        <v>433.99999999999994</v>
      </c>
      <c r="AF173">
        <f t="shared" si="14"/>
        <v>276.5</v>
      </c>
      <c r="AG173">
        <f t="shared" si="15"/>
        <v>394.6</v>
      </c>
      <c r="AH173">
        <f t="shared" si="16"/>
        <v>140.1</v>
      </c>
      <c r="AI173">
        <f t="shared" si="17"/>
        <v>130.69999999999999</v>
      </c>
    </row>
    <row r="174" spans="1:35" x14ac:dyDescent="0.3">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124.8</v>
      </c>
      <c r="Z174">
        <v>136.30000000000001</v>
      </c>
      <c r="AA174">
        <v>124.6</v>
      </c>
      <c r="AB174">
        <v>124.5</v>
      </c>
      <c r="AC174">
        <v>133.5</v>
      </c>
      <c r="AD174">
        <f t="shared" si="12"/>
        <v>1920.2999999999997</v>
      </c>
      <c r="AE174">
        <f t="shared" si="13"/>
        <v>391.5</v>
      </c>
      <c r="AF174">
        <f t="shared" si="14"/>
        <v>388.2</v>
      </c>
      <c r="AG174">
        <f t="shared" si="15"/>
        <v>376</v>
      </c>
      <c r="AH174">
        <f t="shared" si="16"/>
        <v>136.30000000000001</v>
      </c>
      <c r="AI174">
        <f t="shared" si="17"/>
        <v>124.5</v>
      </c>
    </row>
    <row r="175" spans="1:35" x14ac:dyDescent="0.3">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128.4</v>
      </c>
      <c r="Z175">
        <v>137.9</v>
      </c>
      <c r="AA175">
        <v>126.2</v>
      </c>
      <c r="AB175">
        <v>127.7</v>
      </c>
      <c r="AC175">
        <v>136.1</v>
      </c>
      <c r="AD175">
        <f t="shared" si="12"/>
        <v>1931.2999999999997</v>
      </c>
      <c r="AE175">
        <f t="shared" si="13"/>
        <v>416.90000000000003</v>
      </c>
      <c r="AF175">
        <f t="shared" si="14"/>
        <v>403.1</v>
      </c>
      <c r="AG175">
        <f t="shared" si="15"/>
        <v>385.90000000000003</v>
      </c>
      <c r="AH175">
        <f t="shared" si="16"/>
        <v>137.9</v>
      </c>
      <c r="AI175">
        <f t="shared" si="17"/>
        <v>127.7</v>
      </c>
    </row>
    <row r="176" spans="1:35" x14ac:dyDescent="0.3">
      <c r="A176" t="s">
        <v>30</v>
      </c>
      <c r="B176">
        <v>2017</v>
      </c>
      <c r="C176" t="s">
        <v>44</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133.69999999999999</v>
      </c>
      <c r="Z176">
        <v>141.5</v>
      </c>
      <c r="AA176">
        <v>128.1</v>
      </c>
      <c r="AB176">
        <v>131.69999999999999</v>
      </c>
      <c r="AC176">
        <v>140</v>
      </c>
      <c r="AD176">
        <f t="shared" si="12"/>
        <v>1969.8000000000002</v>
      </c>
      <c r="AE176">
        <f t="shared" si="13"/>
        <v>437</v>
      </c>
      <c r="AF176">
        <f t="shared" si="14"/>
        <v>280.5</v>
      </c>
      <c r="AG176">
        <f t="shared" si="15"/>
        <v>397.6</v>
      </c>
      <c r="AH176">
        <f t="shared" si="16"/>
        <v>141.5</v>
      </c>
      <c r="AI176">
        <f t="shared" si="17"/>
        <v>131.69999999999999</v>
      </c>
    </row>
    <row r="177" spans="1:35" x14ac:dyDescent="0.3">
      <c r="A177" t="s">
        <v>33</v>
      </c>
      <c r="B177">
        <v>2017</v>
      </c>
      <c r="C177" t="s">
        <v>44</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125.1</v>
      </c>
      <c r="Z177">
        <v>136.6</v>
      </c>
      <c r="AA177">
        <v>124.9</v>
      </c>
      <c r="AB177">
        <v>124.9</v>
      </c>
      <c r="AC177">
        <v>134.80000000000001</v>
      </c>
      <c r="AD177">
        <f t="shared" si="12"/>
        <v>1952.9</v>
      </c>
      <c r="AE177">
        <f t="shared" si="13"/>
        <v>393.9</v>
      </c>
      <c r="AF177">
        <f t="shared" si="14"/>
        <v>393.1</v>
      </c>
      <c r="AG177">
        <f t="shared" si="15"/>
        <v>377.4</v>
      </c>
      <c r="AH177">
        <f t="shared" si="16"/>
        <v>136.6</v>
      </c>
      <c r="AI177">
        <f t="shared" si="17"/>
        <v>124.9</v>
      </c>
    </row>
    <row r="178" spans="1:35" x14ac:dyDescent="0.3">
      <c r="A178" t="s">
        <v>34</v>
      </c>
      <c r="B178">
        <v>2017</v>
      </c>
      <c r="C178" t="s">
        <v>44</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128.9</v>
      </c>
      <c r="Z178">
        <v>138.6</v>
      </c>
      <c r="AA178">
        <v>126.8</v>
      </c>
      <c r="AB178">
        <v>128.4</v>
      </c>
      <c r="AC178">
        <v>137.6</v>
      </c>
      <c r="AD178">
        <f t="shared" si="12"/>
        <v>1961.4</v>
      </c>
      <c r="AE178">
        <f t="shared" si="13"/>
        <v>419.6</v>
      </c>
      <c r="AF178">
        <f t="shared" si="14"/>
        <v>408.29999999999995</v>
      </c>
      <c r="AG178">
        <f t="shared" si="15"/>
        <v>388.3</v>
      </c>
      <c r="AH178">
        <f t="shared" si="16"/>
        <v>138.6</v>
      </c>
      <c r="AI178">
        <f t="shared" si="17"/>
        <v>128.4</v>
      </c>
    </row>
    <row r="179" spans="1:35" x14ac:dyDescent="0.3">
      <c r="A179" t="s">
        <v>30</v>
      </c>
      <c r="B179">
        <v>2017</v>
      </c>
      <c r="C179" t="s">
        <v>45</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133.4</v>
      </c>
      <c r="Z179">
        <v>141.1</v>
      </c>
      <c r="AA179">
        <v>127.8</v>
      </c>
      <c r="AB179">
        <v>131.9</v>
      </c>
      <c r="AC179">
        <v>139.80000000000001</v>
      </c>
      <c r="AD179">
        <f t="shared" si="12"/>
        <v>1966.8000000000002</v>
      </c>
      <c r="AE179">
        <f t="shared" si="13"/>
        <v>437.09999999999997</v>
      </c>
      <c r="AF179">
        <f t="shared" si="14"/>
        <v>282.10000000000002</v>
      </c>
      <c r="AG179">
        <f t="shared" si="15"/>
        <v>397.3</v>
      </c>
      <c r="AH179">
        <f t="shared" si="16"/>
        <v>141.1</v>
      </c>
      <c r="AI179">
        <f t="shared" si="17"/>
        <v>131.9</v>
      </c>
    </row>
    <row r="180" spans="1:35" x14ac:dyDescent="0.3">
      <c r="A180" t="s">
        <v>33</v>
      </c>
      <c r="B180">
        <v>2017</v>
      </c>
      <c r="C180" t="s">
        <v>45</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125.6</v>
      </c>
      <c r="Z180">
        <v>136.69999999999999</v>
      </c>
      <c r="AA180">
        <v>124.6</v>
      </c>
      <c r="AB180">
        <v>125.1</v>
      </c>
      <c r="AC180">
        <v>134.1</v>
      </c>
      <c r="AD180">
        <f t="shared" si="12"/>
        <v>1924.5</v>
      </c>
      <c r="AE180">
        <f t="shared" si="13"/>
        <v>395.2</v>
      </c>
      <c r="AF180">
        <f t="shared" si="14"/>
        <v>395.2</v>
      </c>
      <c r="AG180">
        <f t="shared" si="15"/>
        <v>378.4</v>
      </c>
      <c r="AH180">
        <f t="shared" si="16"/>
        <v>136.69999999999999</v>
      </c>
      <c r="AI180">
        <f t="shared" si="17"/>
        <v>125.1</v>
      </c>
    </row>
    <row r="181" spans="1:35" x14ac:dyDescent="0.3">
      <c r="A181" t="s">
        <v>34</v>
      </c>
      <c r="B181">
        <v>2017</v>
      </c>
      <c r="C181" t="s">
        <v>45</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129</v>
      </c>
      <c r="Z181">
        <v>138.5</v>
      </c>
      <c r="AA181">
        <v>126.5</v>
      </c>
      <c r="AB181">
        <v>128.6</v>
      </c>
      <c r="AC181">
        <v>137.19999999999999</v>
      </c>
      <c r="AD181">
        <f t="shared" si="12"/>
        <v>1949.1999999999998</v>
      </c>
      <c r="AE181">
        <f t="shared" si="13"/>
        <v>420.2</v>
      </c>
      <c r="AF181">
        <f t="shared" si="14"/>
        <v>410.4</v>
      </c>
      <c r="AG181">
        <f t="shared" si="15"/>
        <v>388.6</v>
      </c>
      <c r="AH181">
        <f t="shared" si="16"/>
        <v>138.5</v>
      </c>
      <c r="AI181">
        <f t="shared" si="17"/>
        <v>128.6</v>
      </c>
    </row>
    <row r="182" spans="1:35"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134.30000000000001</v>
      </c>
      <c r="Z182">
        <v>141.6</v>
      </c>
      <c r="AA182">
        <v>128.6</v>
      </c>
      <c r="AB182">
        <v>132.30000000000001</v>
      </c>
      <c r="AC182">
        <v>139.30000000000001</v>
      </c>
      <c r="AD182">
        <f t="shared" si="12"/>
        <v>1954.3</v>
      </c>
      <c r="AE182">
        <f t="shared" si="13"/>
        <v>438.1</v>
      </c>
      <c r="AF182">
        <f t="shared" si="14"/>
        <v>282.10000000000002</v>
      </c>
      <c r="AG182">
        <f t="shared" si="15"/>
        <v>398.9</v>
      </c>
      <c r="AH182">
        <f t="shared" si="16"/>
        <v>141.6</v>
      </c>
      <c r="AI182">
        <f t="shared" si="17"/>
        <v>132.30000000000001</v>
      </c>
    </row>
    <row r="183" spans="1:35"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126.2</v>
      </c>
      <c r="Z183">
        <v>137.1</v>
      </c>
      <c r="AA183">
        <v>125.5</v>
      </c>
      <c r="AB183">
        <v>125.8</v>
      </c>
      <c r="AC183">
        <v>134.1</v>
      </c>
      <c r="AD183">
        <f t="shared" si="12"/>
        <v>1906.0000000000002</v>
      </c>
      <c r="AE183">
        <f t="shared" si="13"/>
        <v>396.29999999999995</v>
      </c>
      <c r="AF183">
        <f t="shared" si="14"/>
        <v>397.2</v>
      </c>
      <c r="AG183">
        <f t="shared" si="15"/>
        <v>380.7</v>
      </c>
      <c r="AH183">
        <f t="shared" si="16"/>
        <v>137.1</v>
      </c>
      <c r="AI183">
        <f t="shared" si="17"/>
        <v>125.8</v>
      </c>
    </row>
    <row r="184" spans="1:35" x14ac:dyDescent="0.3">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129.69999999999999</v>
      </c>
      <c r="Z184">
        <v>139</v>
      </c>
      <c r="AA184">
        <v>127.3</v>
      </c>
      <c r="AB184">
        <v>129.1</v>
      </c>
      <c r="AC184">
        <v>136.9</v>
      </c>
      <c r="AD184">
        <f t="shared" si="12"/>
        <v>1934.6000000000001</v>
      </c>
      <c r="AE184">
        <f t="shared" si="13"/>
        <v>421.3</v>
      </c>
      <c r="AF184">
        <f t="shared" si="14"/>
        <v>411.9</v>
      </c>
      <c r="AG184">
        <f t="shared" si="15"/>
        <v>390.3</v>
      </c>
      <c r="AH184">
        <f t="shared" si="16"/>
        <v>139</v>
      </c>
      <c r="AI184">
        <f t="shared" si="17"/>
        <v>129.1</v>
      </c>
    </row>
    <row r="185" spans="1:35" x14ac:dyDescent="0.3">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134.30000000000001</v>
      </c>
      <c r="Z185">
        <v>141.5</v>
      </c>
      <c r="AA185">
        <v>128.80000000000001</v>
      </c>
      <c r="AB185">
        <v>132.5</v>
      </c>
      <c r="AC185">
        <v>138.5</v>
      </c>
      <c r="AD185">
        <f t="shared" si="12"/>
        <v>1934.8</v>
      </c>
      <c r="AE185">
        <f t="shared" si="13"/>
        <v>438.90000000000003</v>
      </c>
      <c r="AF185">
        <f t="shared" si="14"/>
        <v>282.3</v>
      </c>
      <c r="AG185">
        <f t="shared" si="15"/>
        <v>399.3</v>
      </c>
      <c r="AH185">
        <f t="shared" si="16"/>
        <v>141.5</v>
      </c>
      <c r="AI185">
        <f t="shared" si="17"/>
        <v>132.5</v>
      </c>
    </row>
    <row r="186" spans="1:35" x14ac:dyDescent="0.3">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126.5</v>
      </c>
      <c r="Z186">
        <v>137.19999999999999</v>
      </c>
      <c r="AA186">
        <v>126.2</v>
      </c>
      <c r="AB186">
        <v>126.5</v>
      </c>
      <c r="AC186">
        <v>134</v>
      </c>
      <c r="AD186">
        <f t="shared" si="12"/>
        <v>1887.2</v>
      </c>
      <c r="AE186">
        <f t="shared" si="13"/>
        <v>397.09999999999997</v>
      </c>
      <c r="AF186">
        <f t="shared" si="14"/>
        <v>398.5</v>
      </c>
      <c r="AG186">
        <f t="shared" si="15"/>
        <v>382.5</v>
      </c>
      <c r="AH186">
        <f t="shared" si="16"/>
        <v>137.19999999999999</v>
      </c>
      <c r="AI186">
        <f t="shared" si="17"/>
        <v>126.5</v>
      </c>
    </row>
    <row r="187" spans="1:35" x14ac:dyDescent="0.3">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129.9</v>
      </c>
      <c r="Z187">
        <v>139</v>
      </c>
      <c r="AA187">
        <v>127.7</v>
      </c>
      <c r="AB187">
        <v>129.6</v>
      </c>
      <c r="AC187">
        <v>136.4</v>
      </c>
      <c r="AD187">
        <f t="shared" si="12"/>
        <v>1915.2999999999997</v>
      </c>
      <c r="AE187">
        <f t="shared" si="13"/>
        <v>422</v>
      </c>
      <c r="AF187">
        <f t="shared" si="14"/>
        <v>413.2</v>
      </c>
      <c r="AG187">
        <f t="shared" si="15"/>
        <v>391.40000000000003</v>
      </c>
      <c r="AH187">
        <f t="shared" si="16"/>
        <v>139</v>
      </c>
      <c r="AI187">
        <f t="shared" si="17"/>
        <v>129.6</v>
      </c>
    </row>
    <row r="188" spans="1:35" x14ac:dyDescent="0.3">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135.1</v>
      </c>
      <c r="Z188">
        <v>142.69999999999999</v>
      </c>
      <c r="AA188">
        <v>129.30000000000001</v>
      </c>
      <c r="AB188">
        <v>133.30000000000001</v>
      </c>
      <c r="AC188">
        <v>138.69999999999999</v>
      </c>
      <c r="AD188">
        <f t="shared" si="12"/>
        <v>1937.0999999999997</v>
      </c>
      <c r="AE188">
        <f t="shared" si="13"/>
        <v>440.5</v>
      </c>
      <c r="AF188">
        <f t="shared" si="14"/>
        <v>282.5</v>
      </c>
      <c r="AG188">
        <f t="shared" si="15"/>
        <v>401.09999999999997</v>
      </c>
      <c r="AH188">
        <f t="shared" si="16"/>
        <v>142.69999999999999</v>
      </c>
      <c r="AI188">
        <f t="shared" si="17"/>
        <v>133.30000000000001</v>
      </c>
    </row>
    <row r="189" spans="1:35" x14ac:dyDescent="0.3">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126.8</v>
      </c>
      <c r="Z189">
        <v>137.80000000000001</v>
      </c>
      <c r="AA189">
        <v>126.7</v>
      </c>
      <c r="AB189">
        <v>127.1</v>
      </c>
      <c r="AC189">
        <v>134</v>
      </c>
      <c r="AD189">
        <f t="shared" si="12"/>
        <v>1875.2</v>
      </c>
      <c r="AE189">
        <f t="shared" si="13"/>
        <v>398.59999999999997</v>
      </c>
      <c r="AF189">
        <f t="shared" si="14"/>
        <v>399.2</v>
      </c>
      <c r="AG189">
        <f t="shared" si="15"/>
        <v>384</v>
      </c>
      <c r="AH189">
        <f t="shared" si="16"/>
        <v>137.80000000000001</v>
      </c>
      <c r="AI189">
        <f t="shared" si="17"/>
        <v>127.1</v>
      </c>
    </row>
    <row r="190" spans="1:35" x14ac:dyDescent="0.3">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130.4</v>
      </c>
      <c r="Z190">
        <v>139.80000000000001</v>
      </c>
      <c r="AA190">
        <v>128.19999999999999</v>
      </c>
      <c r="AB190">
        <v>130.30000000000001</v>
      </c>
      <c r="AC190">
        <v>136.5</v>
      </c>
      <c r="AD190">
        <f t="shared" si="12"/>
        <v>1912.3</v>
      </c>
      <c r="AE190">
        <f t="shared" si="13"/>
        <v>423.6</v>
      </c>
      <c r="AF190">
        <f t="shared" si="14"/>
        <v>414.1</v>
      </c>
      <c r="AG190">
        <f t="shared" si="15"/>
        <v>392.90000000000003</v>
      </c>
      <c r="AH190">
        <f t="shared" si="16"/>
        <v>139.80000000000001</v>
      </c>
      <c r="AI190">
        <f t="shared" si="17"/>
        <v>130.30000000000001</v>
      </c>
    </row>
    <row r="191" spans="1:35" x14ac:dyDescent="0.3">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136</v>
      </c>
      <c r="Z191">
        <v>143.69999999999999</v>
      </c>
      <c r="AA191">
        <v>130.4</v>
      </c>
      <c r="AB191">
        <v>134.19999999999999</v>
      </c>
      <c r="AC191">
        <v>139.1</v>
      </c>
      <c r="AD191">
        <f t="shared" si="12"/>
        <v>1936.1</v>
      </c>
      <c r="AE191">
        <f t="shared" si="13"/>
        <v>442.5</v>
      </c>
      <c r="AF191">
        <f t="shared" si="14"/>
        <v>284.70000000000005</v>
      </c>
      <c r="AG191">
        <f t="shared" si="15"/>
        <v>404</v>
      </c>
      <c r="AH191">
        <f t="shared" si="16"/>
        <v>143.69999999999999</v>
      </c>
      <c r="AI191">
        <f t="shared" si="17"/>
        <v>134.19999999999999</v>
      </c>
    </row>
    <row r="192" spans="1:35" x14ac:dyDescent="0.3">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127.6</v>
      </c>
      <c r="Z192">
        <v>139.69999999999999</v>
      </c>
      <c r="AA192">
        <v>127.6</v>
      </c>
      <c r="AB192">
        <v>128.19999999999999</v>
      </c>
      <c r="AC192">
        <v>134.80000000000001</v>
      </c>
      <c r="AD192">
        <f t="shared" si="12"/>
        <v>1879.2000000000003</v>
      </c>
      <c r="AE192">
        <f t="shared" si="13"/>
        <v>401.40000000000003</v>
      </c>
      <c r="AF192">
        <f t="shared" si="14"/>
        <v>399.3</v>
      </c>
      <c r="AG192">
        <f t="shared" si="15"/>
        <v>386.5</v>
      </c>
      <c r="AH192">
        <f t="shared" si="16"/>
        <v>139.69999999999999</v>
      </c>
      <c r="AI192">
        <f t="shared" si="17"/>
        <v>128.19999999999999</v>
      </c>
    </row>
    <row r="193" spans="1:35" x14ac:dyDescent="0.3">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131.30000000000001</v>
      </c>
      <c r="Z193">
        <v>141.4</v>
      </c>
      <c r="AA193">
        <v>129.19999999999999</v>
      </c>
      <c r="AB193">
        <v>131.30000000000001</v>
      </c>
      <c r="AC193">
        <v>137.1</v>
      </c>
      <c r="AD193">
        <f t="shared" si="12"/>
        <v>1914.0000000000002</v>
      </c>
      <c r="AE193">
        <f t="shared" si="13"/>
        <v>426</v>
      </c>
      <c r="AF193">
        <f t="shared" si="14"/>
        <v>416</v>
      </c>
      <c r="AG193">
        <f t="shared" si="15"/>
        <v>395.7</v>
      </c>
      <c r="AH193">
        <f t="shared" si="16"/>
        <v>141.4</v>
      </c>
      <c r="AI193">
        <f t="shared" si="17"/>
        <v>131.30000000000001</v>
      </c>
    </row>
    <row r="194" spans="1:35" x14ac:dyDescent="0.3">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136.80000000000001</v>
      </c>
      <c r="Z194">
        <v>144.4</v>
      </c>
      <c r="AA194">
        <v>131.19999999999999</v>
      </c>
      <c r="AB194">
        <v>135.1</v>
      </c>
      <c r="AC194">
        <v>139.80000000000001</v>
      </c>
      <c r="AD194">
        <f t="shared" si="12"/>
        <v>1939.4</v>
      </c>
      <c r="AE194">
        <f t="shared" si="13"/>
        <v>444.7</v>
      </c>
      <c r="AF194">
        <f t="shared" si="14"/>
        <v>286.10000000000002</v>
      </c>
      <c r="AG194">
        <f t="shared" si="15"/>
        <v>406.40000000000003</v>
      </c>
      <c r="AH194">
        <f t="shared" si="16"/>
        <v>144.4</v>
      </c>
      <c r="AI194">
        <f t="shared" si="17"/>
        <v>135.1</v>
      </c>
    </row>
    <row r="195" spans="1:35" x14ac:dyDescent="0.3">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128</v>
      </c>
      <c r="Z195">
        <v>140.4</v>
      </c>
      <c r="AA195">
        <v>128.1</v>
      </c>
      <c r="AB195">
        <v>128.9</v>
      </c>
      <c r="AC195">
        <v>135.4</v>
      </c>
      <c r="AD195">
        <f t="shared" ref="AD195:AD258" si="18">SUM(D195,E195,F195,G195,H195,I195,J195,K195,L195,M195,N195,O195,P195,Q195)</f>
        <v>1883.1999999999998</v>
      </c>
      <c r="AE195">
        <f t="shared" ref="AE195:AE258" si="19">SUM(R195,S195,T195)</f>
        <v>403.5</v>
      </c>
      <c r="AF195">
        <f t="shared" ref="AF195:AF258" si="20">SUM(U195,V195,W195)</f>
        <v>400.4</v>
      </c>
      <c r="AG195">
        <f t="shared" ref="AG195:AG258" si="21">SUM(X195,Y195,AA195)</f>
        <v>388.1</v>
      </c>
      <c r="AH195">
        <f t="shared" ref="AH195:AH258" si="22">SUM(Z195)</f>
        <v>140.4</v>
      </c>
      <c r="AI195">
        <f t="shared" ref="AI195:AI258" si="23">SUM(AB195)</f>
        <v>128.9</v>
      </c>
    </row>
    <row r="196" spans="1:35" x14ac:dyDescent="0.3">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131.80000000000001</v>
      </c>
      <c r="Z196">
        <v>142.1</v>
      </c>
      <c r="AA196">
        <v>129.9</v>
      </c>
      <c r="AB196">
        <v>132.1</v>
      </c>
      <c r="AC196">
        <v>137.80000000000001</v>
      </c>
      <c r="AD196">
        <f t="shared" si="18"/>
        <v>1917.7</v>
      </c>
      <c r="AE196">
        <f t="shared" si="19"/>
        <v>428.09999999999997</v>
      </c>
      <c r="AF196">
        <f t="shared" si="20"/>
        <v>417.5</v>
      </c>
      <c r="AG196">
        <f t="shared" si="21"/>
        <v>397.70000000000005</v>
      </c>
      <c r="AH196">
        <f t="shared" si="22"/>
        <v>142.1</v>
      </c>
      <c r="AI196">
        <f t="shared" si="23"/>
        <v>132.1</v>
      </c>
    </row>
    <row r="197" spans="1:35" x14ac:dyDescent="0.3">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137.80000000000001</v>
      </c>
      <c r="Z197">
        <v>145.1</v>
      </c>
      <c r="AA197">
        <v>131.4</v>
      </c>
      <c r="AB197">
        <v>135.6</v>
      </c>
      <c r="AC197">
        <v>140.5</v>
      </c>
      <c r="AD197">
        <f t="shared" si="18"/>
        <v>1947.5999999999997</v>
      </c>
      <c r="AE197">
        <f t="shared" si="19"/>
        <v>446.3</v>
      </c>
      <c r="AF197">
        <f t="shared" si="20"/>
        <v>287.29999999999995</v>
      </c>
      <c r="AG197">
        <f t="shared" si="21"/>
        <v>407.6</v>
      </c>
      <c r="AH197">
        <f t="shared" si="22"/>
        <v>145.1</v>
      </c>
      <c r="AI197">
        <f t="shared" si="23"/>
        <v>135.6</v>
      </c>
    </row>
    <row r="198" spans="1:35" x14ac:dyDescent="0.3">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128.5</v>
      </c>
      <c r="Z198">
        <v>141.19999999999999</v>
      </c>
      <c r="AA198">
        <v>128.19999999999999</v>
      </c>
      <c r="AB198">
        <v>129.5</v>
      </c>
      <c r="AC198">
        <v>136.19999999999999</v>
      </c>
      <c r="AD198">
        <f t="shared" si="18"/>
        <v>1908.3000000000002</v>
      </c>
      <c r="AE198">
        <f t="shared" si="19"/>
        <v>405</v>
      </c>
      <c r="AF198">
        <f t="shared" si="20"/>
        <v>402.1</v>
      </c>
      <c r="AG198">
        <f t="shared" si="21"/>
        <v>389.3</v>
      </c>
      <c r="AH198">
        <f t="shared" si="22"/>
        <v>141.19999999999999</v>
      </c>
      <c r="AI198">
        <f t="shared" si="23"/>
        <v>129.5</v>
      </c>
    </row>
    <row r="199" spans="1:35" x14ac:dyDescent="0.3">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132.6</v>
      </c>
      <c r="Z199">
        <v>142.80000000000001</v>
      </c>
      <c r="AA199">
        <v>130.1</v>
      </c>
      <c r="AB199">
        <v>132.6</v>
      </c>
      <c r="AC199">
        <v>138.5</v>
      </c>
      <c r="AD199">
        <f t="shared" si="18"/>
        <v>1932.4</v>
      </c>
      <c r="AE199">
        <f t="shared" si="19"/>
        <v>429.7</v>
      </c>
      <c r="AF199">
        <f t="shared" si="20"/>
        <v>418.5</v>
      </c>
      <c r="AG199">
        <f t="shared" si="21"/>
        <v>398.9</v>
      </c>
      <c r="AH199">
        <f t="shared" si="22"/>
        <v>142.80000000000001</v>
      </c>
      <c r="AI199">
        <f t="shared" si="23"/>
        <v>132.6</v>
      </c>
    </row>
    <row r="200" spans="1:35" x14ac:dyDescent="0.3">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138.4</v>
      </c>
      <c r="Z200">
        <v>145.80000000000001</v>
      </c>
      <c r="AA200">
        <v>131.4</v>
      </c>
      <c r="AB200">
        <v>136</v>
      </c>
      <c r="AC200">
        <v>141.80000000000001</v>
      </c>
      <c r="AD200">
        <f t="shared" si="18"/>
        <v>1966.6000000000001</v>
      </c>
      <c r="AE200">
        <f t="shared" si="19"/>
        <v>447.20000000000005</v>
      </c>
      <c r="AF200">
        <f t="shared" si="20"/>
        <v>289.89999999999998</v>
      </c>
      <c r="AG200">
        <f t="shared" si="21"/>
        <v>408.79999999999995</v>
      </c>
      <c r="AH200">
        <f t="shared" si="22"/>
        <v>145.80000000000001</v>
      </c>
      <c r="AI200">
        <f t="shared" si="23"/>
        <v>136</v>
      </c>
    </row>
    <row r="201" spans="1:35" x14ac:dyDescent="0.3">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129</v>
      </c>
      <c r="Z201">
        <v>144</v>
      </c>
      <c r="AA201">
        <v>128.19999999999999</v>
      </c>
      <c r="AB201">
        <v>130.19999999999999</v>
      </c>
      <c r="AC201">
        <v>137.5</v>
      </c>
      <c r="AD201">
        <f t="shared" si="18"/>
        <v>1932.5</v>
      </c>
      <c r="AE201">
        <f t="shared" si="19"/>
        <v>406.4</v>
      </c>
      <c r="AF201">
        <f t="shared" si="20"/>
        <v>405.29999999999995</v>
      </c>
      <c r="AG201">
        <f t="shared" si="21"/>
        <v>390.8</v>
      </c>
      <c r="AH201">
        <f t="shared" si="22"/>
        <v>144</v>
      </c>
      <c r="AI201">
        <f t="shared" si="23"/>
        <v>130.19999999999999</v>
      </c>
    </row>
    <row r="202" spans="1:35" x14ac:dyDescent="0.3">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133.1</v>
      </c>
      <c r="Z202">
        <v>144.69999999999999</v>
      </c>
      <c r="AA202">
        <v>130.1</v>
      </c>
      <c r="AB202">
        <v>133.19999999999999</v>
      </c>
      <c r="AC202">
        <v>139.80000000000001</v>
      </c>
      <c r="AD202">
        <f t="shared" si="18"/>
        <v>1952.8</v>
      </c>
      <c r="AE202">
        <f t="shared" si="19"/>
        <v>430.80000000000007</v>
      </c>
      <c r="AF202">
        <f t="shared" si="20"/>
        <v>421.9</v>
      </c>
      <c r="AG202">
        <f t="shared" si="21"/>
        <v>400.20000000000005</v>
      </c>
      <c r="AH202">
        <f t="shared" si="22"/>
        <v>144.69999999999999</v>
      </c>
      <c r="AI202">
        <f t="shared" si="23"/>
        <v>133.19999999999999</v>
      </c>
    </row>
    <row r="203" spans="1:35" x14ac:dyDescent="0.3">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138.6</v>
      </c>
      <c r="Z203">
        <v>146.9</v>
      </c>
      <c r="AA203">
        <v>131.30000000000001</v>
      </c>
      <c r="AB203">
        <v>136.6</v>
      </c>
      <c r="AC203">
        <v>142.5</v>
      </c>
      <c r="AD203">
        <f t="shared" si="18"/>
        <v>1975.2</v>
      </c>
      <c r="AE203">
        <f t="shared" si="19"/>
        <v>449.2</v>
      </c>
      <c r="AF203">
        <f t="shared" si="20"/>
        <v>291.5</v>
      </c>
      <c r="AG203">
        <f t="shared" si="21"/>
        <v>409.3</v>
      </c>
      <c r="AH203">
        <f t="shared" si="22"/>
        <v>146.9</v>
      </c>
      <c r="AI203">
        <f t="shared" si="23"/>
        <v>136.6</v>
      </c>
    </row>
    <row r="204" spans="1:35" x14ac:dyDescent="0.3">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129.80000000000001</v>
      </c>
      <c r="Z204">
        <v>145.30000000000001</v>
      </c>
      <c r="AA204">
        <v>128.30000000000001</v>
      </c>
      <c r="AB204">
        <v>131</v>
      </c>
      <c r="AC204">
        <v>138</v>
      </c>
      <c r="AD204">
        <f t="shared" si="18"/>
        <v>1929.6999999999998</v>
      </c>
      <c r="AE204">
        <f t="shared" si="19"/>
        <v>407.3</v>
      </c>
      <c r="AF204">
        <f t="shared" si="20"/>
        <v>408.79999999999995</v>
      </c>
      <c r="AG204">
        <f t="shared" si="21"/>
        <v>393.00000000000006</v>
      </c>
      <c r="AH204">
        <f t="shared" si="22"/>
        <v>145.30000000000001</v>
      </c>
      <c r="AI204">
        <f t="shared" si="23"/>
        <v>131</v>
      </c>
    </row>
    <row r="205" spans="1:35" x14ac:dyDescent="0.3">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133.6</v>
      </c>
      <c r="Z205">
        <v>146</v>
      </c>
      <c r="AA205">
        <v>130.1</v>
      </c>
      <c r="AB205">
        <v>133.9</v>
      </c>
      <c r="AC205">
        <v>140.4</v>
      </c>
      <c r="AD205">
        <f t="shared" si="18"/>
        <v>1956.6000000000004</v>
      </c>
      <c r="AE205">
        <f t="shared" si="19"/>
        <v>432.20000000000005</v>
      </c>
      <c r="AF205">
        <f t="shared" si="20"/>
        <v>424.9</v>
      </c>
      <c r="AG205">
        <f t="shared" si="21"/>
        <v>401.4</v>
      </c>
      <c r="AH205">
        <f t="shared" si="22"/>
        <v>146</v>
      </c>
      <c r="AI205">
        <f t="shared" si="23"/>
        <v>133.9</v>
      </c>
    </row>
    <row r="206" spans="1:35" x14ac:dyDescent="0.3">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140</v>
      </c>
      <c r="Z206">
        <v>147.6</v>
      </c>
      <c r="AA206">
        <v>132</v>
      </c>
      <c r="AB206">
        <v>137.4</v>
      </c>
      <c r="AC206">
        <v>142.1</v>
      </c>
      <c r="AD206">
        <f t="shared" si="18"/>
        <v>1957.5000000000002</v>
      </c>
      <c r="AE206">
        <f t="shared" si="19"/>
        <v>449.5</v>
      </c>
      <c r="AF206">
        <f t="shared" si="20"/>
        <v>293</v>
      </c>
      <c r="AG206">
        <f t="shared" si="21"/>
        <v>412</v>
      </c>
      <c r="AH206">
        <f t="shared" si="22"/>
        <v>147.6</v>
      </c>
      <c r="AI206">
        <f t="shared" si="23"/>
        <v>137.4</v>
      </c>
    </row>
    <row r="207" spans="1:35" x14ac:dyDescent="0.3">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130.19999999999999</v>
      </c>
      <c r="Z207">
        <v>145.19999999999999</v>
      </c>
      <c r="AA207">
        <v>129.30000000000001</v>
      </c>
      <c r="AB207">
        <v>131.9</v>
      </c>
      <c r="AC207">
        <v>138.1</v>
      </c>
      <c r="AD207">
        <f t="shared" si="18"/>
        <v>1911.7</v>
      </c>
      <c r="AE207">
        <f t="shared" si="19"/>
        <v>409.20000000000005</v>
      </c>
      <c r="AF207">
        <f t="shared" si="20"/>
        <v>411.4</v>
      </c>
      <c r="AG207">
        <f t="shared" si="21"/>
        <v>395.2</v>
      </c>
      <c r="AH207">
        <f t="shared" si="22"/>
        <v>145.19999999999999</v>
      </c>
      <c r="AI207">
        <f t="shared" si="23"/>
        <v>131.9</v>
      </c>
    </row>
    <row r="208" spans="1:35" x14ac:dyDescent="0.3">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134.5</v>
      </c>
      <c r="Z208">
        <v>146.19999999999999</v>
      </c>
      <c r="AA208">
        <v>130.9</v>
      </c>
      <c r="AB208">
        <v>134.69999999999999</v>
      </c>
      <c r="AC208">
        <v>140.19999999999999</v>
      </c>
      <c r="AD208">
        <f t="shared" si="18"/>
        <v>1938.7</v>
      </c>
      <c r="AE208">
        <f t="shared" si="19"/>
        <v>433.29999999999995</v>
      </c>
      <c r="AF208">
        <f t="shared" si="20"/>
        <v>427.3</v>
      </c>
      <c r="AG208">
        <f t="shared" si="21"/>
        <v>403.79999999999995</v>
      </c>
      <c r="AH208">
        <f t="shared" si="22"/>
        <v>146.19999999999999</v>
      </c>
      <c r="AI208">
        <f t="shared" si="23"/>
        <v>134.69999999999999</v>
      </c>
    </row>
    <row r="209" spans="1:35" x14ac:dyDescent="0.3">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140.1</v>
      </c>
      <c r="Z209">
        <v>148</v>
      </c>
      <c r="AA209">
        <v>134.4</v>
      </c>
      <c r="AB209">
        <v>139.80000000000001</v>
      </c>
      <c r="AC209">
        <v>142.19999999999999</v>
      </c>
      <c r="AD209">
        <f t="shared" si="18"/>
        <v>1941.8</v>
      </c>
      <c r="AE209">
        <f t="shared" si="19"/>
        <v>445</v>
      </c>
      <c r="AF209">
        <f t="shared" si="20"/>
        <v>297.2</v>
      </c>
      <c r="AG209">
        <f t="shared" si="21"/>
        <v>419.29999999999995</v>
      </c>
      <c r="AH209">
        <f t="shared" si="22"/>
        <v>148</v>
      </c>
      <c r="AI209">
        <f t="shared" si="23"/>
        <v>139.80000000000001</v>
      </c>
    </row>
    <row r="210" spans="1:35" x14ac:dyDescent="0.3">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130.69999999999999</v>
      </c>
      <c r="Z210">
        <v>145.5</v>
      </c>
      <c r="AA210">
        <v>130.4</v>
      </c>
      <c r="AB210">
        <v>132.5</v>
      </c>
      <c r="AC210">
        <v>138.9</v>
      </c>
      <c r="AD210">
        <f t="shared" si="18"/>
        <v>1918.1</v>
      </c>
      <c r="AE210">
        <f t="shared" si="19"/>
        <v>411</v>
      </c>
      <c r="AF210">
        <f t="shared" si="20"/>
        <v>414.80000000000007</v>
      </c>
      <c r="AG210">
        <f t="shared" si="21"/>
        <v>397.29999999999995</v>
      </c>
      <c r="AH210">
        <f t="shared" si="22"/>
        <v>145.5</v>
      </c>
      <c r="AI210">
        <f t="shared" si="23"/>
        <v>132.5</v>
      </c>
    </row>
    <row r="211" spans="1:35" x14ac:dyDescent="0.3">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136.5</v>
      </c>
      <c r="Z211">
        <v>147.80000000000001</v>
      </c>
      <c r="AA211">
        <v>132</v>
      </c>
      <c r="AB211">
        <v>136.30000000000001</v>
      </c>
      <c r="AC211">
        <v>140.80000000000001</v>
      </c>
      <c r="AD211">
        <f t="shared" si="18"/>
        <v>1938.8</v>
      </c>
      <c r="AE211">
        <f t="shared" si="19"/>
        <v>434</v>
      </c>
      <c r="AF211">
        <f t="shared" si="20"/>
        <v>434.40000000000003</v>
      </c>
      <c r="AG211">
        <f t="shared" si="21"/>
        <v>410.6</v>
      </c>
      <c r="AH211">
        <f t="shared" si="22"/>
        <v>147.80000000000001</v>
      </c>
      <c r="AI211">
        <f t="shared" si="23"/>
        <v>136.30000000000001</v>
      </c>
    </row>
    <row r="212" spans="1:35" x14ac:dyDescent="0.3">
      <c r="A212" t="s">
        <v>30</v>
      </c>
      <c r="B212">
        <v>2018</v>
      </c>
      <c r="C212" t="s">
        <v>44</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143.1</v>
      </c>
      <c r="Z212">
        <v>150.19999999999999</v>
      </c>
      <c r="AA212">
        <v>133.1</v>
      </c>
      <c r="AB212">
        <v>140.1</v>
      </c>
      <c r="AC212">
        <v>142.4</v>
      </c>
      <c r="AD212">
        <f t="shared" si="18"/>
        <v>1949.3999999999996</v>
      </c>
      <c r="AE212">
        <f t="shared" si="19"/>
        <v>448</v>
      </c>
      <c r="AF212">
        <f t="shared" si="20"/>
        <v>298.3</v>
      </c>
      <c r="AG212">
        <f t="shared" si="21"/>
        <v>421.6</v>
      </c>
      <c r="AH212">
        <f t="shared" si="22"/>
        <v>150.19999999999999</v>
      </c>
      <c r="AI212">
        <f t="shared" si="23"/>
        <v>140.1</v>
      </c>
    </row>
    <row r="213" spans="1:35" x14ac:dyDescent="0.3">
      <c r="A213" t="s">
        <v>33</v>
      </c>
      <c r="B213">
        <v>2018</v>
      </c>
      <c r="C213" t="s">
        <v>44</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131.30000000000001</v>
      </c>
      <c r="Z213">
        <v>146.1</v>
      </c>
      <c r="AA213">
        <v>130.5</v>
      </c>
      <c r="AB213">
        <v>132.19999999999999</v>
      </c>
      <c r="AC213">
        <v>139</v>
      </c>
      <c r="AD213">
        <f t="shared" si="18"/>
        <v>1921.8999999999999</v>
      </c>
      <c r="AE213">
        <f t="shared" si="19"/>
        <v>413.1</v>
      </c>
      <c r="AF213">
        <f t="shared" si="20"/>
        <v>419.40000000000003</v>
      </c>
      <c r="AG213">
        <f t="shared" si="21"/>
        <v>398.6</v>
      </c>
      <c r="AH213">
        <f t="shared" si="22"/>
        <v>146.1</v>
      </c>
      <c r="AI213">
        <f t="shared" si="23"/>
        <v>132.19999999999999</v>
      </c>
    </row>
    <row r="214" spans="1:35" x14ac:dyDescent="0.3">
      <c r="A214" t="s">
        <v>34</v>
      </c>
      <c r="B214">
        <v>2018</v>
      </c>
      <c r="C214" t="s">
        <v>44</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136.5</v>
      </c>
      <c r="Z214">
        <v>147.80000000000001</v>
      </c>
      <c r="AA214">
        <v>132</v>
      </c>
      <c r="AB214">
        <v>136.30000000000001</v>
      </c>
      <c r="AC214">
        <v>140.80000000000001</v>
      </c>
      <c r="AD214">
        <f t="shared" si="18"/>
        <v>1938.3000000000002</v>
      </c>
      <c r="AE214">
        <f t="shared" si="19"/>
        <v>433.8</v>
      </c>
      <c r="AF214">
        <f t="shared" si="20"/>
        <v>434.2</v>
      </c>
      <c r="AG214">
        <f t="shared" si="21"/>
        <v>410.6</v>
      </c>
      <c r="AH214">
        <f t="shared" si="22"/>
        <v>147.80000000000001</v>
      </c>
      <c r="AI214">
        <f t="shared" si="23"/>
        <v>136.30000000000001</v>
      </c>
    </row>
    <row r="215" spans="1:35" x14ac:dyDescent="0.3">
      <c r="A215" t="s">
        <v>30</v>
      </c>
      <c r="B215">
        <v>2018</v>
      </c>
      <c r="C215" t="s">
        <v>45</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143.30000000000001</v>
      </c>
      <c r="Z215">
        <v>155.1</v>
      </c>
      <c r="AA215">
        <v>133.19999999999999</v>
      </c>
      <c r="AB215">
        <v>141.6</v>
      </c>
      <c r="AC215">
        <v>141.9</v>
      </c>
      <c r="AD215">
        <f t="shared" si="18"/>
        <v>1935.5000000000002</v>
      </c>
      <c r="AE215">
        <f t="shared" si="19"/>
        <v>448.3</v>
      </c>
      <c r="AF215">
        <f t="shared" si="20"/>
        <v>298.5</v>
      </c>
      <c r="AG215">
        <f t="shared" si="21"/>
        <v>426.09999999999997</v>
      </c>
      <c r="AH215">
        <f t="shared" si="22"/>
        <v>155.1</v>
      </c>
      <c r="AI215">
        <f t="shared" si="23"/>
        <v>141.6</v>
      </c>
    </row>
    <row r="216" spans="1:35" x14ac:dyDescent="0.3">
      <c r="A216" t="s">
        <v>33</v>
      </c>
      <c r="B216">
        <v>2018</v>
      </c>
      <c r="C216" t="s">
        <v>45</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131.69999999999999</v>
      </c>
      <c r="Z216">
        <v>146.5</v>
      </c>
      <c r="AA216">
        <v>130.80000000000001</v>
      </c>
      <c r="AB216">
        <v>131.69999999999999</v>
      </c>
      <c r="AC216">
        <v>138</v>
      </c>
      <c r="AD216">
        <f t="shared" si="18"/>
        <v>1911.1999999999998</v>
      </c>
      <c r="AE216">
        <f t="shared" si="19"/>
        <v>413.8</v>
      </c>
      <c r="AF216">
        <f t="shared" si="20"/>
        <v>415.09999999999997</v>
      </c>
      <c r="AG216">
        <f t="shared" si="21"/>
        <v>399.8</v>
      </c>
      <c r="AH216">
        <f t="shared" si="22"/>
        <v>146.5</v>
      </c>
      <c r="AI216">
        <f t="shared" si="23"/>
        <v>131.69999999999999</v>
      </c>
    </row>
    <row r="217" spans="1:35" x14ac:dyDescent="0.3">
      <c r="A217" t="s">
        <v>34</v>
      </c>
      <c r="B217">
        <v>2018</v>
      </c>
      <c r="C217" t="s">
        <v>45</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136.80000000000001</v>
      </c>
      <c r="Z217">
        <v>150.1</v>
      </c>
      <c r="AA217">
        <v>132.19999999999999</v>
      </c>
      <c r="AB217">
        <v>136.80000000000001</v>
      </c>
      <c r="AC217">
        <v>140.1</v>
      </c>
      <c r="AD217">
        <f t="shared" si="18"/>
        <v>1925.7999999999997</v>
      </c>
      <c r="AE217">
        <f t="shared" si="19"/>
        <v>434.3</v>
      </c>
      <c r="AF217">
        <f t="shared" si="20"/>
        <v>432.4</v>
      </c>
      <c r="AG217">
        <f t="shared" si="21"/>
        <v>413.90000000000003</v>
      </c>
      <c r="AH217">
        <f t="shared" si="22"/>
        <v>150.1</v>
      </c>
      <c r="AI217">
        <f t="shared" si="23"/>
        <v>136.80000000000001</v>
      </c>
    </row>
    <row r="218" spans="1:35"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142.9</v>
      </c>
      <c r="Z218">
        <v>155.19999999999999</v>
      </c>
      <c r="AA218">
        <v>133.5</v>
      </c>
      <c r="AB218">
        <v>141.69999999999999</v>
      </c>
      <c r="AC218">
        <v>141</v>
      </c>
      <c r="AD218">
        <f t="shared" si="18"/>
        <v>1922.3000000000002</v>
      </c>
      <c r="AE218">
        <f t="shared" si="19"/>
        <v>445.6</v>
      </c>
      <c r="AF218">
        <f t="shared" si="20"/>
        <v>296.29999999999995</v>
      </c>
      <c r="AG218">
        <f t="shared" si="21"/>
        <v>426</v>
      </c>
      <c r="AH218">
        <f t="shared" si="22"/>
        <v>155.19999999999999</v>
      </c>
      <c r="AI218">
        <f t="shared" si="23"/>
        <v>141.69999999999999</v>
      </c>
    </row>
    <row r="219" spans="1:35"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131.9</v>
      </c>
      <c r="Z219">
        <v>146.6</v>
      </c>
      <c r="AA219">
        <v>131.69999999999999</v>
      </c>
      <c r="AB219">
        <v>131.80000000000001</v>
      </c>
      <c r="AC219">
        <v>138</v>
      </c>
      <c r="AD219">
        <f t="shared" si="18"/>
        <v>1909.0000000000002</v>
      </c>
      <c r="AE219">
        <f t="shared" si="19"/>
        <v>414.5</v>
      </c>
      <c r="AF219">
        <f t="shared" si="20"/>
        <v>412.59999999999997</v>
      </c>
      <c r="AG219">
        <f t="shared" si="21"/>
        <v>401.40000000000003</v>
      </c>
      <c r="AH219">
        <f t="shared" si="22"/>
        <v>146.6</v>
      </c>
      <c r="AI219">
        <f t="shared" si="23"/>
        <v>131.80000000000001</v>
      </c>
    </row>
    <row r="220" spans="1:35" x14ac:dyDescent="0.3">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136.69999999999999</v>
      </c>
      <c r="Z220">
        <v>150.19999999999999</v>
      </c>
      <c r="AA220">
        <v>132.80000000000001</v>
      </c>
      <c r="AB220">
        <v>136.9</v>
      </c>
      <c r="AC220">
        <v>139.6</v>
      </c>
      <c r="AD220">
        <f t="shared" si="18"/>
        <v>1916.6</v>
      </c>
      <c r="AE220">
        <f t="shared" si="19"/>
        <v>433</v>
      </c>
      <c r="AF220">
        <f t="shared" si="20"/>
        <v>430.79999999999995</v>
      </c>
      <c r="AG220">
        <f t="shared" si="21"/>
        <v>414.59999999999997</v>
      </c>
      <c r="AH220">
        <f t="shared" si="22"/>
        <v>150.19999999999999</v>
      </c>
      <c r="AI220">
        <f t="shared" si="23"/>
        <v>136.9</v>
      </c>
    </row>
    <row r="221" spans="1:35" x14ac:dyDescent="0.3">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143.4</v>
      </c>
      <c r="Z221">
        <v>155.5</v>
      </c>
      <c r="AA221">
        <v>134.9</v>
      </c>
      <c r="AB221">
        <v>142.19999999999999</v>
      </c>
      <c r="AC221">
        <v>141</v>
      </c>
      <c r="AD221">
        <f t="shared" si="18"/>
        <v>1922.6000000000001</v>
      </c>
      <c r="AE221">
        <f t="shared" si="19"/>
        <v>446.5</v>
      </c>
      <c r="AF221">
        <f t="shared" si="20"/>
        <v>295.39999999999998</v>
      </c>
      <c r="AG221">
        <f t="shared" si="21"/>
        <v>428.20000000000005</v>
      </c>
      <c r="AH221">
        <f t="shared" si="22"/>
        <v>155.5</v>
      </c>
      <c r="AI221">
        <f t="shared" si="23"/>
        <v>142.19999999999999</v>
      </c>
    </row>
    <row r="222" spans="1:35" x14ac:dyDescent="0.3">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132.19999999999999</v>
      </c>
      <c r="Z222">
        <v>146.6</v>
      </c>
      <c r="AA222">
        <v>133</v>
      </c>
      <c r="AB222">
        <v>132.4</v>
      </c>
      <c r="AC222">
        <v>138.6</v>
      </c>
      <c r="AD222">
        <f t="shared" si="18"/>
        <v>1919.3000000000002</v>
      </c>
      <c r="AE222">
        <f t="shared" si="19"/>
        <v>415.5</v>
      </c>
      <c r="AF222">
        <f t="shared" si="20"/>
        <v>412.20000000000005</v>
      </c>
      <c r="AG222">
        <f t="shared" si="21"/>
        <v>403.7</v>
      </c>
      <c r="AH222">
        <f t="shared" si="22"/>
        <v>146.6</v>
      </c>
      <c r="AI222">
        <f t="shared" si="23"/>
        <v>132.4</v>
      </c>
    </row>
    <row r="223" spans="1:35" x14ac:dyDescent="0.3">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137.1</v>
      </c>
      <c r="Z223">
        <v>150.30000000000001</v>
      </c>
      <c r="AA223">
        <v>134.1</v>
      </c>
      <c r="AB223">
        <v>137.4</v>
      </c>
      <c r="AC223">
        <v>139.9</v>
      </c>
      <c r="AD223">
        <f t="shared" si="18"/>
        <v>1920.5</v>
      </c>
      <c r="AE223">
        <f t="shared" si="19"/>
        <v>433.9</v>
      </c>
      <c r="AF223">
        <f t="shared" si="20"/>
        <v>430.59999999999997</v>
      </c>
      <c r="AG223">
        <f t="shared" si="21"/>
        <v>416.79999999999995</v>
      </c>
      <c r="AH223">
        <f t="shared" si="22"/>
        <v>150.30000000000001</v>
      </c>
      <c r="AI223">
        <f t="shared" si="23"/>
        <v>137.4</v>
      </c>
    </row>
    <row r="224" spans="1:35" x14ac:dyDescent="0.3">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143.80000000000001</v>
      </c>
      <c r="Z224">
        <v>155.5</v>
      </c>
      <c r="AA224">
        <v>134</v>
      </c>
      <c r="AB224">
        <v>142.4</v>
      </c>
      <c r="AC224">
        <v>141.19999999999999</v>
      </c>
      <c r="AD224">
        <f t="shared" si="18"/>
        <v>1924.1000000000004</v>
      </c>
      <c r="AE224">
        <f t="shared" si="19"/>
        <v>447</v>
      </c>
      <c r="AF224">
        <f t="shared" si="20"/>
        <v>296.39999999999998</v>
      </c>
      <c r="AG224">
        <f t="shared" si="21"/>
        <v>428.20000000000005</v>
      </c>
      <c r="AH224">
        <f t="shared" si="22"/>
        <v>155.5</v>
      </c>
      <c r="AI224">
        <f t="shared" si="23"/>
        <v>142.4</v>
      </c>
    </row>
    <row r="225" spans="1:35" x14ac:dyDescent="0.3">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133</v>
      </c>
      <c r="Z225">
        <v>146.69999999999999</v>
      </c>
      <c r="AA225">
        <v>132.5</v>
      </c>
      <c r="AB225">
        <v>132.80000000000001</v>
      </c>
      <c r="AC225">
        <v>139.5</v>
      </c>
      <c r="AD225">
        <f t="shared" si="18"/>
        <v>1933.7</v>
      </c>
      <c r="AE225">
        <f t="shared" si="19"/>
        <v>416.29999999999995</v>
      </c>
      <c r="AF225">
        <f t="shared" si="20"/>
        <v>414.6</v>
      </c>
      <c r="AG225">
        <f t="shared" si="21"/>
        <v>404.7</v>
      </c>
      <c r="AH225">
        <f t="shared" si="22"/>
        <v>146.69999999999999</v>
      </c>
      <c r="AI225">
        <f t="shared" si="23"/>
        <v>132.80000000000001</v>
      </c>
    </row>
    <row r="226" spans="1:35" x14ac:dyDescent="0.3">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137.69999999999999</v>
      </c>
      <c r="Z226">
        <v>150.30000000000001</v>
      </c>
      <c r="AA226">
        <v>133.4</v>
      </c>
      <c r="AB226">
        <v>137.69999999999999</v>
      </c>
      <c r="AC226">
        <v>140.4</v>
      </c>
      <c r="AD226">
        <f t="shared" si="18"/>
        <v>1926.4</v>
      </c>
      <c r="AE226">
        <f t="shared" si="19"/>
        <v>434.5</v>
      </c>
      <c r="AF226">
        <f t="shared" si="20"/>
        <v>432.5</v>
      </c>
      <c r="AG226">
        <f t="shared" si="21"/>
        <v>417.29999999999995</v>
      </c>
      <c r="AH226">
        <f t="shared" si="22"/>
        <v>150.30000000000001</v>
      </c>
      <c r="AI226">
        <f t="shared" si="23"/>
        <v>137.69999999999999</v>
      </c>
    </row>
    <row r="227" spans="1:35" x14ac:dyDescent="0.3">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145.9</v>
      </c>
      <c r="Z227">
        <v>156.69999999999999</v>
      </c>
      <c r="AA227">
        <v>133.9</v>
      </c>
      <c r="AB227">
        <v>142.9</v>
      </c>
      <c r="AC227">
        <v>142.4</v>
      </c>
      <c r="AD227">
        <f t="shared" si="18"/>
        <v>1945.4</v>
      </c>
      <c r="AE227">
        <f t="shared" si="19"/>
        <v>448.59999999999997</v>
      </c>
      <c r="AF227">
        <f t="shared" si="20"/>
        <v>296.39999999999998</v>
      </c>
      <c r="AG227">
        <f t="shared" si="21"/>
        <v>431.1</v>
      </c>
      <c r="AH227">
        <f t="shared" si="22"/>
        <v>156.69999999999999</v>
      </c>
      <c r="AI227">
        <f t="shared" si="23"/>
        <v>142.9</v>
      </c>
    </row>
    <row r="228" spans="1:35" x14ac:dyDescent="0.3">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134</v>
      </c>
      <c r="Z228">
        <v>148</v>
      </c>
      <c r="AA228">
        <v>132.6</v>
      </c>
      <c r="AB228">
        <v>133.30000000000001</v>
      </c>
      <c r="AC228">
        <v>141.5</v>
      </c>
      <c r="AD228">
        <f t="shared" si="18"/>
        <v>1977.7000000000003</v>
      </c>
      <c r="AE228">
        <f t="shared" si="19"/>
        <v>417.9</v>
      </c>
      <c r="AF228">
        <f t="shared" si="20"/>
        <v>416.7</v>
      </c>
      <c r="AG228">
        <f t="shared" si="21"/>
        <v>406.4</v>
      </c>
      <c r="AH228">
        <f t="shared" si="22"/>
        <v>148</v>
      </c>
      <c r="AI228">
        <f t="shared" si="23"/>
        <v>133.30000000000001</v>
      </c>
    </row>
    <row r="229" spans="1:35" x14ac:dyDescent="0.3">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139.19999999999999</v>
      </c>
      <c r="Z229">
        <v>151.6</v>
      </c>
      <c r="AA229">
        <v>133.4</v>
      </c>
      <c r="AB229">
        <v>138.19999999999999</v>
      </c>
      <c r="AC229">
        <v>142</v>
      </c>
      <c r="AD229">
        <f t="shared" si="18"/>
        <v>1956.0000000000002</v>
      </c>
      <c r="AE229">
        <f t="shared" si="19"/>
        <v>436.1</v>
      </c>
      <c r="AF229">
        <f t="shared" si="20"/>
        <v>434.09999999999997</v>
      </c>
      <c r="AG229">
        <f t="shared" si="21"/>
        <v>419.5</v>
      </c>
      <c r="AH229">
        <f t="shared" si="22"/>
        <v>151.6</v>
      </c>
      <c r="AI229">
        <f t="shared" si="23"/>
        <v>138.19999999999999</v>
      </c>
    </row>
    <row r="230" spans="1:35" x14ac:dyDescent="0.3">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146.4</v>
      </c>
      <c r="Z230">
        <v>157.69999999999999</v>
      </c>
      <c r="AA230">
        <v>134.80000000000001</v>
      </c>
      <c r="AB230">
        <v>143.30000000000001</v>
      </c>
      <c r="AC230">
        <v>143.6</v>
      </c>
      <c r="AD230">
        <f t="shared" si="18"/>
        <v>1968.3999999999999</v>
      </c>
      <c r="AE230">
        <f t="shared" si="19"/>
        <v>448.59999999999997</v>
      </c>
      <c r="AF230">
        <f t="shared" si="20"/>
        <v>297.39999999999998</v>
      </c>
      <c r="AG230">
        <f t="shared" si="21"/>
        <v>432.90000000000003</v>
      </c>
      <c r="AH230">
        <f t="shared" si="22"/>
        <v>157.69999999999999</v>
      </c>
      <c r="AI230">
        <f t="shared" si="23"/>
        <v>143.30000000000001</v>
      </c>
    </row>
    <row r="231" spans="1:35" x14ac:dyDescent="0.3">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134.30000000000001</v>
      </c>
      <c r="Z231">
        <v>148.9</v>
      </c>
      <c r="AA231">
        <v>133.69999999999999</v>
      </c>
      <c r="AB231">
        <v>133.6</v>
      </c>
      <c r="AC231">
        <v>142.1</v>
      </c>
      <c r="AD231">
        <f t="shared" si="18"/>
        <v>1999.9999999999998</v>
      </c>
      <c r="AE231">
        <f t="shared" si="19"/>
        <v>418.4</v>
      </c>
      <c r="AF231">
        <f t="shared" si="20"/>
        <v>417.29999999999995</v>
      </c>
      <c r="AG231">
        <f t="shared" si="21"/>
        <v>408.3</v>
      </c>
      <c r="AH231">
        <f t="shared" si="22"/>
        <v>148.9</v>
      </c>
      <c r="AI231">
        <f t="shared" si="23"/>
        <v>133.6</v>
      </c>
    </row>
    <row r="232" spans="1:35" x14ac:dyDescent="0.3">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139.6</v>
      </c>
      <c r="Z232">
        <v>152.5</v>
      </c>
      <c r="AA232">
        <v>134.30000000000001</v>
      </c>
      <c r="AB232">
        <v>138.6</v>
      </c>
      <c r="AC232">
        <v>142.9</v>
      </c>
      <c r="AD232">
        <f t="shared" si="18"/>
        <v>1979.0000000000002</v>
      </c>
      <c r="AE232">
        <f t="shared" si="19"/>
        <v>436.4</v>
      </c>
      <c r="AF232">
        <f t="shared" si="20"/>
        <v>434.40000000000003</v>
      </c>
      <c r="AG232">
        <f t="shared" si="21"/>
        <v>421.3</v>
      </c>
      <c r="AH232">
        <f t="shared" si="22"/>
        <v>152.5</v>
      </c>
      <c r="AI232">
        <f t="shared" si="23"/>
        <v>138.6</v>
      </c>
    </row>
    <row r="233" spans="1:35" x14ac:dyDescent="0.3">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147.5</v>
      </c>
      <c r="Z233">
        <v>159.1</v>
      </c>
      <c r="AA233">
        <v>136.1</v>
      </c>
      <c r="AB233">
        <v>144.19999999999999</v>
      </c>
      <c r="AC233">
        <v>144.9</v>
      </c>
      <c r="AD233">
        <f t="shared" si="18"/>
        <v>1991.3999999999999</v>
      </c>
      <c r="AE233">
        <f t="shared" si="19"/>
        <v>449.1</v>
      </c>
      <c r="AF233">
        <f t="shared" si="20"/>
        <v>296.8</v>
      </c>
      <c r="AG233">
        <f t="shared" si="21"/>
        <v>435.79999999999995</v>
      </c>
      <c r="AH233">
        <f t="shared" si="22"/>
        <v>159.1</v>
      </c>
      <c r="AI233">
        <f t="shared" si="23"/>
        <v>144.19999999999999</v>
      </c>
    </row>
    <row r="234" spans="1:35" x14ac:dyDescent="0.3">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135</v>
      </c>
      <c r="Z234">
        <v>150.4</v>
      </c>
      <c r="AA234">
        <v>135.1</v>
      </c>
      <c r="AB234">
        <v>134.5</v>
      </c>
      <c r="AC234">
        <v>143.30000000000001</v>
      </c>
      <c r="AD234">
        <f t="shared" si="18"/>
        <v>2024.6</v>
      </c>
      <c r="AE234">
        <f t="shared" si="19"/>
        <v>419.3</v>
      </c>
      <c r="AF234">
        <f t="shared" si="20"/>
        <v>415.3</v>
      </c>
      <c r="AG234">
        <f t="shared" si="21"/>
        <v>410.9</v>
      </c>
      <c r="AH234">
        <f t="shared" si="22"/>
        <v>150.4</v>
      </c>
      <c r="AI234">
        <f t="shared" si="23"/>
        <v>134.5</v>
      </c>
    </row>
    <row r="235" spans="1:35" x14ac:dyDescent="0.3">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140.5</v>
      </c>
      <c r="Z235">
        <v>154</v>
      </c>
      <c r="AA235">
        <v>135.69999999999999</v>
      </c>
      <c r="AB235">
        <v>139.5</v>
      </c>
      <c r="AC235">
        <v>144.19999999999999</v>
      </c>
      <c r="AD235">
        <f t="shared" si="18"/>
        <v>2002.7</v>
      </c>
      <c r="AE235">
        <f t="shared" si="19"/>
        <v>437</v>
      </c>
      <c r="AF235">
        <f t="shared" si="20"/>
        <v>434.09999999999997</v>
      </c>
      <c r="AG235">
        <f t="shared" si="21"/>
        <v>424.09999999999997</v>
      </c>
      <c r="AH235">
        <f t="shared" si="22"/>
        <v>154</v>
      </c>
      <c r="AI235">
        <f t="shared" si="23"/>
        <v>139.5</v>
      </c>
    </row>
    <row r="236" spans="1:35" x14ac:dyDescent="0.3">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148</v>
      </c>
      <c r="Z236">
        <v>159.69999999999999</v>
      </c>
      <c r="AA236">
        <v>138.80000000000001</v>
      </c>
      <c r="AB236">
        <v>144.9</v>
      </c>
      <c r="AC236">
        <v>145.69999999999999</v>
      </c>
      <c r="AD236">
        <f t="shared" si="18"/>
        <v>1999.6000000000001</v>
      </c>
      <c r="AE236">
        <f t="shared" si="19"/>
        <v>449.5</v>
      </c>
      <c r="AF236">
        <f t="shared" si="20"/>
        <v>296.60000000000002</v>
      </c>
      <c r="AG236">
        <f t="shared" si="21"/>
        <v>439.5</v>
      </c>
      <c r="AH236">
        <f t="shared" si="22"/>
        <v>159.69999999999999</v>
      </c>
      <c r="AI236">
        <f t="shared" si="23"/>
        <v>144.9</v>
      </c>
    </row>
    <row r="237" spans="1:35" x14ac:dyDescent="0.3">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135.4</v>
      </c>
      <c r="Z237">
        <v>151.5</v>
      </c>
      <c r="AA237">
        <v>137.80000000000001</v>
      </c>
      <c r="AB237">
        <v>135.30000000000001</v>
      </c>
      <c r="AC237">
        <v>144.19999999999999</v>
      </c>
      <c r="AD237">
        <f t="shared" si="18"/>
        <v>2037</v>
      </c>
      <c r="AE237">
        <f t="shared" si="19"/>
        <v>420.2</v>
      </c>
      <c r="AF237">
        <f t="shared" si="20"/>
        <v>415.20000000000005</v>
      </c>
      <c r="AG237">
        <f t="shared" si="21"/>
        <v>414.7</v>
      </c>
      <c r="AH237">
        <f t="shared" si="22"/>
        <v>151.5</v>
      </c>
      <c r="AI237">
        <f t="shared" si="23"/>
        <v>135.30000000000001</v>
      </c>
    </row>
    <row r="238" spans="1:35" x14ac:dyDescent="0.3">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140.9</v>
      </c>
      <c r="Z238">
        <v>154.9</v>
      </c>
      <c r="AA238">
        <v>138.4</v>
      </c>
      <c r="AB238">
        <v>140.19999999999999</v>
      </c>
      <c r="AC238">
        <v>145</v>
      </c>
      <c r="AD238">
        <f t="shared" si="18"/>
        <v>2012.3</v>
      </c>
      <c r="AE238">
        <f t="shared" si="19"/>
        <v>437.6</v>
      </c>
      <c r="AF238">
        <f t="shared" si="20"/>
        <v>434.6</v>
      </c>
      <c r="AG238">
        <f t="shared" si="21"/>
        <v>427.79999999999995</v>
      </c>
      <c r="AH238">
        <f t="shared" si="22"/>
        <v>154.9</v>
      </c>
      <c r="AI238">
        <f t="shared" si="23"/>
        <v>140.19999999999999</v>
      </c>
    </row>
    <row r="239" spans="1:35" x14ac:dyDescent="0.3">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148.30000000000001</v>
      </c>
      <c r="Z239">
        <v>160.19999999999999</v>
      </c>
      <c r="AA239">
        <v>140.19999999999999</v>
      </c>
      <c r="AB239">
        <v>145.4</v>
      </c>
      <c r="AC239">
        <v>146.69999999999999</v>
      </c>
      <c r="AD239">
        <f t="shared" si="18"/>
        <v>2014.4</v>
      </c>
      <c r="AE239">
        <f t="shared" si="19"/>
        <v>449.29999999999995</v>
      </c>
      <c r="AF239">
        <f t="shared" si="20"/>
        <v>297.20000000000005</v>
      </c>
      <c r="AG239">
        <f t="shared" si="21"/>
        <v>441.90000000000003</v>
      </c>
      <c r="AH239">
        <f t="shared" si="22"/>
        <v>160.19999999999999</v>
      </c>
      <c r="AI239">
        <f t="shared" si="23"/>
        <v>145.4</v>
      </c>
    </row>
    <row r="240" spans="1:35" x14ac:dyDescent="0.3">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135.9</v>
      </c>
      <c r="Z240">
        <v>151.6</v>
      </c>
      <c r="AA240">
        <v>139</v>
      </c>
      <c r="AB240">
        <v>135.69999999999999</v>
      </c>
      <c r="AC240">
        <v>144.69999999999999</v>
      </c>
      <c r="AD240">
        <f t="shared" si="18"/>
        <v>2043.5</v>
      </c>
      <c r="AE240">
        <f t="shared" si="19"/>
        <v>420.8</v>
      </c>
      <c r="AF240">
        <f t="shared" si="20"/>
        <v>417.09999999999997</v>
      </c>
      <c r="AG240">
        <f t="shared" si="21"/>
        <v>416.8</v>
      </c>
      <c r="AH240">
        <f t="shared" si="22"/>
        <v>151.6</v>
      </c>
      <c r="AI240">
        <f t="shared" si="23"/>
        <v>135.69999999999999</v>
      </c>
    </row>
    <row r="241" spans="1:35" x14ac:dyDescent="0.3">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141.30000000000001</v>
      </c>
      <c r="Z241">
        <v>155.19999999999999</v>
      </c>
      <c r="AA241">
        <v>139.69999999999999</v>
      </c>
      <c r="AB241">
        <v>140.69999999999999</v>
      </c>
      <c r="AC241">
        <v>145.80000000000001</v>
      </c>
      <c r="AD241">
        <f t="shared" si="18"/>
        <v>2024.1999999999998</v>
      </c>
      <c r="AE241">
        <f t="shared" si="19"/>
        <v>437.69999999999993</v>
      </c>
      <c r="AF241">
        <f t="shared" si="20"/>
        <v>436</v>
      </c>
      <c r="AG241">
        <f t="shared" si="21"/>
        <v>430</v>
      </c>
      <c r="AH241">
        <f t="shared" si="22"/>
        <v>155.19999999999999</v>
      </c>
      <c r="AI241">
        <f t="shared" si="23"/>
        <v>140.69999999999999</v>
      </c>
    </row>
    <row r="242" spans="1:35" x14ac:dyDescent="0.3">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148.69999999999999</v>
      </c>
      <c r="Z242">
        <v>160.69999999999999</v>
      </c>
      <c r="AA242">
        <v>140.30000000000001</v>
      </c>
      <c r="AB242">
        <v>145.69999999999999</v>
      </c>
      <c r="AC242">
        <v>148.30000000000001</v>
      </c>
      <c r="AD242">
        <f t="shared" si="18"/>
        <v>2043.1999999999996</v>
      </c>
      <c r="AE242">
        <f t="shared" si="19"/>
        <v>449.4</v>
      </c>
      <c r="AF242">
        <f t="shared" si="20"/>
        <v>298.29999999999995</v>
      </c>
      <c r="AG242">
        <f t="shared" si="21"/>
        <v>442.7</v>
      </c>
      <c r="AH242">
        <f t="shared" si="22"/>
        <v>160.69999999999999</v>
      </c>
      <c r="AI242">
        <f t="shared" si="23"/>
        <v>145.69999999999999</v>
      </c>
    </row>
    <row r="243" spans="1:35" x14ac:dyDescent="0.3">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136.19999999999999</v>
      </c>
      <c r="Z243">
        <v>151.69999999999999</v>
      </c>
      <c r="AA243">
        <v>139.5</v>
      </c>
      <c r="AB243">
        <v>136</v>
      </c>
      <c r="AC243">
        <v>146</v>
      </c>
      <c r="AD243">
        <f t="shared" si="18"/>
        <v>2071.9</v>
      </c>
      <c r="AE243">
        <f t="shared" si="19"/>
        <v>422.20000000000005</v>
      </c>
      <c r="AF243">
        <f t="shared" si="20"/>
        <v>420.59999999999997</v>
      </c>
      <c r="AG243">
        <f t="shared" si="21"/>
        <v>418.1</v>
      </c>
      <c r="AH243">
        <f t="shared" si="22"/>
        <v>151.69999999999999</v>
      </c>
      <c r="AI243">
        <f t="shared" si="23"/>
        <v>136</v>
      </c>
    </row>
    <row r="244" spans="1:35" x14ac:dyDescent="0.3">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141.69999999999999</v>
      </c>
      <c r="Z244">
        <v>155.4</v>
      </c>
      <c r="AA244">
        <v>140</v>
      </c>
      <c r="AB244">
        <v>141</v>
      </c>
      <c r="AC244">
        <v>147.19999999999999</v>
      </c>
      <c r="AD244">
        <f t="shared" si="18"/>
        <v>2052.6999999999998</v>
      </c>
      <c r="AE244">
        <f t="shared" si="19"/>
        <v>438.40000000000003</v>
      </c>
      <c r="AF244">
        <f t="shared" si="20"/>
        <v>438.6</v>
      </c>
      <c r="AG244">
        <f t="shared" si="21"/>
        <v>431.1</v>
      </c>
      <c r="AH244">
        <f t="shared" si="22"/>
        <v>155.4</v>
      </c>
      <c r="AI244">
        <f t="shared" si="23"/>
        <v>141</v>
      </c>
    </row>
    <row r="245" spans="1:35" x14ac:dyDescent="0.3">
      <c r="A245" t="s">
        <v>30</v>
      </c>
      <c r="B245">
        <v>2019</v>
      </c>
      <c r="C245" t="s">
        <v>44</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149.1</v>
      </c>
      <c r="Z245">
        <v>160.80000000000001</v>
      </c>
      <c r="AA245">
        <v>140.6</v>
      </c>
      <c r="AB245">
        <v>146.1</v>
      </c>
      <c r="AC245">
        <v>149.9</v>
      </c>
      <c r="AD245">
        <f t="shared" si="18"/>
        <v>2071.8000000000002</v>
      </c>
      <c r="AE245">
        <f t="shared" si="19"/>
        <v>450.8</v>
      </c>
      <c r="AF245">
        <f t="shared" si="20"/>
        <v>299.3</v>
      </c>
      <c r="AG245">
        <f t="shared" si="21"/>
        <v>444</v>
      </c>
      <c r="AH245">
        <f t="shared" si="22"/>
        <v>160.80000000000001</v>
      </c>
      <c r="AI245">
        <f t="shared" si="23"/>
        <v>146.1</v>
      </c>
    </row>
    <row r="246" spans="1:35" x14ac:dyDescent="0.3">
      <c r="A246" t="s">
        <v>33</v>
      </c>
      <c r="B246">
        <v>2019</v>
      </c>
      <c r="C246" t="s">
        <v>44</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136.69999999999999</v>
      </c>
      <c r="Z246">
        <v>151.80000000000001</v>
      </c>
      <c r="AA246">
        <v>139.80000000000001</v>
      </c>
      <c r="AB246">
        <v>136.30000000000001</v>
      </c>
      <c r="AC246">
        <v>147</v>
      </c>
      <c r="AD246">
        <f t="shared" si="18"/>
        <v>2093.8999999999996</v>
      </c>
      <c r="AE246">
        <f t="shared" si="19"/>
        <v>423.09999999999997</v>
      </c>
      <c r="AF246">
        <f t="shared" si="20"/>
        <v>424.79999999999995</v>
      </c>
      <c r="AG246">
        <f t="shared" si="21"/>
        <v>419.3</v>
      </c>
      <c r="AH246">
        <f t="shared" si="22"/>
        <v>151.80000000000001</v>
      </c>
      <c r="AI246">
        <f t="shared" si="23"/>
        <v>136.30000000000001</v>
      </c>
    </row>
    <row r="247" spans="1:35" x14ac:dyDescent="0.3">
      <c r="A247" t="s">
        <v>34</v>
      </c>
      <c r="B247">
        <v>2019</v>
      </c>
      <c r="C247" t="s">
        <v>44</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142.1</v>
      </c>
      <c r="Z247">
        <v>155.5</v>
      </c>
      <c r="AA247">
        <v>140.30000000000001</v>
      </c>
      <c r="AB247">
        <v>141.30000000000001</v>
      </c>
      <c r="AC247">
        <v>148.6</v>
      </c>
      <c r="AD247">
        <f t="shared" si="18"/>
        <v>2078.8000000000002</v>
      </c>
      <c r="AE247">
        <f t="shared" si="19"/>
        <v>439.5</v>
      </c>
      <c r="AF247">
        <f t="shared" si="20"/>
        <v>441.1</v>
      </c>
      <c r="AG247">
        <f t="shared" si="21"/>
        <v>432.3</v>
      </c>
      <c r="AH247">
        <f t="shared" si="22"/>
        <v>155.5</v>
      </c>
      <c r="AI247">
        <f t="shared" si="23"/>
        <v>141.30000000000001</v>
      </c>
    </row>
    <row r="248" spans="1:35" x14ac:dyDescent="0.3">
      <c r="A248" t="s">
        <v>30</v>
      </c>
      <c r="B248">
        <v>2019</v>
      </c>
      <c r="C248" t="s">
        <v>45</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149.5</v>
      </c>
      <c r="Z248">
        <v>161.1</v>
      </c>
      <c r="AA248">
        <v>140.6</v>
      </c>
      <c r="AB248">
        <v>147.1</v>
      </c>
      <c r="AC248">
        <v>152.30000000000001</v>
      </c>
      <c r="AD248">
        <f t="shared" si="18"/>
        <v>2108.7999999999997</v>
      </c>
      <c r="AE248">
        <f t="shared" si="19"/>
        <v>451.79999999999995</v>
      </c>
      <c r="AF248">
        <f t="shared" si="20"/>
        <v>301.10000000000002</v>
      </c>
      <c r="AG248">
        <f t="shared" si="21"/>
        <v>444.9</v>
      </c>
      <c r="AH248">
        <f t="shared" si="22"/>
        <v>161.1</v>
      </c>
      <c r="AI248">
        <f t="shared" si="23"/>
        <v>147.1</v>
      </c>
    </row>
    <row r="249" spans="1:35" x14ac:dyDescent="0.3">
      <c r="A249" t="s">
        <v>33</v>
      </c>
      <c r="B249">
        <v>2019</v>
      </c>
      <c r="C249" t="s">
        <v>45</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136.80000000000001</v>
      </c>
      <c r="Z249">
        <v>151.9</v>
      </c>
      <c r="AA249">
        <v>140.19999999999999</v>
      </c>
      <c r="AB249">
        <v>137.69999999999999</v>
      </c>
      <c r="AC249">
        <v>148.30000000000001</v>
      </c>
      <c r="AD249">
        <f t="shared" si="18"/>
        <v>2127.1</v>
      </c>
      <c r="AE249">
        <f t="shared" si="19"/>
        <v>424.20000000000005</v>
      </c>
      <c r="AF249">
        <f t="shared" si="20"/>
        <v>426.2</v>
      </c>
      <c r="AG249">
        <f t="shared" si="21"/>
        <v>420.2</v>
      </c>
      <c r="AH249">
        <f t="shared" si="22"/>
        <v>151.9</v>
      </c>
      <c r="AI249">
        <f t="shared" si="23"/>
        <v>137.69999999999999</v>
      </c>
    </row>
    <row r="250" spans="1:35" x14ac:dyDescent="0.3">
      <c r="A250" t="s">
        <v>34</v>
      </c>
      <c r="B250">
        <v>2019</v>
      </c>
      <c r="C250" t="s">
        <v>45</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142.30000000000001</v>
      </c>
      <c r="Z250">
        <v>155.69999999999999</v>
      </c>
      <c r="AA250">
        <v>140.4</v>
      </c>
      <c r="AB250">
        <v>142.5</v>
      </c>
      <c r="AC250">
        <v>150.4</v>
      </c>
      <c r="AD250">
        <f t="shared" si="18"/>
        <v>2114.6000000000004</v>
      </c>
      <c r="AE250">
        <f t="shared" si="19"/>
        <v>440.6</v>
      </c>
      <c r="AF250">
        <f t="shared" si="20"/>
        <v>442.3</v>
      </c>
      <c r="AG250">
        <f t="shared" si="21"/>
        <v>433.1</v>
      </c>
      <c r="AH250">
        <f t="shared" si="22"/>
        <v>155.69999999999999</v>
      </c>
      <c r="AI250">
        <f t="shared" si="23"/>
        <v>142.5</v>
      </c>
    </row>
    <row r="251" spans="1:35"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150.1</v>
      </c>
      <c r="Z251">
        <v>161.69999999999999</v>
      </c>
      <c r="AA251">
        <v>142.5</v>
      </c>
      <c r="AB251">
        <v>148.1</v>
      </c>
      <c r="AC251">
        <v>151.9</v>
      </c>
      <c r="AD251">
        <f t="shared" si="18"/>
        <v>2107.1999999999998</v>
      </c>
      <c r="AE251">
        <f t="shared" si="19"/>
        <v>452.30000000000007</v>
      </c>
      <c r="AF251">
        <f t="shared" si="20"/>
        <v>302.10000000000002</v>
      </c>
      <c r="AG251">
        <f t="shared" si="21"/>
        <v>448.29999999999995</v>
      </c>
      <c r="AH251">
        <f t="shared" si="22"/>
        <v>161.69999999999999</v>
      </c>
      <c r="AI251">
        <f t="shared" si="23"/>
        <v>148.1</v>
      </c>
    </row>
    <row r="252" spans="1:35"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137.19999999999999</v>
      </c>
      <c r="Z252">
        <v>152.1</v>
      </c>
      <c r="AA252">
        <v>142.1</v>
      </c>
      <c r="AB252">
        <v>138.4</v>
      </c>
      <c r="AC252">
        <v>148.19999999999999</v>
      </c>
      <c r="AD252">
        <f t="shared" si="18"/>
        <v>2116.1999999999998</v>
      </c>
      <c r="AE252">
        <f t="shared" si="19"/>
        <v>425.1</v>
      </c>
      <c r="AF252">
        <f t="shared" si="20"/>
        <v>429.1</v>
      </c>
      <c r="AG252">
        <f t="shared" si="21"/>
        <v>423.1</v>
      </c>
      <c r="AH252">
        <f t="shared" si="22"/>
        <v>152.1</v>
      </c>
      <c r="AI252">
        <f t="shared" si="23"/>
        <v>138.4</v>
      </c>
    </row>
    <row r="253" spans="1:35" x14ac:dyDescent="0.3">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142.80000000000001</v>
      </c>
      <c r="Z253">
        <v>156.1</v>
      </c>
      <c r="AA253">
        <v>142.30000000000001</v>
      </c>
      <c r="AB253">
        <v>143.4</v>
      </c>
      <c r="AC253">
        <v>150.19999999999999</v>
      </c>
      <c r="AD253">
        <f t="shared" si="18"/>
        <v>2109.6</v>
      </c>
      <c r="AE253">
        <f t="shared" si="19"/>
        <v>441.2</v>
      </c>
      <c r="AF253">
        <f t="shared" si="20"/>
        <v>444.7</v>
      </c>
      <c r="AG253">
        <f t="shared" si="21"/>
        <v>436.3</v>
      </c>
      <c r="AH253">
        <f t="shared" si="22"/>
        <v>156.1</v>
      </c>
      <c r="AI253">
        <f t="shared" si="23"/>
        <v>143.4</v>
      </c>
    </row>
    <row r="254" spans="1:35" x14ac:dyDescent="0.3">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150.4</v>
      </c>
      <c r="Z254">
        <v>161.9</v>
      </c>
      <c r="AA254">
        <v>143.4</v>
      </c>
      <c r="AB254">
        <v>148.4</v>
      </c>
      <c r="AC254">
        <v>150.4</v>
      </c>
      <c r="AD254">
        <f t="shared" si="18"/>
        <v>2079.1999999999998</v>
      </c>
      <c r="AE254">
        <f t="shared" si="19"/>
        <v>452.8</v>
      </c>
      <c r="AF254">
        <f t="shared" si="20"/>
        <v>304.10000000000002</v>
      </c>
      <c r="AG254">
        <f t="shared" si="21"/>
        <v>450</v>
      </c>
      <c r="AH254">
        <f t="shared" si="22"/>
        <v>161.9</v>
      </c>
      <c r="AI254">
        <f t="shared" si="23"/>
        <v>148.4</v>
      </c>
    </row>
    <row r="255" spans="1:35" x14ac:dyDescent="0.3">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137.69999999999999</v>
      </c>
      <c r="Z255">
        <v>152.19999999999999</v>
      </c>
      <c r="AA255">
        <v>143.5</v>
      </c>
      <c r="AB255">
        <v>138.4</v>
      </c>
      <c r="AC255">
        <v>147.69999999999999</v>
      </c>
      <c r="AD255">
        <f t="shared" si="18"/>
        <v>2088.6</v>
      </c>
      <c r="AE255">
        <f t="shared" si="19"/>
        <v>426</v>
      </c>
      <c r="AF255">
        <f t="shared" si="20"/>
        <v>434.1</v>
      </c>
      <c r="AG255">
        <f t="shared" si="21"/>
        <v>425.6</v>
      </c>
      <c r="AH255">
        <f t="shared" si="22"/>
        <v>152.19999999999999</v>
      </c>
      <c r="AI255">
        <f t="shared" si="23"/>
        <v>138.4</v>
      </c>
    </row>
    <row r="256" spans="1:35" x14ac:dyDescent="0.3">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143.19999999999999</v>
      </c>
      <c r="Z256">
        <v>156.19999999999999</v>
      </c>
      <c r="AA256">
        <v>143.4</v>
      </c>
      <c r="AB256">
        <v>143.6</v>
      </c>
      <c r="AC256">
        <v>149.1</v>
      </c>
      <c r="AD256">
        <f t="shared" si="18"/>
        <v>2081.6999999999998</v>
      </c>
      <c r="AE256">
        <f t="shared" si="19"/>
        <v>442</v>
      </c>
      <c r="AF256">
        <f t="shared" si="20"/>
        <v>448.4</v>
      </c>
      <c r="AG256">
        <f t="shared" si="21"/>
        <v>438.29999999999995</v>
      </c>
      <c r="AH256">
        <f t="shared" si="22"/>
        <v>156.19999999999999</v>
      </c>
      <c r="AI256">
        <f t="shared" si="23"/>
        <v>143.6</v>
      </c>
    </row>
    <row r="257" spans="1:35" x14ac:dyDescent="0.3">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151.19999999999999</v>
      </c>
      <c r="Z257">
        <v>161.19999999999999</v>
      </c>
      <c r="AA257">
        <v>145.1</v>
      </c>
      <c r="AB257">
        <v>148.6</v>
      </c>
      <c r="AC257">
        <v>149.80000000000001</v>
      </c>
      <c r="AD257">
        <f t="shared" si="18"/>
        <v>2065.0999999999995</v>
      </c>
      <c r="AE257">
        <f t="shared" si="19"/>
        <v>453.5</v>
      </c>
      <c r="AF257">
        <f t="shared" si="20"/>
        <v>304.89999999999998</v>
      </c>
      <c r="AG257">
        <f t="shared" si="21"/>
        <v>453</v>
      </c>
      <c r="AH257">
        <f t="shared" si="22"/>
        <v>161.19999999999999</v>
      </c>
      <c r="AI257">
        <f t="shared" si="23"/>
        <v>148.6</v>
      </c>
    </row>
    <row r="258" spans="1:35" x14ac:dyDescent="0.3">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137.9</v>
      </c>
      <c r="Z258">
        <v>152.5</v>
      </c>
      <c r="AA258">
        <v>145.30000000000001</v>
      </c>
      <c r="AB258">
        <v>138.69999999999999</v>
      </c>
      <c r="AC258">
        <v>147.30000000000001</v>
      </c>
      <c r="AD258">
        <f t="shared" si="18"/>
        <v>2071.8000000000002</v>
      </c>
      <c r="AE258">
        <f t="shared" si="19"/>
        <v>427.1</v>
      </c>
      <c r="AF258">
        <f t="shared" si="20"/>
        <v>436.7</v>
      </c>
      <c r="AG258">
        <f t="shared" si="21"/>
        <v>428.2</v>
      </c>
      <c r="AH258">
        <f t="shared" si="22"/>
        <v>152.5</v>
      </c>
      <c r="AI258">
        <f t="shared" si="23"/>
        <v>138.69999999999999</v>
      </c>
    </row>
    <row r="259" spans="1:35" x14ac:dyDescent="0.3">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143.69999999999999</v>
      </c>
      <c r="Z259">
        <v>156.1</v>
      </c>
      <c r="AA259">
        <v>145.19999999999999</v>
      </c>
      <c r="AB259">
        <v>143.80000000000001</v>
      </c>
      <c r="AC259">
        <v>148.6</v>
      </c>
      <c r="AD259">
        <f t="shared" ref="AD259:AD322" si="24">SUM(D259,E259,F259,G259,H259,I259,J259,K259,L259,M259,N259,O259,P259,Q259)</f>
        <v>2066.6</v>
      </c>
      <c r="AE259">
        <f t="shared" ref="AE259:AE322" si="25">SUM(R259,S259,T259)</f>
        <v>442.90000000000003</v>
      </c>
      <c r="AF259">
        <f t="shared" ref="AF259:AF322" si="26">SUM(U259,V259,W259)</f>
        <v>449.79999999999995</v>
      </c>
      <c r="AG259">
        <f t="shared" ref="AG259:AG322" si="27">SUM(X259,Y259,AA259)</f>
        <v>441.2</v>
      </c>
      <c r="AH259">
        <f t="shared" ref="AH259:AH322" si="28">SUM(Z259)</f>
        <v>156.1</v>
      </c>
      <c r="AI259">
        <f t="shared" ref="AI259:AI322" si="29">SUM(AB259)</f>
        <v>143.80000000000001</v>
      </c>
    </row>
    <row r="260" spans="1:35" x14ac:dyDescent="0.3">
      <c r="A260" t="s">
        <v>30</v>
      </c>
      <c r="B260">
        <v>2020</v>
      </c>
      <c r="C260" t="s">
        <v>37</v>
      </c>
      <c r="D260">
        <v>147.19999999999999</v>
      </c>
      <c r="E260" s="3">
        <f>(E257+E254+E251+E266+E269+E272)/6</f>
        <v>178.23333333333335</v>
      </c>
      <c r="F260">
        <v>146.9</v>
      </c>
      <c r="G260">
        <v>155.6</v>
      </c>
      <c r="H260">
        <v>137.1</v>
      </c>
      <c r="I260">
        <v>147.30000000000001</v>
      </c>
      <c r="J260">
        <v>162.69999999999999</v>
      </c>
      <c r="K260">
        <v>150.19999999999999</v>
      </c>
      <c r="L260">
        <v>119.8</v>
      </c>
      <c r="M260">
        <v>158.69999999999999</v>
      </c>
      <c r="N260">
        <v>139.19999999999999</v>
      </c>
      <c r="O260" s="3">
        <f>(O257+O254+O251+O266+O269+O272)/6</f>
        <v>160.5</v>
      </c>
      <c r="P260">
        <v>150.1</v>
      </c>
      <c r="Q260" s="3">
        <f t="shared" ref="Q260:T262" si="30">(Q257+Q254+Q251+Q266+Q269+Q272)/6</f>
        <v>175.70000000000002</v>
      </c>
      <c r="R260" s="3">
        <f t="shared" si="30"/>
        <v>153.94999999999999</v>
      </c>
      <c r="S260" s="3">
        <f t="shared" si="30"/>
        <v>148.63333333333333</v>
      </c>
      <c r="T260" s="3">
        <f t="shared" si="30"/>
        <v>153.23333333333335</v>
      </c>
      <c r="U260" t="s">
        <v>32</v>
      </c>
      <c r="V260">
        <v>148.4</v>
      </c>
      <c r="W260" s="3">
        <f>(W257+W254+W251+W266+W269+W272)/6</f>
        <v>151.71666666666667</v>
      </c>
      <c r="X260">
        <v>154.30000000000001</v>
      </c>
      <c r="Y260" s="3">
        <f t="shared" ref="Y260:AC262" si="31">(Y257+Y254+Y251+Y266+Y269+Y272)/6</f>
        <v>151.7166666666667</v>
      </c>
      <c r="Z260" s="3">
        <f t="shared" si="31"/>
        <v>161.85000000000002</v>
      </c>
      <c r="AA260" s="3">
        <f t="shared" si="31"/>
        <v>147.83333333333334</v>
      </c>
      <c r="AB260" s="3">
        <f t="shared" si="31"/>
        <v>150.25</v>
      </c>
      <c r="AC260" s="3">
        <f t="shared" si="31"/>
        <v>152.03333333333333</v>
      </c>
      <c r="AD260">
        <f t="shared" si="24"/>
        <v>2129.2333333333336</v>
      </c>
      <c r="AE260">
        <f t="shared" si="25"/>
        <v>455.81666666666666</v>
      </c>
      <c r="AF260">
        <f t="shared" si="26"/>
        <v>300.11666666666667</v>
      </c>
      <c r="AG260">
        <f t="shared" si="27"/>
        <v>453.85</v>
      </c>
      <c r="AH260">
        <f t="shared" si="28"/>
        <v>161.85000000000002</v>
      </c>
      <c r="AI260">
        <f t="shared" si="29"/>
        <v>150.25</v>
      </c>
    </row>
    <row r="261" spans="1:35" x14ac:dyDescent="0.3">
      <c r="A261" t="s">
        <v>33</v>
      </c>
      <c r="B261">
        <v>2020</v>
      </c>
      <c r="C261" t="s">
        <v>37</v>
      </c>
      <c r="D261">
        <v>151.80000000000001</v>
      </c>
      <c r="E261" s="3">
        <f>(E258+E255+E252+E267+E270+E273)/6</f>
        <v>182.41666666666666</v>
      </c>
      <c r="F261">
        <v>151.9</v>
      </c>
      <c r="G261">
        <v>155.5</v>
      </c>
      <c r="H261">
        <v>131.6</v>
      </c>
      <c r="I261">
        <v>152.9</v>
      </c>
      <c r="J261">
        <v>180</v>
      </c>
      <c r="K261">
        <v>150.80000000000001</v>
      </c>
      <c r="L261">
        <v>121.2</v>
      </c>
      <c r="M261">
        <v>154</v>
      </c>
      <c r="N261">
        <v>133.5</v>
      </c>
      <c r="O261" s="3">
        <f>(O258+O255+O252+O267+O270+O273)/6</f>
        <v>160.54999999999998</v>
      </c>
      <c r="P261" s="3">
        <v>153.5</v>
      </c>
      <c r="Q261" s="3">
        <f t="shared" si="30"/>
        <v>179.45000000000002</v>
      </c>
      <c r="R261" s="3">
        <f t="shared" si="30"/>
        <v>148.36666666666667</v>
      </c>
      <c r="S261" s="3">
        <f t="shared" si="30"/>
        <v>134.81666666666669</v>
      </c>
      <c r="T261" s="3">
        <f t="shared" si="30"/>
        <v>146.31666666666663</v>
      </c>
      <c r="U261">
        <v>155.6</v>
      </c>
      <c r="V261">
        <v>137.1</v>
      </c>
      <c r="W261" s="3">
        <f>(W258+W255+W252+W267+W270+W273)/6</f>
        <v>141.1</v>
      </c>
      <c r="X261">
        <v>144.80000000000001</v>
      </c>
      <c r="Y261" s="3">
        <f t="shared" si="31"/>
        <v>140.5</v>
      </c>
      <c r="Z261" s="3">
        <f t="shared" si="31"/>
        <v>152.88333333333333</v>
      </c>
      <c r="AA261" s="3">
        <f t="shared" si="31"/>
        <v>148.41666666666666</v>
      </c>
      <c r="AB261" s="3">
        <f t="shared" si="31"/>
        <v>140.71666666666667</v>
      </c>
      <c r="AC261" s="3">
        <f t="shared" si="31"/>
        <v>149.61666666666665</v>
      </c>
      <c r="AD261">
        <f t="shared" si="24"/>
        <v>2159.1166666666668</v>
      </c>
      <c r="AE261">
        <f t="shared" si="25"/>
        <v>429.5</v>
      </c>
      <c r="AF261">
        <f t="shared" si="26"/>
        <v>433.79999999999995</v>
      </c>
      <c r="AG261">
        <f t="shared" si="27"/>
        <v>433.7166666666667</v>
      </c>
      <c r="AH261">
        <f t="shared" si="28"/>
        <v>152.88333333333333</v>
      </c>
      <c r="AI261">
        <f t="shared" si="29"/>
        <v>140.71666666666667</v>
      </c>
    </row>
    <row r="262" spans="1:35" x14ac:dyDescent="0.3">
      <c r="A262" t="s">
        <v>34</v>
      </c>
      <c r="B262">
        <v>2020</v>
      </c>
      <c r="C262" t="s">
        <v>37</v>
      </c>
      <c r="D262">
        <v>148.69999999999999</v>
      </c>
      <c r="E262" s="3">
        <f>(E259+E256+E253+E268+E271+E274)/6</f>
        <v>179.70000000000002</v>
      </c>
      <c r="F262">
        <v>148.80000000000001</v>
      </c>
      <c r="G262">
        <v>155.6</v>
      </c>
      <c r="H262">
        <v>135.1</v>
      </c>
      <c r="I262">
        <v>149.9</v>
      </c>
      <c r="J262">
        <v>168.6</v>
      </c>
      <c r="K262">
        <v>150.4</v>
      </c>
      <c r="L262">
        <v>120.3</v>
      </c>
      <c r="M262">
        <v>157.1</v>
      </c>
      <c r="N262">
        <v>136.80000000000001</v>
      </c>
      <c r="O262" s="3">
        <f>(O259+O256+O253+O268+O271+O274)/6</f>
        <v>160.5333333333333</v>
      </c>
      <c r="P262">
        <v>151.4</v>
      </c>
      <c r="Q262" s="3">
        <f t="shared" si="30"/>
        <v>176.68333333333331</v>
      </c>
      <c r="R262" s="3">
        <f t="shared" si="30"/>
        <v>151.76666666666668</v>
      </c>
      <c r="S262" s="3">
        <f t="shared" si="30"/>
        <v>142.88333333333333</v>
      </c>
      <c r="T262" s="3">
        <f t="shared" si="30"/>
        <v>150.5</v>
      </c>
      <c r="U262" s="3">
        <v>155.6</v>
      </c>
      <c r="V262">
        <v>144.1</v>
      </c>
      <c r="W262" s="3">
        <f>(W259+W256+W253+W268+W271+W274)/6</f>
        <v>146.69999999999999</v>
      </c>
      <c r="X262">
        <v>150.69999999999999</v>
      </c>
      <c r="Y262" s="3">
        <f t="shared" si="31"/>
        <v>145.38333333333333</v>
      </c>
      <c r="Z262" s="3">
        <f t="shared" si="31"/>
        <v>156.61666666666665</v>
      </c>
      <c r="AA262" s="3">
        <f t="shared" si="31"/>
        <v>148.06666666666669</v>
      </c>
      <c r="AB262" s="3">
        <f t="shared" si="31"/>
        <v>145.63333333333333</v>
      </c>
      <c r="AC262" s="3">
        <f t="shared" si="31"/>
        <v>150.9</v>
      </c>
      <c r="AD262">
        <f t="shared" si="24"/>
        <v>2139.6166666666663</v>
      </c>
      <c r="AE262">
        <f t="shared" si="25"/>
        <v>445.15</v>
      </c>
      <c r="AF262">
        <f t="shared" si="26"/>
        <v>446.4</v>
      </c>
      <c r="AG262">
        <f t="shared" si="27"/>
        <v>444.15</v>
      </c>
      <c r="AH262">
        <f t="shared" si="28"/>
        <v>156.61666666666665</v>
      </c>
      <c r="AI262">
        <f t="shared" si="29"/>
        <v>145.63333333333333</v>
      </c>
    </row>
    <row r="263" spans="1:35" s="3" customFormat="1" x14ac:dyDescent="0.3">
      <c r="A263" t="s">
        <v>30</v>
      </c>
      <c r="B263">
        <v>2020</v>
      </c>
      <c r="C263" t="s">
        <v>38</v>
      </c>
      <c r="D263" s="3">
        <f t="shared" ref="D263:T263" si="32">(D260+D266)/2</f>
        <v>147.69999999999999</v>
      </c>
      <c r="E263" s="3">
        <f t="shared" si="32"/>
        <v>184.26666666666668</v>
      </c>
      <c r="F263" s="3">
        <f t="shared" si="32"/>
        <v>148.15</v>
      </c>
      <c r="G263" s="3">
        <f t="shared" si="32"/>
        <v>154.44999999999999</v>
      </c>
      <c r="H263" s="3">
        <f t="shared" si="32"/>
        <v>137.64999999999998</v>
      </c>
      <c r="I263" s="3">
        <f t="shared" si="32"/>
        <v>145.25</v>
      </c>
      <c r="J263" s="3">
        <f t="shared" si="32"/>
        <v>155.80000000000001</v>
      </c>
      <c r="K263" s="3">
        <f t="shared" si="32"/>
        <v>150.25</v>
      </c>
      <c r="L263" s="3">
        <f t="shared" si="32"/>
        <v>116.5</v>
      </c>
      <c r="M263" s="3">
        <f t="shared" si="32"/>
        <v>159.25</v>
      </c>
      <c r="N263" s="3">
        <f t="shared" si="32"/>
        <v>140.64999999999998</v>
      </c>
      <c r="O263" s="3">
        <f t="shared" si="32"/>
        <v>161.15</v>
      </c>
      <c r="P263" s="3">
        <f t="shared" si="32"/>
        <v>151.19999999999999</v>
      </c>
      <c r="Q263" s="3">
        <f t="shared" si="32"/>
        <v>179.05</v>
      </c>
      <c r="R263" s="3">
        <f t="shared" si="32"/>
        <v>154.32499999999999</v>
      </c>
      <c r="S263" s="3">
        <f t="shared" si="32"/>
        <v>149.31666666666666</v>
      </c>
      <c r="T263" s="3">
        <f t="shared" si="32"/>
        <v>153.66666666666669</v>
      </c>
      <c r="U263" t="s">
        <v>32</v>
      </c>
      <c r="V263" s="3">
        <f t="shared" ref="V263:AC265" si="33">(V260+V266)/2</f>
        <v>146.65</v>
      </c>
      <c r="W263" s="3">
        <f t="shared" si="33"/>
        <v>151.70833333333331</v>
      </c>
      <c r="X263" s="3">
        <f t="shared" si="33"/>
        <v>156.25</v>
      </c>
      <c r="Y263" s="3">
        <f t="shared" si="33"/>
        <v>152.45833333333334</v>
      </c>
      <c r="Z263" s="3">
        <f t="shared" si="33"/>
        <v>161.82500000000002</v>
      </c>
      <c r="AA263" s="3">
        <f t="shared" si="33"/>
        <v>149.51666666666665</v>
      </c>
      <c r="AB263" s="3">
        <f t="shared" si="33"/>
        <v>150.97499999999999</v>
      </c>
      <c r="AC263" s="3">
        <f t="shared" si="33"/>
        <v>152.36666666666667</v>
      </c>
      <c r="AD263">
        <f t="shared" si="24"/>
        <v>2131.3166666666666</v>
      </c>
      <c r="AE263">
        <f t="shared" si="25"/>
        <v>457.30833333333334</v>
      </c>
      <c r="AF263">
        <f t="shared" si="26"/>
        <v>298.35833333333335</v>
      </c>
      <c r="AG263">
        <f t="shared" si="27"/>
        <v>458.22500000000002</v>
      </c>
      <c r="AH263">
        <f t="shared" si="28"/>
        <v>161.82500000000002</v>
      </c>
      <c r="AI263">
        <f t="shared" si="29"/>
        <v>150.97499999999999</v>
      </c>
    </row>
    <row r="264" spans="1:35" s="3" customFormat="1" x14ac:dyDescent="0.3">
      <c r="A264" t="s">
        <v>33</v>
      </c>
      <c r="B264">
        <v>2020</v>
      </c>
      <c r="C264" t="s">
        <v>38</v>
      </c>
      <c r="D264" s="3">
        <f t="shared" ref="D264:T264" si="34">(D261+D267)/2</f>
        <v>152.25</v>
      </c>
      <c r="E264" s="3">
        <f t="shared" si="34"/>
        <v>189.70833333333331</v>
      </c>
      <c r="F264" s="3">
        <f t="shared" si="34"/>
        <v>153.25</v>
      </c>
      <c r="G264" s="3">
        <f t="shared" si="34"/>
        <v>154.44999999999999</v>
      </c>
      <c r="H264" s="3">
        <f t="shared" si="34"/>
        <v>132.25</v>
      </c>
      <c r="I264" s="3">
        <f t="shared" si="34"/>
        <v>152.35000000000002</v>
      </c>
      <c r="J264" s="3">
        <f t="shared" si="34"/>
        <v>175.6</v>
      </c>
      <c r="K264" s="3">
        <f t="shared" si="34"/>
        <v>151.4</v>
      </c>
      <c r="L264" s="3">
        <f t="shared" si="34"/>
        <v>118.75</v>
      </c>
      <c r="M264" s="3">
        <f t="shared" si="34"/>
        <v>156.4</v>
      </c>
      <c r="N264" s="3">
        <f t="shared" si="34"/>
        <v>134.55000000000001</v>
      </c>
      <c r="O264" s="3">
        <f t="shared" si="34"/>
        <v>161.125</v>
      </c>
      <c r="P264" s="3">
        <f t="shared" si="34"/>
        <v>155.25</v>
      </c>
      <c r="Q264" s="3">
        <f t="shared" si="34"/>
        <v>183.07499999999999</v>
      </c>
      <c r="R264" s="3">
        <f t="shared" si="34"/>
        <v>148.73333333333335</v>
      </c>
      <c r="S264" s="3">
        <f t="shared" si="34"/>
        <v>135.70833333333334</v>
      </c>
      <c r="T264" s="3">
        <f t="shared" si="34"/>
        <v>146.75833333333333</v>
      </c>
      <c r="U264" s="3" t="s">
        <v>32</v>
      </c>
      <c r="V264" s="3">
        <f t="shared" si="33"/>
        <v>137.1</v>
      </c>
      <c r="W264" s="3">
        <f t="shared" si="33"/>
        <v>140.75</v>
      </c>
      <c r="X264" s="3">
        <f t="shared" si="33"/>
        <v>146.44999999999999</v>
      </c>
      <c r="Y264" s="3">
        <f t="shared" si="33"/>
        <v>142.5</v>
      </c>
      <c r="Z264" s="3">
        <f t="shared" si="33"/>
        <v>152.69166666666666</v>
      </c>
      <c r="AA264" s="3">
        <f t="shared" si="33"/>
        <v>150.30833333333334</v>
      </c>
      <c r="AB264" s="3">
        <f t="shared" si="33"/>
        <v>141.35833333333335</v>
      </c>
      <c r="AC264" s="3">
        <f t="shared" si="33"/>
        <v>150.20833333333331</v>
      </c>
      <c r="AD264">
        <f t="shared" si="24"/>
        <v>2170.4083333333333</v>
      </c>
      <c r="AE264">
        <f t="shared" si="25"/>
        <v>431.20000000000005</v>
      </c>
      <c r="AF264">
        <f t="shared" si="26"/>
        <v>277.85000000000002</v>
      </c>
      <c r="AG264">
        <f t="shared" si="27"/>
        <v>439.25833333333333</v>
      </c>
      <c r="AH264">
        <f t="shared" si="28"/>
        <v>152.69166666666666</v>
      </c>
      <c r="AI264">
        <f t="shared" si="29"/>
        <v>141.35833333333335</v>
      </c>
    </row>
    <row r="265" spans="1:35" s="3" customFormat="1" x14ac:dyDescent="0.3">
      <c r="A265" t="s">
        <v>34</v>
      </c>
      <c r="B265">
        <v>2020</v>
      </c>
      <c r="C265" t="s">
        <v>38</v>
      </c>
      <c r="D265" s="3">
        <f t="shared" ref="D265:T265" si="35">(D262+D268)/2</f>
        <v>149.14999999999998</v>
      </c>
      <c r="E265" s="3">
        <f t="shared" si="35"/>
        <v>186.2</v>
      </c>
      <c r="F265" s="3">
        <f t="shared" si="35"/>
        <v>150.10000000000002</v>
      </c>
      <c r="G265" s="3">
        <f t="shared" si="35"/>
        <v>154.44999999999999</v>
      </c>
      <c r="H265" s="3">
        <f t="shared" si="35"/>
        <v>135.69999999999999</v>
      </c>
      <c r="I265" s="3">
        <f t="shared" si="35"/>
        <v>148.55000000000001</v>
      </c>
      <c r="J265" s="3">
        <f t="shared" si="35"/>
        <v>162.55000000000001</v>
      </c>
      <c r="K265" s="3">
        <f t="shared" si="35"/>
        <v>150.65</v>
      </c>
      <c r="L265" s="3">
        <f t="shared" si="35"/>
        <v>117.25</v>
      </c>
      <c r="M265" s="3">
        <f t="shared" si="35"/>
        <v>158.30000000000001</v>
      </c>
      <c r="N265" s="3">
        <f t="shared" si="35"/>
        <v>138.10000000000002</v>
      </c>
      <c r="O265" s="3">
        <f t="shared" si="35"/>
        <v>161.16666666666666</v>
      </c>
      <c r="P265" s="3">
        <f t="shared" si="35"/>
        <v>152.69999999999999</v>
      </c>
      <c r="Q265" s="3">
        <f t="shared" si="35"/>
        <v>180.09166666666664</v>
      </c>
      <c r="R265" s="3">
        <f t="shared" si="35"/>
        <v>152.13333333333333</v>
      </c>
      <c r="S265" s="3">
        <f t="shared" si="35"/>
        <v>143.64166666666665</v>
      </c>
      <c r="T265" s="3">
        <f t="shared" si="35"/>
        <v>150.94999999999999</v>
      </c>
      <c r="U265" s="3" t="s">
        <v>32</v>
      </c>
      <c r="V265" s="3">
        <f t="shared" si="33"/>
        <v>143</v>
      </c>
      <c r="W265" s="3">
        <f t="shared" si="33"/>
        <v>146.55000000000001</v>
      </c>
      <c r="X265" s="3">
        <f t="shared" si="33"/>
        <v>152.55000000000001</v>
      </c>
      <c r="Y265" s="3">
        <f t="shared" si="33"/>
        <v>146.84166666666667</v>
      </c>
      <c r="Z265" s="3">
        <f t="shared" si="33"/>
        <v>156.50833333333333</v>
      </c>
      <c r="AA265" s="3">
        <f t="shared" si="33"/>
        <v>149.83333333333334</v>
      </c>
      <c r="AB265" s="3">
        <f t="shared" si="33"/>
        <v>146.31666666666666</v>
      </c>
      <c r="AC265" s="3">
        <f t="shared" si="33"/>
        <v>151.35000000000002</v>
      </c>
      <c r="AD265">
        <f t="shared" si="24"/>
        <v>2144.9583333333335</v>
      </c>
      <c r="AE265">
        <f t="shared" si="25"/>
        <v>446.72499999999997</v>
      </c>
      <c r="AF265">
        <f t="shared" si="26"/>
        <v>289.55</v>
      </c>
      <c r="AG265">
        <f t="shared" si="27"/>
        <v>449.22500000000002</v>
      </c>
      <c r="AH265">
        <f t="shared" si="28"/>
        <v>156.50833333333333</v>
      </c>
      <c r="AI265">
        <f t="shared" si="29"/>
        <v>146.31666666666666</v>
      </c>
    </row>
    <row r="266" spans="1:35" x14ac:dyDescent="0.3">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153.19999999999999</v>
      </c>
      <c r="Z266">
        <v>161.80000000000001</v>
      </c>
      <c r="AA266">
        <v>151.19999999999999</v>
      </c>
      <c r="AB266">
        <v>151.69999999999999</v>
      </c>
      <c r="AC266">
        <v>152.69999999999999</v>
      </c>
      <c r="AD266">
        <f t="shared" si="24"/>
        <v>2133.4</v>
      </c>
      <c r="AE266">
        <f t="shared" si="25"/>
        <v>458.79999999999995</v>
      </c>
      <c r="AF266">
        <f t="shared" si="26"/>
        <v>296.60000000000002</v>
      </c>
      <c r="AG266">
        <f t="shared" si="27"/>
        <v>462.59999999999997</v>
      </c>
      <c r="AH266">
        <f t="shared" si="28"/>
        <v>161.80000000000001</v>
      </c>
      <c r="AI266">
        <f t="shared" si="29"/>
        <v>151.69999999999999</v>
      </c>
    </row>
    <row r="267" spans="1:35" x14ac:dyDescent="0.3">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144.5</v>
      </c>
      <c r="Z267">
        <v>152.5</v>
      </c>
      <c r="AA267">
        <v>152.19999999999999</v>
      </c>
      <c r="AB267">
        <v>142</v>
      </c>
      <c r="AC267">
        <v>150.80000000000001</v>
      </c>
      <c r="AD267">
        <f t="shared" si="24"/>
        <v>2181.6999999999998</v>
      </c>
      <c r="AE267">
        <f t="shared" si="25"/>
        <v>432.9</v>
      </c>
      <c r="AF267">
        <f t="shared" si="26"/>
        <v>432.19999999999993</v>
      </c>
      <c r="AG267">
        <f t="shared" si="27"/>
        <v>444.8</v>
      </c>
      <c r="AH267">
        <f t="shared" si="28"/>
        <v>152.5</v>
      </c>
      <c r="AI267">
        <f t="shared" si="29"/>
        <v>142</v>
      </c>
    </row>
    <row r="268" spans="1:35" x14ac:dyDescent="0.3">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148.30000000000001</v>
      </c>
      <c r="Z268">
        <v>156.4</v>
      </c>
      <c r="AA268">
        <v>151.6</v>
      </c>
      <c r="AB268">
        <v>147</v>
      </c>
      <c r="AC268">
        <v>151.80000000000001</v>
      </c>
      <c r="AD268">
        <f t="shared" si="24"/>
        <v>2150.3000000000002</v>
      </c>
      <c r="AE268">
        <f t="shared" si="25"/>
        <v>448.29999999999995</v>
      </c>
      <c r="AF268">
        <f t="shared" si="26"/>
        <v>443</v>
      </c>
      <c r="AG268">
        <f t="shared" si="27"/>
        <v>454.30000000000007</v>
      </c>
      <c r="AH268">
        <f t="shared" si="28"/>
        <v>156.4</v>
      </c>
      <c r="AI268">
        <f t="shared" si="29"/>
        <v>147</v>
      </c>
    </row>
    <row r="269" spans="1:35" x14ac:dyDescent="0.3">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153.19999999999999</v>
      </c>
      <c r="Z269">
        <v>161.80000000000001</v>
      </c>
      <c r="AA269">
        <v>151.19999999999999</v>
      </c>
      <c r="AB269">
        <v>151.69999999999999</v>
      </c>
      <c r="AC269">
        <v>152.69999999999999</v>
      </c>
      <c r="AD269">
        <f t="shared" si="24"/>
        <v>2133.4</v>
      </c>
      <c r="AE269">
        <f t="shared" si="25"/>
        <v>458.79999999999995</v>
      </c>
      <c r="AF269">
        <f t="shared" si="26"/>
        <v>296.60000000000002</v>
      </c>
      <c r="AG269">
        <f t="shared" si="27"/>
        <v>462.59999999999997</v>
      </c>
      <c r="AH269">
        <f t="shared" si="28"/>
        <v>161.80000000000001</v>
      </c>
      <c r="AI269">
        <f t="shared" si="29"/>
        <v>151.69999999999999</v>
      </c>
    </row>
    <row r="270" spans="1:35" x14ac:dyDescent="0.3">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144.5</v>
      </c>
      <c r="Z270">
        <v>152.5</v>
      </c>
      <c r="AA270">
        <v>152.19999999999999</v>
      </c>
      <c r="AB270">
        <v>142</v>
      </c>
      <c r="AC270">
        <v>150.80000000000001</v>
      </c>
      <c r="AD270">
        <f t="shared" si="24"/>
        <v>2181.6999999999998</v>
      </c>
      <c r="AE270">
        <f t="shared" si="25"/>
        <v>432.9</v>
      </c>
      <c r="AF270">
        <f t="shared" si="26"/>
        <v>432.19999999999993</v>
      </c>
      <c r="AG270">
        <f t="shared" si="27"/>
        <v>444.8</v>
      </c>
      <c r="AH270">
        <f t="shared" si="28"/>
        <v>152.5</v>
      </c>
      <c r="AI270">
        <f t="shared" si="29"/>
        <v>142</v>
      </c>
    </row>
    <row r="271" spans="1:35" x14ac:dyDescent="0.3">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148.30000000000001</v>
      </c>
      <c r="Z271">
        <v>156.4</v>
      </c>
      <c r="AA271">
        <v>151.6</v>
      </c>
      <c r="AB271">
        <v>147</v>
      </c>
      <c r="AC271">
        <v>151.80000000000001</v>
      </c>
      <c r="AD271">
        <f t="shared" si="24"/>
        <v>2150.3000000000002</v>
      </c>
      <c r="AE271">
        <f t="shared" si="25"/>
        <v>448.29999999999995</v>
      </c>
      <c r="AF271">
        <f t="shared" si="26"/>
        <v>443</v>
      </c>
      <c r="AG271">
        <f t="shared" si="27"/>
        <v>454.30000000000007</v>
      </c>
      <c r="AH271">
        <f t="shared" si="28"/>
        <v>156.4</v>
      </c>
      <c r="AI271">
        <f t="shared" si="29"/>
        <v>147</v>
      </c>
    </row>
    <row r="272" spans="1:35" x14ac:dyDescent="0.3">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152.19999999999999</v>
      </c>
      <c r="Z272">
        <v>162.69999999999999</v>
      </c>
      <c r="AA272">
        <v>153.6</v>
      </c>
      <c r="AB272">
        <v>153</v>
      </c>
      <c r="AC272">
        <v>154.69999999999999</v>
      </c>
      <c r="AD272">
        <f t="shared" si="24"/>
        <v>2159.5</v>
      </c>
      <c r="AE272">
        <f t="shared" si="25"/>
        <v>458.7</v>
      </c>
      <c r="AF272">
        <f t="shared" si="26"/>
        <v>297.70000000000005</v>
      </c>
      <c r="AG272">
        <f t="shared" si="27"/>
        <v>464.6</v>
      </c>
      <c r="AH272">
        <f t="shared" si="28"/>
        <v>162.69999999999999</v>
      </c>
      <c r="AI272">
        <f t="shared" si="29"/>
        <v>153</v>
      </c>
    </row>
    <row r="273" spans="1:35" x14ac:dyDescent="0.3">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141.19999999999999</v>
      </c>
      <c r="Z273">
        <v>155.5</v>
      </c>
      <c r="AA273">
        <v>155.19999999999999</v>
      </c>
      <c r="AB273">
        <v>144.80000000000001</v>
      </c>
      <c r="AC273">
        <v>152.9</v>
      </c>
      <c r="AD273">
        <f t="shared" si="24"/>
        <v>2212.1</v>
      </c>
      <c r="AE273">
        <f t="shared" si="25"/>
        <v>433</v>
      </c>
      <c r="AF273">
        <f t="shared" si="26"/>
        <v>438.3</v>
      </c>
      <c r="AG273">
        <f t="shared" si="27"/>
        <v>445.09999999999997</v>
      </c>
      <c r="AH273">
        <f t="shared" si="28"/>
        <v>155.5</v>
      </c>
      <c r="AI273">
        <f t="shared" si="29"/>
        <v>144.80000000000001</v>
      </c>
    </row>
    <row r="274" spans="1:35" x14ac:dyDescent="0.3">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146</v>
      </c>
      <c r="Z274">
        <v>158.5</v>
      </c>
      <c r="AA274">
        <v>154.30000000000001</v>
      </c>
      <c r="AB274">
        <v>149</v>
      </c>
      <c r="AC274">
        <v>153.9</v>
      </c>
      <c r="AD274">
        <f t="shared" si="24"/>
        <v>2177.7999999999997</v>
      </c>
      <c r="AE274">
        <f t="shared" si="25"/>
        <v>448.2</v>
      </c>
      <c r="AF274">
        <f t="shared" si="26"/>
        <v>446.9</v>
      </c>
      <c r="AG274">
        <f t="shared" si="27"/>
        <v>455.3</v>
      </c>
      <c r="AH274">
        <f t="shared" si="28"/>
        <v>158.5</v>
      </c>
      <c r="AI274">
        <f t="shared" si="29"/>
        <v>149</v>
      </c>
    </row>
    <row r="275" spans="1:35" x14ac:dyDescent="0.3">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152.80000000000001</v>
      </c>
      <c r="Z275">
        <v>161.1</v>
      </c>
      <c r="AA275">
        <v>157.4</v>
      </c>
      <c r="AB275">
        <v>153.69999999999999</v>
      </c>
      <c r="AC275">
        <v>155.4</v>
      </c>
      <c r="AD275">
        <f t="shared" si="24"/>
        <v>2170.2999999999997</v>
      </c>
      <c r="AE275">
        <f t="shared" si="25"/>
        <v>459.9</v>
      </c>
      <c r="AF275">
        <f t="shared" si="26"/>
        <v>298</v>
      </c>
      <c r="AG275">
        <f t="shared" si="27"/>
        <v>469.29999999999995</v>
      </c>
      <c r="AH275">
        <f t="shared" si="28"/>
        <v>161.1</v>
      </c>
      <c r="AI275">
        <f t="shared" si="29"/>
        <v>153.69999999999999</v>
      </c>
    </row>
    <row r="276" spans="1:35" x14ac:dyDescent="0.3">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141.80000000000001</v>
      </c>
      <c r="Z276">
        <v>154.9</v>
      </c>
      <c r="AA276">
        <v>159.80000000000001</v>
      </c>
      <c r="AB276">
        <v>146</v>
      </c>
      <c r="AC276">
        <v>154</v>
      </c>
      <c r="AD276">
        <f t="shared" si="24"/>
        <v>2230.3000000000002</v>
      </c>
      <c r="AE276">
        <f t="shared" si="25"/>
        <v>434.6</v>
      </c>
      <c r="AF276">
        <f t="shared" si="26"/>
        <v>438.9</v>
      </c>
      <c r="AG276">
        <f t="shared" si="27"/>
        <v>451.6</v>
      </c>
      <c r="AH276">
        <f t="shared" si="28"/>
        <v>154.9</v>
      </c>
      <c r="AI276">
        <f t="shared" si="29"/>
        <v>146</v>
      </c>
    </row>
    <row r="277" spans="1:35" x14ac:dyDescent="0.3">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146.6</v>
      </c>
      <c r="Z277">
        <v>157.5</v>
      </c>
      <c r="AA277">
        <v>158.4</v>
      </c>
      <c r="AB277">
        <v>150</v>
      </c>
      <c r="AC277">
        <v>154.69999999999999</v>
      </c>
      <c r="AD277">
        <f t="shared" si="24"/>
        <v>2191.4</v>
      </c>
      <c r="AE277">
        <f t="shared" si="25"/>
        <v>449.70000000000005</v>
      </c>
      <c r="AF277">
        <f t="shared" si="26"/>
        <v>447.90000000000003</v>
      </c>
      <c r="AG277">
        <f t="shared" si="27"/>
        <v>460.6</v>
      </c>
      <c r="AH277">
        <f t="shared" si="28"/>
        <v>157.5</v>
      </c>
      <c r="AI277">
        <f t="shared" si="29"/>
        <v>150</v>
      </c>
    </row>
    <row r="278" spans="1:35" x14ac:dyDescent="0.3">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152.4</v>
      </c>
      <c r="Z278">
        <v>162.5</v>
      </c>
      <c r="AA278">
        <v>156.19999999999999</v>
      </c>
      <c r="AB278">
        <v>154.30000000000001</v>
      </c>
      <c r="AC278">
        <v>157.5</v>
      </c>
      <c r="AD278">
        <f t="shared" si="24"/>
        <v>2213.6</v>
      </c>
      <c r="AE278">
        <f t="shared" si="25"/>
        <v>461.29999999999995</v>
      </c>
      <c r="AF278">
        <f t="shared" si="26"/>
        <v>298.8</v>
      </c>
      <c r="AG278">
        <f t="shared" si="27"/>
        <v>468.09999999999997</v>
      </c>
      <c r="AH278">
        <f t="shared" si="28"/>
        <v>162.5</v>
      </c>
      <c r="AI278">
        <f t="shared" si="29"/>
        <v>154.30000000000001</v>
      </c>
    </row>
    <row r="279" spans="1:35" x14ac:dyDescent="0.3">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142</v>
      </c>
      <c r="Z279">
        <v>155.69999999999999</v>
      </c>
      <c r="AA279">
        <v>158.1</v>
      </c>
      <c r="AB279">
        <v>146.19999999999999</v>
      </c>
      <c r="AC279">
        <v>155.19999999999999</v>
      </c>
      <c r="AD279">
        <f t="shared" si="24"/>
        <v>2268.8999999999996</v>
      </c>
      <c r="AE279">
        <f t="shared" si="25"/>
        <v>434.90000000000003</v>
      </c>
      <c r="AF279">
        <f t="shared" si="26"/>
        <v>438.70000000000005</v>
      </c>
      <c r="AG279">
        <f t="shared" si="27"/>
        <v>451.1</v>
      </c>
      <c r="AH279">
        <f t="shared" si="28"/>
        <v>155.69999999999999</v>
      </c>
      <c r="AI279">
        <f t="shared" si="29"/>
        <v>146.19999999999999</v>
      </c>
    </row>
    <row r="280" spans="1:35" x14ac:dyDescent="0.3">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146.5</v>
      </c>
      <c r="Z280">
        <v>158.5</v>
      </c>
      <c r="AA280">
        <v>157</v>
      </c>
      <c r="AB280">
        <v>150.4</v>
      </c>
      <c r="AC280">
        <v>156.4</v>
      </c>
      <c r="AD280">
        <f t="shared" si="24"/>
        <v>2232.9000000000005</v>
      </c>
      <c r="AE280">
        <f t="shared" si="25"/>
        <v>450.59999999999997</v>
      </c>
      <c r="AF280">
        <f t="shared" si="26"/>
        <v>448.3</v>
      </c>
      <c r="AG280">
        <f t="shared" si="27"/>
        <v>459.8</v>
      </c>
      <c r="AH280">
        <f t="shared" si="28"/>
        <v>158.5</v>
      </c>
      <c r="AI280">
        <f t="shared" si="29"/>
        <v>150.4</v>
      </c>
    </row>
    <row r="281" spans="1:35" x14ac:dyDescent="0.3">
      <c r="A281" t="s">
        <v>30</v>
      </c>
      <c r="B281">
        <v>2020</v>
      </c>
      <c r="C281" t="s">
        <v>44</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153.6</v>
      </c>
      <c r="Z281">
        <v>161.6</v>
      </c>
      <c r="AA281">
        <v>156.19999999999999</v>
      </c>
      <c r="AB281">
        <v>154.5</v>
      </c>
      <c r="AC281">
        <v>159.80000000000001</v>
      </c>
      <c r="AD281">
        <f t="shared" si="24"/>
        <v>2265.8000000000002</v>
      </c>
      <c r="AE281">
        <f t="shared" si="25"/>
        <v>462.8</v>
      </c>
      <c r="AF281">
        <f t="shared" si="26"/>
        <v>300.3</v>
      </c>
      <c r="AG281">
        <f t="shared" si="27"/>
        <v>470.2</v>
      </c>
      <c r="AH281">
        <f t="shared" si="28"/>
        <v>161.6</v>
      </c>
      <c r="AI281">
        <f t="shared" si="29"/>
        <v>154.5</v>
      </c>
    </row>
    <row r="282" spans="1:35" x14ac:dyDescent="0.3">
      <c r="A282" t="s">
        <v>33</v>
      </c>
      <c r="B282">
        <v>2020</v>
      </c>
      <c r="C282" t="s">
        <v>44</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144.4</v>
      </c>
      <c r="Z282">
        <v>156.4</v>
      </c>
      <c r="AA282">
        <v>157.9</v>
      </c>
      <c r="AB282">
        <v>146.6</v>
      </c>
      <c r="AC282">
        <v>156.69999999999999</v>
      </c>
      <c r="AD282">
        <f t="shared" si="24"/>
        <v>2309.5</v>
      </c>
      <c r="AE282">
        <f t="shared" si="25"/>
        <v>436.3</v>
      </c>
      <c r="AF282">
        <f t="shared" si="26"/>
        <v>440.4</v>
      </c>
      <c r="AG282">
        <f t="shared" si="27"/>
        <v>454.29999999999995</v>
      </c>
      <c r="AH282">
        <f t="shared" si="28"/>
        <v>156.4</v>
      </c>
      <c r="AI282">
        <f t="shared" si="29"/>
        <v>146.6</v>
      </c>
    </row>
    <row r="283" spans="1:35" x14ac:dyDescent="0.3">
      <c r="A283" t="s">
        <v>34</v>
      </c>
      <c r="B283">
        <v>2020</v>
      </c>
      <c r="C283" t="s">
        <v>44</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148.4</v>
      </c>
      <c r="Z283">
        <v>158.6</v>
      </c>
      <c r="AA283">
        <v>156.9</v>
      </c>
      <c r="AB283">
        <v>150.69999999999999</v>
      </c>
      <c r="AC283">
        <v>158.4</v>
      </c>
      <c r="AD283">
        <f t="shared" si="24"/>
        <v>2280.4</v>
      </c>
      <c r="AE283">
        <f t="shared" si="25"/>
        <v>452.00000000000006</v>
      </c>
      <c r="AF283">
        <f t="shared" si="26"/>
        <v>450.8</v>
      </c>
      <c r="AG283">
        <f t="shared" si="27"/>
        <v>462.5</v>
      </c>
      <c r="AH283">
        <f t="shared" si="28"/>
        <v>158.6</v>
      </c>
      <c r="AI283">
        <f t="shared" si="29"/>
        <v>150.69999999999999</v>
      </c>
    </row>
    <row r="284" spans="1:35" x14ac:dyDescent="0.3">
      <c r="A284" t="s">
        <v>30</v>
      </c>
      <c r="B284">
        <v>2020</v>
      </c>
      <c r="C284" t="s">
        <v>45</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153.9</v>
      </c>
      <c r="Z284">
        <v>162.9</v>
      </c>
      <c r="AA284">
        <v>156.6</v>
      </c>
      <c r="AB284">
        <v>155.19999999999999</v>
      </c>
      <c r="AC284">
        <v>160.69999999999999</v>
      </c>
      <c r="AD284">
        <f t="shared" si="24"/>
        <v>2284.1</v>
      </c>
      <c r="AE284">
        <f t="shared" si="25"/>
        <v>464.90000000000003</v>
      </c>
      <c r="AF284">
        <f t="shared" si="26"/>
        <v>302.10000000000002</v>
      </c>
      <c r="AG284">
        <f t="shared" si="27"/>
        <v>472.1</v>
      </c>
      <c r="AH284">
        <f t="shared" si="28"/>
        <v>162.9</v>
      </c>
      <c r="AI284">
        <f t="shared" si="29"/>
        <v>155.19999999999999</v>
      </c>
    </row>
    <row r="285" spans="1:35" x14ac:dyDescent="0.3">
      <c r="A285" t="s">
        <v>33</v>
      </c>
      <c r="B285">
        <v>2020</v>
      </c>
      <c r="C285" t="s">
        <v>45</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144.30000000000001</v>
      </c>
      <c r="Z285">
        <v>156.9</v>
      </c>
      <c r="AA285">
        <v>157.9</v>
      </c>
      <c r="AB285">
        <v>146.9</v>
      </c>
      <c r="AC285">
        <v>156.9</v>
      </c>
      <c r="AD285">
        <f t="shared" si="24"/>
        <v>2315.6</v>
      </c>
      <c r="AE285">
        <f t="shared" si="25"/>
        <v>438.20000000000005</v>
      </c>
      <c r="AF285">
        <f t="shared" si="26"/>
        <v>441.8</v>
      </c>
      <c r="AG285">
        <f t="shared" si="27"/>
        <v>455.1</v>
      </c>
      <c r="AH285">
        <f t="shared" si="28"/>
        <v>156.9</v>
      </c>
      <c r="AI285">
        <f t="shared" si="29"/>
        <v>146.9</v>
      </c>
    </row>
    <row r="286" spans="1:35" x14ac:dyDescent="0.3">
      <c r="A286" t="s">
        <v>34</v>
      </c>
      <c r="B286">
        <v>2020</v>
      </c>
      <c r="C286" t="s">
        <v>45</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148.5</v>
      </c>
      <c r="Z286">
        <v>159.4</v>
      </c>
      <c r="AA286">
        <v>157.1</v>
      </c>
      <c r="AB286">
        <v>151.19999999999999</v>
      </c>
      <c r="AC286">
        <v>158.9</v>
      </c>
      <c r="AD286">
        <f t="shared" si="24"/>
        <v>2294.5</v>
      </c>
      <c r="AE286">
        <f t="shared" si="25"/>
        <v>454</v>
      </c>
      <c r="AF286">
        <f t="shared" si="26"/>
        <v>452.7</v>
      </c>
      <c r="AG286">
        <f t="shared" si="27"/>
        <v>463.9</v>
      </c>
      <c r="AH286">
        <f t="shared" si="28"/>
        <v>159.4</v>
      </c>
      <c r="AI286">
        <f t="shared" si="29"/>
        <v>151.19999999999999</v>
      </c>
    </row>
    <row r="287" spans="1:35"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155.1</v>
      </c>
      <c r="Z287">
        <v>163.5</v>
      </c>
      <c r="AA287">
        <v>156.19999999999999</v>
      </c>
      <c r="AB287">
        <v>155.9</v>
      </c>
      <c r="AC287">
        <v>158.5</v>
      </c>
      <c r="AD287">
        <f t="shared" si="24"/>
        <v>2250.2999999999997</v>
      </c>
      <c r="AE287">
        <f t="shared" si="25"/>
        <v>466.7</v>
      </c>
      <c r="AF287">
        <f t="shared" si="26"/>
        <v>304.8</v>
      </c>
      <c r="AG287">
        <f t="shared" si="27"/>
        <v>473.8</v>
      </c>
      <c r="AH287">
        <f t="shared" si="28"/>
        <v>163.5</v>
      </c>
      <c r="AI287">
        <f t="shared" si="29"/>
        <v>155.9</v>
      </c>
    </row>
    <row r="288" spans="1:35"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145.4</v>
      </c>
      <c r="Z288">
        <v>156.1</v>
      </c>
      <c r="AA288">
        <v>157.69999999999999</v>
      </c>
      <c r="AB288">
        <v>147.6</v>
      </c>
      <c r="AC288">
        <v>156</v>
      </c>
      <c r="AD288">
        <f t="shared" si="24"/>
        <v>2288.8000000000002</v>
      </c>
      <c r="AE288">
        <f t="shared" si="25"/>
        <v>440</v>
      </c>
      <c r="AF288">
        <f t="shared" si="26"/>
        <v>446.3</v>
      </c>
      <c r="AG288">
        <f t="shared" si="27"/>
        <v>457.2</v>
      </c>
      <c r="AH288">
        <f t="shared" si="28"/>
        <v>156.1</v>
      </c>
      <c r="AI288">
        <f t="shared" si="29"/>
        <v>147.6</v>
      </c>
    </row>
    <row r="289" spans="1:35" x14ac:dyDescent="0.3">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149.6</v>
      </c>
      <c r="Z289">
        <v>159.19999999999999</v>
      </c>
      <c r="AA289">
        <v>156.80000000000001</v>
      </c>
      <c r="AB289">
        <v>151.9</v>
      </c>
      <c r="AC289">
        <v>157.30000000000001</v>
      </c>
      <c r="AD289">
        <f t="shared" si="24"/>
        <v>2263</v>
      </c>
      <c r="AE289">
        <f t="shared" si="25"/>
        <v>455.8</v>
      </c>
      <c r="AF289">
        <f t="shared" si="26"/>
        <v>455.6</v>
      </c>
      <c r="AG289">
        <f t="shared" si="27"/>
        <v>465.7</v>
      </c>
      <c r="AH289">
        <f t="shared" si="28"/>
        <v>159.19999999999999</v>
      </c>
      <c r="AI289">
        <f t="shared" si="29"/>
        <v>151.9</v>
      </c>
    </row>
    <row r="290" spans="1:35" x14ac:dyDescent="0.3">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157</v>
      </c>
      <c r="Z290">
        <v>163.6</v>
      </c>
      <c r="AA290">
        <v>155.19999999999999</v>
      </c>
      <c r="AB290">
        <v>157.19999999999999</v>
      </c>
      <c r="AC290">
        <v>156.69999999999999</v>
      </c>
      <c r="AD290">
        <f t="shared" si="24"/>
        <v>2211.8000000000002</v>
      </c>
      <c r="AE290">
        <f t="shared" si="25"/>
        <v>471.4</v>
      </c>
      <c r="AF290">
        <f t="shared" si="26"/>
        <v>309.20000000000005</v>
      </c>
      <c r="AG290">
        <f t="shared" si="27"/>
        <v>476.5</v>
      </c>
      <c r="AH290">
        <f t="shared" si="28"/>
        <v>163.6</v>
      </c>
      <c r="AI290">
        <f t="shared" si="29"/>
        <v>157.19999999999999</v>
      </c>
    </row>
    <row r="291" spans="1:35" x14ac:dyDescent="0.3">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147.30000000000001</v>
      </c>
      <c r="Z291">
        <v>156.6</v>
      </c>
      <c r="AA291">
        <v>156.69999999999999</v>
      </c>
      <c r="AB291">
        <v>149.30000000000001</v>
      </c>
      <c r="AC291">
        <v>156.5</v>
      </c>
      <c r="AD291">
        <f t="shared" si="24"/>
        <v>2259.3000000000002</v>
      </c>
      <c r="AE291">
        <f t="shared" si="25"/>
        <v>444.2</v>
      </c>
      <c r="AF291">
        <f t="shared" si="26"/>
        <v>455.4</v>
      </c>
      <c r="AG291">
        <f t="shared" si="27"/>
        <v>460.3</v>
      </c>
      <c r="AH291">
        <f t="shared" si="28"/>
        <v>156.6</v>
      </c>
      <c r="AI291">
        <f t="shared" si="29"/>
        <v>149.30000000000001</v>
      </c>
    </row>
    <row r="292" spans="1:35" x14ac:dyDescent="0.3">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151.5</v>
      </c>
      <c r="Z292">
        <v>159.5</v>
      </c>
      <c r="AA292">
        <v>155.80000000000001</v>
      </c>
      <c r="AB292">
        <v>153.4</v>
      </c>
      <c r="AC292">
        <v>156.6</v>
      </c>
      <c r="AD292">
        <f t="shared" si="24"/>
        <v>2227.6000000000004</v>
      </c>
      <c r="AE292">
        <f t="shared" si="25"/>
        <v>460.40000000000003</v>
      </c>
      <c r="AF292">
        <f t="shared" si="26"/>
        <v>463.1</v>
      </c>
      <c r="AG292">
        <f t="shared" si="27"/>
        <v>468.6</v>
      </c>
      <c r="AH292">
        <f t="shared" si="28"/>
        <v>159.5</v>
      </c>
      <c r="AI292">
        <f t="shared" si="29"/>
        <v>153.4</v>
      </c>
    </row>
    <row r="293" spans="1:35" x14ac:dyDescent="0.3">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47</v>
      </c>
      <c r="V293">
        <v>156</v>
      </c>
      <c r="W293">
        <v>154.80000000000001</v>
      </c>
      <c r="X293">
        <v>164.6</v>
      </c>
      <c r="Y293">
        <v>157.80000000000001</v>
      </c>
      <c r="Z293">
        <v>163.80000000000001</v>
      </c>
      <c r="AA293">
        <v>153.1</v>
      </c>
      <c r="AB293">
        <v>157.30000000000001</v>
      </c>
      <c r="AC293">
        <v>156.69999999999999</v>
      </c>
      <c r="AD293">
        <f t="shared" si="24"/>
        <v>2211.8000000000002</v>
      </c>
      <c r="AE293">
        <f t="shared" si="25"/>
        <v>472.9</v>
      </c>
      <c r="AF293">
        <f t="shared" si="26"/>
        <v>310.8</v>
      </c>
      <c r="AG293">
        <f t="shared" si="27"/>
        <v>475.5</v>
      </c>
      <c r="AH293">
        <f t="shared" si="28"/>
        <v>163.80000000000001</v>
      </c>
      <c r="AI293">
        <f t="shared" si="29"/>
        <v>157.30000000000001</v>
      </c>
    </row>
    <row r="294" spans="1:35" x14ac:dyDescent="0.3">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148.6</v>
      </c>
      <c r="Z294">
        <v>157.6</v>
      </c>
      <c r="AA294">
        <v>154.9</v>
      </c>
      <c r="AB294">
        <v>150</v>
      </c>
      <c r="AC294">
        <v>156.9</v>
      </c>
      <c r="AD294">
        <f t="shared" si="24"/>
        <v>2257.9999999999995</v>
      </c>
      <c r="AE294">
        <f t="shared" si="25"/>
        <v>446.4</v>
      </c>
      <c r="AF294">
        <f t="shared" si="26"/>
        <v>461.90000000000003</v>
      </c>
      <c r="AG294">
        <f t="shared" si="27"/>
        <v>460.4</v>
      </c>
      <c r="AH294">
        <f t="shared" si="28"/>
        <v>157.6</v>
      </c>
      <c r="AI294">
        <f t="shared" si="29"/>
        <v>150</v>
      </c>
    </row>
    <row r="295" spans="1:35" x14ac:dyDescent="0.3">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152.6</v>
      </c>
      <c r="Z295">
        <v>160.19999999999999</v>
      </c>
      <c r="AA295">
        <v>153.80000000000001</v>
      </c>
      <c r="AB295">
        <v>153.80000000000001</v>
      </c>
      <c r="AC295">
        <v>156.80000000000001</v>
      </c>
      <c r="AD295">
        <f t="shared" si="24"/>
        <v>2227.5</v>
      </c>
      <c r="AE295">
        <f t="shared" si="25"/>
        <v>462.1</v>
      </c>
      <c r="AF295">
        <f t="shared" si="26"/>
        <v>466.59999999999997</v>
      </c>
      <c r="AG295">
        <f t="shared" si="27"/>
        <v>468.09999999999997</v>
      </c>
      <c r="AH295">
        <f t="shared" si="28"/>
        <v>160.19999999999999</v>
      </c>
      <c r="AI295">
        <f t="shared" si="29"/>
        <v>153.80000000000001</v>
      </c>
    </row>
    <row r="296" spans="1:35" x14ac:dyDescent="0.3">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47</v>
      </c>
      <c r="V296">
        <v>156</v>
      </c>
      <c r="W296">
        <v>155.5</v>
      </c>
      <c r="X296">
        <v>165.3</v>
      </c>
      <c r="Y296">
        <v>158.6</v>
      </c>
      <c r="Z296">
        <v>164.1</v>
      </c>
      <c r="AA296">
        <v>154.6</v>
      </c>
      <c r="AB296">
        <v>158</v>
      </c>
      <c r="AC296">
        <v>157.6</v>
      </c>
      <c r="AD296">
        <f t="shared" si="24"/>
        <v>2236.3000000000002</v>
      </c>
      <c r="AE296">
        <f t="shared" si="25"/>
        <v>475.69999999999993</v>
      </c>
      <c r="AF296">
        <f t="shared" si="26"/>
        <v>311.5</v>
      </c>
      <c r="AG296">
        <f t="shared" si="27"/>
        <v>478.5</v>
      </c>
      <c r="AH296">
        <f t="shared" si="28"/>
        <v>164.1</v>
      </c>
      <c r="AI296">
        <f t="shared" si="29"/>
        <v>158</v>
      </c>
    </row>
    <row r="297" spans="1:35" x14ac:dyDescent="0.3">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149.1</v>
      </c>
      <c r="Z297">
        <v>157.6</v>
      </c>
      <c r="AA297">
        <v>156.6</v>
      </c>
      <c r="AB297">
        <v>150.5</v>
      </c>
      <c r="AC297">
        <v>158</v>
      </c>
      <c r="AD297">
        <f t="shared" si="24"/>
        <v>2284</v>
      </c>
      <c r="AE297">
        <f t="shared" si="25"/>
        <v>448.6</v>
      </c>
      <c r="AF297">
        <f t="shared" si="26"/>
        <v>463.9</v>
      </c>
      <c r="AG297">
        <f t="shared" si="27"/>
        <v>463.20000000000005</v>
      </c>
      <c r="AH297">
        <f t="shared" si="28"/>
        <v>157.6</v>
      </c>
      <c r="AI297">
        <f t="shared" si="29"/>
        <v>150.5</v>
      </c>
    </row>
    <row r="298" spans="1:35" x14ac:dyDescent="0.3">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153.19999999999999</v>
      </c>
      <c r="Z298">
        <v>160.30000000000001</v>
      </c>
      <c r="AA298">
        <v>155.4</v>
      </c>
      <c r="AB298">
        <v>154.4</v>
      </c>
      <c r="AC298">
        <v>157.80000000000001</v>
      </c>
      <c r="AD298">
        <f t="shared" si="24"/>
        <v>2252.9</v>
      </c>
      <c r="AE298">
        <f t="shared" si="25"/>
        <v>464.6</v>
      </c>
      <c r="AF298">
        <f t="shared" si="26"/>
        <v>468.8</v>
      </c>
      <c r="AG298">
        <f t="shared" si="27"/>
        <v>470.9</v>
      </c>
      <c r="AH298">
        <f t="shared" si="28"/>
        <v>160.30000000000001</v>
      </c>
      <c r="AI298">
        <f t="shared" si="29"/>
        <v>154.4</v>
      </c>
    </row>
    <row r="299" spans="1:35" x14ac:dyDescent="0.3">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160</v>
      </c>
      <c r="Z299">
        <v>167.6</v>
      </c>
      <c r="AA299">
        <v>159.30000000000001</v>
      </c>
      <c r="AB299">
        <v>161.1</v>
      </c>
      <c r="AC299">
        <v>161.1</v>
      </c>
      <c r="AD299">
        <f t="shared" si="24"/>
        <v>2284.8999999999996</v>
      </c>
      <c r="AE299">
        <f t="shared" si="25"/>
        <v>490.4</v>
      </c>
      <c r="AF299">
        <f t="shared" si="26"/>
        <v>320.5</v>
      </c>
      <c r="AG299">
        <f t="shared" si="27"/>
        <v>488.40000000000003</v>
      </c>
      <c r="AH299">
        <f t="shared" si="28"/>
        <v>167.6</v>
      </c>
      <c r="AI299">
        <f t="shared" si="29"/>
        <v>161.1</v>
      </c>
    </row>
    <row r="300" spans="1:35" x14ac:dyDescent="0.3">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152.6</v>
      </c>
      <c r="Z300">
        <v>156.6</v>
      </c>
      <c r="AA300">
        <v>157.5</v>
      </c>
      <c r="AB300">
        <v>152.30000000000001</v>
      </c>
      <c r="AC300">
        <v>159.5</v>
      </c>
      <c r="AD300">
        <f t="shared" si="24"/>
        <v>2322.9</v>
      </c>
      <c r="AE300">
        <f t="shared" si="25"/>
        <v>450.79999999999995</v>
      </c>
      <c r="AF300">
        <f t="shared" si="26"/>
        <v>467.20000000000005</v>
      </c>
      <c r="AG300">
        <f t="shared" si="27"/>
        <v>470.5</v>
      </c>
      <c r="AH300">
        <f t="shared" si="28"/>
        <v>156.6</v>
      </c>
      <c r="AI300">
        <f t="shared" si="29"/>
        <v>152.30000000000001</v>
      </c>
    </row>
    <row r="301" spans="1:35" x14ac:dyDescent="0.3">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155.80000000000001</v>
      </c>
      <c r="Z301">
        <v>161.19999999999999</v>
      </c>
      <c r="AA301">
        <v>158.6</v>
      </c>
      <c r="AB301">
        <v>156.80000000000001</v>
      </c>
      <c r="AC301">
        <v>160.4</v>
      </c>
      <c r="AD301">
        <f t="shared" si="24"/>
        <v>2297.6000000000004</v>
      </c>
      <c r="AE301">
        <f t="shared" si="25"/>
        <v>474.29999999999995</v>
      </c>
      <c r="AF301">
        <f t="shared" si="26"/>
        <v>475.7</v>
      </c>
      <c r="AG301">
        <f t="shared" si="27"/>
        <v>480.20000000000005</v>
      </c>
      <c r="AH301">
        <f t="shared" si="28"/>
        <v>161.19999999999999</v>
      </c>
      <c r="AI301">
        <f t="shared" si="29"/>
        <v>156.80000000000001</v>
      </c>
    </row>
    <row r="302" spans="1:35" x14ac:dyDescent="0.3">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160.4</v>
      </c>
      <c r="Z302">
        <v>166.8</v>
      </c>
      <c r="AA302">
        <v>159.4</v>
      </c>
      <c r="AB302">
        <v>161.5</v>
      </c>
      <c r="AC302">
        <v>162.1</v>
      </c>
      <c r="AD302">
        <f t="shared" si="24"/>
        <v>2311.6999999999998</v>
      </c>
      <c r="AE302">
        <f t="shared" si="25"/>
        <v>489.80000000000007</v>
      </c>
      <c r="AF302">
        <f t="shared" si="26"/>
        <v>321.29999999999995</v>
      </c>
      <c r="AG302">
        <f t="shared" si="27"/>
        <v>489.5</v>
      </c>
      <c r="AH302">
        <f t="shared" si="28"/>
        <v>166.8</v>
      </c>
      <c r="AI302">
        <f t="shared" si="29"/>
        <v>161.5</v>
      </c>
    </row>
    <row r="303" spans="1:35" x14ac:dyDescent="0.3">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150.69999999999999</v>
      </c>
      <c r="Z303">
        <v>158.1</v>
      </c>
      <c r="AA303">
        <v>158</v>
      </c>
      <c r="AB303">
        <v>153.4</v>
      </c>
      <c r="AC303">
        <v>160.4</v>
      </c>
      <c r="AD303">
        <f t="shared" si="24"/>
        <v>2349.7999999999997</v>
      </c>
      <c r="AE303">
        <f t="shared" si="25"/>
        <v>452.6</v>
      </c>
      <c r="AF303">
        <f t="shared" si="26"/>
        <v>466.40000000000003</v>
      </c>
      <c r="AG303">
        <f t="shared" si="27"/>
        <v>469.5</v>
      </c>
      <c r="AH303">
        <f t="shared" si="28"/>
        <v>158.1</v>
      </c>
      <c r="AI303">
        <f t="shared" si="29"/>
        <v>153.4</v>
      </c>
    </row>
    <row r="304" spans="1:35" x14ac:dyDescent="0.3">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154.9</v>
      </c>
      <c r="Z304">
        <v>161.69999999999999</v>
      </c>
      <c r="AA304">
        <v>158.80000000000001</v>
      </c>
      <c r="AB304">
        <v>157.6</v>
      </c>
      <c r="AC304">
        <v>161.30000000000001</v>
      </c>
      <c r="AD304">
        <f t="shared" si="24"/>
        <v>2324.7000000000003</v>
      </c>
      <c r="AE304">
        <f t="shared" si="25"/>
        <v>474.7</v>
      </c>
      <c r="AF304">
        <f t="shared" si="26"/>
        <v>475.1</v>
      </c>
      <c r="AG304">
        <f t="shared" si="27"/>
        <v>480.00000000000006</v>
      </c>
      <c r="AH304">
        <f t="shared" si="28"/>
        <v>161.69999999999999</v>
      </c>
      <c r="AI304">
        <f t="shared" si="29"/>
        <v>157.6</v>
      </c>
    </row>
    <row r="305" spans="1:35" x14ac:dyDescent="0.3">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160.69999999999999</v>
      </c>
      <c r="Z305">
        <v>167.2</v>
      </c>
      <c r="AA305">
        <v>160.4</v>
      </c>
      <c r="AB305">
        <v>162.80000000000001</v>
      </c>
      <c r="AC305">
        <v>163.19999999999999</v>
      </c>
      <c r="AD305">
        <f t="shared" si="24"/>
        <v>2322.1</v>
      </c>
      <c r="AE305">
        <f t="shared" si="25"/>
        <v>492.40000000000003</v>
      </c>
      <c r="AF305">
        <f t="shared" si="26"/>
        <v>322.8</v>
      </c>
      <c r="AG305">
        <f t="shared" si="27"/>
        <v>491.5</v>
      </c>
      <c r="AH305">
        <f t="shared" si="28"/>
        <v>167.2</v>
      </c>
      <c r="AI305">
        <f t="shared" si="29"/>
        <v>162.80000000000001</v>
      </c>
    </row>
    <row r="306" spans="1:35" x14ac:dyDescent="0.3">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151.19999999999999</v>
      </c>
      <c r="Z306">
        <v>160.30000000000001</v>
      </c>
      <c r="AA306">
        <v>159.6</v>
      </c>
      <c r="AB306">
        <v>155</v>
      </c>
      <c r="AC306">
        <v>161.80000000000001</v>
      </c>
      <c r="AD306">
        <f t="shared" si="24"/>
        <v>2367.3000000000002</v>
      </c>
      <c r="AE306">
        <f t="shared" si="25"/>
        <v>455.3</v>
      </c>
      <c r="AF306">
        <f t="shared" si="26"/>
        <v>469.9</v>
      </c>
      <c r="AG306">
        <f t="shared" si="27"/>
        <v>472.29999999999995</v>
      </c>
      <c r="AH306">
        <f t="shared" si="28"/>
        <v>160.30000000000001</v>
      </c>
      <c r="AI306">
        <f t="shared" si="29"/>
        <v>155</v>
      </c>
    </row>
    <row r="307" spans="1:35" x14ac:dyDescent="0.3">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155.30000000000001</v>
      </c>
      <c r="Z307">
        <v>163.19999999999999</v>
      </c>
      <c r="AA307">
        <v>160.1</v>
      </c>
      <c r="AB307">
        <v>159</v>
      </c>
      <c r="AC307">
        <v>162.5</v>
      </c>
      <c r="AD307">
        <f t="shared" si="24"/>
        <v>2338.1999999999998</v>
      </c>
      <c r="AE307">
        <f t="shared" si="25"/>
        <v>477.29999999999995</v>
      </c>
      <c r="AF307">
        <f t="shared" si="26"/>
        <v>478</v>
      </c>
      <c r="AG307">
        <f t="shared" si="27"/>
        <v>482.4</v>
      </c>
      <c r="AH307">
        <f t="shared" si="28"/>
        <v>163.19999999999999</v>
      </c>
      <c r="AI307">
        <f t="shared" si="29"/>
        <v>159</v>
      </c>
    </row>
    <row r="308" spans="1:35" x14ac:dyDescent="0.3">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161.1</v>
      </c>
      <c r="Z308">
        <v>167.5</v>
      </c>
      <c r="AA308">
        <v>160.30000000000001</v>
      </c>
      <c r="AB308">
        <v>163.30000000000001</v>
      </c>
      <c r="AC308">
        <v>163.6</v>
      </c>
      <c r="AD308">
        <f t="shared" si="24"/>
        <v>2321</v>
      </c>
      <c r="AE308">
        <f t="shared" si="25"/>
        <v>495.90000000000003</v>
      </c>
      <c r="AF308">
        <f t="shared" si="26"/>
        <v>324</v>
      </c>
      <c r="AG308">
        <f t="shared" si="27"/>
        <v>492.5</v>
      </c>
      <c r="AH308">
        <f t="shared" si="28"/>
        <v>167.5</v>
      </c>
      <c r="AI308">
        <f t="shared" si="29"/>
        <v>163.30000000000001</v>
      </c>
    </row>
    <row r="309" spans="1:35" x14ac:dyDescent="0.3">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153.69999999999999</v>
      </c>
      <c r="Z309">
        <v>160.4</v>
      </c>
      <c r="AA309">
        <v>159.6</v>
      </c>
      <c r="AB309">
        <v>156</v>
      </c>
      <c r="AC309">
        <v>162.30000000000001</v>
      </c>
      <c r="AD309">
        <f t="shared" si="24"/>
        <v>2354.4</v>
      </c>
      <c r="AE309">
        <f t="shared" si="25"/>
        <v>460.7</v>
      </c>
      <c r="AF309">
        <f t="shared" si="26"/>
        <v>475.99999999999994</v>
      </c>
      <c r="AG309">
        <f t="shared" si="27"/>
        <v>476.1</v>
      </c>
      <c r="AH309">
        <f t="shared" si="28"/>
        <v>160.4</v>
      </c>
      <c r="AI309">
        <f t="shared" si="29"/>
        <v>156</v>
      </c>
    </row>
    <row r="310" spans="1:35" x14ac:dyDescent="0.3">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157.6</v>
      </c>
      <c r="Z310">
        <v>163.80000000000001</v>
      </c>
      <c r="AA310">
        <v>160</v>
      </c>
      <c r="AB310">
        <v>160</v>
      </c>
      <c r="AC310">
        <v>163.19999999999999</v>
      </c>
      <c r="AD310">
        <f t="shared" si="24"/>
        <v>2334.1</v>
      </c>
      <c r="AE310">
        <f t="shared" si="25"/>
        <v>483</v>
      </c>
      <c r="AF310">
        <f t="shared" si="26"/>
        <v>482.2</v>
      </c>
      <c r="AG310">
        <f t="shared" si="27"/>
        <v>486</v>
      </c>
      <c r="AH310">
        <f t="shared" si="28"/>
        <v>163.80000000000001</v>
      </c>
      <c r="AI310">
        <f t="shared" si="29"/>
        <v>160</v>
      </c>
    </row>
    <row r="311" spans="1:35" x14ac:dyDescent="0.3">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162.69999999999999</v>
      </c>
      <c r="Z311">
        <v>168.5</v>
      </c>
      <c r="AA311">
        <v>160.19999999999999</v>
      </c>
      <c r="AB311">
        <v>163.80000000000001</v>
      </c>
      <c r="AC311">
        <v>164</v>
      </c>
      <c r="AD311">
        <f t="shared" si="24"/>
        <v>2324.1</v>
      </c>
      <c r="AE311">
        <f t="shared" si="25"/>
        <v>498.4</v>
      </c>
      <c r="AF311">
        <f t="shared" si="26"/>
        <v>325</v>
      </c>
      <c r="AG311">
        <f t="shared" si="27"/>
        <v>494.8</v>
      </c>
      <c r="AH311">
        <f t="shared" si="28"/>
        <v>168.5</v>
      </c>
      <c r="AI311">
        <f t="shared" si="29"/>
        <v>163.80000000000001</v>
      </c>
    </row>
    <row r="312" spans="1:35" x14ac:dyDescent="0.3">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153.9</v>
      </c>
      <c r="Z312">
        <v>160.30000000000001</v>
      </c>
      <c r="AA312">
        <v>159.6</v>
      </c>
      <c r="AB312">
        <v>156</v>
      </c>
      <c r="AC312">
        <v>162.30000000000001</v>
      </c>
      <c r="AD312">
        <f t="shared" si="24"/>
        <v>2354.4</v>
      </c>
      <c r="AE312">
        <f t="shared" si="25"/>
        <v>460.79999999999995</v>
      </c>
      <c r="AF312">
        <f t="shared" si="26"/>
        <v>476.2</v>
      </c>
      <c r="AG312">
        <f t="shared" si="27"/>
        <v>476.30000000000007</v>
      </c>
      <c r="AH312">
        <f t="shared" si="28"/>
        <v>160.30000000000001</v>
      </c>
      <c r="AI312">
        <f t="shared" si="29"/>
        <v>156</v>
      </c>
    </row>
    <row r="313" spans="1:35" x14ac:dyDescent="0.3">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157.69999999999999</v>
      </c>
      <c r="Z313">
        <v>163.69999999999999</v>
      </c>
      <c r="AA313">
        <v>160</v>
      </c>
      <c r="AB313">
        <v>160</v>
      </c>
      <c r="AC313">
        <v>163.19999999999999</v>
      </c>
      <c r="AD313">
        <f t="shared" si="24"/>
        <v>2334.1</v>
      </c>
      <c r="AE313">
        <f t="shared" si="25"/>
        <v>483.2</v>
      </c>
      <c r="AF313">
        <f t="shared" si="26"/>
        <v>482.2</v>
      </c>
      <c r="AG313">
        <f t="shared" si="27"/>
        <v>486.1</v>
      </c>
      <c r="AH313">
        <f t="shared" si="28"/>
        <v>163.69999999999999</v>
      </c>
      <c r="AI313">
        <f t="shared" si="29"/>
        <v>160</v>
      </c>
    </row>
    <row r="314" spans="1:35" x14ac:dyDescent="0.3">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163.19999999999999</v>
      </c>
      <c r="Z314">
        <v>169</v>
      </c>
      <c r="AA314">
        <v>161.1</v>
      </c>
      <c r="AB314">
        <v>164.7</v>
      </c>
      <c r="AC314">
        <v>166.3</v>
      </c>
      <c r="AD314">
        <f t="shared" si="24"/>
        <v>2355.3999999999996</v>
      </c>
      <c r="AE314">
        <f t="shared" si="25"/>
        <v>502.00000000000006</v>
      </c>
      <c r="AF314">
        <f t="shared" si="26"/>
        <v>327.5</v>
      </c>
      <c r="AG314">
        <f t="shared" si="27"/>
        <v>496.79999999999995</v>
      </c>
      <c r="AH314">
        <f t="shared" si="28"/>
        <v>169</v>
      </c>
      <c r="AI314">
        <f t="shared" si="29"/>
        <v>164.7</v>
      </c>
    </row>
    <row r="315" spans="1:35" x14ac:dyDescent="0.3">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155.1</v>
      </c>
      <c r="Z315">
        <v>160.30000000000001</v>
      </c>
      <c r="AA315">
        <v>160.30000000000001</v>
      </c>
      <c r="AB315">
        <v>157</v>
      </c>
      <c r="AC315">
        <v>164.6</v>
      </c>
      <c r="AD315">
        <f t="shared" si="24"/>
        <v>2395.4000000000005</v>
      </c>
      <c r="AE315">
        <f t="shared" si="25"/>
        <v>463.50000000000006</v>
      </c>
      <c r="AF315">
        <f t="shared" si="26"/>
        <v>480.09999999999997</v>
      </c>
      <c r="AG315">
        <f t="shared" si="27"/>
        <v>478.90000000000003</v>
      </c>
      <c r="AH315">
        <f t="shared" si="28"/>
        <v>160.30000000000001</v>
      </c>
      <c r="AI315">
        <f t="shared" si="29"/>
        <v>157</v>
      </c>
    </row>
    <row r="316" spans="1:35" x14ac:dyDescent="0.3">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158.6</v>
      </c>
      <c r="Z316">
        <v>163.9</v>
      </c>
      <c r="AA316">
        <v>160.80000000000001</v>
      </c>
      <c r="AB316">
        <v>161</v>
      </c>
      <c r="AC316">
        <v>165.5</v>
      </c>
      <c r="AD316">
        <f t="shared" si="24"/>
        <v>2368.1999999999998</v>
      </c>
      <c r="AE316">
        <f t="shared" si="25"/>
        <v>486.3</v>
      </c>
      <c r="AF316">
        <f t="shared" si="26"/>
        <v>486.19999999999993</v>
      </c>
      <c r="AG316">
        <f t="shared" si="27"/>
        <v>488.5</v>
      </c>
      <c r="AH316">
        <f t="shared" si="28"/>
        <v>163.9</v>
      </c>
      <c r="AI316">
        <f t="shared" si="29"/>
        <v>161</v>
      </c>
    </row>
    <row r="317" spans="1:35" x14ac:dyDescent="0.3">
      <c r="A317" t="s">
        <v>30</v>
      </c>
      <c r="B317">
        <v>2021</v>
      </c>
      <c r="C317" t="s">
        <v>44</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163.80000000000001</v>
      </c>
      <c r="Z317">
        <v>169.3</v>
      </c>
      <c r="AA317">
        <v>162.4</v>
      </c>
      <c r="AB317">
        <v>165.2</v>
      </c>
      <c r="AC317">
        <v>167.6</v>
      </c>
      <c r="AD317">
        <f t="shared" si="24"/>
        <v>2373.4</v>
      </c>
      <c r="AE317">
        <f t="shared" si="25"/>
        <v>506.2</v>
      </c>
      <c r="AF317">
        <f t="shared" si="26"/>
        <v>328.20000000000005</v>
      </c>
      <c r="AG317">
        <f t="shared" si="27"/>
        <v>499.6</v>
      </c>
      <c r="AH317">
        <f t="shared" si="28"/>
        <v>169.3</v>
      </c>
      <c r="AI317">
        <f t="shared" si="29"/>
        <v>165.2</v>
      </c>
    </row>
    <row r="318" spans="1:35" x14ac:dyDescent="0.3">
      <c r="A318" t="s">
        <v>33</v>
      </c>
      <c r="B318">
        <v>2021</v>
      </c>
      <c r="C318" t="s">
        <v>44</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156.69999999999999</v>
      </c>
      <c r="Z318">
        <v>160.80000000000001</v>
      </c>
      <c r="AA318">
        <v>161.80000000000001</v>
      </c>
      <c r="AB318">
        <v>157.30000000000001</v>
      </c>
      <c r="AC318">
        <v>165.6</v>
      </c>
      <c r="AD318">
        <f t="shared" si="24"/>
        <v>2414.8999999999996</v>
      </c>
      <c r="AE318">
        <f t="shared" si="25"/>
        <v>467.3</v>
      </c>
      <c r="AF318">
        <f t="shared" si="26"/>
        <v>480.99999999999994</v>
      </c>
      <c r="AG318">
        <f t="shared" si="27"/>
        <v>482.7</v>
      </c>
      <c r="AH318">
        <f t="shared" si="28"/>
        <v>160.80000000000001</v>
      </c>
      <c r="AI318">
        <f t="shared" si="29"/>
        <v>157.30000000000001</v>
      </c>
    </row>
    <row r="319" spans="1:35" x14ac:dyDescent="0.3">
      <c r="A319" t="s">
        <v>34</v>
      </c>
      <c r="B319">
        <v>2021</v>
      </c>
      <c r="C319" t="s">
        <v>44</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159.80000000000001</v>
      </c>
      <c r="Z319">
        <v>164.3</v>
      </c>
      <c r="AA319">
        <v>162.19999999999999</v>
      </c>
      <c r="AB319">
        <v>161.4</v>
      </c>
      <c r="AC319">
        <v>166.7</v>
      </c>
      <c r="AD319">
        <f t="shared" si="24"/>
        <v>2387</v>
      </c>
      <c r="AE319">
        <f t="shared" si="25"/>
        <v>490.40000000000003</v>
      </c>
      <c r="AF319">
        <f t="shared" si="26"/>
        <v>487.40000000000003</v>
      </c>
      <c r="AG319">
        <f t="shared" si="27"/>
        <v>491.90000000000003</v>
      </c>
      <c r="AH319">
        <f t="shared" si="28"/>
        <v>164.3</v>
      </c>
      <c r="AI319">
        <f t="shared" si="29"/>
        <v>161.4</v>
      </c>
    </row>
    <row r="320" spans="1:35" x14ac:dyDescent="0.3">
      <c r="A320" t="s">
        <v>30</v>
      </c>
      <c r="B320">
        <v>2021</v>
      </c>
      <c r="C320" t="s">
        <v>45</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164.5</v>
      </c>
      <c r="Z320">
        <v>169.7</v>
      </c>
      <c r="AA320">
        <v>162.80000000000001</v>
      </c>
      <c r="AB320">
        <v>166</v>
      </c>
      <c r="AC320">
        <v>167</v>
      </c>
      <c r="AD320">
        <f t="shared" si="24"/>
        <v>2359</v>
      </c>
      <c r="AE320">
        <f t="shared" si="25"/>
        <v>510.3</v>
      </c>
      <c r="AF320">
        <f t="shared" si="26"/>
        <v>329.5</v>
      </c>
      <c r="AG320">
        <f t="shared" si="27"/>
        <v>501.3</v>
      </c>
      <c r="AH320">
        <f t="shared" si="28"/>
        <v>169.7</v>
      </c>
      <c r="AI320">
        <f t="shared" si="29"/>
        <v>166</v>
      </c>
    </row>
    <row r="321" spans="1:35" x14ac:dyDescent="0.3">
      <c r="A321" t="s">
        <v>33</v>
      </c>
      <c r="B321">
        <v>2021</v>
      </c>
      <c r="C321" t="s">
        <v>45</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157.6</v>
      </c>
      <c r="Z321">
        <v>160.6</v>
      </c>
      <c r="AA321">
        <v>162.4</v>
      </c>
      <c r="AB321">
        <v>157.80000000000001</v>
      </c>
      <c r="AC321">
        <v>165.2</v>
      </c>
      <c r="AD321">
        <f t="shared" si="24"/>
        <v>2403.1000000000004</v>
      </c>
      <c r="AE321">
        <f t="shared" si="25"/>
        <v>470.7</v>
      </c>
      <c r="AF321">
        <f t="shared" si="26"/>
        <v>481.1</v>
      </c>
      <c r="AG321">
        <f t="shared" si="27"/>
        <v>485.1</v>
      </c>
      <c r="AH321">
        <f t="shared" si="28"/>
        <v>160.6</v>
      </c>
      <c r="AI321">
        <f t="shared" si="29"/>
        <v>157.80000000000001</v>
      </c>
    </row>
    <row r="322" spans="1:35" x14ac:dyDescent="0.3">
      <c r="A322" t="s">
        <v>34</v>
      </c>
      <c r="B322">
        <v>2021</v>
      </c>
      <c r="C322" t="s">
        <v>45</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160.6</v>
      </c>
      <c r="Z322">
        <v>164.4</v>
      </c>
      <c r="AA322">
        <v>162.6</v>
      </c>
      <c r="AB322">
        <v>162</v>
      </c>
      <c r="AC322">
        <v>166.2</v>
      </c>
      <c r="AD322">
        <f t="shared" si="24"/>
        <v>2373.3000000000002</v>
      </c>
      <c r="AE322">
        <f t="shared" si="25"/>
        <v>494.2</v>
      </c>
      <c r="AF322">
        <f t="shared" si="26"/>
        <v>487.7</v>
      </c>
      <c r="AG322">
        <f t="shared" si="27"/>
        <v>493.79999999999995</v>
      </c>
      <c r="AH322">
        <f t="shared" si="28"/>
        <v>164.4</v>
      </c>
      <c r="AI322">
        <f t="shared" si="29"/>
        <v>162</v>
      </c>
    </row>
    <row r="323" spans="1:35"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164.9</v>
      </c>
      <c r="Z323">
        <v>169.9</v>
      </c>
      <c r="AA323">
        <v>163.19999999999999</v>
      </c>
      <c r="AB323">
        <v>166.6</v>
      </c>
      <c r="AC323">
        <v>166.4</v>
      </c>
      <c r="AD323">
        <f t="shared" ref="AD323:AD373" si="36">SUM(D323,E323,F323,G323,H323,I323,J323,K323,L323,M323,N323,O323,P323,Q323)</f>
        <v>2343.6999999999998</v>
      </c>
      <c r="AE323">
        <f t="shared" ref="AE323:AE373" si="37">SUM(R323,S323,T323)</f>
        <v>515.20000000000005</v>
      </c>
      <c r="AF323">
        <f t="shared" ref="AF323:AF373" si="38">SUM(U323,V323,W323)</f>
        <v>330.70000000000005</v>
      </c>
      <c r="AG323">
        <f t="shared" ref="AG323:AG373" si="39">SUM(X323,Y323,AA323)</f>
        <v>502.8</v>
      </c>
      <c r="AH323">
        <f t="shared" ref="AH323:AH373" si="40">SUM(Z323)</f>
        <v>169.9</v>
      </c>
      <c r="AI323">
        <f t="shared" ref="AI323:AI373" si="41">SUM(AB323)</f>
        <v>166.6</v>
      </c>
    </row>
    <row r="324" spans="1:35"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158.4</v>
      </c>
      <c r="Z324">
        <v>161</v>
      </c>
      <c r="AA324">
        <v>162.80000000000001</v>
      </c>
      <c r="AB324">
        <v>158.6</v>
      </c>
      <c r="AC324">
        <v>165</v>
      </c>
      <c r="AD324">
        <f t="shared" si="36"/>
        <v>2383.1</v>
      </c>
      <c r="AE324">
        <f t="shared" si="37"/>
        <v>475.4</v>
      </c>
      <c r="AF324">
        <f t="shared" si="38"/>
        <v>482.90000000000003</v>
      </c>
      <c r="AG324">
        <f t="shared" si="39"/>
        <v>487.3</v>
      </c>
      <c r="AH324">
        <f t="shared" si="40"/>
        <v>161</v>
      </c>
      <c r="AI324">
        <f t="shared" si="41"/>
        <v>158.6</v>
      </c>
    </row>
    <row r="325" spans="1:35" x14ac:dyDescent="0.3">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161.19999999999999</v>
      </c>
      <c r="Z325">
        <v>164.7</v>
      </c>
      <c r="AA325">
        <v>163</v>
      </c>
      <c r="AB325">
        <v>162.69999999999999</v>
      </c>
      <c r="AC325">
        <v>165.7</v>
      </c>
      <c r="AD325">
        <f t="shared" si="36"/>
        <v>2356.3999999999996</v>
      </c>
      <c r="AE325">
        <f t="shared" si="37"/>
        <v>499.1</v>
      </c>
      <c r="AF325">
        <f t="shared" si="38"/>
        <v>489.79999999999995</v>
      </c>
      <c r="AG325">
        <f t="shared" si="39"/>
        <v>495.6</v>
      </c>
      <c r="AH325">
        <f t="shared" si="40"/>
        <v>164.7</v>
      </c>
      <c r="AI325">
        <f t="shared" si="41"/>
        <v>162.69999999999999</v>
      </c>
    </row>
    <row r="326" spans="1:35" x14ac:dyDescent="0.3">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165.5</v>
      </c>
      <c r="Z326">
        <v>170.3</v>
      </c>
      <c r="AA326">
        <v>164.5</v>
      </c>
      <c r="AB326">
        <v>167.3</v>
      </c>
      <c r="AC326">
        <v>166.7</v>
      </c>
      <c r="AD326">
        <f t="shared" si="36"/>
        <v>2341.9</v>
      </c>
      <c r="AE326">
        <f t="shared" si="37"/>
        <v>518.79999999999995</v>
      </c>
      <c r="AF326">
        <f t="shared" si="38"/>
        <v>333.1</v>
      </c>
      <c r="AG326">
        <f t="shared" si="39"/>
        <v>505.3</v>
      </c>
      <c r="AH326">
        <f t="shared" si="40"/>
        <v>170.3</v>
      </c>
      <c r="AI326">
        <f t="shared" si="41"/>
        <v>167.3</v>
      </c>
    </row>
    <row r="327" spans="1:35" x14ac:dyDescent="0.3">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159.5</v>
      </c>
      <c r="Z327">
        <v>162</v>
      </c>
      <c r="AA327">
        <v>164.2</v>
      </c>
      <c r="AB327">
        <v>159.4</v>
      </c>
      <c r="AC327">
        <v>165.5</v>
      </c>
      <c r="AD327">
        <f t="shared" si="36"/>
        <v>2380</v>
      </c>
      <c r="AE327">
        <f t="shared" si="37"/>
        <v>479.5</v>
      </c>
      <c r="AF327">
        <f t="shared" si="38"/>
        <v>485.9</v>
      </c>
      <c r="AG327">
        <f t="shared" si="39"/>
        <v>490.9</v>
      </c>
      <c r="AH327">
        <f t="shared" si="40"/>
        <v>162</v>
      </c>
      <c r="AI327">
        <f t="shared" si="41"/>
        <v>159.4</v>
      </c>
    </row>
    <row r="328" spans="1:35" x14ac:dyDescent="0.3">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162.1</v>
      </c>
      <c r="Z328">
        <v>165.4</v>
      </c>
      <c r="AA328">
        <v>164.4</v>
      </c>
      <c r="AB328">
        <v>163.5</v>
      </c>
      <c r="AC328">
        <v>166.1</v>
      </c>
      <c r="AD328">
        <f t="shared" si="36"/>
        <v>2354.0000000000005</v>
      </c>
      <c r="AE328">
        <f t="shared" si="37"/>
        <v>502.80000000000007</v>
      </c>
      <c r="AF328">
        <f t="shared" si="38"/>
        <v>493</v>
      </c>
      <c r="AG328">
        <f t="shared" si="39"/>
        <v>498.69999999999993</v>
      </c>
      <c r="AH328">
        <f t="shared" si="40"/>
        <v>165.4</v>
      </c>
      <c r="AI328">
        <f t="shared" si="41"/>
        <v>163.5</v>
      </c>
    </row>
    <row r="329" spans="1:35" x14ac:dyDescent="0.3">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166.6</v>
      </c>
      <c r="Z329">
        <v>170.6</v>
      </c>
      <c r="AA329">
        <v>167.4</v>
      </c>
      <c r="AB329">
        <v>168.3</v>
      </c>
      <c r="AC329">
        <v>168.7</v>
      </c>
      <c r="AD329">
        <f t="shared" si="36"/>
        <v>2371.4000000000005</v>
      </c>
      <c r="AE329">
        <f t="shared" si="37"/>
        <v>523.70000000000005</v>
      </c>
      <c r="AF329">
        <f t="shared" si="38"/>
        <v>335.4</v>
      </c>
      <c r="AG329">
        <f t="shared" si="39"/>
        <v>510</v>
      </c>
      <c r="AH329">
        <f t="shared" si="40"/>
        <v>170.6</v>
      </c>
      <c r="AI329">
        <f t="shared" si="41"/>
        <v>168.3</v>
      </c>
    </row>
    <row r="330" spans="1:35" x14ac:dyDescent="0.3">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160.80000000000001</v>
      </c>
      <c r="Z330">
        <v>162.69999999999999</v>
      </c>
      <c r="AA330">
        <v>166.8</v>
      </c>
      <c r="AB330">
        <v>160.6</v>
      </c>
      <c r="AC330">
        <v>166.5</v>
      </c>
      <c r="AD330">
        <f t="shared" si="36"/>
        <v>2393.8000000000002</v>
      </c>
      <c r="AE330">
        <f t="shared" si="37"/>
        <v>484.6</v>
      </c>
      <c r="AF330">
        <f t="shared" si="38"/>
        <v>488.4</v>
      </c>
      <c r="AG330">
        <f t="shared" si="39"/>
        <v>495.8</v>
      </c>
      <c r="AH330">
        <f t="shared" si="40"/>
        <v>162.69999999999999</v>
      </c>
      <c r="AI330">
        <f t="shared" si="41"/>
        <v>160.6</v>
      </c>
    </row>
    <row r="331" spans="1:35" x14ac:dyDescent="0.3">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163.30000000000001</v>
      </c>
      <c r="Z331">
        <v>166</v>
      </c>
      <c r="AA331">
        <v>167.2</v>
      </c>
      <c r="AB331">
        <v>164.6</v>
      </c>
      <c r="AC331">
        <v>167.7</v>
      </c>
      <c r="AD331">
        <f t="shared" si="36"/>
        <v>2377.9</v>
      </c>
      <c r="AE331">
        <f t="shared" si="37"/>
        <v>507.79999999999995</v>
      </c>
      <c r="AF331">
        <f t="shared" si="38"/>
        <v>495.3</v>
      </c>
      <c r="AG331">
        <f t="shared" si="39"/>
        <v>503.5</v>
      </c>
      <c r="AH331">
        <f t="shared" si="40"/>
        <v>166</v>
      </c>
      <c r="AI331">
        <f t="shared" si="41"/>
        <v>164.6</v>
      </c>
    </row>
    <row r="332" spans="1:35" x14ac:dyDescent="0.3">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167.2</v>
      </c>
      <c r="Z332">
        <v>170.9</v>
      </c>
      <c r="AA332">
        <v>169</v>
      </c>
      <c r="AB332">
        <v>170.2</v>
      </c>
      <c r="AC332">
        <v>170.8</v>
      </c>
      <c r="AD332">
        <f t="shared" si="36"/>
        <v>2399.4</v>
      </c>
      <c r="AE332">
        <f t="shared" si="37"/>
        <v>529.70000000000005</v>
      </c>
      <c r="AF332">
        <f t="shared" si="38"/>
        <v>341</v>
      </c>
      <c r="AG332">
        <f t="shared" si="39"/>
        <v>513.20000000000005</v>
      </c>
      <c r="AH332">
        <f t="shared" si="40"/>
        <v>170.9</v>
      </c>
      <c r="AI332">
        <f t="shared" si="41"/>
        <v>170.2</v>
      </c>
    </row>
    <row r="333" spans="1:35" x14ac:dyDescent="0.3">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162.19999999999999</v>
      </c>
      <c r="Z333">
        <v>164</v>
      </c>
      <c r="AA333">
        <v>168.4</v>
      </c>
      <c r="AB333">
        <v>163.1</v>
      </c>
      <c r="AC333">
        <v>169.2</v>
      </c>
      <c r="AD333">
        <f t="shared" si="36"/>
        <v>2427.5</v>
      </c>
      <c r="AE333">
        <f t="shared" si="37"/>
        <v>489.2</v>
      </c>
      <c r="AF333">
        <f t="shared" si="38"/>
        <v>497.3</v>
      </c>
      <c r="AG333">
        <f t="shared" si="39"/>
        <v>499.6</v>
      </c>
      <c r="AH333">
        <f t="shared" si="40"/>
        <v>164</v>
      </c>
      <c r="AI333">
        <f t="shared" si="41"/>
        <v>163.1</v>
      </c>
    </row>
    <row r="334" spans="1:35" x14ac:dyDescent="0.3">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164.4</v>
      </c>
      <c r="Z334">
        <v>166.9</v>
      </c>
      <c r="AA334">
        <v>168.8</v>
      </c>
      <c r="AB334">
        <v>166.8</v>
      </c>
      <c r="AC334">
        <v>170.1</v>
      </c>
      <c r="AD334">
        <f t="shared" si="36"/>
        <v>2408.2000000000003</v>
      </c>
      <c r="AE334">
        <f t="shared" si="37"/>
        <v>513.20000000000005</v>
      </c>
      <c r="AF334">
        <f t="shared" si="38"/>
        <v>503.2</v>
      </c>
      <c r="AG334">
        <f t="shared" si="39"/>
        <v>507.2</v>
      </c>
      <c r="AH334">
        <f t="shared" si="40"/>
        <v>166.9</v>
      </c>
      <c r="AI334">
        <f t="shared" si="41"/>
        <v>166.8</v>
      </c>
    </row>
    <row r="335" spans="1:35" x14ac:dyDescent="0.3">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167.6</v>
      </c>
      <c r="Z335">
        <v>171.8</v>
      </c>
      <c r="AA335">
        <v>168.5</v>
      </c>
      <c r="AB335">
        <v>170.9</v>
      </c>
      <c r="AC335">
        <v>172.5</v>
      </c>
      <c r="AD335">
        <f t="shared" si="36"/>
        <v>2419.7000000000003</v>
      </c>
      <c r="AE335">
        <f t="shared" si="37"/>
        <v>535.5</v>
      </c>
      <c r="AF335">
        <f t="shared" si="38"/>
        <v>344.20000000000005</v>
      </c>
      <c r="AG335">
        <f t="shared" si="39"/>
        <v>513.79999999999995</v>
      </c>
      <c r="AH335">
        <f t="shared" si="40"/>
        <v>171.8</v>
      </c>
      <c r="AI335">
        <f t="shared" si="41"/>
        <v>170.9</v>
      </c>
    </row>
    <row r="336" spans="1:35" x14ac:dyDescent="0.3">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163.19999999999999</v>
      </c>
      <c r="Z336">
        <v>165.2</v>
      </c>
      <c r="AA336">
        <v>168.2</v>
      </c>
      <c r="AB336">
        <v>163.80000000000001</v>
      </c>
      <c r="AC336">
        <v>170.8</v>
      </c>
      <c r="AD336">
        <f t="shared" si="36"/>
        <v>2459.7000000000003</v>
      </c>
      <c r="AE336">
        <f t="shared" si="37"/>
        <v>493.7</v>
      </c>
      <c r="AF336">
        <f t="shared" si="38"/>
        <v>502.1</v>
      </c>
      <c r="AG336">
        <f t="shared" si="39"/>
        <v>501.49999999999994</v>
      </c>
      <c r="AH336">
        <f t="shared" si="40"/>
        <v>165.2</v>
      </c>
      <c r="AI336">
        <f t="shared" si="41"/>
        <v>163.80000000000001</v>
      </c>
    </row>
    <row r="337" spans="1:35" x14ac:dyDescent="0.3">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165.1</v>
      </c>
      <c r="Z337">
        <v>167.9</v>
      </c>
      <c r="AA337">
        <v>168.4</v>
      </c>
      <c r="AB337">
        <v>167.5</v>
      </c>
      <c r="AC337">
        <v>171.7</v>
      </c>
      <c r="AD337">
        <f t="shared" si="36"/>
        <v>2433.0000000000005</v>
      </c>
      <c r="AE337">
        <f t="shared" si="37"/>
        <v>518.6</v>
      </c>
      <c r="AF337">
        <f t="shared" si="38"/>
        <v>507.3</v>
      </c>
      <c r="AG337">
        <f t="shared" si="39"/>
        <v>508.29999999999995</v>
      </c>
      <c r="AH337">
        <f t="shared" si="40"/>
        <v>167.9</v>
      </c>
      <c r="AI337">
        <f t="shared" si="41"/>
        <v>167.5</v>
      </c>
    </row>
    <row r="338" spans="1:35" x14ac:dyDescent="0.3">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168</v>
      </c>
      <c r="Z338">
        <v>172.6</v>
      </c>
      <c r="AA338">
        <v>169.5</v>
      </c>
      <c r="AB338">
        <v>171</v>
      </c>
      <c r="AC338">
        <v>173.6</v>
      </c>
      <c r="AD338">
        <f t="shared" si="36"/>
        <v>2441.2000000000003</v>
      </c>
      <c r="AE338">
        <f t="shared" si="37"/>
        <v>539.79999999999995</v>
      </c>
      <c r="AF338">
        <f t="shared" si="38"/>
        <v>347</v>
      </c>
      <c r="AG338">
        <f t="shared" si="39"/>
        <v>515.70000000000005</v>
      </c>
      <c r="AH338">
        <f t="shared" si="40"/>
        <v>172.6</v>
      </c>
      <c r="AI338">
        <f t="shared" si="41"/>
        <v>171</v>
      </c>
    </row>
    <row r="339" spans="1:35" x14ac:dyDescent="0.3">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164.1</v>
      </c>
      <c r="Z339">
        <v>166.5</v>
      </c>
      <c r="AA339">
        <v>169.2</v>
      </c>
      <c r="AB339">
        <v>163.80000000000001</v>
      </c>
      <c r="AC339">
        <v>171.4</v>
      </c>
      <c r="AD339">
        <f t="shared" si="36"/>
        <v>2485.8000000000002</v>
      </c>
      <c r="AE339">
        <f t="shared" si="37"/>
        <v>498.4</v>
      </c>
      <c r="AF339">
        <f t="shared" si="38"/>
        <v>503.80000000000007</v>
      </c>
      <c r="AG339">
        <f t="shared" si="39"/>
        <v>504.2</v>
      </c>
      <c r="AH339">
        <f t="shared" si="40"/>
        <v>166.5</v>
      </c>
      <c r="AI339">
        <f t="shared" si="41"/>
        <v>163.80000000000001</v>
      </c>
    </row>
    <row r="340" spans="1:35" x14ac:dyDescent="0.3">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165.8</v>
      </c>
      <c r="Z340">
        <v>169</v>
      </c>
      <c r="AA340">
        <v>169.4</v>
      </c>
      <c r="AB340">
        <v>167.5</v>
      </c>
      <c r="AC340">
        <v>172.6</v>
      </c>
      <c r="AD340">
        <f t="shared" si="36"/>
        <v>2456.2000000000003</v>
      </c>
      <c r="AE340">
        <f t="shared" si="37"/>
        <v>523</v>
      </c>
      <c r="AF340">
        <f t="shared" si="38"/>
        <v>509.20000000000005</v>
      </c>
      <c r="AG340">
        <f t="shared" si="39"/>
        <v>510.6</v>
      </c>
      <c r="AH340">
        <f t="shared" si="40"/>
        <v>169</v>
      </c>
      <c r="AI340">
        <f t="shared" si="41"/>
        <v>167.5</v>
      </c>
    </row>
    <row r="341" spans="1:35" x14ac:dyDescent="0.3">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168.6</v>
      </c>
      <c r="Z341">
        <v>174.7</v>
      </c>
      <c r="AA341">
        <v>169.7</v>
      </c>
      <c r="AB341">
        <v>171.8</v>
      </c>
      <c r="AC341">
        <v>174.3</v>
      </c>
      <c r="AD341">
        <f t="shared" si="36"/>
        <v>2445.6999999999998</v>
      </c>
      <c r="AE341">
        <f t="shared" si="37"/>
        <v>544</v>
      </c>
      <c r="AF341">
        <f t="shared" si="38"/>
        <v>350.9</v>
      </c>
      <c r="AG341">
        <f t="shared" si="39"/>
        <v>517.09999999999991</v>
      </c>
      <c r="AH341">
        <f t="shared" si="40"/>
        <v>174.7</v>
      </c>
      <c r="AI341">
        <f t="shared" si="41"/>
        <v>171.8</v>
      </c>
    </row>
    <row r="342" spans="1:35" x14ac:dyDescent="0.3">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164.6</v>
      </c>
      <c r="Z342">
        <v>169.1</v>
      </c>
      <c r="AA342">
        <v>169.8</v>
      </c>
      <c r="AB342">
        <v>164.7</v>
      </c>
      <c r="AC342">
        <v>172.3</v>
      </c>
      <c r="AD342">
        <f t="shared" si="36"/>
        <v>2490.1999999999998</v>
      </c>
      <c r="AE342">
        <f t="shared" si="37"/>
        <v>502</v>
      </c>
      <c r="AF342">
        <f t="shared" si="38"/>
        <v>510.4</v>
      </c>
      <c r="AG342">
        <f t="shared" si="39"/>
        <v>506.09999999999997</v>
      </c>
      <c r="AH342">
        <f t="shared" si="40"/>
        <v>169.1</v>
      </c>
      <c r="AI342">
        <f t="shared" si="41"/>
        <v>164.7</v>
      </c>
    </row>
    <row r="343" spans="1:35" x14ac:dyDescent="0.3">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166.3</v>
      </c>
      <c r="Z343">
        <v>171.4</v>
      </c>
      <c r="AA343">
        <v>169.7</v>
      </c>
      <c r="AB343">
        <v>168.4</v>
      </c>
      <c r="AC343">
        <v>173.4</v>
      </c>
      <c r="AD343">
        <f t="shared" si="36"/>
        <v>2460.9</v>
      </c>
      <c r="AE343">
        <f t="shared" si="37"/>
        <v>526.90000000000009</v>
      </c>
      <c r="AF343">
        <f t="shared" si="38"/>
        <v>514.79999999999995</v>
      </c>
      <c r="AG343">
        <f t="shared" si="39"/>
        <v>512.09999999999991</v>
      </c>
      <c r="AH343">
        <f t="shared" si="40"/>
        <v>171.4</v>
      </c>
      <c r="AI343">
        <f t="shared" si="41"/>
        <v>168.4</v>
      </c>
    </row>
    <row r="344" spans="1:35" x14ac:dyDescent="0.3">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169.3</v>
      </c>
      <c r="Z344">
        <v>175.7</v>
      </c>
      <c r="AA344">
        <v>171.1</v>
      </c>
      <c r="AB344">
        <v>172.6</v>
      </c>
      <c r="AC344">
        <v>175.3</v>
      </c>
      <c r="AD344">
        <f t="shared" si="36"/>
        <v>2449.4999999999995</v>
      </c>
      <c r="AE344">
        <f t="shared" si="37"/>
        <v>547.9</v>
      </c>
      <c r="AF344">
        <f t="shared" si="38"/>
        <v>351.4</v>
      </c>
      <c r="AG344">
        <f t="shared" si="39"/>
        <v>519.80000000000007</v>
      </c>
      <c r="AH344">
        <f t="shared" si="40"/>
        <v>175.7</v>
      </c>
      <c r="AI344">
        <f t="shared" si="41"/>
        <v>172.6</v>
      </c>
    </row>
    <row r="345" spans="1:35" x14ac:dyDescent="0.3">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165.1</v>
      </c>
      <c r="Z345">
        <v>169.9</v>
      </c>
      <c r="AA345">
        <v>171.4</v>
      </c>
      <c r="AB345">
        <v>165.4</v>
      </c>
      <c r="AC345">
        <v>173.1</v>
      </c>
      <c r="AD345">
        <f t="shared" si="36"/>
        <v>2492.3999999999996</v>
      </c>
      <c r="AE345">
        <f t="shared" si="37"/>
        <v>505.29999999999995</v>
      </c>
      <c r="AF345">
        <f t="shared" si="38"/>
        <v>511.59999999999997</v>
      </c>
      <c r="AG345">
        <f t="shared" si="39"/>
        <v>509.1</v>
      </c>
      <c r="AH345">
        <f t="shared" si="40"/>
        <v>169.9</v>
      </c>
      <c r="AI345">
        <f t="shared" si="41"/>
        <v>165.4</v>
      </c>
    </row>
    <row r="346" spans="1:35" x14ac:dyDescent="0.3">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166.9</v>
      </c>
      <c r="Z346">
        <v>172.3</v>
      </c>
      <c r="AA346">
        <v>171.2</v>
      </c>
      <c r="AB346">
        <v>169.1</v>
      </c>
      <c r="AC346">
        <v>174.3</v>
      </c>
      <c r="AD346">
        <f t="shared" si="36"/>
        <v>2464.2000000000003</v>
      </c>
      <c r="AE346">
        <f t="shared" si="37"/>
        <v>530.70000000000005</v>
      </c>
      <c r="AF346">
        <f t="shared" si="38"/>
        <v>516.29999999999995</v>
      </c>
      <c r="AG346">
        <f t="shared" si="39"/>
        <v>514.90000000000009</v>
      </c>
      <c r="AH346">
        <f t="shared" si="40"/>
        <v>172.3</v>
      </c>
      <c r="AI346">
        <f t="shared" si="41"/>
        <v>169.1</v>
      </c>
    </row>
    <row r="347" spans="1:35" x14ac:dyDescent="0.3">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170</v>
      </c>
      <c r="Z347">
        <v>176.2</v>
      </c>
      <c r="AA347">
        <v>170.8</v>
      </c>
      <c r="AB347">
        <v>173.1</v>
      </c>
      <c r="AC347">
        <v>176.4</v>
      </c>
      <c r="AD347">
        <f t="shared" si="36"/>
        <v>2462.3000000000002</v>
      </c>
      <c r="AE347">
        <f t="shared" si="37"/>
        <v>552.5</v>
      </c>
      <c r="AF347">
        <f t="shared" si="38"/>
        <v>353.29999999999995</v>
      </c>
      <c r="AG347">
        <f t="shared" si="39"/>
        <v>521</v>
      </c>
      <c r="AH347">
        <f t="shared" si="40"/>
        <v>176.2</v>
      </c>
      <c r="AI347">
        <f t="shared" si="41"/>
        <v>173.1</v>
      </c>
    </row>
    <row r="348" spans="1:35" x14ac:dyDescent="0.3">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165.8</v>
      </c>
      <c r="Z348">
        <v>170.9</v>
      </c>
      <c r="AA348">
        <v>171.1</v>
      </c>
      <c r="AB348">
        <v>166.1</v>
      </c>
      <c r="AC348">
        <v>174.1</v>
      </c>
      <c r="AD348">
        <f t="shared" si="36"/>
        <v>2506.1</v>
      </c>
      <c r="AE348">
        <f t="shared" si="37"/>
        <v>509.7</v>
      </c>
      <c r="AF348">
        <f t="shared" si="38"/>
        <v>513.70000000000005</v>
      </c>
      <c r="AG348">
        <f t="shared" si="39"/>
        <v>510.70000000000005</v>
      </c>
      <c r="AH348">
        <f t="shared" si="40"/>
        <v>170.9</v>
      </c>
      <c r="AI348">
        <f t="shared" si="41"/>
        <v>166.1</v>
      </c>
    </row>
    <row r="349" spans="1:35" x14ac:dyDescent="0.3">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167.6</v>
      </c>
      <c r="Z349">
        <v>173.1</v>
      </c>
      <c r="AA349">
        <v>170.9</v>
      </c>
      <c r="AB349">
        <v>169.7</v>
      </c>
      <c r="AC349">
        <v>175.3</v>
      </c>
      <c r="AD349">
        <f t="shared" si="36"/>
        <v>2476.8000000000002</v>
      </c>
      <c r="AE349">
        <f t="shared" si="37"/>
        <v>535.1</v>
      </c>
      <c r="AF349">
        <f t="shared" si="38"/>
        <v>518.5</v>
      </c>
      <c r="AG349">
        <f t="shared" si="39"/>
        <v>516.29999999999995</v>
      </c>
      <c r="AH349">
        <f t="shared" si="40"/>
        <v>173.1</v>
      </c>
      <c r="AI349">
        <f t="shared" si="41"/>
        <v>169.7</v>
      </c>
    </row>
    <row r="350" spans="1:35" x14ac:dyDescent="0.3">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170.6</v>
      </c>
      <c r="Z350">
        <v>176.5</v>
      </c>
      <c r="AA350">
        <v>172</v>
      </c>
      <c r="AB350">
        <v>173.9</v>
      </c>
      <c r="AC350">
        <v>177.9</v>
      </c>
      <c r="AD350">
        <f t="shared" si="36"/>
        <v>2479.4</v>
      </c>
      <c r="AE350">
        <f t="shared" si="37"/>
        <v>556.4</v>
      </c>
      <c r="AF350">
        <f t="shared" si="38"/>
        <v>355.20000000000005</v>
      </c>
      <c r="AG350">
        <f t="shared" si="39"/>
        <v>523.79999999999995</v>
      </c>
      <c r="AH350">
        <f t="shared" si="40"/>
        <v>176.5</v>
      </c>
      <c r="AI350">
        <f t="shared" si="41"/>
        <v>173.9</v>
      </c>
    </row>
    <row r="351" spans="1:35" x14ac:dyDescent="0.3">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166.3</v>
      </c>
      <c r="Z351">
        <v>171.2</v>
      </c>
      <c r="AA351">
        <v>172.3</v>
      </c>
      <c r="AB351">
        <v>166.8</v>
      </c>
      <c r="AC351">
        <v>175.3</v>
      </c>
      <c r="AD351">
        <f t="shared" si="36"/>
        <v>2522.4</v>
      </c>
      <c r="AE351">
        <f t="shared" si="37"/>
        <v>511.70000000000005</v>
      </c>
      <c r="AF351">
        <f t="shared" si="38"/>
        <v>517.20000000000005</v>
      </c>
      <c r="AG351">
        <f t="shared" si="39"/>
        <v>513.29999999999995</v>
      </c>
      <c r="AH351">
        <f t="shared" si="40"/>
        <v>171.2</v>
      </c>
      <c r="AI351">
        <f t="shared" si="41"/>
        <v>166.8</v>
      </c>
    </row>
    <row r="352" spans="1:35" x14ac:dyDescent="0.3">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168.2</v>
      </c>
      <c r="Z352">
        <v>173.4</v>
      </c>
      <c r="AA352">
        <v>172.1</v>
      </c>
      <c r="AB352">
        <v>170.5</v>
      </c>
      <c r="AC352">
        <v>176.7</v>
      </c>
      <c r="AD352">
        <f t="shared" si="36"/>
        <v>2493.6000000000004</v>
      </c>
      <c r="AE352">
        <f t="shared" si="37"/>
        <v>538.20000000000005</v>
      </c>
      <c r="AF352">
        <f t="shared" si="38"/>
        <v>522.1</v>
      </c>
      <c r="AG352">
        <f t="shared" si="39"/>
        <v>519</v>
      </c>
      <c r="AH352">
        <f t="shared" si="40"/>
        <v>173.4</v>
      </c>
      <c r="AI352">
        <f t="shared" si="41"/>
        <v>170.5</v>
      </c>
    </row>
    <row r="353" spans="1:35" x14ac:dyDescent="0.3">
      <c r="A353" t="s">
        <v>30</v>
      </c>
      <c r="B353">
        <v>2022</v>
      </c>
      <c r="C353" t="s">
        <v>44</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170.8</v>
      </c>
      <c r="Z353">
        <v>176.9</v>
      </c>
      <c r="AA353">
        <v>173.4</v>
      </c>
      <c r="AB353">
        <v>174.6</v>
      </c>
      <c r="AC353">
        <v>177.8</v>
      </c>
      <c r="AD353">
        <f t="shared" si="36"/>
        <v>2483.1999999999998</v>
      </c>
      <c r="AE353">
        <f t="shared" si="37"/>
        <v>559.29999999999995</v>
      </c>
      <c r="AF353">
        <f t="shared" si="38"/>
        <v>357.4</v>
      </c>
      <c r="AG353">
        <f t="shared" si="39"/>
        <v>526.5</v>
      </c>
      <c r="AH353">
        <f t="shared" si="40"/>
        <v>176.9</v>
      </c>
      <c r="AI353">
        <f t="shared" si="41"/>
        <v>174.6</v>
      </c>
    </row>
    <row r="354" spans="1:35" x14ac:dyDescent="0.3">
      <c r="A354" t="s">
        <v>33</v>
      </c>
      <c r="B354">
        <v>2022</v>
      </c>
      <c r="C354" t="s">
        <v>44</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166.7</v>
      </c>
      <c r="Z354">
        <v>171.5</v>
      </c>
      <c r="AA354">
        <v>173.8</v>
      </c>
      <c r="AB354">
        <v>167.4</v>
      </c>
      <c r="AC354">
        <v>174.1</v>
      </c>
      <c r="AD354">
        <f t="shared" si="36"/>
        <v>2515</v>
      </c>
      <c r="AE354">
        <f t="shared" si="37"/>
        <v>514.9</v>
      </c>
      <c r="AF354">
        <f t="shared" si="38"/>
        <v>519</v>
      </c>
      <c r="AG354">
        <f t="shared" si="39"/>
        <v>516.29999999999995</v>
      </c>
      <c r="AH354">
        <f t="shared" si="40"/>
        <v>171.5</v>
      </c>
      <c r="AI354">
        <f t="shared" si="41"/>
        <v>167.4</v>
      </c>
    </row>
    <row r="355" spans="1:35" x14ac:dyDescent="0.3">
      <c r="A355" t="s">
        <v>34</v>
      </c>
      <c r="B355">
        <v>2022</v>
      </c>
      <c r="C355" t="s">
        <v>44</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168.5</v>
      </c>
      <c r="Z355">
        <v>173.7</v>
      </c>
      <c r="AA355">
        <v>173.6</v>
      </c>
      <c r="AB355">
        <v>171.1</v>
      </c>
      <c r="AC355">
        <v>176.5</v>
      </c>
      <c r="AD355">
        <f t="shared" si="36"/>
        <v>2493.7000000000003</v>
      </c>
      <c r="AE355">
        <f t="shared" si="37"/>
        <v>541.4</v>
      </c>
      <c r="AF355">
        <f t="shared" si="38"/>
        <v>524.5</v>
      </c>
      <c r="AG355">
        <f t="shared" si="39"/>
        <v>521.9</v>
      </c>
      <c r="AH355">
        <f t="shared" si="40"/>
        <v>173.7</v>
      </c>
      <c r="AI355">
        <f t="shared" si="41"/>
        <v>171.1</v>
      </c>
    </row>
    <row r="356" spans="1:35" x14ac:dyDescent="0.3">
      <c r="A356" t="s">
        <v>30</v>
      </c>
      <c r="B356">
        <v>2022</v>
      </c>
      <c r="C356" t="s">
        <v>45</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171.2</v>
      </c>
      <c r="Z356">
        <v>177.3</v>
      </c>
      <c r="AA356">
        <v>175.7</v>
      </c>
      <c r="AB356">
        <v>175.5</v>
      </c>
      <c r="AC356">
        <v>177.1</v>
      </c>
      <c r="AD356">
        <f t="shared" si="36"/>
        <v>2473</v>
      </c>
      <c r="AE356">
        <f t="shared" si="37"/>
        <v>561.79999999999995</v>
      </c>
      <c r="AF356">
        <f t="shared" si="38"/>
        <v>359.20000000000005</v>
      </c>
      <c r="AG356">
        <f t="shared" si="39"/>
        <v>530.4</v>
      </c>
      <c r="AH356">
        <f t="shared" si="40"/>
        <v>177.3</v>
      </c>
      <c r="AI356">
        <f t="shared" si="41"/>
        <v>175.5</v>
      </c>
    </row>
    <row r="357" spans="1:35" x14ac:dyDescent="0.3">
      <c r="A357" t="s">
        <v>33</v>
      </c>
      <c r="B357">
        <v>2022</v>
      </c>
      <c r="C357" t="s">
        <v>45</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167.1</v>
      </c>
      <c r="Z357">
        <v>171.8</v>
      </c>
      <c r="AA357">
        <v>176</v>
      </c>
      <c r="AB357">
        <v>168.2</v>
      </c>
      <c r="AC357">
        <v>174.1</v>
      </c>
      <c r="AD357">
        <f t="shared" si="36"/>
        <v>2496.8999999999996</v>
      </c>
      <c r="AE357">
        <f t="shared" si="37"/>
        <v>517.9</v>
      </c>
      <c r="AF357">
        <f t="shared" si="38"/>
        <v>518.59999999999991</v>
      </c>
      <c r="AG357">
        <f t="shared" si="39"/>
        <v>520.29999999999995</v>
      </c>
      <c r="AH357">
        <f t="shared" si="40"/>
        <v>171.8</v>
      </c>
      <c r="AI357">
        <f t="shared" si="41"/>
        <v>168.2</v>
      </c>
    </row>
    <row r="358" spans="1:35" x14ac:dyDescent="0.3">
      <c r="A358" t="s">
        <v>34</v>
      </c>
      <c r="B358">
        <v>2022</v>
      </c>
      <c r="C358" t="s">
        <v>45</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168.9</v>
      </c>
      <c r="Z358">
        <v>174.1</v>
      </c>
      <c r="AA358">
        <v>175.8</v>
      </c>
      <c r="AB358">
        <v>172</v>
      </c>
      <c r="AC358">
        <v>175.7</v>
      </c>
      <c r="AD358">
        <f t="shared" si="36"/>
        <v>2480.7000000000003</v>
      </c>
      <c r="AE358">
        <f t="shared" si="37"/>
        <v>544</v>
      </c>
      <c r="AF358">
        <f t="shared" si="38"/>
        <v>524.79999999999995</v>
      </c>
      <c r="AG358">
        <f t="shared" si="39"/>
        <v>525.79999999999995</v>
      </c>
      <c r="AH358">
        <f t="shared" si="40"/>
        <v>174.1</v>
      </c>
      <c r="AI358">
        <f t="shared" si="41"/>
        <v>172</v>
      </c>
    </row>
    <row r="359" spans="1:35"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171.8</v>
      </c>
      <c r="Z359">
        <v>177.8</v>
      </c>
      <c r="AA359">
        <v>178.4</v>
      </c>
      <c r="AB359">
        <v>176.5</v>
      </c>
      <c r="AC359">
        <v>177.8</v>
      </c>
      <c r="AD359">
        <f t="shared" si="36"/>
        <v>2480.1000000000004</v>
      </c>
      <c r="AE359">
        <f t="shared" si="37"/>
        <v>563.9</v>
      </c>
      <c r="AF359">
        <f t="shared" si="38"/>
        <v>360.4</v>
      </c>
      <c r="AG359">
        <f t="shared" si="39"/>
        <v>534.9</v>
      </c>
      <c r="AH359">
        <f t="shared" si="40"/>
        <v>177.8</v>
      </c>
      <c r="AI359">
        <f t="shared" si="41"/>
        <v>176.5</v>
      </c>
    </row>
    <row r="360" spans="1:35"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167.8</v>
      </c>
      <c r="Z360">
        <v>171.8</v>
      </c>
      <c r="AA360">
        <v>178.8</v>
      </c>
      <c r="AB360">
        <v>168.9</v>
      </c>
      <c r="AC360">
        <v>174.9</v>
      </c>
      <c r="AD360">
        <f t="shared" si="36"/>
        <v>2511.8000000000002</v>
      </c>
      <c r="AE360">
        <f t="shared" si="37"/>
        <v>520.6</v>
      </c>
      <c r="AF360">
        <f t="shared" si="38"/>
        <v>520.20000000000005</v>
      </c>
      <c r="AG360">
        <f t="shared" si="39"/>
        <v>525.1</v>
      </c>
      <c r="AH360">
        <f t="shared" si="40"/>
        <v>171.8</v>
      </c>
      <c r="AI360">
        <f t="shared" si="41"/>
        <v>168.9</v>
      </c>
    </row>
    <row r="361" spans="1:35" x14ac:dyDescent="0.3">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169.5</v>
      </c>
      <c r="Z361">
        <v>174.3</v>
      </c>
      <c r="AA361">
        <v>178.6</v>
      </c>
      <c r="AB361">
        <v>172.8</v>
      </c>
      <c r="AC361">
        <v>176.5</v>
      </c>
      <c r="AD361">
        <f t="shared" si="36"/>
        <v>2490.8999999999996</v>
      </c>
      <c r="AE361">
        <f t="shared" si="37"/>
        <v>546.29999999999995</v>
      </c>
      <c r="AF361">
        <f t="shared" si="38"/>
        <v>527</v>
      </c>
      <c r="AG361">
        <f t="shared" si="39"/>
        <v>530.4</v>
      </c>
      <c r="AH361">
        <f t="shared" si="40"/>
        <v>174.3</v>
      </c>
      <c r="AI361">
        <f t="shared" si="41"/>
        <v>172.8</v>
      </c>
    </row>
    <row r="362" spans="1:35" x14ac:dyDescent="0.3">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172.8</v>
      </c>
      <c r="Z362">
        <v>178.5</v>
      </c>
      <c r="AA362">
        <v>180.7</v>
      </c>
      <c r="AB362">
        <v>177.9</v>
      </c>
      <c r="AC362">
        <v>178</v>
      </c>
      <c r="AD362">
        <f t="shared" si="36"/>
        <v>2464</v>
      </c>
      <c r="AE362">
        <f t="shared" si="37"/>
        <v>566.6</v>
      </c>
      <c r="AF362">
        <f t="shared" si="38"/>
        <v>360.2</v>
      </c>
      <c r="AG362">
        <f t="shared" si="39"/>
        <v>540.09999999999991</v>
      </c>
      <c r="AH362">
        <f t="shared" si="40"/>
        <v>178.5</v>
      </c>
      <c r="AI362">
        <f t="shared" si="41"/>
        <v>177.9</v>
      </c>
    </row>
    <row r="363" spans="1:35" x14ac:dyDescent="0.3">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168.4</v>
      </c>
      <c r="Z363">
        <v>172.5</v>
      </c>
      <c r="AA363">
        <v>181.4</v>
      </c>
      <c r="AB363">
        <v>170</v>
      </c>
      <c r="AC363">
        <v>176.3</v>
      </c>
      <c r="AD363">
        <f t="shared" si="36"/>
        <v>2505.8999999999996</v>
      </c>
      <c r="AE363">
        <f t="shared" si="37"/>
        <v>525.5</v>
      </c>
      <c r="AF363">
        <f t="shared" si="38"/>
        <v>525.5</v>
      </c>
      <c r="AG363">
        <f t="shared" si="39"/>
        <v>530.6</v>
      </c>
      <c r="AH363">
        <f t="shared" si="40"/>
        <v>172.5</v>
      </c>
      <c r="AI363">
        <f t="shared" si="41"/>
        <v>170</v>
      </c>
    </row>
    <row r="364" spans="1:35" x14ac:dyDescent="0.3">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170.3</v>
      </c>
      <c r="Z364">
        <v>175</v>
      </c>
      <c r="AA364">
        <v>181</v>
      </c>
      <c r="AB364">
        <v>174.1</v>
      </c>
      <c r="AC364">
        <v>177.2</v>
      </c>
      <c r="AD364">
        <f t="shared" si="36"/>
        <v>2478.6</v>
      </c>
      <c r="AE364">
        <f t="shared" si="37"/>
        <v>550</v>
      </c>
      <c r="AF364">
        <f t="shared" si="38"/>
        <v>529.79999999999995</v>
      </c>
      <c r="AG364">
        <f t="shared" si="39"/>
        <v>535.70000000000005</v>
      </c>
      <c r="AH364">
        <f t="shared" si="40"/>
        <v>175</v>
      </c>
      <c r="AI364">
        <f t="shared" si="41"/>
        <v>174.1</v>
      </c>
    </row>
    <row r="365" spans="1:35" x14ac:dyDescent="0.3">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172.8</v>
      </c>
      <c r="Z365">
        <v>178.5</v>
      </c>
      <c r="AA365">
        <v>180.7</v>
      </c>
      <c r="AB365">
        <v>177.9</v>
      </c>
      <c r="AC365">
        <v>178</v>
      </c>
      <c r="AD365">
        <f t="shared" si="36"/>
        <v>2464.2000000000003</v>
      </c>
      <c r="AE365">
        <f t="shared" si="37"/>
        <v>566.6</v>
      </c>
      <c r="AF365">
        <f t="shared" si="38"/>
        <v>360</v>
      </c>
      <c r="AG365">
        <f t="shared" si="39"/>
        <v>540.09999999999991</v>
      </c>
      <c r="AH365">
        <f t="shared" si="40"/>
        <v>178.5</v>
      </c>
      <c r="AI365">
        <f t="shared" si="41"/>
        <v>177.9</v>
      </c>
    </row>
    <row r="366" spans="1:35" x14ac:dyDescent="0.3">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168.4</v>
      </c>
      <c r="Z366">
        <v>172.5</v>
      </c>
      <c r="AA366">
        <v>181.5</v>
      </c>
      <c r="AB366">
        <v>170</v>
      </c>
      <c r="AC366">
        <v>176.3</v>
      </c>
      <c r="AD366">
        <f t="shared" si="36"/>
        <v>2506.1</v>
      </c>
      <c r="AE366">
        <f t="shared" si="37"/>
        <v>525.4</v>
      </c>
      <c r="AF366">
        <f t="shared" si="38"/>
        <v>525.29999999999995</v>
      </c>
      <c r="AG366">
        <f t="shared" si="39"/>
        <v>530.70000000000005</v>
      </c>
      <c r="AH366">
        <f t="shared" si="40"/>
        <v>172.5</v>
      </c>
      <c r="AI366">
        <f t="shared" si="41"/>
        <v>170</v>
      </c>
    </row>
    <row r="367" spans="1:35" x14ac:dyDescent="0.3">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170.3</v>
      </c>
      <c r="Z367">
        <v>175</v>
      </c>
      <c r="AA367">
        <v>181</v>
      </c>
      <c r="AB367">
        <v>174.1</v>
      </c>
      <c r="AC367">
        <v>177.2</v>
      </c>
      <c r="AD367">
        <f t="shared" si="36"/>
        <v>2478.6999999999998</v>
      </c>
      <c r="AE367">
        <f t="shared" si="37"/>
        <v>549.9</v>
      </c>
      <c r="AF367">
        <f t="shared" si="38"/>
        <v>529.59999999999991</v>
      </c>
      <c r="AG367">
        <f t="shared" si="39"/>
        <v>535.70000000000005</v>
      </c>
      <c r="AH367">
        <f t="shared" si="40"/>
        <v>175</v>
      </c>
      <c r="AI367">
        <f t="shared" si="41"/>
        <v>174.1</v>
      </c>
    </row>
    <row r="368" spans="1:35" x14ac:dyDescent="0.3">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47</v>
      </c>
      <c r="V368">
        <v>181.5</v>
      </c>
      <c r="W368">
        <v>179.1</v>
      </c>
      <c r="X368">
        <v>187.2</v>
      </c>
      <c r="Y368">
        <v>173.2</v>
      </c>
      <c r="Z368">
        <v>179.4</v>
      </c>
      <c r="AA368">
        <v>183.8</v>
      </c>
      <c r="AB368">
        <v>178.9</v>
      </c>
      <c r="AC368">
        <v>178.8</v>
      </c>
      <c r="AD368">
        <f t="shared" si="36"/>
        <v>2473.6999999999998</v>
      </c>
      <c r="AE368">
        <f t="shared" si="37"/>
        <v>568.20000000000005</v>
      </c>
      <c r="AF368">
        <f t="shared" si="38"/>
        <v>360.6</v>
      </c>
      <c r="AG368">
        <f t="shared" si="39"/>
        <v>544.20000000000005</v>
      </c>
      <c r="AH368">
        <f t="shared" si="40"/>
        <v>179.4</v>
      </c>
      <c r="AI368">
        <f t="shared" si="41"/>
        <v>178.9</v>
      </c>
    </row>
    <row r="369" spans="1:35" x14ac:dyDescent="0.3">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168.8</v>
      </c>
      <c r="Z369">
        <v>174.2</v>
      </c>
      <c r="AA369">
        <v>184.4</v>
      </c>
      <c r="AB369">
        <v>170.9</v>
      </c>
      <c r="AC369">
        <v>177.4</v>
      </c>
      <c r="AD369">
        <f t="shared" si="36"/>
        <v>2521.2000000000003</v>
      </c>
      <c r="AE369">
        <f t="shared" si="37"/>
        <v>527.6</v>
      </c>
      <c r="AF369">
        <f t="shared" si="38"/>
        <v>526.9</v>
      </c>
      <c r="AG369">
        <f t="shared" si="39"/>
        <v>534.70000000000005</v>
      </c>
      <c r="AH369">
        <f t="shared" si="40"/>
        <v>174.2</v>
      </c>
      <c r="AI369">
        <f t="shared" si="41"/>
        <v>170.9</v>
      </c>
    </row>
    <row r="370" spans="1:35" x14ac:dyDescent="0.3">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170.7</v>
      </c>
      <c r="Z370">
        <v>176.4</v>
      </c>
      <c r="AA370">
        <v>184</v>
      </c>
      <c r="AB370">
        <v>175</v>
      </c>
      <c r="AC370">
        <v>178.1</v>
      </c>
      <c r="AD370">
        <f t="shared" si="36"/>
        <v>2490.2000000000003</v>
      </c>
      <c r="AE370">
        <f t="shared" si="37"/>
        <v>551.79999999999995</v>
      </c>
      <c r="AF370">
        <f t="shared" si="38"/>
        <v>531.5</v>
      </c>
      <c r="AG370">
        <f t="shared" si="39"/>
        <v>539.70000000000005</v>
      </c>
      <c r="AH370">
        <f t="shared" si="40"/>
        <v>176.4</v>
      </c>
      <c r="AI370">
        <f t="shared" si="41"/>
        <v>175</v>
      </c>
    </row>
    <row r="371" spans="1:35" x14ac:dyDescent="0.3">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47</v>
      </c>
      <c r="V371">
        <v>182.5</v>
      </c>
      <c r="W371">
        <v>179.8</v>
      </c>
      <c r="X371">
        <v>187.8</v>
      </c>
      <c r="Y371">
        <v>173.8</v>
      </c>
      <c r="Z371">
        <v>180.3</v>
      </c>
      <c r="AA371">
        <v>184.9</v>
      </c>
      <c r="AB371">
        <v>179.5</v>
      </c>
      <c r="AC371">
        <v>179.8</v>
      </c>
      <c r="AD371">
        <f t="shared" si="36"/>
        <v>2490.6000000000008</v>
      </c>
      <c r="AE371">
        <f t="shared" si="37"/>
        <v>569.90000000000009</v>
      </c>
      <c r="AF371">
        <f t="shared" si="38"/>
        <v>362.3</v>
      </c>
      <c r="AG371">
        <f t="shared" si="39"/>
        <v>546.5</v>
      </c>
      <c r="AH371">
        <f t="shared" si="40"/>
        <v>180.3</v>
      </c>
      <c r="AI371">
        <f t="shared" si="41"/>
        <v>179.5</v>
      </c>
    </row>
    <row r="372" spans="1:35" x14ac:dyDescent="0.3">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169.2</v>
      </c>
      <c r="Z372">
        <v>174.8</v>
      </c>
      <c r="AA372">
        <v>185.6</v>
      </c>
      <c r="AB372">
        <v>171.6</v>
      </c>
      <c r="AC372">
        <v>178.2</v>
      </c>
      <c r="AD372">
        <f t="shared" si="36"/>
        <v>2539.2999999999997</v>
      </c>
      <c r="AE372">
        <f t="shared" si="37"/>
        <v>528.70000000000005</v>
      </c>
      <c r="AF372">
        <f t="shared" si="38"/>
        <v>529.1</v>
      </c>
      <c r="AG372">
        <f t="shared" si="39"/>
        <v>537</v>
      </c>
      <c r="AH372">
        <f t="shared" si="40"/>
        <v>174.8</v>
      </c>
      <c r="AI372">
        <f t="shared" si="41"/>
        <v>171.6</v>
      </c>
    </row>
    <row r="373" spans="1:35" x14ac:dyDescent="0.3">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171.2</v>
      </c>
      <c r="Z373">
        <v>177.1</v>
      </c>
      <c r="AA373">
        <v>185.2</v>
      </c>
      <c r="AB373">
        <v>175.7</v>
      </c>
      <c r="AC373">
        <v>179.1</v>
      </c>
      <c r="AD373">
        <f t="shared" si="36"/>
        <v>2507.9</v>
      </c>
      <c r="AE373">
        <f t="shared" si="37"/>
        <v>553.20000000000005</v>
      </c>
      <c r="AF373">
        <f t="shared" si="38"/>
        <v>533.59999999999991</v>
      </c>
      <c r="AG373">
        <f t="shared" si="39"/>
        <v>542.09999999999991</v>
      </c>
      <c r="AH373">
        <f t="shared" si="40"/>
        <v>177.1</v>
      </c>
      <c r="AI373">
        <f t="shared" si="41"/>
        <v>175.7</v>
      </c>
    </row>
  </sheetData>
  <autoFilter ref="A1:AC373" xr:uid="{3C2ABE20-2B01-4FCD-9CAC-C0427F0966D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1E55F-EB08-4619-B3AD-F5085191BCD6}">
  <dimension ref="A1:C32"/>
  <sheetViews>
    <sheetView topLeftCell="A22" workbookViewId="0">
      <selection activeCell="E16" sqref="E16"/>
    </sheetView>
  </sheetViews>
  <sheetFormatPr defaultRowHeight="14.4" x14ac:dyDescent="0.3"/>
  <cols>
    <col min="1" max="1" width="30.44140625" bestFit="1" customWidth="1"/>
    <col min="2" max="2" width="29.44140625" customWidth="1"/>
  </cols>
  <sheetData>
    <row r="1" spans="1:3" x14ac:dyDescent="0.3">
      <c r="A1" s="48" t="s">
        <v>187</v>
      </c>
    </row>
    <row r="3" spans="1:3" x14ac:dyDescent="0.3">
      <c r="B3" t="s">
        <v>64</v>
      </c>
    </row>
    <row r="4" spans="1:3" x14ac:dyDescent="0.3">
      <c r="A4" t="s">
        <v>0</v>
      </c>
    </row>
    <row r="5" spans="1:3" x14ac:dyDescent="0.3">
      <c r="A5" t="s">
        <v>1</v>
      </c>
    </row>
    <row r="6" spans="1:3" x14ac:dyDescent="0.3">
      <c r="A6" t="s">
        <v>2</v>
      </c>
    </row>
    <row r="7" spans="1:3" x14ac:dyDescent="0.3">
      <c r="A7" t="s">
        <v>3</v>
      </c>
      <c r="B7" s="5" t="s">
        <v>65</v>
      </c>
    </row>
    <row r="8" spans="1:3" x14ac:dyDescent="0.3">
      <c r="A8" t="s">
        <v>4</v>
      </c>
      <c r="B8" s="5" t="s">
        <v>65</v>
      </c>
    </row>
    <row r="9" spans="1:3" x14ac:dyDescent="0.3">
      <c r="A9" t="s">
        <v>5</v>
      </c>
      <c r="B9" s="5" t="s">
        <v>65</v>
      </c>
    </row>
    <row r="10" spans="1:3" x14ac:dyDescent="0.3">
      <c r="A10" t="s">
        <v>6</v>
      </c>
      <c r="B10" s="5" t="s">
        <v>65</v>
      </c>
    </row>
    <row r="11" spans="1:3" x14ac:dyDescent="0.3">
      <c r="A11" t="s">
        <v>7</v>
      </c>
      <c r="B11" s="5" t="s">
        <v>65</v>
      </c>
    </row>
    <row r="12" spans="1:3" x14ac:dyDescent="0.3">
      <c r="A12" t="s">
        <v>8</v>
      </c>
      <c r="B12" s="5" t="s">
        <v>65</v>
      </c>
    </row>
    <row r="13" spans="1:3" x14ac:dyDescent="0.3">
      <c r="A13" t="s">
        <v>9</v>
      </c>
      <c r="B13" s="5" t="s">
        <v>65</v>
      </c>
      <c r="C13">
        <v>14</v>
      </c>
    </row>
    <row r="14" spans="1:3" x14ac:dyDescent="0.3">
      <c r="A14" t="s">
        <v>10</v>
      </c>
      <c r="B14" s="5" t="s">
        <v>65</v>
      </c>
    </row>
    <row r="15" spans="1:3" x14ac:dyDescent="0.3">
      <c r="A15" t="s">
        <v>11</v>
      </c>
      <c r="B15" s="5" t="s">
        <v>65</v>
      </c>
    </row>
    <row r="16" spans="1:3" x14ac:dyDescent="0.3">
      <c r="A16" t="s">
        <v>12</v>
      </c>
      <c r="B16" s="5" t="s">
        <v>65</v>
      </c>
    </row>
    <row r="17" spans="1:3" x14ac:dyDescent="0.3">
      <c r="A17" t="s">
        <v>13</v>
      </c>
      <c r="B17" s="5" t="s">
        <v>65</v>
      </c>
    </row>
    <row r="18" spans="1:3" x14ac:dyDescent="0.3">
      <c r="A18" t="s">
        <v>14</v>
      </c>
      <c r="B18" s="5" t="s">
        <v>65</v>
      </c>
    </row>
    <row r="19" spans="1:3" x14ac:dyDescent="0.3">
      <c r="A19" t="s">
        <v>15</v>
      </c>
      <c r="B19" s="5" t="s">
        <v>65</v>
      </c>
    </row>
    <row r="20" spans="1:3" x14ac:dyDescent="0.3">
      <c r="A20" t="s">
        <v>16</v>
      </c>
      <c r="B20" s="5" t="s">
        <v>65</v>
      </c>
    </row>
    <row r="21" spans="1:3" x14ac:dyDescent="0.3">
      <c r="A21" t="s">
        <v>17</v>
      </c>
      <c r="B21" s="6" t="s">
        <v>66</v>
      </c>
    </row>
    <row r="22" spans="1:3" x14ac:dyDescent="0.3">
      <c r="A22" t="s">
        <v>18</v>
      </c>
      <c r="B22" s="6" t="s">
        <v>66</v>
      </c>
      <c r="C22">
        <v>3</v>
      </c>
    </row>
    <row r="23" spans="1:3" x14ac:dyDescent="0.3">
      <c r="A23" t="s">
        <v>19</v>
      </c>
      <c r="B23" s="6" t="s">
        <v>66</v>
      </c>
    </row>
    <row r="24" spans="1:3" x14ac:dyDescent="0.3">
      <c r="A24" t="s">
        <v>20</v>
      </c>
      <c r="B24" s="7" t="s">
        <v>67</v>
      </c>
    </row>
    <row r="25" spans="1:3" x14ac:dyDescent="0.3">
      <c r="A25" t="s">
        <v>21</v>
      </c>
      <c r="B25" s="7" t="s">
        <v>67</v>
      </c>
      <c r="C25">
        <v>3</v>
      </c>
    </row>
    <row r="26" spans="1:3" x14ac:dyDescent="0.3">
      <c r="A26" t="s">
        <v>22</v>
      </c>
      <c r="B26" s="7" t="s">
        <v>67</v>
      </c>
    </row>
    <row r="27" spans="1:3" x14ac:dyDescent="0.3">
      <c r="A27" t="s">
        <v>23</v>
      </c>
      <c r="B27" s="8" t="s">
        <v>23</v>
      </c>
    </row>
    <row r="28" spans="1:3" x14ac:dyDescent="0.3">
      <c r="A28" t="s">
        <v>25</v>
      </c>
      <c r="B28" s="8" t="s">
        <v>23</v>
      </c>
      <c r="C28">
        <v>3</v>
      </c>
    </row>
    <row r="29" spans="1:3" x14ac:dyDescent="0.3">
      <c r="A29" t="s">
        <v>27</v>
      </c>
      <c r="B29" s="8" t="s">
        <v>23</v>
      </c>
    </row>
    <row r="30" spans="1:3" x14ac:dyDescent="0.3">
      <c r="A30" t="s">
        <v>26</v>
      </c>
      <c r="B30" s="4" t="s">
        <v>26</v>
      </c>
      <c r="C30">
        <v>1</v>
      </c>
    </row>
    <row r="31" spans="1:3" x14ac:dyDescent="0.3">
      <c r="A31" t="s">
        <v>28</v>
      </c>
      <c r="B31" s="9" t="s">
        <v>28</v>
      </c>
      <c r="C31">
        <v>1</v>
      </c>
    </row>
    <row r="32" spans="1:3" x14ac:dyDescent="0.3">
      <c r="A32" t="s">
        <v>29</v>
      </c>
      <c r="B32" s="10" t="s">
        <v>49</v>
      </c>
      <c r="C32">
        <v>1</v>
      </c>
    </row>
  </sheetData>
  <conditionalFormatting sqref="B32">
    <cfRule type="colorScale" priority="3">
      <colorScale>
        <cfvo type="min"/>
        <cfvo type="percentile" val="50"/>
        <cfvo type="max"/>
        <color rgb="FFFF0000"/>
        <color theme="7" tint="-0.249977111117893"/>
        <color theme="9" tint="-0.249977111117893"/>
      </colorScale>
    </cfRule>
  </conditionalFormatting>
  <conditionalFormatting sqref="B7:B26 B29">
    <cfRule type="colorScale" priority="1">
      <colorScale>
        <cfvo type="min"/>
        <cfvo type="percentile" val="50"/>
        <cfvo type="max"/>
        <color rgb="FFFF0000"/>
        <color theme="7" tint="0.39997558519241921"/>
        <color theme="9" tint="-0.499984740745262"/>
      </colorScale>
    </cfRule>
  </conditionalFormatting>
  <conditionalFormatting sqref="B7:B30 B32">
    <cfRule type="colorScale" priority="4">
      <colorScale>
        <cfvo type="min"/>
        <cfvo type="percentile" val="50"/>
        <cfvo type="max"/>
        <color rgb="FFFF0000"/>
        <color theme="7" tint="0.39997558519241921"/>
        <color theme="9" tint="-0.499984740745262"/>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71119-6647-4B72-8FFB-BFE228B8B844}">
  <dimension ref="A1:AI50"/>
  <sheetViews>
    <sheetView topLeftCell="A49" workbookViewId="0">
      <selection activeCell="N12" sqref="N12"/>
    </sheetView>
  </sheetViews>
  <sheetFormatPr defaultRowHeight="14.4" x14ac:dyDescent="0.3"/>
  <cols>
    <col min="1" max="1" width="13.6640625" bestFit="1" customWidth="1"/>
    <col min="2" max="2" width="18.21875" bestFit="1" customWidth="1"/>
    <col min="4" max="4" width="17.21875" bestFit="1" customWidth="1"/>
  </cols>
  <sheetData>
    <row r="1" spans="1:35" x14ac:dyDescent="0.3">
      <c r="A1" s="12" t="s">
        <v>71</v>
      </c>
    </row>
    <row r="3" spans="1:35" x14ac:dyDescent="0.3">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c r="Y3" s="1" t="s">
        <v>25</v>
      </c>
      <c r="Z3" s="1" t="s">
        <v>26</v>
      </c>
      <c r="AA3" s="1" t="s">
        <v>27</v>
      </c>
      <c r="AB3" s="1" t="s">
        <v>28</v>
      </c>
      <c r="AC3" s="1" t="s">
        <v>29</v>
      </c>
      <c r="AD3" s="11" t="s">
        <v>65</v>
      </c>
      <c r="AE3" s="11" t="s">
        <v>68</v>
      </c>
      <c r="AF3" s="11" t="s">
        <v>69</v>
      </c>
      <c r="AG3" s="11" t="s">
        <v>23</v>
      </c>
      <c r="AH3" s="11" t="s">
        <v>26</v>
      </c>
      <c r="AI3" s="11" t="s">
        <v>70</v>
      </c>
    </row>
    <row r="4" spans="1:35" x14ac:dyDescent="0.3">
      <c r="A4" t="s">
        <v>30</v>
      </c>
      <c r="B4">
        <v>2023</v>
      </c>
      <c r="C4" t="s">
        <v>38</v>
      </c>
      <c r="D4">
        <v>173.2</v>
      </c>
      <c r="E4">
        <v>211.5</v>
      </c>
      <c r="F4">
        <v>171</v>
      </c>
      <c r="G4">
        <v>179.6</v>
      </c>
      <c r="H4">
        <v>173.3</v>
      </c>
      <c r="I4">
        <v>169</v>
      </c>
      <c r="J4">
        <v>148.69999999999999</v>
      </c>
      <c r="K4">
        <v>174.9</v>
      </c>
      <c r="L4">
        <v>121.9</v>
      </c>
      <c r="M4">
        <v>221</v>
      </c>
      <c r="N4">
        <v>178.7</v>
      </c>
      <c r="O4">
        <v>191.1</v>
      </c>
      <c r="P4">
        <v>176.8</v>
      </c>
      <c r="Q4">
        <v>199.9</v>
      </c>
      <c r="R4">
        <v>191.2</v>
      </c>
      <c r="S4">
        <v>187.9</v>
      </c>
      <c r="T4">
        <v>190.8</v>
      </c>
      <c r="U4" t="s">
        <v>47</v>
      </c>
      <c r="V4">
        <v>182.5</v>
      </c>
      <c r="W4">
        <v>179.8</v>
      </c>
      <c r="X4">
        <v>187.8</v>
      </c>
      <c r="Y4">
        <v>173.8</v>
      </c>
      <c r="Z4">
        <v>180.3</v>
      </c>
      <c r="AA4">
        <v>184.9</v>
      </c>
      <c r="AB4">
        <v>179.5</v>
      </c>
      <c r="AC4">
        <v>179.8</v>
      </c>
      <c r="AD4">
        <f t="shared" ref="AD4:AD6" si="0">SUM(D4,E4,F4,G4,H4,I4,J4,K4,L4,M4,N4,O4,P4,Q4)</f>
        <v>2490.6000000000008</v>
      </c>
      <c r="AE4">
        <f t="shared" ref="AE4:AE6" si="1">SUM(R4,S4,T4)</f>
        <v>569.90000000000009</v>
      </c>
      <c r="AF4">
        <f t="shared" ref="AF4:AF6" si="2">SUM(U4,V4,W4)</f>
        <v>362.3</v>
      </c>
      <c r="AG4">
        <f t="shared" ref="AG4:AG6" si="3">SUM(X4,Y4,AA4)</f>
        <v>546.5</v>
      </c>
      <c r="AH4">
        <f t="shared" ref="AH4:AH6" si="4">SUM(Z4)</f>
        <v>180.3</v>
      </c>
      <c r="AI4">
        <f t="shared" ref="AI4:AI6" si="5">SUM(AB4)</f>
        <v>179.5</v>
      </c>
    </row>
    <row r="5" spans="1:35" x14ac:dyDescent="0.3">
      <c r="A5" t="s">
        <v>33</v>
      </c>
      <c r="B5">
        <v>2023</v>
      </c>
      <c r="C5" t="s">
        <v>38</v>
      </c>
      <c r="D5">
        <v>174.7</v>
      </c>
      <c r="E5">
        <v>219.4</v>
      </c>
      <c r="F5">
        <v>176.7</v>
      </c>
      <c r="G5">
        <v>179.4</v>
      </c>
      <c r="H5">
        <v>164.4</v>
      </c>
      <c r="I5">
        <v>175.8</v>
      </c>
      <c r="J5">
        <v>185</v>
      </c>
      <c r="K5">
        <v>176.9</v>
      </c>
      <c r="L5">
        <v>124.2</v>
      </c>
      <c r="M5">
        <v>211.9</v>
      </c>
      <c r="N5">
        <v>165.9</v>
      </c>
      <c r="O5">
        <v>197.7</v>
      </c>
      <c r="P5">
        <v>183.1</v>
      </c>
      <c r="Q5">
        <v>204.2</v>
      </c>
      <c r="R5">
        <v>181.3</v>
      </c>
      <c r="S5">
        <v>168.1</v>
      </c>
      <c r="T5">
        <v>179.3</v>
      </c>
      <c r="U5">
        <v>175.6</v>
      </c>
      <c r="V5">
        <v>183.4</v>
      </c>
      <c r="W5">
        <v>170.1</v>
      </c>
      <c r="X5">
        <v>182.2</v>
      </c>
      <c r="Y5">
        <v>169.2</v>
      </c>
      <c r="Z5">
        <v>174.8</v>
      </c>
      <c r="AA5">
        <v>185.6</v>
      </c>
      <c r="AB5">
        <v>171.6</v>
      </c>
      <c r="AC5">
        <v>178.2</v>
      </c>
      <c r="AD5">
        <f t="shared" si="0"/>
        <v>2539.2999999999997</v>
      </c>
      <c r="AE5">
        <f t="shared" si="1"/>
        <v>528.70000000000005</v>
      </c>
      <c r="AF5">
        <f t="shared" si="2"/>
        <v>529.1</v>
      </c>
      <c r="AG5">
        <f t="shared" si="3"/>
        <v>537</v>
      </c>
      <c r="AH5">
        <f t="shared" si="4"/>
        <v>174.8</v>
      </c>
      <c r="AI5">
        <f t="shared" si="5"/>
        <v>171.6</v>
      </c>
    </row>
    <row r="6" spans="1:35" x14ac:dyDescent="0.3">
      <c r="A6" t="s">
        <v>34</v>
      </c>
      <c r="B6">
        <v>2023</v>
      </c>
      <c r="C6" t="s">
        <v>38</v>
      </c>
      <c r="D6">
        <v>173.7</v>
      </c>
      <c r="E6">
        <v>214.3</v>
      </c>
      <c r="F6">
        <v>173.2</v>
      </c>
      <c r="G6">
        <v>179.5</v>
      </c>
      <c r="H6">
        <v>170</v>
      </c>
      <c r="I6">
        <v>172.2</v>
      </c>
      <c r="J6">
        <v>161</v>
      </c>
      <c r="K6">
        <v>175.6</v>
      </c>
      <c r="L6">
        <v>122.7</v>
      </c>
      <c r="M6">
        <v>218</v>
      </c>
      <c r="N6">
        <v>173.4</v>
      </c>
      <c r="O6">
        <v>194.2</v>
      </c>
      <c r="P6">
        <v>179.1</v>
      </c>
      <c r="Q6">
        <v>201</v>
      </c>
      <c r="R6">
        <v>187.3</v>
      </c>
      <c r="S6">
        <v>179.7</v>
      </c>
      <c r="T6">
        <v>186.2</v>
      </c>
      <c r="U6">
        <v>175.6</v>
      </c>
      <c r="V6">
        <v>182.8</v>
      </c>
      <c r="W6">
        <v>175.2</v>
      </c>
      <c r="X6">
        <v>185.7</v>
      </c>
      <c r="Y6">
        <v>171.2</v>
      </c>
      <c r="Z6">
        <v>177.1</v>
      </c>
      <c r="AA6">
        <v>185.2</v>
      </c>
      <c r="AB6">
        <v>175.7</v>
      </c>
      <c r="AC6">
        <v>179.1</v>
      </c>
      <c r="AD6">
        <f t="shared" si="0"/>
        <v>2507.9</v>
      </c>
      <c r="AE6">
        <f t="shared" si="1"/>
        <v>553.20000000000005</v>
      </c>
      <c r="AF6">
        <f t="shared" si="2"/>
        <v>533.59999999999991</v>
      </c>
      <c r="AG6">
        <f t="shared" si="3"/>
        <v>542.09999999999991</v>
      </c>
      <c r="AH6">
        <f t="shared" si="4"/>
        <v>177.1</v>
      </c>
      <c r="AI6">
        <f t="shared" si="5"/>
        <v>175.7</v>
      </c>
    </row>
    <row r="9" spans="1:35" x14ac:dyDescent="0.3">
      <c r="D9" s="14" t="s">
        <v>75</v>
      </c>
      <c r="E9" s="14" t="s">
        <v>72</v>
      </c>
      <c r="F9" s="14" t="s">
        <v>33</v>
      </c>
      <c r="G9" s="14" t="s">
        <v>34</v>
      </c>
      <c r="H9" s="14" t="s">
        <v>30</v>
      </c>
      <c r="I9" s="14" t="s">
        <v>33</v>
      </c>
      <c r="J9" s="14" t="s">
        <v>34</v>
      </c>
    </row>
    <row r="10" spans="1:35" x14ac:dyDescent="0.3">
      <c r="D10" s="13" t="s">
        <v>65</v>
      </c>
      <c r="E10">
        <v>2490.6000000000008</v>
      </c>
      <c r="F10">
        <v>2539.2999999999997</v>
      </c>
      <c r="G10">
        <v>2507.9</v>
      </c>
      <c r="H10" s="17">
        <v>0.57531588551893009</v>
      </c>
      <c r="I10" s="17">
        <v>0.56674478294833164</v>
      </c>
      <c r="J10" s="17">
        <v>0.55860210263720611</v>
      </c>
    </row>
    <row r="11" spans="1:35" x14ac:dyDescent="0.3">
      <c r="D11" s="13" t="s">
        <v>68</v>
      </c>
      <c r="E11">
        <v>569.90000000000009</v>
      </c>
      <c r="F11">
        <v>528.70000000000005</v>
      </c>
      <c r="G11">
        <v>553.20000000000005</v>
      </c>
      <c r="H11" s="17">
        <v>0.13164399066780622</v>
      </c>
      <c r="I11" s="17">
        <v>0.1180002231893762</v>
      </c>
      <c r="J11" s="17">
        <v>0.12321810406272277</v>
      </c>
    </row>
    <row r="12" spans="1:35" x14ac:dyDescent="0.3">
      <c r="D12" s="13" t="s">
        <v>69</v>
      </c>
      <c r="E12">
        <v>362.3</v>
      </c>
      <c r="F12">
        <v>529.1</v>
      </c>
      <c r="G12">
        <v>533.59999999999991</v>
      </c>
      <c r="H12" s="17">
        <v>8.3689450463144743E-2</v>
      </c>
      <c r="I12" s="17">
        <v>0.11808949893985046</v>
      </c>
      <c r="J12" s="17">
        <v>0.11885245901639344</v>
      </c>
    </row>
    <row r="13" spans="1:35" x14ac:dyDescent="0.3">
      <c r="D13" s="13" t="s">
        <v>23</v>
      </c>
      <c r="E13">
        <v>546.5</v>
      </c>
      <c r="F13">
        <v>537</v>
      </c>
      <c r="G13">
        <v>542.09999999999991</v>
      </c>
      <c r="H13" s="17">
        <v>0.12623871012450621</v>
      </c>
      <c r="I13" s="17">
        <v>0.11985269501171744</v>
      </c>
      <c r="J13" s="17">
        <v>0.12074572344975053</v>
      </c>
    </row>
    <row r="14" spans="1:35" x14ac:dyDescent="0.3">
      <c r="D14" s="13" t="s">
        <v>26</v>
      </c>
      <c r="E14">
        <v>180.3</v>
      </c>
      <c r="F14">
        <v>174.8</v>
      </c>
      <c r="G14">
        <v>177.1</v>
      </c>
      <c r="H14" s="17">
        <v>4.1648379570811474E-2</v>
      </c>
      <c r="I14" s="17">
        <v>3.9013502957259236E-2</v>
      </c>
      <c r="J14" s="17">
        <v>3.9446721311475412E-2</v>
      </c>
    </row>
    <row r="15" spans="1:35" x14ac:dyDescent="0.3">
      <c r="D15" s="13" t="s">
        <v>70</v>
      </c>
      <c r="E15">
        <v>179.5</v>
      </c>
      <c r="F15">
        <v>171.6</v>
      </c>
      <c r="G15">
        <v>175.7</v>
      </c>
      <c r="H15" s="17">
        <v>4.1463583654801218E-2</v>
      </c>
      <c r="I15" s="17">
        <v>3.8299296953465012E-2</v>
      </c>
      <c r="J15" s="17">
        <v>3.9134889522451893E-2</v>
      </c>
    </row>
    <row r="17" spans="1:2" x14ac:dyDescent="0.3">
      <c r="A17" s="15" t="s">
        <v>73</v>
      </c>
      <c r="B17" t="s">
        <v>76</v>
      </c>
    </row>
    <row r="18" spans="1:2" x14ac:dyDescent="0.3">
      <c r="A18" s="16" t="s">
        <v>68</v>
      </c>
      <c r="B18" s="17">
        <v>0.13164399066780622</v>
      </c>
    </row>
    <row r="19" spans="1:2" x14ac:dyDescent="0.3">
      <c r="A19" s="16" t="s">
        <v>26</v>
      </c>
      <c r="B19" s="17">
        <v>4.1648379570811474E-2</v>
      </c>
    </row>
    <row r="20" spans="1:2" x14ac:dyDescent="0.3">
      <c r="A20" s="16" t="s">
        <v>65</v>
      </c>
      <c r="B20" s="17">
        <v>0.57531588551893009</v>
      </c>
    </row>
    <row r="21" spans="1:2" x14ac:dyDescent="0.3">
      <c r="A21" s="16" t="s">
        <v>23</v>
      </c>
      <c r="B21" s="17">
        <v>0.12623871012450621</v>
      </c>
    </row>
    <row r="22" spans="1:2" x14ac:dyDescent="0.3">
      <c r="A22" s="16" t="s">
        <v>69</v>
      </c>
      <c r="B22" s="17">
        <v>8.3689450463144743E-2</v>
      </c>
    </row>
    <row r="23" spans="1:2" x14ac:dyDescent="0.3">
      <c r="A23" s="16" t="s">
        <v>70</v>
      </c>
      <c r="B23" s="17">
        <v>4.1463583654801218E-2</v>
      </c>
    </row>
    <row r="24" spans="1:2" x14ac:dyDescent="0.3">
      <c r="A24" s="16" t="s">
        <v>74</v>
      </c>
      <c r="B24" s="17">
        <v>1</v>
      </c>
    </row>
    <row r="30" spans="1:2" x14ac:dyDescent="0.3">
      <c r="A30" s="15" t="s">
        <v>73</v>
      </c>
      <c r="B30" t="s">
        <v>77</v>
      </c>
    </row>
    <row r="31" spans="1:2" x14ac:dyDescent="0.3">
      <c r="A31" s="16" t="s">
        <v>68</v>
      </c>
      <c r="B31" s="17">
        <v>0.1180002231893762</v>
      </c>
    </row>
    <row r="32" spans="1:2" x14ac:dyDescent="0.3">
      <c r="A32" s="16" t="s">
        <v>26</v>
      </c>
      <c r="B32" s="17">
        <v>3.9013502957259236E-2</v>
      </c>
    </row>
    <row r="33" spans="1:2" x14ac:dyDescent="0.3">
      <c r="A33" s="16" t="s">
        <v>65</v>
      </c>
      <c r="B33" s="17">
        <v>0.56674478294833164</v>
      </c>
    </row>
    <row r="34" spans="1:2" x14ac:dyDescent="0.3">
      <c r="A34" s="16" t="s">
        <v>23</v>
      </c>
      <c r="B34" s="17">
        <v>0.11985269501171744</v>
      </c>
    </row>
    <row r="35" spans="1:2" x14ac:dyDescent="0.3">
      <c r="A35" s="16" t="s">
        <v>69</v>
      </c>
      <c r="B35" s="17">
        <v>0.11808949893985046</v>
      </c>
    </row>
    <row r="36" spans="1:2" x14ac:dyDescent="0.3">
      <c r="A36" s="16" t="s">
        <v>70</v>
      </c>
      <c r="B36" s="17">
        <v>3.8299296953465012E-2</v>
      </c>
    </row>
    <row r="37" spans="1:2" x14ac:dyDescent="0.3">
      <c r="A37" s="16" t="s">
        <v>74</v>
      </c>
      <c r="B37" s="17">
        <v>1</v>
      </c>
    </row>
    <row r="43" spans="1:2" x14ac:dyDescent="0.3">
      <c r="A43" s="15" t="s">
        <v>73</v>
      </c>
      <c r="B43" t="s">
        <v>78</v>
      </c>
    </row>
    <row r="44" spans="1:2" x14ac:dyDescent="0.3">
      <c r="A44" s="16" t="s">
        <v>68</v>
      </c>
      <c r="B44" s="17">
        <v>0.12321810406272277</v>
      </c>
    </row>
    <row r="45" spans="1:2" x14ac:dyDescent="0.3">
      <c r="A45" s="16" t="s">
        <v>26</v>
      </c>
      <c r="B45" s="17">
        <v>3.9446721311475412E-2</v>
      </c>
    </row>
    <row r="46" spans="1:2" x14ac:dyDescent="0.3">
      <c r="A46" s="16" t="s">
        <v>65</v>
      </c>
      <c r="B46" s="17">
        <v>0.55860210263720611</v>
      </c>
    </row>
    <row r="47" spans="1:2" x14ac:dyDescent="0.3">
      <c r="A47" s="16" t="s">
        <v>23</v>
      </c>
      <c r="B47" s="17">
        <v>0.12074572344975053</v>
      </c>
    </row>
    <row r="48" spans="1:2" x14ac:dyDescent="0.3">
      <c r="A48" s="16" t="s">
        <v>69</v>
      </c>
      <c r="B48" s="17">
        <v>0.11885245901639344</v>
      </c>
    </row>
    <row r="49" spans="1:2" x14ac:dyDescent="0.3">
      <c r="A49" s="16" t="s">
        <v>70</v>
      </c>
      <c r="B49" s="17">
        <v>3.9134889522451893E-2</v>
      </c>
    </row>
    <row r="50" spans="1:2" x14ac:dyDescent="0.3">
      <c r="A50" s="16" t="s">
        <v>74</v>
      </c>
      <c r="B50" s="17">
        <v>1</v>
      </c>
    </row>
  </sheetData>
  <conditionalFormatting sqref="H10:J15">
    <cfRule type="colorScale" priority="1">
      <colorScale>
        <cfvo type="min"/>
        <cfvo type="percentile" val="50"/>
        <cfvo type="max"/>
        <color theme="9" tint="-0.249977111117893"/>
        <color rgb="FFFFEB84"/>
        <color rgb="FFFF0000"/>
      </colorScale>
    </cfRule>
  </conditionalFormatting>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F04B7-0275-4A95-8F5B-C7854F5EDF8D}">
  <dimension ref="A1:K64"/>
  <sheetViews>
    <sheetView topLeftCell="A67" workbookViewId="0">
      <selection activeCell="G69" sqref="G69"/>
    </sheetView>
  </sheetViews>
  <sheetFormatPr defaultRowHeight="14.4" x14ac:dyDescent="0.3"/>
  <cols>
    <col min="1" max="1" width="11.21875" bestFit="1" customWidth="1"/>
    <col min="2" max="2" width="5" bestFit="1" customWidth="1"/>
    <col min="3" max="3" width="9.33203125" bestFit="1" customWidth="1"/>
    <col min="4" max="4" width="12.109375" bestFit="1" customWidth="1"/>
    <col min="11" max="11" width="12.5546875" bestFit="1" customWidth="1"/>
    <col min="12" max="12" width="16.33203125" bestFit="1" customWidth="1"/>
    <col min="14" max="14" width="12.5546875" bestFit="1" customWidth="1"/>
    <col min="15" max="15" width="15.5546875" bestFit="1" customWidth="1"/>
    <col min="16" max="16" width="11" bestFit="1" customWidth="1"/>
    <col min="17" max="17" width="12" bestFit="1" customWidth="1"/>
    <col min="18" max="19" width="11" bestFit="1" customWidth="1"/>
    <col min="20" max="20" width="12" bestFit="1" customWidth="1"/>
    <col min="21" max="21" width="9.21875" bestFit="1" customWidth="1"/>
    <col min="22" max="22" width="10.77734375" bestFit="1" customWidth="1"/>
  </cols>
  <sheetData>
    <row r="1" spans="1:11" x14ac:dyDescent="0.3">
      <c r="A1" s="12" t="s">
        <v>83</v>
      </c>
    </row>
    <row r="2" spans="1:11" x14ac:dyDescent="0.3">
      <c r="B2" s="12" t="s">
        <v>82</v>
      </c>
    </row>
    <row r="3" spans="1:11" x14ac:dyDescent="0.3">
      <c r="B3" s="12" t="s">
        <v>81</v>
      </c>
    </row>
    <row r="6" spans="1:11" x14ac:dyDescent="0.3">
      <c r="A6" s="1" t="s">
        <v>0</v>
      </c>
      <c r="B6" s="1" t="s">
        <v>1</v>
      </c>
      <c r="C6" s="1" t="s">
        <v>2</v>
      </c>
      <c r="D6" s="1" t="s">
        <v>29</v>
      </c>
      <c r="I6" s="44" t="s">
        <v>1</v>
      </c>
      <c r="J6" s="44" t="s">
        <v>85</v>
      </c>
      <c r="K6" s="22"/>
    </row>
    <row r="7" spans="1:11" x14ac:dyDescent="0.3">
      <c r="A7" t="s">
        <v>34</v>
      </c>
      <c r="B7">
        <v>2017</v>
      </c>
      <c r="C7" t="s">
        <v>31</v>
      </c>
      <c r="D7">
        <v>130.30000000000001</v>
      </c>
      <c r="I7" s="22">
        <v>2017</v>
      </c>
      <c r="J7" s="50">
        <f>(D8-D7)/D7</f>
        <v>5.295471987720627E-2</v>
      </c>
      <c r="K7" s="22"/>
    </row>
    <row r="8" spans="1:11" x14ac:dyDescent="0.3">
      <c r="A8" t="s">
        <v>34</v>
      </c>
      <c r="B8">
        <v>2017</v>
      </c>
      <c r="C8" t="s">
        <v>45</v>
      </c>
      <c r="D8">
        <v>137.19999999999999</v>
      </c>
      <c r="I8" s="22">
        <v>2018</v>
      </c>
      <c r="J8" s="50">
        <f>(D10-D9)/D9</f>
        <v>2.3374726077428697E-2</v>
      </c>
      <c r="K8" s="22"/>
    </row>
    <row r="9" spans="1:11" x14ac:dyDescent="0.3">
      <c r="A9" t="s">
        <v>34</v>
      </c>
      <c r="B9">
        <v>2018</v>
      </c>
      <c r="C9" t="s">
        <v>31</v>
      </c>
      <c r="D9">
        <v>136.9</v>
      </c>
      <c r="I9" s="22">
        <v>2019</v>
      </c>
      <c r="J9" s="50">
        <f>(D12-D11)/D11</f>
        <v>7.7363896848137617E-2</v>
      </c>
      <c r="K9" s="22"/>
    </row>
    <row r="10" spans="1:11" x14ac:dyDescent="0.3">
      <c r="A10" t="s">
        <v>34</v>
      </c>
      <c r="B10">
        <v>2018</v>
      </c>
      <c r="C10" t="s">
        <v>45</v>
      </c>
      <c r="D10">
        <v>140.1</v>
      </c>
      <c r="I10" s="22">
        <v>2020</v>
      </c>
      <c r="J10" s="50">
        <f>(D14-D13)/D13</f>
        <v>5.7922769640479481E-2</v>
      </c>
      <c r="K10" s="22"/>
    </row>
    <row r="11" spans="1:11" x14ac:dyDescent="0.3">
      <c r="A11" t="s">
        <v>34</v>
      </c>
      <c r="B11">
        <v>2019</v>
      </c>
      <c r="C11" t="s">
        <v>31</v>
      </c>
      <c r="D11">
        <v>139.6</v>
      </c>
      <c r="I11" s="22">
        <v>2021</v>
      </c>
      <c r="J11" s="50">
        <f>(D16-D15)/D15</f>
        <v>5.657978385251098E-2</v>
      </c>
      <c r="K11" s="22"/>
    </row>
    <row r="12" spans="1:11" x14ac:dyDescent="0.3">
      <c r="A12" t="s">
        <v>34</v>
      </c>
      <c r="B12">
        <v>2019</v>
      </c>
      <c r="C12" t="s">
        <v>45</v>
      </c>
      <c r="D12">
        <v>150.4</v>
      </c>
      <c r="I12" s="22">
        <v>2022</v>
      </c>
      <c r="J12" s="50">
        <f>(D18-D17)/D17</f>
        <v>6.0350030175015092E-2</v>
      </c>
      <c r="K12" s="22"/>
    </row>
    <row r="13" spans="1:11" x14ac:dyDescent="0.3">
      <c r="A13" t="s">
        <v>34</v>
      </c>
      <c r="B13">
        <v>2020</v>
      </c>
      <c r="C13" t="s">
        <v>31</v>
      </c>
      <c r="D13">
        <v>150.19999999999999</v>
      </c>
      <c r="I13" s="22">
        <v>2023</v>
      </c>
      <c r="J13" s="23" t="s">
        <v>86</v>
      </c>
      <c r="K13" s="22"/>
    </row>
    <row r="14" spans="1:11" x14ac:dyDescent="0.3">
      <c r="A14" t="s">
        <v>34</v>
      </c>
      <c r="B14">
        <v>2020</v>
      </c>
      <c r="C14" t="s">
        <v>45</v>
      </c>
      <c r="D14">
        <v>158.9</v>
      </c>
    </row>
    <row r="15" spans="1:11" x14ac:dyDescent="0.3">
      <c r="A15" t="s">
        <v>34</v>
      </c>
      <c r="B15">
        <v>2021</v>
      </c>
      <c r="C15" t="s">
        <v>31</v>
      </c>
      <c r="D15">
        <v>157.30000000000001</v>
      </c>
    </row>
    <row r="16" spans="1:11" x14ac:dyDescent="0.3">
      <c r="A16" t="s">
        <v>34</v>
      </c>
      <c r="B16">
        <v>2021</v>
      </c>
      <c r="C16" t="s">
        <v>45</v>
      </c>
      <c r="D16">
        <v>166.2</v>
      </c>
    </row>
    <row r="17" spans="1:10" x14ac:dyDescent="0.3">
      <c r="A17" t="s">
        <v>34</v>
      </c>
      <c r="B17">
        <v>2022</v>
      </c>
      <c r="C17" t="s">
        <v>31</v>
      </c>
      <c r="D17">
        <v>165.7</v>
      </c>
    </row>
    <row r="18" spans="1:10" x14ac:dyDescent="0.3">
      <c r="A18" t="s">
        <v>34</v>
      </c>
      <c r="B18">
        <v>2022</v>
      </c>
      <c r="C18" t="s">
        <v>45</v>
      </c>
      <c r="D18">
        <v>175.7</v>
      </c>
    </row>
    <row r="19" spans="1:10" x14ac:dyDescent="0.3">
      <c r="A19" t="s">
        <v>34</v>
      </c>
      <c r="B19">
        <v>2023</v>
      </c>
      <c r="C19" t="s">
        <v>31</v>
      </c>
      <c r="D19">
        <v>176.5</v>
      </c>
    </row>
    <row r="27" spans="1:10" x14ac:dyDescent="0.3">
      <c r="A27" s="1" t="s">
        <v>0</v>
      </c>
      <c r="B27" s="1" t="s">
        <v>1</v>
      </c>
      <c r="C27" s="1" t="s">
        <v>2</v>
      </c>
      <c r="D27" s="1" t="s">
        <v>29</v>
      </c>
    </row>
    <row r="28" spans="1:10" x14ac:dyDescent="0.3">
      <c r="A28" t="s">
        <v>30</v>
      </c>
      <c r="B28">
        <v>2017</v>
      </c>
      <c r="C28" t="s">
        <v>31</v>
      </c>
      <c r="D28">
        <v>132.4</v>
      </c>
    </row>
    <row r="29" spans="1:10" x14ac:dyDescent="0.3">
      <c r="A29" t="s">
        <v>30</v>
      </c>
      <c r="B29">
        <v>2017</v>
      </c>
      <c r="C29" t="s">
        <v>45</v>
      </c>
      <c r="D29">
        <v>139.80000000000001</v>
      </c>
      <c r="H29" s="44" t="s">
        <v>87</v>
      </c>
      <c r="I29" s="44" t="s">
        <v>88</v>
      </c>
      <c r="J29" s="22"/>
    </row>
    <row r="30" spans="1:10" x14ac:dyDescent="0.3">
      <c r="A30" t="s">
        <v>30</v>
      </c>
      <c r="B30">
        <v>2018</v>
      </c>
      <c r="C30" t="s">
        <v>31</v>
      </c>
      <c r="D30">
        <v>139.30000000000001</v>
      </c>
      <c r="H30" s="22">
        <v>2017</v>
      </c>
      <c r="I30" s="23">
        <f>(D29-D28)/D28</f>
        <v>5.5891238670694905E-2</v>
      </c>
      <c r="J30" s="22"/>
    </row>
    <row r="31" spans="1:10" x14ac:dyDescent="0.3">
      <c r="A31" t="s">
        <v>30</v>
      </c>
      <c r="B31">
        <v>2018</v>
      </c>
      <c r="C31" t="s">
        <v>45</v>
      </c>
      <c r="D31">
        <v>141.9</v>
      </c>
      <c r="H31" s="22">
        <v>2018</v>
      </c>
      <c r="I31" s="23">
        <f>(D31-D30)/D30</f>
        <v>1.8664752333094E-2</v>
      </c>
      <c r="J31" s="22"/>
    </row>
    <row r="32" spans="1:10" x14ac:dyDescent="0.3">
      <c r="A32" t="s">
        <v>30</v>
      </c>
      <c r="B32">
        <v>2019</v>
      </c>
      <c r="C32" t="s">
        <v>31</v>
      </c>
      <c r="D32">
        <v>141</v>
      </c>
      <c r="H32" s="22">
        <v>2019</v>
      </c>
      <c r="I32" s="23">
        <f>(D33-D32)/D32</f>
        <v>8.014184397163128E-2</v>
      </c>
      <c r="J32" s="22"/>
    </row>
    <row r="33" spans="1:10" x14ac:dyDescent="0.3">
      <c r="A33" t="s">
        <v>30</v>
      </c>
      <c r="B33">
        <v>2019</v>
      </c>
      <c r="C33" t="s">
        <v>45</v>
      </c>
      <c r="D33">
        <v>152.30000000000001</v>
      </c>
      <c r="H33" s="22">
        <v>2020</v>
      </c>
      <c r="I33" s="23">
        <f>(D35-D34)/D34</f>
        <v>5.7932850559578558E-2</v>
      </c>
      <c r="J33" s="22"/>
    </row>
    <row r="34" spans="1:10" x14ac:dyDescent="0.3">
      <c r="A34" t="s">
        <v>30</v>
      </c>
      <c r="B34">
        <v>2020</v>
      </c>
      <c r="C34" t="s">
        <v>31</v>
      </c>
      <c r="D34">
        <v>151.9</v>
      </c>
      <c r="H34" s="22">
        <v>2021</v>
      </c>
      <c r="I34" s="23">
        <f>(D37-D36)/D36</f>
        <v>5.362776025236593E-2</v>
      </c>
      <c r="J34" s="22"/>
    </row>
    <row r="35" spans="1:10" x14ac:dyDescent="0.3">
      <c r="A35" t="s">
        <v>30</v>
      </c>
      <c r="B35">
        <v>2020</v>
      </c>
      <c r="C35" t="s">
        <v>45</v>
      </c>
      <c r="D35">
        <v>160.69999999999999</v>
      </c>
      <c r="H35" s="22">
        <v>2022</v>
      </c>
      <c r="I35" s="23">
        <f>(D39-D38)/D38</f>
        <v>6.430288461538454E-2</v>
      </c>
      <c r="J35" s="22"/>
    </row>
    <row r="36" spans="1:10" x14ac:dyDescent="0.3">
      <c r="A36" t="s">
        <v>30</v>
      </c>
      <c r="B36">
        <v>2021</v>
      </c>
      <c r="C36" t="s">
        <v>31</v>
      </c>
      <c r="D36">
        <v>158.5</v>
      </c>
      <c r="H36" s="22">
        <v>2023</v>
      </c>
      <c r="I36" s="22" t="s">
        <v>89</v>
      </c>
      <c r="J36" s="22"/>
    </row>
    <row r="37" spans="1:10" x14ac:dyDescent="0.3">
      <c r="A37" t="s">
        <v>30</v>
      </c>
      <c r="B37">
        <v>2021</v>
      </c>
      <c r="C37" t="s">
        <v>45</v>
      </c>
      <c r="D37">
        <v>167</v>
      </c>
      <c r="H37" s="22"/>
      <c r="I37" s="22"/>
      <c r="J37" s="22"/>
    </row>
    <row r="38" spans="1:10" x14ac:dyDescent="0.3">
      <c r="A38" t="s">
        <v>30</v>
      </c>
      <c r="B38">
        <v>2022</v>
      </c>
      <c r="C38" t="s">
        <v>31</v>
      </c>
      <c r="D38">
        <v>166.4</v>
      </c>
    </row>
    <row r="39" spans="1:10" x14ac:dyDescent="0.3">
      <c r="A39" t="s">
        <v>30</v>
      </c>
      <c r="B39">
        <v>2022</v>
      </c>
      <c r="C39" t="s">
        <v>45</v>
      </c>
      <c r="D39">
        <v>177.1</v>
      </c>
    </row>
    <row r="40" spans="1:10" x14ac:dyDescent="0.3">
      <c r="A40" t="s">
        <v>30</v>
      </c>
      <c r="B40">
        <v>2023</v>
      </c>
      <c r="C40" t="s">
        <v>31</v>
      </c>
      <c r="D40">
        <v>177.8</v>
      </c>
    </row>
    <row r="51" spans="1:8" x14ac:dyDescent="0.3">
      <c r="A51" s="1" t="s">
        <v>0</v>
      </c>
      <c r="B51" s="1" t="s">
        <v>1</v>
      </c>
      <c r="C51" s="1" t="s">
        <v>2</v>
      </c>
      <c r="D51" s="1" t="s">
        <v>29</v>
      </c>
    </row>
    <row r="52" spans="1:8" x14ac:dyDescent="0.3">
      <c r="A52" t="s">
        <v>33</v>
      </c>
      <c r="B52">
        <v>2017</v>
      </c>
      <c r="C52" t="s">
        <v>31</v>
      </c>
      <c r="D52">
        <v>127.8</v>
      </c>
    </row>
    <row r="53" spans="1:8" x14ac:dyDescent="0.3">
      <c r="A53" t="s">
        <v>33</v>
      </c>
      <c r="B53">
        <v>2017</v>
      </c>
      <c r="C53" t="s">
        <v>45</v>
      </c>
      <c r="D53">
        <v>134.1</v>
      </c>
    </row>
    <row r="54" spans="1:8" x14ac:dyDescent="0.3">
      <c r="A54" t="s">
        <v>33</v>
      </c>
      <c r="B54">
        <v>2018</v>
      </c>
      <c r="C54" t="s">
        <v>31</v>
      </c>
      <c r="D54">
        <v>134.1</v>
      </c>
      <c r="G54" s="44" t="s">
        <v>87</v>
      </c>
      <c r="H54" s="44" t="s">
        <v>88</v>
      </c>
    </row>
    <row r="55" spans="1:8" x14ac:dyDescent="0.3">
      <c r="A55" t="s">
        <v>33</v>
      </c>
      <c r="B55">
        <v>2018</v>
      </c>
      <c r="C55" t="s">
        <v>45</v>
      </c>
      <c r="D55">
        <v>138</v>
      </c>
      <c r="G55" s="22">
        <v>2017</v>
      </c>
      <c r="H55" s="23">
        <f>(D53-D52)/D52</f>
        <v>4.92957746478873E-2</v>
      </c>
    </row>
    <row r="56" spans="1:8" x14ac:dyDescent="0.3">
      <c r="A56" t="s">
        <v>33</v>
      </c>
      <c r="B56">
        <v>2019</v>
      </c>
      <c r="C56" t="s">
        <v>31</v>
      </c>
      <c r="D56">
        <v>138</v>
      </c>
      <c r="G56" s="22">
        <v>2018</v>
      </c>
      <c r="H56" s="23">
        <f>(D55-D54)/D54</f>
        <v>2.9082774049217046E-2</v>
      </c>
    </row>
    <row r="57" spans="1:8" x14ac:dyDescent="0.3">
      <c r="A57" t="s">
        <v>33</v>
      </c>
      <c r="B57">
        <v>2019</v>
      </c>
      <c r="C57" t="s">
        <v>45</v>
      </c>
      <c r="D57">
        <v>148.30000000000001</v>
      </c>
      <c r="G57" s="22">
        <v>2019</v>
      </c>
      <c r="H57" s="23">
        <f>(D57-D56)/D56</f>
        <v>7.4637681159420377E-2</v>
      </c>
    </row>
    <row r="58" spans="1:8" x14ac:dyDescent="0.3">
      <c r="A58" t="s">
        <v>33</v>
      </c>
      <c r="B58">
        <v>2020</v>
      </c>
      <c r="C58" t="s">
        <v>31</v>
      </c>
      <c r="D58">
        <v>148.19999999999999</v>
      </c>
      <c r="G58" s="22">
        <v>2020</v>
      </c>
      <c r="H58" s="23">
        <f>(D59-D58)/D58</f>
        <v>5.8704453441295663E-2</v>
      </c>
    </row>
    <row r="59" spans="1:8" x14ac:dyDescent="0.3">
      <c r="A59" t="s">
        <v>33</v>
      </c>
      <c r="B59">
        <v>2020</v>
      </c>
      <c r="C59" t="s">
        <v>45</v>
      </c>
      <c r="D59">
        <v>156.9</v>
      </c>
      <c r="G59" s="22">
        <v>2021</v>
      </c>
      <c r="H59" s="23">
        <f>(D61-D60)/D60</f>
        <v>5.8974358974358904E-2</v>
      </c>
    </row>
    <row r="60" spans="1:8" x14ac:dyDescent="0.3">
      <c r="A60" t="s">
        <v>33</v>
      </c>
      <c r="B60">
        <v>2021</v>
      </c>
      <c r="C60" t="s">
        <v>31</v>
      </c>
      <c r="D60">
        <v>156</v>
      </c>
      <c r="G60" s="22">
        <v>2022</v>
      </c>
      <c r="H60" s="23">
        <f>(D63-D62)/D62</f>
        <v>5.5151515151515118E-2</v>
      </c>
    </row>
    <row r="61" spans="1:8" x14ac:dyDescent="0.3">
      <c r="A61" t="s">
        <v>33</v>
      </c>
      <c r="B61">
        <v>2021</v>
      </c>
      <c r="C61" t="s">
        <v>45</v>
      </c>
      <c r="D61">
        <v>165.2</v>
      </c>
      <c r="G61" s="22">
        <v>2023</v>
      </c>
      <c r="H61" s="23" t="s">
        <v>89</v>
      </c>
    </row>
    <row r="62" spans="1:8" x14ac:dyDescent="0.3">
      <c r="A62" t="s">
        <v>33</v>
      </c>
      <c r="B62">
        <v>2022</v>
      </c>
      <c r="C62" t="s">
        <v>31</v>
      </c>
      <c r="D62">
        <v>165</v>
      </c>
      <c r="G62" s="22"/>
      <c r="H62" s="22"/>
    </row>
    <row r="63" spans="1:8" x14ac:dyDescent="0.3">
      <c r="A63" t="s">
        <v>33</v>
      </c>
      <c r="B63">
        <v>2022</v>
      </c>
      <c r="C63" t="s">
        <v>45</v>
      </c>
      <c r="D63">
        <v>174.1</v>
      </c>
    </row>
    <row r="64" spans="1:8" x14ac:dyDescent="0.3">
      <c r="A64" t="s">
        <v>33</v>
      </c>
      <c r="B64">
        <v>2023</v>
      </c>
      <c r="C64" t="s">
        <v>31</v>
      </c>
      <c r="D64">
        <v>174.9</v>
      </c>
    </row>
  </sheetData>
  <conditionalFormatting sqref="J7:J13">
    <cfRule type="colorScale" priority="3">
      <colorScale>
        <cfvo type="min"/>
        <cfvo type="percentile" val="50"/>
        <cfvo type="max"/>
        <color rgb="FF92D050"/>
        <color rgb="FFFFEB84"/>
        <color rgb="FFFF0000"/>
      </colorScale>
    </cfRule>
  </conditionalFormatting>
  <conditionalFormatting sqref="I30:I36">
    <cfRule type="colorScale" priority="2">
      <colorScale>
        <cfvo type="min"/>
        <cfvo type="percentile" val="50"/>
        <cfvo type="max"/>
        <color rgb="FF92D050"/>
        <color rgb="FFFFEB84"/>
        <color rgb="FFFF0000"/>
      </colorScale>
    </cfRule>
  </conditionalFormatting>
  <conditionalFormatting sqref="H55:H61">
    <cfRule type="colorScale" priority="1">
      <colorScale>
        <cfvo type="min"/>
        <cfvo type="percentile" val="50"/>
        <cfvo type="max"/>
        <color rgb="FF92D050"/>
        <color rgb="FFFFEB84"/>
        <color rgb="FFFF0000"/>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BB692-A701-40EA-8526-6AB4CB50B3AF}">
  <dimension ref="A1:T151"/>
  <sheetViews>
    <sheetView topLeftCell="A142" workbookViewId="0">
      <selection activeCell="C65" sqref="C65"/>
    </sheetView>
  </sheetViews>
  <sheetFormatPr defaultRowHeight="14.4" x14ac:dyDescent="0.3"/>
  <cols>
    <col min="1" max="1" width="30.44140625" bestFit="1" customWidth="1"/>
    <col min="2" max="18" width="11.21875" bestFit="1" customWidth="1"/>
    <col min="20" max="20" width="17.109375" customWidth="1"/>
  </cols>
  <sheetData>
    <row r="1" spans="1:20" x14ac:dyDescent="0.3">
      <c r="A1" s="12" t="s">
        <v>94</v>
      </c>
    </row>
    <row r="2" spans="1:20" x14ac:dyDescent="0.3">
      <c r="A2" s="12" t="s">
        <v>92</v>
      </c>
    </row>
    <row r="3" spans="1:20" x14ac:dyDescent="0.3">
      <c r="A3" s="12" t="s">
        <v>93</v>
      </c>
    </row>
    <row r="6" spans="1:20" x14ac:dyDescent="0.3">
      <c r="A6" s="24" t="s">
        <v>98</v>
      </c>
      <c r="B6" s="1" t="s">
        <v>99</v>
      </c>
      <c r="C6" s="1" t="s">
        <v>100</v>
      </c>
      <c r="D6" s="1" t="s">
        <v>65</v>
      </c>
      <c r="E6" s="1" t="s">
        <v>85</v>
      </c>
    </row>
    <row r="7" spans="1:20" x14ac:dyDescent="0.3">
      <c r="A7" t="s">
        <v>30</v>
      </c>
      <c r="B7">
        <v>2022</v>
      </c>
      <c r="C7" t="s">
        <v>38</v>
      </c>
      <c r="D7">
        <v>2419.7000000000003</v>
      </c>
      <c r="T7" s="21"/>
    </row>
    <row r="8" spans="1:20" x14ac:dyDescent="0.3">
      <c r="A8" t="s">
        <v>30</v>
      </c>
      <c r="B8">
        <v>2022</v>
      </c>
      <c r="C8" t="s">
        <v>39</v>
      </c>
      <c r="D8">
        <v>2441.2000000000003</v>
      </c>
      <c r="E8" s="23">
        <f t="shared" ref="E8:E19" si="0">(D8-D7)/D7</f>
        <v>8.8853990164069908E-3</v>
      </c>
      <c r="T8" s="21"/>
    </row>
    <row r="9" spans="1:20" x14ac:dyDescent="0.3">
      <c r="A9" t="s">
        <v>30</v>
      </c>
      <c r="B9">
        <v>2022</v>
      </c>
      <c r="C9" t="s">
        <v>40</v>
      </c>
      <c r="D9">
        <v>2445.6999999999998</v>
      </c>
      <c r="E9" s="23">
        <f t="shared" si="0"/>
        <v>1.8433557266916045E-3</v>
      </c>
    </row>
    <row r="10" spans="1:20" x14ac:dyDescent="0.3">
      <c r="A10" t="s">
        <v>30</v>
      </c>
      <c r="B10">
        <v>2022</v>
      </c>
      <c r="C10" t="s">
        <v>41</v>
      </c>
      <c r="D10">
        <v>2449.4999999999995</v>
      </c>
      <c r="E10" s="23">
        <f t="shared" si="0"/>
        <v>1.5537473933841957E-3</v>
      </c>
    </row>
    <row r="11" spans="1:20" x14ac:dyDescent="0.3">
      <c r="A11" t="s">
        <v>30</v>
      </c>
      <c r="B11">
        <v>2022</v>
      </c>
      <c r="C11" t="s">
        <v>42</v>
      </c>
      <c r="D11">
        <v>2462.3000000000002</v>
      </c>
      <c r="E11" s="23">
        <f t="shared" si="0"/>
        <v>5.2255562359667844E-3</v>
      </c>
      <c r="F11" t="s">
        <v>104</v>
      </c>
    </row>
    <row r="12" spans="1:20" x14ac:dyDescent="0.3">
      <c r="A12" t="s">
        <v>30</v>
      </c>
      <c r="B12">
        <v>2022</v>
      </c>
      <c r="C12" t="s">
        <v>43</v>
      </c>
      <c r="D12">
        <v>2479.4</v>
      </c>
      <c r="E12" s="23">
        <f t="shared" si="0"/>
        <v>6.9447264752466832E-3</v>
      </c>
      <c r="F12" t="s">
        <v>97</v>
      </c>
    </row>
    <row r="13" spans="1:20" x14ac:dyDescent="0.3">
      <c r="A13" t="s">
        <v>30</v>
      </c>
      <c r="B13">
        <v>2022</v>
      </c>
      <c r="C13" t="s">
        <v>44</v>
      </c>
      <c r="D13">
        <v>2483.1999999999998</v>
      </c>
      <c r="E13" s="23">
        <f t="shared" si="0"/>
        <v>1.5326288618212982E-3</v>
      </c>
      <c r="F13" t="s">
        <v>96</v>
      </c>
    </row>
    <row r="14" spans="1:20" x14ac:dyDescent="0.3">
      <c r="A14" t="s">
        <v>30</v>
      </c>
      <c r="B14">
        <v>2022</v>
      </c>
      <c r="C14" t="s">
        <v>45</v>
      </c>
      <c r="D14">
        <v>2473</v>
      </c>
      <c r="E14" s="23">
        <f t="shared" si="0"/>
        <v>-4.1076030927834324E-3</v>
      </c>
    </row>
    <row r="15" spans="1:20" x14ac:dyDescent="0.3">
      <c r="A15" t="s">
        <v>30</v>
      </c>
      <c r="B15">
        <v>2023</v>
      </c>
      <c r="C15" t="s">
        <v>31</v>
      </c>
      <c r="D15">
        <v>2480.1000000000004</v>
      </c>
      <c r="E15" s="23">
        <f t="shared" si="0"/>
        <v>2.8710068742419585E-3</v>
      </c>
    </row>
    <row r="16" spans="1:20" x14ac:dyDescent="0.3">
      <c r="A16" t="s">
        <v>30</v>
      </c>
      <c r="B16">
        <v>2023</v>
      </c>
      <c r="C16" t="s">
        <v>35</v>
      </c>
      <c r="D16">
        <v>2464</v>
      </c>
      <c r="E16" s="23">
        <f t="shared" si="0"/>
        <v>-6.4916737228339029E-3</v>
      </c>
    </row>
    <row r="17" spans="1:6" x14ac:dyDescent="0.3">
      <c r="A17" t="s">
        <v>30</v>
      </c>
      <c r="B17">
        <v>2023</v>
      </c>
      <c r="C17" t="s">
        <v>36</v>
      </c>
      <c r="D17">
        <v>2464.2000000000003</v>
      </c>
      <c r="E17" s="23">
        <f t="shared" si="0"/>
        <v>8.1168831168941906E-5</v>
      </c>
    </row>
    <row r="18" spans="1:6" x14ac:dyDescent="0.3">
      <c r="A18" t="s">
        <v>30</v>
      </c>
      <c r="B18">
        <v>2023</v>
      </c>
      <c r="C18" t="s">
        <v>37</v>
      </c>
      <c r="D18">
        <v>2473.6999999999998</v>
      </c>
      <c r="E18" s="23">
        <f t="shared" si="0"/>
        <v>3.8552065579090756E-3</v>
      </c>
    </row>
    <row r="19" spans="1:6" x14ac:dyDescent="0.3">
      <c r="A19" t="s">
        <v>30</v>
      </c>
      <c r="B19">
        <v>2023</v>
      </c>
      <c r="C19" t="s">
        <v>38</v>
      </c>
      <c r="D19">
        <v>2490.6000000000008</v>
      </c>
      <c r="E19" s="23">
        <f t="shared" si="0"/>
        <v>6.8318712859283667E-3</v>
      </c>
    </row>
    <row r="20" spans="1:6" x14ac:dyDescent="0.3">
      <c r="B20" s="22"/>
      <c r="C20" s="22"/>
      <c r="E20" s="22"/>
    </row>
    <row r="21" spans="1:6" x14ac:dyDescent="0.3">
      <c r="B21" s="22"/>
      <c r="C21" s="22"/>
      <c r="E21" s="22"/>
    </row>
    <row r="22" spans="1:6" x14ac:dyDescent="0.3">
      <c r="B22" s="22"/>
      <c r="C22" s="22"/>
      <c r="E22" s="22"/>
    </row>
    <row r="23" spans="1:6" x14ac:dyDescent="0.3">
      <c r="B23" s="22"/>
      <c r="C23" s="22"/>
      <c r="E23" s="22"/>
    </row>
    <row r="25" spans="1:6" x14ac:dyDescent="0.3">
      <c r="A25" s="24" t="s">
        <v>98</v>
      </c>
      <c r="B25" s="1" t="s">
        <v>99</v>
      </c>
      <c r="C25" s="1" t="s">
        <v>100</v>
      </c>
      <c r="D25" s="1" t="s">
        <v>65</v>
      </c>
      <c r="E25" s="1" t="s">
        <v>85</v>
      </c>
    </row>
    <row r="26" spans="1:6" x14ac:dyDescent="0.3">
      <c r="A26" t="s">
        <v>34</v>
      </c>
      <c r="B26">
        <v>2022</v>
      </c>
      <c r="C26" t="s">
        <v>38</v>
      </c>
      <c r="D26">
        <v>2433.0000000000005</v>
      </c>
      <c r="E26" s="25"/>
    </row>
    <row r="27" spans="1:6" x14ac:dyDescent="0.3">
      <c r="A27" t="s">
        <v>34</v>
      </c>
      <c r="B27">
        <v>2022</v>
      </c>
      <c r="C27" t="s">
        <v>39</v>
      </c>
      <c r="D27">
        <v>2456.2000000000003</v>
      </c>
      <c r="E27" s="25">
        <f t="shared" ref="E27:E38" si="1">(D27-D26)/D26</f>
        <v>9.5355528154540958E-3</v>
      </c>
      <c r="F27" t="s">
        <v>102</v>
      </c>
    </row>
    <row r="28" spans="1:6" x14ac:dyDescent="0.3">
      <c r="A28" t="s">
        <v>34</v>
      </c>
      <c r="B28">
        <v>2022</v>
      </c>
      <c r="C28" t="s">
        <v>40</v>
      </c>
      <c r="D28">
        <v>2460.9</v>
      </c>
      <c r="E28" s="25">
        <f t="shared" si="1"/>
        <v>1.9135249572509638E-3</v>
      </c>
      <c r="F28" t="s">
        <v>96</v>
      </c>
    </row>
    <row r="29" spans="1:6" x14ac:dyDescent="0.3">
      <c r="A29" t="s">
        <v>34</v>
      </c>
      <c r="B29">
        <v>2022</v>
      </c>
      <c r="C29" t="s">
        <v>41</v>
      </c>
      <c r="D29">
        <v>2464.2000000000003</v>
      </c>
      <c r="E29" s="25">
        <f t="shared" si="1"/>
        <v>1.3409728148239188E-3</v>
      </c>
      <c r="F29" t="s">
        <v>105</v>
      </c>
    </row>
    <row r="30" spans="1:6" x14ac:dyDescent="0.3">
      <c r="A30" t="s">
        <v>34</v>
      </c>
      <c r="B30">
        <v>2022</v>
      </c>
      <c r="C30" t="s">
        <v>42</v>
      </c>
      <c r="D30">
        <v>2476.8000000000002</v>
      </c>
      <c r="E30" s="25">
        <f t="shared" si="1"/>
        <v>5.1132213294375079E-3</v>
      </c>
    </row>
    <row r="31" spans="1:6" x14ac:dyDescent="0.3">
      <c r="A31" t="s">
        <v>34</v>
      </c>
      <c r="B31">
        <v>2022</v>
      </c>
      <c r="C31" t="s">
        <v>43</v>
      </c>
      <c r="D31">
        <v>2493.6000000000004</v>
      </c>
      <c r="E31" s="25">
        <f t="shared" si="1"/>
        <v>6.7829457364341813E-3</v>
      </c>
    </row>
    <row r="32" spans="1:6" x14ac:dyDescent="0.3">
      <c r="A32" t="s">
        <v>34</v>
      </c>
      <c r="B32">
        <v>2022</v>
      </c>
      <c r="C32" t="s">
        <v>44</v>
      </c>
      <c r="D32">
        <v>2493.7000000000003</v>
      </c>
      <c r="E32" s="25">
        <f t="shared" si="1"/>
        <v>4.010266281677456E-5</v>
      </c>
    </row>
    <row r="33" spans="1:6" x14ac:dyDescent="0.3">
      <c r="A33" t="s">
        <v>34</v>
      </c>
      <c r="B33">
        <v>2022</v>
      </c>
      <c r="C33" t="s">
        <v>45</v>
      </c>
      <c r="D33">
        <v>2480.7000000000003</v>
      </c>
      <c r="E33" s="25">
        <f t="shared" si="1"/>
        <v>-5.2131371055058745E-3</v>
      </c>
    </row>
    <row r="34" spans="1:6" x14ac:dyDescent="0.3">
      <c r="A34" t="s">
        <v>34</v>
      </c>
      <c r="B34">
        <v>2023</v>
      </c>
      <c r="C34" t="s">
        <v>31</v>
      </c>
      <c r="D34">
        <v>2490.8999999999996</v>
      </c>
      <c r="E34" s="25">
        <f t="shared" si="1"/>
        <v>4.1117426532830906E-3</v>
      </c>
    </row>
    <row r="35" spans="1:6" x14ac:dyDescent="0.3">
      <c r="A35" t="s">
        <v>34</v>
      </c>
      <c r="B35">
        <v>2023</v>
      </c>
      <c r="C35" t="s">
        <v>35</v>
      </c>
      <c r="D35">
        <v>2478.6</v>
      </c>
      <c r="E35" s="25">
        <f t="shared" si="1"/>
        <v>-4.9379742261831984E-3</v>
      </c>
    </row>
    <row r="36" spans="1:6" x14ac:dyDescent="0.3">
      <c r="A36" t="s">
        <v>34</v>
      </c>
      <c r="B36">
        <v>2023</v>
      </c>
      <c r="C36" t="s">
        <v>36</v>
      </c>
      <c r="D36">
        <v>2478.6999999999998</v>
      </c>
      <c r="E36" s="25">
        <f t="shared" si="1"/>
        <v>4.034535624945899E-5</v>
      </c>
    </row>
    <row r="37" spans="1:6" x14ac:dyDescent="0.3">
      <c r="A37" t="s">
        <v>34</v>
      </c>
      <c r="B37">
        <v>2023</v>
      </c>
      <c r="C37" t="s">
        <v>37</v>
      </c>
      <c r="D37">
        <v>2490.2000000000003</v>
      </c>
      <c r="E37" s="25">
        <f t="shared" si="1"/>
        <v>4.6395287852505169E-3</v>
      </c>
    </row>
    <row r="38" spans="1:6" x14ac:dyDescent="0.3">
      <c r="A38" t="s">
        <v>34</v>
      </c>
      <c r="B38">
        <v>2023</v>
      </c>
      <c r="C38" t="s">
        <v>38</v>
      </c>
      <c r="D38">
        <v>2507.9</v>
      </c>
      <c r="E38" s="25">
        <f t="shared" si="1"/>
        <v>7.107862822263198E-3</v>
      </c>
    </row>
    <row r="44" spans="1:6" x14ac:dyDescent="0.3">
      <c r="A44" s="24" t="s">
        <v>98</v>
      </c>
      <c r="B44" s="1" t="s">
        <v>99</v>
      </c>
      <c r="C44" s="1" t="s">
        <v>100</v>
      </c>
      <c r="D44" s="1" t="s">
        <v>65</v>
      </c>
      <c r="E44" s="1" t="s">
        <v>85</v>
      </c>
    </row>
    <row r="45" spans="1:6" x14ac:dyDescent="0.3">
      <c r="A45" t="s">
        <v>33</v>
      </c>
      <c r="B45">
        <v>2022</v>
      </c>
      <c r="C45" t="s">
        <v>38</v>
      </c>
      <c r="D45">
        <v>2459.7000000000003</v>
      </c>
    </row>
    <row r="46" spans="1:6" x14ac:dyDescent="0.3">
      <c r="A46" t="s">
        <v>33</v>
      </c>
      <c r="B46">
        <v>2022</v>
      </c>
      <c r="C46" t="s">
        <v>39</v>
      </c>
      <c r="D46">
        <v>2485.8000000000002</v>
      </c>
      <c r="E46" s="19">
        <f t="shared" ref="E46:E57" si="2">(D46-D45)/D45</f>
        <v>1.061105012806436E-2</v>
      </c>
      <c r="F46" t="s">
        <v>102</v>
      </c>
    </row>
    <row r="47" spans="1:6" x14ac:dyDescent="0.3">
      <c r="A47" t="s">
        <v>33</v>
      </c>
      <c r="B47">
        <v>2022</v>
      </c>
      <c r="C47" t="s">
        <v>40</v>
      </c>
      <c r="D47">
        <v>2490.1999999999998</v>
      </c>
      <c r="E47" s="19">
        <f t="shared" si="2"/>
        <v>1.7700539061869965E-3</v>
      </c>
    </row>
    <row r="48" spans="1:6" x14ac:dyDescent="0.3">
      <c r="A48" t="s">
        <v>33</v>
      </c>
      <c r="B48">
        <v>2022</v>
      </c>
      <c r="C48" t="s">
        <v>41</v>
      </c>
      <c r="D48">
        <v>2492.3999999999996</v>
      </c>
      <c r="E48" s="19">
        <f t="shared" si="2"/>
        <v>8.8346317564846932E-4</v>
      </c>
    </row>
    <row r="49" spans="1:6" x14ac:dyDescent="0.3">
      <c r="A49" t="s">
        <v>33</v>
      </c>
      <c r="B49">
        <v>2022</v>
      </c>
      <c r="C49" t="s">
        <v>42</v>
      </c>
      <c r="D49">
        <v>2506.1</v>
      </c>
      <c r="E49" s="19">
        <f t="shared" si="2"/>
        <v>5.4967099983952317E-3</v>
      </c>
    </row>
    <row r="50" spans="1:6" x14ac:dyDescent="0.3">
      <c r="A50" t="s">
        <v>33</v>
      </c>
      <c r="B50">
        <v>2022</v>
      </c>
      <c r="C50" t="s">
        <v>43</v>
      </c>
      <c r="D50">
        <v>2522.4</v>
      </c>
      <c r="E50" s="19">
        <f t="shared" si="2"/>
        <v>6.504129922987982E-3</v>
      </c>
    </row>
    <row r="51" spans="1:6" x14ac:dyDescent="0.3">
      <c r="A51" t="s">
        <v>33</v>
      </c>
      <c r="B51">
        <v>2022</v>
      </c>
      <c r="C51" t="s">
        <v>44</v>
      </c>
      <c r="D51">
        <v>2515</v>
      </c>
      <c r="E51" s="19">
        <f t="shared" si="2"/>
        <v>-2.9337139232477366E-3</v>
      </c>
    </row>
    <row r="52" spans="1:6" x14ac:dyDescent="0.3">
      <c r="A52" t="s">
        <v>33</v>
      </c>
      <c r="B52">
        <v>2022</v>
      </c>
      <c r="C52" t="s">
        <v>45</v>
      </c>
      <c r="D52">
        <v>2496.8999999999996</v>
      </c>
      <c r="E52" s="19">
        <f t="shared" si="2"/>
        <v>-7.1968190854872225E-3</v>
      </c>
      <c r="F52" t="s">
        <v>96</v>
      </c>
    </row>
    <row r="53" spans="1:6" x14ac:dyDescent="0.3">
      <c r="A53" t="s">
        <v>33</v>
      </c>
      <c r="B53">
        <v>2023</v>
      </c>
      <c r="C53" t="s">
        <v>31</v>
      </c>
      <c r="D53">
        <v>2511.8000000000002</v>
      </c>
      <c r="E53" s="19">
        <f t="shared" si="2"/>
        <v>5.9673995754738066E-3</v>
      </c>
    </row>
    <row r="54" spans="1:6" x14ac:dyDescent="0.3">
      <c r="A54" t="s">
        <v>33</v>
      </c>
      <c r="B54">
        <v>2023</v>
      </c>
      <c r="C54" t="s">
        <v>35</v>
      </c>
      <c r="D54">
        <v>2505.8999999999996</v>
      </c>
      <c r="E54" s="19">
        <f t="shared" si="2"/>
        <v>-2.3489131300264933E-3</v>
      </c>
    </row>
    <row r="55" spans="1:6" x14ac:dyDescent="0.3">
      <c r="A55" t="s">
        <v>33</v>
      </c>
      <c r="B55">
        <v>2023</v>
      </c>
      <c r="C55" t="s">
        <v>36</v>
      </c>
      <c r="D55">
        <v>2506.1</v>
      </c>
      <c r="E55" s="19">
        <f t="shared" si="2"/>
        <v>7.9811644519044213E-5</v>
      </c>
    </row>
    <row r="56" spans="1:6" x14ac:dyDescent="0.3">
      <c r="A56" t="s">
        <v>33</v>
      </c>
      <c r="B56">
        <v>2023</v>
      </c>
      <c r="C56" t="s">
        <v>37</v>
      </c>
      <c r="D56">
        <v>2521.2000000000003</v>
      </c>
      <c r="E56" s="19">
        <f t="shared" si="2"/>
        <v>6.0252982722159391E-3</v>
      </c>
    </row>
    <row r="57" spans="1:6" x14ac:dyDescent="0.3">
      <c r="A57" t="s">
        <v>33</v>
      </c>
      <c r="B57">
        <v>2023</v>
      </c>
      <c r="C57" t="s">
        <v>38</v>
      </c>
      <c r="D57">
        <v>2539.2999999999997</v>
      </c>
      <c r="E57" s="19">
        <f t="shared" si="2"/>
        <v>7.1791210534663859E-3</v>
      </c>
    </row>
    <row r="65" spans="1:17" x14ac:dyDescent="0.3">
      <c r="A65" s="10" t="s">
        <v>194</v>
      </c>
    </row>
    <row r="69" spans="1:17" x14ac:dyDescent="0.3">
      <c r="A69" s="1" t="s">
        <v>0</v>
      </c>
      <c r="B69" s="1" t="s">
        <v>1</v>
      </c>
      <c r="C69" s="1" t="s">
        <v>2</v>
      </c>
      <c r="D69" s="1" t="s">
        <v>3</v>
      </c>
      <c r="E69" s="1" t="s">
        <v>4</v>
      </c>
      <c r="F69" s="1" t="s">
        <v>5</v>
      </c>
      <c r="G69" s="1" t="s">
        <v>6</v>
      </c>
      <c r="H69" s="1" t="s">
        <v>7</v>
      </c>
      <c r="I69" s="1" t="s">
        <v>8</v>
      </c>
      <c r="J69" s="1" t="s">
        <v>9</v>
      </c>
      <c r="K69" s="1" t="s">
        <v>10</v>
      </c>
      <c r="L69" s="1" t="s">
        <v>11</v>
      </c>
      <c r="M69" s="1" t="s">
        <v>12</v>
      </c>
      <c r="N69" s="1" t="s">
        <v>13</v>
      </c>
      <c r="O69" s="1" t="s">
        <v>14</v>
      </c>
      <c r="P69" s="1" t="s">
        <v>15</v>
      </c>
      <c r="Q69" s="1" t="s">
        <v>16</v>
      </c>
    </row>
    <row r="70" spans="1:17" x14ac:dyDescent="0.3">
      <c r="A70" t="s">
        <v>30</v>
      </c>
      <c r="B70">
        <v>2022</v>
      </c>
      <c r="C70" t="s">
        <v>38</v>
      </c>
      <c r="D70">
        <v>152.9</v>
      </c>
      <c r="E70">
        <v>214.7</v>
      </c>
      <c r="F70">
        <v>161.4</v>
      </c>
      <c r="G70">
        <v>164.6</v>
      </c>
      <c r="H70">
        <v>209.9</v>
      </c>
      <c r="I70">
        <v>168</v>
      </c>
      <c r="J70">
        <v>160.4</v>
      </c>
      <c r="K70">
        <v>165</v>
      </c>
      <c r="L70">
        <v>118.9</v>
      </c>
      <c r="M70">
        <v>186.6</v>
      </c>
      <c r="N70">
        <v>173.2</v>
      </c>
      <c r="O70">
        <v>180.4</v>
      </c>
      <c r="P70">
        <v>170.8</v>
      </c>
      <c r="Q70">
        <v>192.9</v>
      </c>
    </row>
    <row r="71" spans="1:17" x14ac:dyDescent="0.3">
      <c r="A71" t="s">
        <v>30</v>
      </c>
      <c r="B71">
        <v>2022</v>
      </c>
      <c r="C71" t="s">
        <v>39</v>
      </c>
      <c r="D71">
        <v>153.80000000000001</v>
      </c>
      <c r="E71">
        <v>217.2</v>
      </c>
      <c r="F71">
        <v>169.6</v>
      </c>
      <c r="G71">
        <v>165.4</v>
      </c>
      <c r="H71">
        <v>208.1</v>
      </c>
      <c r="I71">
        <v>165.8</v>
      </c>
      <c r="J71">
        <v>167.3</v>
      </c>
      <c r="K71">
        <v>164.6</v>
      </c>
      <c r="L71">
        <v>119.1</v>
      </c>
      <c r="M71">
        <v>188.9</v>
      </c>
      <c r="N71">
        <v>174.2</v>
      </c>
      <c r="O71">
        <v>181.9</v>
      </c>
      <c r="P71">
        <v>172.4</v>
      </c>
      <c r="Q71">
        <v>192.9</v>
      </c>
    </row>
    <row r="72" spans="1:17" x14ac:dyDescent="0.3">
      <c r="A72" t="s">
        <v>30</v>
      </c>
      <c r="B72">
        <v>2022</v>
      </c>
      <c r="C72" t="s">
        <v>40</v>
      </c>
      <c r="D72">
        <v>155.19999999999999</v>
      </c>
      <c r="E72">
        <v>210.8</v>
      </c>
      <c r="F72">
        <v>174.3</v>
      </c>
      <c r="G72">
        <v>166.3</v>
      </c>
      <c r="H72">
        <v>202.2</v>
      </c>
      <c r="I72">
        <v>169.6</v>
      </c>
      <c r="J72">
        <v>168.6</v>
      </c>
      <c r="K72">
        <v>164.4</v>
      </c>
      <c r="L72">
        <v>119.2</v>
      </c>
      <c r="M72">
        <v>191.8</v>
      </c>
      <c r="N72">
        <v>174.5</v>
      </c>
      <c r="O72">
        <v>183.1</v>
      </c>
      <c r="P72">
        <v>172.5</v>
      </c>
      <c r="Q72">
        <v>193.2</v>
      </c>
    </row>
    <row r="73" spans="1:17" x14ac:dyDescent="0.3">
      <c r="A73" t="s">
        <v>30</v>
      </c>
      <c r="B73">
        <v>2022</v>
      </c>
      <c r="C73" t="s">
        <v>41</v>
      </c>
      <c r="D73">
        <v>159.5</v>
      </c>
      <c r="E73">
        <v>204.1</v>
      </c>
      <c r="F73">
        <v>168.3</v>
      </c>
      <c r="G73">
        <v>167.9</v>
      </c>
      <c r="H73">
        <v>198.1</v>
      </c>
      <c r="I73">
        <v>169.2</v>
      </c>
      <c r="J73">
        <v>173.1</v>
      </c>
      <c r="K73">
        <v>167.1</v>
      </c>
      <c r="L73">
        <v>120.2</v>
      </c>
      <c r="M73">
        <v>195.6</v>
      </c>
      <c r="N73">
        <v>174.8</v>
      </c>
      <c r="O73">
        <v>184</v>
      </c>
      <c r="P73">
        <v>173.9</v>
      </c>
      <c r="Q73">
        <v>193.7</v>
      </c>
    </row>
    <row r="74" spans="1:17" x14ac:dyDescent="0.3">
      <c r="A74" t="s">
        <v>30</v>
      </c>
      <c r="B74">
        <v>2022</v>
      </c>
      <c r="C74" t="s">
        <v>42</v>
      </c>
      <c r="D74">
        <v>162.9</v>
      </c>
      <c r="E74">
        <v>206.7</v>
      </c>
      <c r="F74">
        <v>169</v>
      </c>
      <c r="G74">
        <v>169.5</v>
      </c>
      <c r="H74">
        <v>194.1</v>
      </c>
      <c r="I74">
        <v>164.1</v>
      </c>
      <c r="J74">
        <v>176.9</v>
      </c>
      <c r="K74">
        <v>169</v>
      </c>
      <c r="L74">
        <v>120.8</v>
      </c>
      <c r="M74">
        <v>199.1</v>
      </c>
      <c r="N74">
        <v>175.4</v>
      </c>
      <c r="O74">
        <v>184.8</v>
      </c>
      <c r="P74">
        <v>175.5</v>
      </c>
      <c r="Q74">
        <v>194.5</v>
      </c>
    </row>
    <row r="75" spans="1:17" x14ac:dyDescent="0.3">
      <c r="A75" t="s">
        <v>30</v>
      </c>
      <c r="B75">
        <v>2022</v>
      </c>
      <c r="C75" t="s">
        <v>43</v>
      </c>
      <c r="D75">
        <v>164.7</v>
      </c>
      <c r="E75">
        <v>208.8</v>
      </c>
      <c r="F75">
        <v>170.3</v>
      </c>
      <c r="G75">
        <v>170.9</v>
      </c>
      <c r="H75">
        <v>191.6</v>
      </c>
      <c r="I75">
        <v>162.19999999999999</v>
      </c>
      <c r="J75">
        <v>184.8</v>
      </c>
      <c r="K75">
        <v>169.7</v>
      </c>
      <c r="L75">
        <v>121.1</v>
      </c>
      <c r="M75">
        <v>201.6</v>
      </c>
      <c r="N75">
        <v>175.8</v>
      </c>
      <c r="O75">
        <v>185.6</v>
      </c>
      <c r="P75">
        <v>177.4</v>
      </c>
      <c r="Q75">
        <v>194.9</v>
      </c>
    </row>
    <row r="76" spans="1:17" x14ac:dyDescent="0.3">
      <c r="A76" t="s">
        <v>30</v>
      </c>
      <c r="B76">
        <v>2022</v>
      </c>
      <c r="C76" t="s">
        <v>44</v>
      </c>
      <c r="D76">
        <v>166.9</v>
      </c>
      <c r="E76">
        <v>207.2</v>
      </c>
      <c r="F76">
        <v>180.2</v>
      </c>
      <c r="G76">
        <v>172.3</v>
      </c>
      <c r="H76">
        <v>194</v>
      </c>
      <c r="I76">
        <v>159.1</v>
      </c>
      <c r="J76">
        <v>171.6</v>
      </c>
      <c r="K76">
        <v>170.2</v>
      </c>
      <c r="L76">
        <v>121.5</v>
      </c>
      <c r="M76">
        <v>204.8</v>
      </c>
      <c r="N76">
        <v>176.4</v>
      </c>
      <c r="O76">
        <v>186.9</v>
      </c>
      <c r="P76">
        <v>176.6</v>
      </c>
      <c r="Q76">
        <v>195.5</v>
      </c>
    </row>
    <row r="77" spans="1:17" x14ac:dyDescent="0.3">
      <c r="A77" t="s">
        <v>30</v>
      </c>
      <c r="B77">
        <v>2022</v>
      </c>
      <c r="C77" t="s">
        <v>45</v>
      </c>
      <c r="D77">
        <v>168.8</v>
      </c>
      <c r="E77">
        <v>206.9</v>
      </c>
      <c r="F77">
        <v>189.1</v>
      </c>
      <c r="G77">
        <v>173.4</v>
      </c>
      <c r="H77">
        <v>193.9</v>
      </c>
      <c r="I77">
        <v>156.69999999999999</v>
      </c>
      <c r="J77">
        <v>150.19999999999999</v>
      </c>
      <c r="K77">
        <v>170.5</v>
      </c>
      <c r="L77">
        <v>121.2</v>
      </c>
      <c r="M77">
        <v>207.5</v>
      </c>
      <c r="N77">
        <v>176.8</v>
      </c>
      <c r="O77">
        <v>187.7</v>
      </c>
      <c r="P77">
        <v>174.4</v>
      </c>
      <c r="Q77">
        <v>195.9</v>
      </c>
    </row>
    <row r="78" spans="1:17" x14ac:dyDescent="0.3">
      <c r="A78" t="s">
        <v>30</v>
      </c>
      <c r="B78">
        <v>2023</v>
      </c>
      <c r="C78" t="s">
        <v>31</v>
      </c>
      <c r="D78">
        <v>174</v>
      </c>
      <c r="E78">
        <v>208.3</v>
      </c>
      <c r="F78">
        <v>192.9</v>
      </c>
      <c r="G78">
        <v>174.3</v>
      </c>
      <c r="H78">
        <v>192.6</v>
      </c>
      <c r="I78">
        <v>156.30000000000001</v>
      </c>
      <c r="J78">
        <v>142.9</v>
      </c>
      <c r="K78">
        <v>170.7</v>
      </c>
      <c r="L78">
        <v>120.3</v>
      </c>
      <c r="M78">
        <v>210.5</v>
      </c>
      <c r="N78">
        <v>176.9</v>
      </c>
      <c r="O78">
        <v>188.5</v>
      </c>
      <c r="P78">
        <v>175</v>
      </c>
      <c r="Q78">
        <v>196.9</v>
      </c>
    </row>
    <row r="79" spans="1:17" x14ac:dyDescent="0.3">
      <c r="A79" t="s">
        <v>30</v>
      </c>
      <c r="B79">
        <v>2023</v>
      </c>
      <c r="C79" t="s">
        <v>35</v>
      </c>
      <c r="D79">
        <v>174.2</v>
      </c>
      <c r="E79">
        <v>205.2</v>
      </c>
      <c r="F79">
        <v>173.9</v>
      </c>
      <c r="G79">
        <v>177</v>
      </c>
      <c r="H79">
        <v>183.4</v>
      </c>
      <c r="I79">
        <v>167.2</v>
      </c>
      <c r="J79">
        <v>140.9</v>
      </c>
      <c r="K79">
        <v>170.4</v>
      </c>
      <c r="L79">
        <v>119.1</v>
      </c>
      <c r="M79">
        <v>212.1</v>
      </c>
      <c r="N79">
        <v>177.6</v>
      </c>
      <c r="O79">
        <v>189.9</v>
      </c>
      <c r="P79">
        <v>174.8</v>
      </c>
      <c r="Q79">
        <v>198.3</v>
      </c>
    </row>
    <row r="80" spans="1:17" x14ac:dyDescent="0.3">
      <c r="A80" t="s">
        <v>30</v>
      </c>
      <c r="B80">
        <v>2023</v>
      </c>
      <c r="C80" t="s">
        <v>36</v>
      </c>
      <c r="D80">
        <v>174.3</v>
      </c>
      <c r="E80">
        <v>205.2</v>
      </c>
      <c r="F80">
        <v>173.9</v>
      </c>
      <c r="G80">
        <v>177</v>
      </c>
      <c r="H80">
        <v>183.3</v>
      </c>
      <c r="I80">
        <v>167.2</v>
      </c>
      <c r="J80">
        <v>140.9</v>
      </c>
      <c r="K80">
        <v>170.5</v>
      </c>
      <c r="L80">
        <v>119.1</v>
      </c>
      <c r="M80">
        <v>212.1</v>
      </c>
      <c r="N80">
        <v>177.6</v>
      </c>
      <c r="O80">
        <v>189.9</v>
      </c>
      <c r="P80">
        <v>174.8</v>
      </c>
      <c r="Q80">
        <v>198.4</v>
      </c>
    </row>
    <row r="81" spans="1:17" x14ac:dyDescent="0.3">
      <c r="A81" t="s">
        <v>30</v>
      </c>
      <c r="B81">
        <v>2023</v>
      </c>
      <c r="C81" t="s">
        <v>37</v>
      </c>
      <c r="D81">
        <v>173.3</v>
      </c>
      <c r="E81">
        <v>206.9</v>
      </c>
      <c r="F81">
        <v>167.9</v>
      </c>
      <c r="G81">
        <v>178.2</v>
      </c>
      <c r="H81">
        <v>178.5</v>
      </c>
      <c r="I81">
        <v>173.7</v>
      </c>
      <c r="J81">
        <v>142.80000000000001</v>
      </c>
      <c r="K81">
        <v>172.8</v>
      </c>
      <c r="L81">
        <v>120.4</v>
      </c>
      <c r="M81">
        <v>215.5</v>
      </c>
      <c r="N81">
        <v>178.2</v>
      </c>
      <c r="O81">
        <v>190.5</v>
      </c>
      <c r="P81">
        <v>175.5</v>
      </c>
      <c r="Q81">
        <v>199.5</v>
      </c>
    </row>
    <row r="82" spans="1:17" x14ac:dyDescent="0.3">
      <c r="A82" t="s">
        <v>30</v>
      </c>
      <c r="B82">
        <v>2023</v>
      </c>
      <c r="C82" t="s">
        <v>38</v>
      </c>
      <c r="D82">
        <v>173.2</v>
      </c>
      <c r="E82">
        <v>211.5</v>
      </c>
      <c r="F82">
        <v>171</v>
      </c>
      <c r="G82">
        <v>179.6</v>
      </c>
      <c r="H82">
        <v>173.3</v>
      </c>
      <c r="I82">
        <v>169</v>
      </c>
      <c r="J82">
        <v>148.69999999999999</v>
      </c>
      <c r="K82">
        <v>174.9</v>
      </c>
      <c r="L82">
        <v>121.9</v>
      </c>
      <c r="M82">
        <v>221</v>
      </c>
      <c r="N82">
        <v>178.7</v>
      </c>
      <c r="O82">
        <v>191.1</v>
      </c>
      <c r="P82">
        <v>176.8</v>
      </c>
      <c r="Q82">
        <v>199.9</v>
      </c>
    </row>
    <row r="86" spans="1:17" x14ac:dyDescent="0.3">
      <c r="A86" s="1" t="s">
        <v>0</v>
      </c>
      <c r="B86" s="1"/>
      <c r="C86" s="1" t="s">
        <v>30</v>
      </c>
      <c r="D86" s="1" t="s">
        <v>30</v>
      </c>
    </row>
    <row r="87" spans="1:17" x14ac:dyDescent="0.3">
      <c r="A87" s="1" t="s">
        <v>1</v>
      </c>
      <c r="B87" s="1"/>
      <c r="C87" s="1">
        <v>2022</v>
      </c>
      <c r="D87" s="1">
        <v>2023</v>
      </c>
    </row>
    <row r="88" spans="1:17" x14ac:dyDescent="0.3">
      <c r="A88" s="1" t="s">
        <v>2</v>
      </c>
      <c r="B88" s="1"/>
      <c r="C88" s="1" t="s">
        <v>39</v>
      </c>
      <c r="D88" s="1" t="s">
        <v>38</v>
      </c>
      <c r="E88" s="1" t="s">
        <v>101</v>
      </c>
    </row>
    <row r="89" spans="1:17" x14ac:dyDescent="0.3">
      <c r="A89" t="s">
        <v>3</v>
      </c>
      <c r="C89">
        <v>153.80000000000001</v>
      </c>
      <c r="D89">
        <v>173.2</v>
      </c>
      <c r="E89" s="19">
        <f t="shared" ref="E89:E102" si="3">(D89-C89)/C89</f>
        <v>0.12613784135240558</v>
      </c>
    </row>
    <row r="90" spans="1:17" x14ac:dyDescent="0.3">
      <c r="A90" t="s">
        <v>4</v>
      </c>
      <c r="C90">
        <v>217.2</v>
      </c>
      <c r="D90">
        <v>211.5</v>
      </c>
      <c r="E90" s="19">
        <f t="shared" si="3"/>
        <v>-2.6243093922651884E-2</v>
      </c>
    </row>
    <row r="91" spans="1:17" x14ac:dyDescent="0.3">
      <c r="A91" t="s">
        <v>5</v>
      </c>
      <c r="C91">
        <v>169.6</v>
      </c>
      <c r="D91">
        <v>171</v>
      </c>
      <c r="E91" s="19">
        <f t="shared" si="3"/>
        <v>8.2547169811321101E-3</v>
      </c>
    </row>
    <row r="92" spans="1:17" x14ac:dyDescent="0.3">
      <c r="A92" t="s">
        <v>6</v>
      </c>
      <c r="C92">
        <v>165.4</v>
      </c>
      <c r="D92">
        <v>179.6</v>
      </c>
      <c r="E92" s="19">
        <f t="shared" si="3"/>
        <v>8.5852478839177682E-2</v>
      </c>
    </row>
    <row r="93" spans="1:17" x14ac:dyDescent="0.3">
      <c r="A93" t="s">
        <v>7</v>
      </c>
      <c r="C93">
        <v>208.1</v>
      </c>
      <c r="D93">
        <v>173.3</v>
      </c>
      <c r="E93" s="19">
        <f t="shared" si="3"/>
        <v>-0.16722729456991822</v>
      </c>
    </row>
    <row r="94" spans="1:17" x14ac:dyDescent="0.3">
      <c r="A94" t="s">
        <v>8</v>
      </c>
      <c r="C94">
        <v>165.8</v>
      </c>
      <c r="D94">
        <v>169</v>
      </c>
      <c r="E94" s="19">
        <f t="shared" si="3"/>
        <v>1.9300361881785213E-2</v>
      </c>
    </row>
    <row r="95" spans="1:17" x14ac:dyDescent="0.3">
      <c r="A95" t="s">
        <v>9</v>
      </c>
      <c r="C95">
        <v>167.3</v>
      </c>
      <c r="D95">
        <v>148.69999999999999</v>
      </c>
      <c r="E95" s="19">
        <f t="shared" si="3"/>
        <v>-0.11117752540346695</v>
      </c>
    </row>
    <row r="96" spans="1:17" x14ac:dyDescent="0.3">
      <c r="A96" t="s">
        <v>10</v>
      </c>
      <c r="C96">
        <v>164.6</v>
      </c>
      <c r="D96">
        <v>174.9</v>
      </c>
      <c r="E96" s="19">
        <f t="shared" si="3"/>
        <v>6.2575941676792299E-2</v>
      </c>
    </row>
    <row r="97" spans="1:5" x14ac:dyDescent="0.3">
      <c r="A97" t="s">
        <v>11</v>
      </c>
      <c r="C97">
        <v>119.1</v>
      </c>
      <c r="D97">
        <v>121.9</v>
      </c>
      <c r="E97" s="19">
        <f t="shared" si="3"/>
        <v>2.350965575146945E-2</v>
      </c>
    </row>
    <row r="98" spans="1:5" x14ac:dyDescent="0.3">
      <c r="A98" t="s">
        <v>12</v>
      </c>
      <c r="C98">
        <v>188.9</v>
      </c>
      <c r="D98">
        <v>221</v>
      </c>
      <c r="E98" s="19">
        <f t="shared" si="3"/>
        <v>0.16993118051879297</v>
      </c>
    </row>
    <row r="99" spans="1:5" x14ac:dyDescent="0.3">
      <c r="A99" t="s">
        <v>13</v>
      </c>
      <c r="C99">
        <v>174.2</v>
      </c>
      <c r="D99">
        <v>178.7</v>
      </c>
      <c r="E99" s="19">
        <f t="shared" si="3"/>
        <v>2.5832376578645237E-2</v>
      </c>
    </row>
    <row r="100" spans="1:5" x14ac:dyDescent="0.3">
      <c r="A100" t="s">
        <v>14</v>
      </c>
      <c r="C100">
        <v>181.9</v>
      </c>
      <c r="D100">
        <v>191.1</v>
      </c>
      <c r="E100" s="19">
        <f t="shared" si="3"/>
        <v>5.0577240241891086E-2</v>
      </c>
    </row>
    <row r="101" spans="1:5" x14ac:dyDescent="0.3">
      <c r="A101" t="s">
        <v>15</v>
      </c>
      <c r="C101">
        <v>172.4</v>
      </c>
      <c r="D101">
        <v>176.8</v>
      </c>
      <c r="E101" s="19">
        <f t="shared" si="3"/>
        <v>2.5522041763341101E-2</v>
      </c>
    </row>
    <row r="102" spans="1:5" x14ac:dyDescent="0.3">
      <c r="A102" t="s">
        <v>16</v>
      </c>
      <c r="C102">
        <v>192.9</v>
      </c>
      <c r="D102">
        <v>199.9</v>
      </c>
      <c r="E102" s="19">
        <f t="shared" si="3"/>
        <v>3.6288232244686365E-2</v>
      </c>
    </row>
    <row r="113" spans="1:4" x14ac:dyDescent="0.3">
      <c r="A113" t="s">
        <v>0</v>
      </c>
      <c r="B113" t="s">
        <v>34</v>
      </c>
      <c r="C113" t="s">
        <v>34</v>
      </c>
    </row>
    <row r="114" spans="1:4" x14ac:dyDescent="0.3">
      <c r="A114" t="s">
        <v>1</v>
      </c>
      <c r="B114">
        <v>2022</v>
      </c>
      <c r="C114">
        <v>2023</v>
      </c>
    </row>
    <row r="115" spans="1:4" x14ac:dyDescent="0.3">
      <c r="A115" t="s">
        <v>2</v>
      </c>
      <c r="B115" t="s">
        <v>102</v>
      </c>
      <c r="C115" t="s">
        <v>38</v>
      </c>
      <c r="D115" t="s">
        <v>95</v>
      </c>
    </row>
    <row r="116" spans="1:4" x14ac:dyDescent="0.3">
      <c r="A116" t="s">
        <v>3</v>
      </c>
      <c r="B116">
        <v>155</v>
      </c>
      <c r="C116">
        <v>173.7</v>
      </c>
      <c r="D116" s="19">
        <f t="shared" ref="D116:D129" si="4">(C116-B116)/B116</f>
        <v>0.1206451612903225</v>
      </c>
    </row>
    <row r="117" spans="1:4" x14ac:dyDescent="0.3">
      <c r="A117" t="s">
        <v>4</v>
      </c>
      <c r="B117">
        <v>219.4</v>
      </c>
      <c r="C117">
        <v>214.3</v>
      </c>
      <c r="D117" s="19">
        <f t="shared" si="4"/>
        <v>-2.3245214220601614E-2</v>
      </c>
    </row>
    <row r="118" spans="1:4" x14ac:dyDescent="0.3">
      <c r="A118" t="s">
        <v>5</v>
      </c>
      <c r="B118">
        <v>170.8</v>
      </c>
      <c r="C118">
        <v>173.2</v>
      </c>
      <c r="D118" s="19">
        <f t="shared" si="4"/>
        <v>1.4051522248243426E-2</v>
      </c>
    </row>
    <row r="119" spans="1:4" x14ac:dyDescent="0.3">
      <c r="A119" t="s">
        <v>6</v>
      </c>
      <c r="B119">
        <v>165.8</v>
      </c>
      <c r="C119">
        <v>179.5</v>
      </c>
      <c r="D119" s="19">
        <f t="shared" si="4"/>
        <v>8.2629674306393175E-2</v>
      </c>
    </row>
    <row r="120" spans="1:4" x14ac:dyDescent="0.3">
      <c r="A120" t="s">
        <v>7</v>
      </c>
      <c r="B120">
        <v>200.9</v>
      </c>
      <c r="C120">
        <v>170</v>
      </c>
      <c r="D120" s="19">
        <f t="shared" si="4"/>
        <v>-0.15380786460925835</v>
      </c>
    </row>
    <row r="121" spans="1:4" x14ac:dyDescent="0.3">
      <c r="A121" t="s">
        <v>8</v>
      </c>
      <c r="B121">
        <v>169.7</v>
      </c>
      <c r="C121">
        <v>172.2</v>
      </c>
      <c r="D121" s="19">
        <f t="shared" si="4"/>
        <v>1.4731879787860933E-2</v>
      </c>
    </row>
    <row r="122" spans="1:4" x14ac:dyDescent="0.3">
      <c r="A122" t="s">
        <v>9</v>
      </c>
      <c r="B122">
        <v>182.3</v>
      </c>
      <c r="C122">
        <v>161</v>
      </c>
      <c r="D122" s="19">
        <f t="shared" si="4"/>
        <v>-0.11684037301151953</v>
      </c>
    </row>
    <row r="123" spans="1:4" x14ac:dyDescent="0.3">
      <c r="A123" t="s">
        <v>10</v>
      </c>
      <c r="B123">
        <v>164.3</v>
      </c>
      <c r="C123">
        <v>175.6</v>
      </c>
      <c r="D123" s="19">
        <f t="shared" si="4"/>
        <v>6.8776628119293873E-2</v>
      </c>
    </row>
    <row r="124" spans="1:4" x14ac:dyDescent="0.3">
      <c r="A124" t="s">
        <v>11</v>
      </c>
      <c r="B124">
        <v>119.9</v>
      </c>
      <c r="C124">
        <v>122.7</v>
      </c>
      <c r="D124" s="19">
        <f t="shared" si="4"/>
        <v>2.3352793994995805E-2</v>
      </c>
    </row>
    <row r="125" spans="1:4" x14ac:dyDescent="0.3">
      <c r="A125" t="s">
        <v>12</v>
      </c>
      <c r="B125">
        <v>187.1</v>
      </c>
      <c r="C125">
        <v>218</v>
      </c>
      <c r="D125" s="19">
        <f t="shared" si="4"/>
        <v>0.16515232495991453</v>
      </c>
    </row>
    <row r="126" spans="1:4" x14ac:dyDescent="0.3">
      <c r="A126" t="s">
        <v>13</v>
      </c>
      <c r="B126">
        <v>167.9</v>
      </c>
      <c r="C126">
        <v>173.4</v>
      </c>
      <c r="D126" s="19">
        <f t="shared" si="4"/>
        <v>3.2757593805836809E-2</v>
      </c>
    </row>
    <row r="127" spans="1:4" x14ac:dyDescent="0.3">
      <c r="A127" t="s">
        <v>14</v>
      </c>
      <c r="B127">
        <v>183.9</v>
      </c>
      <c r="C127">
        <v>194.2</v>
      </c>
      <c r="D127" s="19">
        <f t="shared" si="4"/>
        <v>5.6008700380641561E-2</v>
      </c>
    </row>
    <row r="128" spans="1:4" x14ac:dyDescent="0.3">
      <c r="A128" t="s">
        <v>15</v>
      </c>
      <c r="B128">
        <v>174.9</v>
      </c>
      <c r="C128">
        <v>179.1</v>
      </c>
      <c r="D128" s="19">
        <f t="shared" si="4"/>
        <v>2.4013722126929607E-2</v>
      </c>
    </row>
    <row r="129" spans="1:4" x14ac:dyDescent="0.3">
      <c r="A129" t="s">
        <v>16</v>
      </c>
      <c r="B129">
        <v>194.3</v>
      </c>
      <c r="C129">
        <v>201</v>
      </c>
      <c r="D129" s="19">
        <f t="shared" si="4"/>
        <v>3.4482758620689592E-2</v>
      </c>
    </row>
    <row r="135" spans="1:4" x14ac:dyDescent="0.3">
      <c r="A135" t="s">
        <v>0</v>
      </c>
      <c r="B135" t="s">
        <v>33</v>
      </c>
      <c r="C135" t="s">
        <v>33</v>
      </c>
    </row>
    <row r="136" spans="1:4" x14ac:dyDescent="0.3">
      <c r="A136" t="s">
        <v>1</v>
      </c>
      <c r="B136">
        <v>2022</v>
      </c>
      <c r="C136">
        <v>2022</v>
      </c>
    </row>
    <row r="137" spans="1:4" x14ac:dyDescent="0.3">
      <c r="A137" t="s">
        <v>2</v>
      </c>
      <c r="B137" t="s">
        <v>39</v>
      </c>
      <c r="C137" t="s">
        <v>38</v>
      </c>
      <c r="D137" t="s">
        <v>84</v>
      </c>
    </row>
    <row r="138" spans="1:4" x14ac:dyDescent="0.3">
      <c r="A138" t="s">
        <v>3</v>
      </c>
      <c r="B138">
        <v>157.5</v>
      </c>
      <c r="C138">
        <v>174.7</v>
      </c>
      <c r="D138" s="19">
        <f t="shared" ref="D138:D151" si="5">(C138-B138)/B138</f>
        <v>0.10920634920634914</v>
      </c>
    </row>
    <row r="139" spans="1:4" x14ac:dyDescent="0.3">
      <c r="A139" t="s">
        <v>4</v>
      </c>
      <c r="B139">
        <v>223.4</v>
      </c>
      <c r="C139">
        <v>219.4</v>
      </c>
      <c r="D139" s="19">
        <f t="shared" si="5"/>
        <v>-1.7905102954341987E-2</v>
      </c>
    </row>
    <row r="140" spans="1:4" x14ac:dyDescent="0.3">
      <c r="A140" t="s">
        <v>5</v>
      </c>
      <c r="B140">
        <v>172.8</v>
      </c>
      <c r="C140">
        <v>176.7</v>
      </c>
      <c r="D140" s="19">
        <f t="shared" si="5"/>
        <v>2.2569444444444312E-2</v>
      </c>
    </row>
    <row r="141" spans="1:4" x14ac:dyDescent="0.3">
      <c r="A141" t="s">
        <v>6</v>
      </c>
      <c r="B141">
        <v>166.4</v>
      </c>
      <c r="C141">
        <v>179.4</v>
      </c>
      <c r="D141" s="19">
        <f t="shared" si="5"/>
        <v>7.8125E-2</v>
      </c>
    </row>
    <row r="142" spans="1:4" x14ac:dyDescent="0.3">
      <c r="A142" t="s">
        <v>7</v>
      </c>
      <c r="B142">
        <v>188.6</v>
      </c>
      <c r="C142">
        <v>164.4</v>
      </c>
      <c r="D142" s="19">
        <f t="shared" si="5"/>
        <v>-0.12831389183457045</v>
      </c>
    </row>
    <row r="143" spans="1:4" x14ac:dyDescent="0.3">
      <c r="A143" t="s">
        <v>8</v>
      </c>
      <c r="B143">
        <v>174.1</v>
      </c>
      <c r="C143">
        <v>175.8</v>
      </c>
      <c r="D143" s="19">
        <f t="shared" si="5"/>
        <v>9.7645031591040623E-3</v>
      </c>
    </row>
    <row r="144" spans="1:4" x14ac:dyDescent="0.3">
      <c r="A144" t="s">
        <v>9</v>
      </c>
      <c r="B144">
        <v>211.5</v>
      </c>
      <c r="C144">
        <v>185</v>
      </c>
      <c r="D144" s="19">
        <f t="shared" si="5"/>
        <v>-0.12529550827423167</v>
      </c>
    </row>
    <row r="145" spans="1:4" x14ac:dyDescent="0.3">
      <c r="A145" t="s">
        <v>10</v>
      </c>
      <c r="B145">
        <v>163.6</v>
      </c>
      <c r="C145">
        <v>176.9</v>
      </c>
      <c r="D145" s="19">
        <f t="shared" si="5"/>
        <v>8.1295843520782465E-2</v>
      </c>
    </row>
    <row r="146" spans="1:4" x14ac:dyDescent="0.3">
      <c r="A146" t="s">
        <v>11</v>
      </c>
      <c r="B146">
        <v>121.4</v>
      </c>
      <c r="C146">
        <v>124.2</v>
      </c>
      <c r="D146" s="19">
        <f t="shared" si="5"/>
        <v>2.3064250411861591E-2</v>
      </c>
    </row>
    <row r="147" spans="1:4" x14ac:dyDescent="0.3">
      <c r="A147" t="s">
        <v>12</v>
      </c>
      <c r="B147">
        <v>183.5</v>
      </c>
      <c r="C147">
        <v>211.9</v>
      </c>
      <c r="D147" s="19">
        <f t="shared" si="5"/>
        <v>0.15476839237057224</v>
      </c>
    </row>
    <row r="148" spans="1:4" x14ac:dyDescent="0.3">
      <c r="A148" t="s">
        <v>13</v>
      </c>
      <c r="B148">
        <v>159.1</v>
      </c>
      <c r="C148">
        <v>165.9</v>
      </c>
      <c r="D148" s="19">
        <f t="shared" si="5"/>
        <v>4.2740414833438163E-2</v>
      </c>
    </row>
    <row r="149" spans="1:4" x14ac:dyDescent="0.3">
      <c r="A149" t="s">
        <v>14</v>
      </c>
      <c r="B149">
        <v>186.3</v>
      </c>
      <c r="C149">
        <v>197.7</v>
      </c>
      <c r="D149" s="19">
        <f t="shared" si="5"/>
        <v>6.119162640901759E-2</v>
      </c>
    </row>
    <row r="150" spans="1:4" x14ac:dyDescent="0.3">
      <c r="A150" t="s">
        <v>15</v>
      </c>
      <c r="B150">
        <v>179.3</v>
      </c>
      <c r="C150">
        <v>183.1</v>
      </c>
      <c r="D150" s="19">
        <f t="shared" si="5"/>
        <v>2.1193530395984286E-2</v>
      </c>
    </row>
    <row r="151" spans="1:4" x14ac:dyDescent="0.3">
      <c r="A151" t="s">
        <v>16</v>
      </c>
      <c r="B151">
        <v>198.3</v>
      </c>
      <c r="C151">
        <v>204.2</v>
      </c>
      <c r="D151" s="19">
        <f t="shared" si="5"/>
        <v>2.975289964699938E-2</v>
      </c>
    </row>
  </sheetData>
  <conditionalFormatting sqref="E7:E19">
    <cfRule type="colorScale" priority="6">
      <colorScale>
        <cfvo type="min"/>
        <cfvo type="percentile" val="50"/>
        <cfvo type="max"/>
        <color rgb="FF00B050"/>
        <color rgb="FFFFEB84"/>
        <color rgb="FFFF0000"/>
      </colorScale>
    </cfRule>
  </conditionalFormatting>
  <conditionalFormatting sqref="E26:E38">
    <cfRule type="colorScale" priority="5">
      <colorScale>
        <cfvo type="min"/>
        <cfvo type="percentile" val="50"/>
        <cfvo type="max"/>
        <color rgb="FF92D050"/>
        <color rgb="FFFFEB84"/>
        <color rgb="FFFF0000"/>
      </colorScale>
    </cfRule>
  </conditionalFormatting>
  <conditionalFormatting sqref="E45:E57">
    <cfRule type="colorScale" priority="4">
      <colorScale>
        <cfvo type="min"/>
        <cfvo type="percentile" val="50"/>
        <cfvo type="max"/>
        <color rgb="FF92D050"/>
        <color rgb="FFFFEB84"/>
        <color rgb="FFFF0000"/>
      </colorScale>
    </cfRule>
  </conditionalFormatting>
  <conditionalFormatting sqref="D116:D129">
    <cfRule type="colorScale" priority="3">
      <colorScale>
        <cfvo type="min"/>
        <cfvo type="percentile" val="50"/>
        <cfvo type="max"/>
        <color rgb="FF92D050"/>
        <color rgb="FFFFEB84"/>
        <color rgb="FFFF0000"/>
      </colorScale>
    </cfRule>
  </conditionalFormatting>
  <conditionalFormatting sqref="D138:D151">
    <cfRule type="colorScale" priority="2">
      <colorScale>
        <cfvo type="min"/>
        <cfvo type="percentile" val="50"/>
        <cfvo type="max"/>
        <color rgb="FF92D050"/>
        <color rgb="FFFFEB84"/>
        <color rgb="FFFF0000"/>
      </colorScale>
    </cfRule>
  </conditionalFormatting>
  <conditionalFormatting sqref="E89:E102">
    <cfRule type="colorScale" priority="1">
      <colorScale>
        <cfvo type="min"/>
        <cfvo type="percentile" val="50"/>
        <cfvo type="max"/>
        <color rgb="FF92D050"/>
        <color rgb="FFFFEB84"/>
        <color rgb="FFFF0000"/>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492EE-5967-4737-8E03-504B3C7DC813}">
  <dimension ref="A1:X165"/>
  <sheetViews>
    <sheetView topLeftCell="A25" zoomScale="98" zoomScaleNormal="98" workbookViewId="0">
      <selection activeCell="L189" sqref="L189"/>
    </sheetView>
  </sheetViews>
  <sheetFormatPr defaultRowHeight="14.4" x14ac:dyDescent="0.3"/>
  <cols>
    <col min="1" max="1" width="12" bestFit="1" customWidth="1"/>
    <col min="2" max="5" width="6" bestFit="1" customWidth="1"/>
    <col min="6" max="6" width="6.6640625" bestFit="1" customWidth="1"/>
    <col min="7" max="7" width="7" bestFit="1" customWidth="1"/>
    <col min="8" max="8" width="6" bestFit="1" customWidth="1"/>
    <col min="9" max="9" width="6.6640625" bestFit="1" customWidth="1"/>
    <col min="10" max="10" width="9.21875" customWidth="1"/>
    <col min="11" max="11" width="13.44140625" customWidth="1"/>
    <col min="12" max="12" width="12.6640625" customWidth="1"/>
    <col min="13" max="13" width="15.44140625" customWidth="1"/>
    <col min="14" max="14" width="14.44140625" bestFit="1" customWidth="1"/>
    <col min="15" max="15" width="8.5546875" bestFit="1" customWidth="1"/>
    <col min="16" max="16" width="8" bestFit="1" customWidth="1"/>
    <col min="17" max="17" width="12" customWidth="1"/>
    <col min="18" max="18" width="14.21875" bestFit="1" customWidth="1"/>
    <col min="19" max="19" width="12.33203125" bestFit="1" customWidth="1"/>
    <col min="20" max="20" width="14.109375" bestFit="1" customWidth="1"/>
    <col min="21" max="21" width="22.21875" bestFit="1" customWidth="1"/>
  </cols>
  <sheetData>
    <row r="1" spans="1:21" x14ac:dyDescent="0.3">
      <c r="A1" s="12" t="s">
        <v>109</v>
      </c>
    </row>
    <row r="2" spans="1:21" x14ac:dyDescent="0.3">
      <c r="B2" s="12" t="s">
        <v>108</v>
      </c>
    </row>
    <row r="3" spans="1:21" ht="15" thickBot="1" x14ac:dyDescent="0.35"/>
    <row r="4" spans="1:21" ht="18.600000000000001" thickBot="1" x14ac:dyDescent="0.4">
      <c r="A4" s="1" t="s">
        <v>0</v>
      </c>
      <c r="B4" s="1" t="s">
        <v>1</v>
      </c>
      <c r="C4" s="1" t="s">
        <v>2</v>
      </c>
      <c r="D4" s="1" t="s">
        <v>26</v>
      </c>
      <c r="E4" s="11" t="s">
        <v>65</v>
      </c>
      <c r="F4" s="11" t="s">
        <v>23</v>
      </c>
      <c r="G4" s="11" t="s">
        <v>69</v>
      </c>
      <c r="H4" s="11" t="s">
        <v>116</v>
      </c>
      <c r="J4" s="31" t="s">
        <v>118</v>
      </c>
      <c r="K4" s="32" t="s">
        <v>119</v>
      </c>
      <c r="Q4" s="28" t="s">
        <v>128</v>
      </c>
    </row>
    <row r="5" spans="1:21" x14ac:dyDescent="0.3">
      <c r="A5" t="s">
        <v>30</v>
      </c>
      <c r="B5">
        <v>2018</v>
      </c>
      <c r="C5" t="s">
        <v>45</v>
      </c>
      <c r="D5">
        <v>155.1</v>
      </c>
      <c r="E5">
        <v>1935.5000000000002</v>
      </c>
      <c r="F5">
        <v>426.09999999999997</v>
      </c>
      <c r="G5">
        <v>298.5</v>
      </c>
      <c r="H5">
        <f>SUM(G5,D5)</f>
        <v>453.6</v>
      </c>
      <c r="J5" s="38" t="s">
        <v>138</v>
      </c>
      <c r="K5" s="37"/>
      <c r="M5" s="11" t="s">
        <v>117</v>
      </c>
      <c r="N5" s="11" t="s">
        <v>118</v>
      </c>
      <c r="O5" s="11" t="s">
        <v>119</v>
      </c>
      <c r="P5" s="11" t="s">
        <v>111</v>
      </c>
      <c r="Q5" s="11" t="s">
        <v>23</v>
      </c>
      <c r="R5" s="11" t="s">
        <v>110</v>
      </c>
      <c r="S5" s="11" t="s">
        <v>125</v>
      </c>
      <c r="T5" s="11" t="s">
        <v>126</v>
      </c>
      <c r="U5" s="11" t="s">
        <v>127</v>
      </c>
    </row>
    <row r="6" spans="1:21" x14ac:dyDescent="0.3">
      <c r="A6" t="s">
        <v>30</v>
      </c>
      <c r="B6">
        <v>2019</v>
      </c>
      <c r="C6" t="s">
        <v>31</v>
      </c>
      <c r="D6">
        <v>155.19999999999999</v>
      </c>
      <c r="E6">
        <v>1922.3000000000002</v>
      </c>
      <c r="F6">
        <v>426</v>
      </c>
      <c r="G6">
        <v>296.29999999999995</v>
      </c>
      <c r="H6">
        <f t="shared" ref="H6:H41" si="0">SUM(G6,D6)</f>
        <v>451.49999999999994</v>
      </c>
      <c r="J6" s="33" t="s">
        <v>120</v>
      </c>
      <c r="K6" s="34" t="s">
        <v>112</v>
      </c>
      <c r="M6" t="s">
        <v>30</v>
      </c>
      <c r="N6" t="s">
        <v>120</v>
      </c>
      <c r="O6" t="s">
        <v>112</v>
      </c>
      <c r="P6">
        <f>SUM(E5,E6,E7)</f>
        <v>5780.4000000000005</v>
      </c>
      <c r="Q6">
        <f>SUM(F5,F6,F7)</f>
        <v>1280.3</v>
      </c>
      <c r="R6">
        <f>SUM(H5,H6,H7)</f>
        <v>1356</v>
      </c>
    </row>
    <row r="7" spans="1:21" x14ac:dyDescent="0.3">
      <c r="A7" t="s">
        <v>30</v>
      </c>
      <c r="B7">
        <v>2019</v>
      </c>
      <c r="C7" t="s">
        <v>35</v>
      </c>
      <c r="D7">
        <v>155.5</v>
      </c>
      <c r="E7">
        <v>1922.6000000000001</v>
      </c>
      <c r="F7">
        <v>428.20000000000005</v>
      </c>
      <c r="G7">
        <v>295.39999999999998</v>
      </c>
      <c r="H7">
        <f t="shared" si="0"/>
        <v>450.9</v>
      </c>
      <c r="J7" s="33" t="s">
        <v>121</v>
      </c>
      <c r="K7" s="34" t="s">
        <v>113</v>
      </c>
      <c r="M7" t="s">
        <v>30</v>
      </c>
      <c r="N7" t="s">
        <v>121</v>
      </c>
      <c r="O7" t="s">
        <v>113</v>
      </c>
      <c r="P7" s="26">
        <f>SUM(E8,E9,E10)</f>
        <v>5804.25</v>
      </c>
      <c r="Q7">
        <f>SUM(F8,F9,F10)</f>
        <v>1288.9500000000003</v>
      </c>
      <c r="R7">
        <f>SUM(H8,H9,H10)</f>
        <v>1357.5</v>
      </c>
      <c r="S7">
        <f t="shared" ref="S7:U10" si="1">(P7-P6)/P6</f>
        <v>4.126012040689131E-3</v>
      </c>
      <c r="T7">
        <f t="shared" si="1"/>
        <v>6.756229008826305E-3</v>
      </c>
      <c r="U7">
        <f t="shared" si="1"/>
        <v>1.1061946902654867E-3</v>
      </c>
    </row>
    <row r="8" spans="1:21" x14ac:dyDescent="0.3">
      <c r="A8" t="s">
        <v>30</v>
      </c>
      <c r="B8">
        <v>2019</v>
      </c>
      <c r="C8" t="s">
        <v>36</v>
      </c>
      <c r="D8">
        <v>155.5</v>
      </c>
      <c r="E8">
        <v>1924.1000000000004</v>
      </c>
      <c r="F8">
        <v>428.20000000000005</v>
      </c>
      <c r="G8">
        <v>296.39999999999998</v>
      </c>
      <c r="H8">
        <f t="shared" si="0"/>
        <v>451.9</v>
      </c>
      <c r="J8" s="33" t="s">
        <v>122</v>
      </c>
      <c r="K8" s="34" t="s">
        <v>114</v>
      </c>
      <c r="M8" t="s">
        <v>30</v>
      </c>
      <c r="N8" t="s">
        <v>122</v>
      </c>
      <c r="O8" t="s">
        <v>114</v>
      </c>
      <c r="P8">
        <f>SUM(E11,E12,E13)</f>
        <v>5959.4</v>
      </c>
      <c r="Q8">
        <f>SUM(F11,F12,F13)</f>
        <v>1308.2</v>
      </c>
      <c r="R8">
        <f>SUM(H11,H12,H13)</f>
        <v>1367.3</v>
      </c>
      <c r="S8">
        <f t="shared" si="1"/>
        <v>2.6730413059396069E-2</v>
      </c>
      <c r="T8">
        <f t="shared" si="1"/>
        <v>1.493463671981052E-2</v>
      </c>
      <c r="U8">
        <f t="shared" si="1"/>
        <v>7.2191528545119373E-3</v>
      </c>
    </row>
    <row r="9" spans="1:21" x14ac:dyDescent="0.3">
      <c r="A9" s="3" t="s">
        <v>30</v>
      </c>
      <c r="B9" s="3">
        <v>2019</v>
      </c>
      <c r="C9" s="3" t="s">
        <v>37</v>
      </c>
      <c r="D9" s="3">
        <f>(D8+D10)/2</f>
        <v>156.1</v>
      </c>
      <c r="E9" s="30">
        <f>(E8+E10)/2</f>
        <v>1934.7500000000002</v>
      </c>
      <c r="F9" s="3">
        <f>(F8+F10)/2</f>
        <v>429.65000000000003</v>
      </c>
      <c r="G9" s="3">
        <f>(G8+G10)/2</f>
        <v>296.39999999999998</v>
      </c>
      <c r="H9" s="3">
        <f>(H8+H10)/2</f>
        <v>452.5</v>
      </c>
      <c r="J9" s="33" t="s">
        <v>123</v>
      </c>
      <c r="K9" s="34" t="s">
        <v>115</v>
      </c>
      <c r="M9" t="s">
        <v>30</v>
      </c>
      <c r="N9" t="s">
        <v>123</v>
      </c>
      <c r="O9" t="s">
        <v>115</v>
      </c>
      <c r="P9">
        <f>SUM(E14,E15,E16)</f>
        <v>6129.4</v>
      </c>
      <c r="Q9">
        <f>SUM(F14,F15,F16)</f>
        <v>1328.6</v>
      </c>
      <c r="R9">
        <f>SUM(H14,H15,H16)</f>
        <v>1376.5</v>
      </c>
      <c r="S9">
        <f t="shared" si="1"/>
        <v>2.8526361714266538E-2</v>
      </c>
      <c r="T9">
        <f t="shared" si="1"/>
        <v>1.5593945879834783E-2</v>
      </c>
      <c r="U9">
        <f t="shared" si="1"/>
        <v>6.7285891903752252E-3</v>
      </c>
    </row>
    <row r="10" spans="1:21" ht="15" thickBot="1" x14ac:dyDescent="0.35">
      <c r="A10" t="s">
        <v>30</v>
      </c>
      <c r="B10">
        <v>2019</v>
      </c>
      <c r="C10" t="s">
        <v>38</v>
      </c>
      <c r="D10">
        <v>156.69999999999999</v>
      </c>
      <c r="E10">
        <v>1945.4</v>
      </c>
      <c r="F10">
        <v>431.1</v>
      </c>
      <c r="G10">
        <v>296.39999999999998</v>
      </c>
      <c r="H10">
        <f t="shared" si="0"/>
        <v>453.09999999999997</v>
      </c>
      <c r="J10" s="35" t="s">
        <v>124</v>
      </c>
      <c r="K10" s="36" t="s">
        <v>112</v>
      </c>
      <c r="M10" t="s">
        <v>30</v>
      </c>
      <c r="N10" t="s">
        <v>124</v>
      </c>
      <c r="O10" t="s">
        <v>112</v>
      </c>
      <c r="P10">
        <f>SUM(E17,E18,E19)</f>
        <v>6295.2</v>
      </c>
      <c r="Q10">
        <f>SUM(F17,F18,F19)</f>
        <v>1343.1999999999998</v>
      </c>
      <c r="R10">
        <f>SUM(H17,H18,H19)</f>
        <v>1392</v>
      </c>
      <c r="S10">
        <f t="shared" si="1"/>
        <v>2.7049955950011452E-2</v>
      </c>
      <c r="T10">
        <f t="shared" si="1"/>
        <v>1.098901098901092E-2</v>
      </c>
      <c r="U10">
        <f t="shared" si="1"/>
        <v>1.1260443152924083E-2</v>
      </c>
    </row>
    <row r="11" spans="1:21" x14ac:dyDescent="0.3">
      <c r="A11" t="s">
        <v>30</v>
      </c>
      <c r="B11">
        <v>2019</v>
      </c>
      <c r="C11" t="s">
        <v>39</v>
      </c>
      <c r="D11">
        <v>157.69999999999999</v>
      </c>
      <c r="E11">
        <v>1968.3999999999999</v>
      </c>
      <c r="F11">
        <v>432.90000000000003</v>
      </c>
      <c r="G11">
        <v>297.39999999999998</v>
      </c>
      <c r="H11">
        <f t="shared" si="0"/>
        <v>455.09999999999997</v>
      </c>
      <c r="J11" s="38" t="s">
        <v>139</v>
      </c>
      <c r="K11" s="37"/>
    </row>
    <row r="12" spans="1:21" x14ac:dyDescent="0.3">
      <c r="A12" t="s">
        <v>30</v>
      </c>
      <c r="B12">
        <v>2019</v>
      </c>
      <c r="C12" t="s">
        <v>40</v>
      </c>
      <c r="D12">
        <v>159.1</v>
      </c>
      <c r="E12">
        <v>1991.3999999999999</v>
      </c>
      <c r="F12">
        <v>435.79999999999995</v>
      </c>
      <c r="G12">
        <v>296.8</v>
      </c>
      <c r="H12">
        <f t="shared" si="0"/>
        <v>455.9</v>
      </c>
      <c r="J12" s="33" t="s">
        <v>130</v>
      </c>
      <c r="K12" s="34" t="s">
        <v>112</v>
      </c>
    </row>
    <row r="13" spans="1:21" ht="18" x14ac:dyDescent="0.35">
      <c r="A13" t="s">
        <v>30</v>
      </c>
      <c r="B13">
        <v>2019</v>
      </c>
      <c r="C13" t="s">
        <v>41</v>
      </c>
      <c r="D13">
        <v>159.69999999999999</v>
      </c>
      <c r="E13">
        <v>1999.6000000000001</v>
      </c>
      <c r="F13">
        <v>439.5</v>
      </c>
      <c r="G13">
        <v>296.60000000000002</v>
      </c>
      <c r="H13">
        <f t="shared" si="0"/>
        <v>456.3</v>
      </c>
      <c r="J13" s="33" t="s">
        <v>131</v>
      </c>
      <c r="K13" s="34" t="s">
        <v>113</v>
      </c>
      <c r="Q13" s="27" t="s">
        <v>129</v>
      </c>
    </row>
    <row r="14" spans="1:21" x14ac:dyDescent="0.3">
      <c r="A14" t="s">
        <v>30</v>
      </c>
      <c r="B14">
        <v>2019</v>
      </c>
      <c r="C14" t="s">
        <v>42</v>
      </c>
      <c r="D14">
        <v>160.19999999999999</v>
      </c>
      <c r="E14">
        <v>2014.4</v>
      </c>
      <c r="F14">
        <v>441.90000000000003</v>
      </c>
      <c r="G14">
        <v>297.20000000000005</v>
      </c>
      <c r="H14">
        <f t="shared" si="0"/>
        <v>457.40000000000003</v>
      </c>
      <c r="J14" s="33" t="s">
        <v>132</v>
      </c>
      <c r="K14" s="34" t="s">
        <v>114</v>
      </c>
      <c r="M14" s="11" t="s">
        <v>117</v>
      </c>
      <c r="N14" s="11" t="s">
        <v>118</v>
      </c>
      <c r="O14" s="11" t="s">
        <v>119</v>
      </c>
      <c r="P14" s="11" t="s">
        <v>111</v>
      </c>
      <c r="Q14" s="11" t="s">
        <v>23</v>
      </c>
      <c r="R14" s="11" t="s">
        <v>110</v>
      </c>
      <c r="S14" s="11" t="s">
        <v>125</v>
      </c>
      <c r="T14" s="11" t="s">
        <v>126</v>
      </c>
      <c r="U14" s="11" t="s">
        <v>127</v>
      </c>
    </row>
    <row r="15" spans="1:21" x14ac:dyDescent="0.3">
      <c r="A15" t="s">
        <v>30</v>
      </c>
      <c r="B15">
        <v>2019</v>
      </c>
      <c r="C15" t="s">
        <v>43</v>
      </c>
      <c r="D15">
        <v>160.69999999999999</v>
      </c>
      <c r="E15">
        <v>2043.1999999999996</v>
      </c>
      <c r="F15">
        <v>442.7</v>
      </c>
      <c r="G15">
        <v>298.29999999999995</v>
      </c>
      <c r="H15">
        <f t="shared" si="0"/>
        <v>458.99999999999994</v>
      </c>
      <c r="J15" s="33" t="s">
        <v>133</v>
      </c>
      <c r="K15" s="34" t="s">
        <v>115</v>
      </c>
      <c r="M15" t="s">
        <v>30</v>
      </c>
      <c r="N15" t="s">
        <v>130</v>
      </c>
      <c r="O15" t="s">
        <v>112</v>
      </c>
      <c r="P15">
        <f>SUM(E18,E19,E20)</f>
        <v>6251.4999999999991</v>
      </c>
      <c r="Q15">
        <f>SUM(F18,F19,F20)</f>
        <v>1351.3</v>
      </c>
      <c r="R15">
        <f>SUM(H18,H19,H20)</f>
        <v>1395.8999999999999</v>
      </c>
    </row>
    <row r="16" spans="1:21" ht="15" thickBot="1" x14ac:dyDescent="0.35">
      <c r="A16" t="s">
        <v>30</v>
      </c>
      <c r="B16">
        <v>2019</v>
      </c>
      <c r="C16" t="s">
        <v>44</v>
      </c>
      <c r="D16">
        <v>160.80000000000001</v>
      </c>
      <c r="E16">
        <v>2071.8000000000002</v>
      </c>
      <c r="F16">
        <v>444</v>
      </c>
      <c r="G16">
        <v>299.3</v>
      </c>
      <c r="H16">
        <f t="shared" si="0"/>
        <v>460.1</v>
      </c>
      <c r="J16" s="35" t="s">
        <v>134</v>
      </c>
      <c r="K16" s="36" t="s">
        <v>112</v>
      </c>
      <c r="M16" t="s">
        <v>30</v>
      </c>
      <c r="N16" t="s">
        <v>131</v>
      </c>
      <c r="O16" t="s">
        <v>113</v>
      </c>
      <c r="P16">
        <f>SUM(E21,E22,E23)</f>
        <v>6393.9500000000007</v>
      </c>
      <c r="Q16">
        <f>SUM(F21,F22,F23)</f>
        <v>1374.675</v>
      </c>
      <c r="R16">
        <f>SUM(H21,H22,H23)</f>
        <v>1380.5500000000002</v>
      </c>
      <c r="S16">
        <f t="shared" ref="S16:U19" si="2">(P16-P15)/P15</f>
        <v>2.2786531232504466E-2</v>
      </c>
      <c r="T16">
        <f t="shared" si="2"/>
        <v>1.7298157329978539E-2</v>
      </c>
      <c r="U16">
        <f t="shared" si="2"/>
        <v>-1.0996489719893749E-2</v>
      </c>
    </row>
    <row r="17" spans="1:24" x14ac:dyDescent="0.3">
      <c r="A17" t="s">
        <v>30</v>
      </c>
      <c r="B17">
        <v>2019</v>
      </c>
      <c r="C17" t="s">
        <v>45</v>
      </c>
      <c r="D17">
        <v>161.1</v>
      </c>
      <c r="E17">
        <v>2108.7999999999997</v>
      </c>
      <c r="F17">
        <v>444.9</v>
      </c>
      <c r="G17">
        <v>301.10000000000002</v>
      </c>
      <c r="H17">
        <f t="shared" si="0"/>
        <v>462.20000000000005</v>
      </c>
      <c r="M17" t="s">
        <v>30</v>
      </c>
      <c r="N17" t="s">
        <v>132</v>
      </c>
      <c r="O17" t="s">
        <v>114</v>
      </c>
      <c r="P17">
        <f>SUM(E24,E25,E26)</f>
        <v>6463.1999999999989</v>
      </c>
      <c r="Q17">
        <f>SUM(F24,F25,F26)</f>
        <v>1396.5</v>
      </c>
      <c r="R17">
        <f>SUM(H24,H25,H26)</f>
        <v>1377.9</v>
      </c>
      <c r="S17">
        <f t="shared" si="2"/>
        <v>1.0830550755010311E-2</v>
      </c>
      <c r="T17">
        <f t="shared" si="2"/>
        <v>1.5876479895248E-2</v>
      </c>
      <c r="U17">
        <f t="shared" si="2"/>
        <v>-1.9195248270617439E-3</v>
      </c>
    </row>
    <row r="18" spans="1:24" x14ac:dyDescent="0.3">
      <c r="A18" t="s">
        <v>30</v>
      </c>
      <c r="B18">
        <v>2020</v>
      </c>
      <c r="C18" t="s">
        <v>31</v>
      </c>
      <c r="D18">
        <v>161.69999999999999</v>
      </c>
      <c r="E18">
        <v>2107.1999999999998</v>
      </c>
      <c r="F18">
        <v>448.29999999999995</v>
      </c>
      <c r="G18">
        <v>302.10000000000002</v>
      </c>
      <c r="H18">
        <f t="shared" si="0"/>
        <v>463.8</v>
      </c>
      <c r="M18" t="s">
        <v>30</v>
      </c>
      <c r="N18" t="s">
        <v>133</v>
      </c>
      <c r="O18" t="s">
        <v>115</v>
      </c>
      <c r="P18">
        <f>SUM(E27,E28,E29)</f>
        <v>6763.5</v>
      </c>
      <c r="Q18">
        <f>SUM(F27,F28,F29)</f>
        <v>1410.4</v>
      </c>
      <c r="R18">
        <f>SUM(H27,H28,H29)</f>
        <v>1388.2</v>
      </c>
      <c r="S18">
        <f t="shared" si="2"/>
        <v>4.6463052357965273E-2</v>
      </c>
      <c r="T18">
        <f t="shared" si="2"/>
        <v>9.9534550662370869E-3</v>
      </c>
      <c r="U18">
        <f t="shared" si="2"/>
        <v>7.4751433340590418E-3</v>
      </c>
    </row>
    <row r="19" spans="1:24" x14ac:dyDescent="0.3">
      <c r="A19" t="s">
        <v>30</v>
      </c>
      <c r="B19">
        <v>2020</v>
      </c>
      <c r="C19" t="s">
        <v>35</v>
      </c>
      <c r="D19">
        <v>161.9</v>
      </c>
      <c r="E19">
        <v>2079.1999999999998</v>
      </c>
      <c r="F19">
        <v>450</v>
      </c>
      <c r="G19">
        <v>304.10000000000002</v>
      </c>
      <c r="H19">
        <f t="shared" si="0"/>
        <v>466</v>
      </c>
      <c r="M19" t="s">
        <v>30</v>
      </c>
      <c r="N19" t="s">
        <v>134</v>
      </c>
      <c r="O19" t="s">
        <v>112</v>
      </c>
      <c r="P19">
        <f>SUM(E30,E31,E32)</f>
        <v>6673.9000000000005</v>
      </c>
      <c r="Q19">
        <f>SUM(F30,F31,F32)</f>
        <v>1425.8</v>
      </c>
      <c r="R19">
        <f>SUM(H30,H31,H32)</f>
        <v>1415.7000000000003</v>
      </c>
      <c r="S19">
        <f t="shared" si="2"/>
        <v>-1.3247578916241511E-2</v>
      </c>
      <c r="T19">
        <f t="shared" si="2"/>
        <v>1.0918888258649931E-2</v>
      </c>
      <c r="U19">
        <f t="shared" si="2"/>
        <v>1.9809825673534235E-2</v>
      </c>
    </row>
    <row r="20" spans="1:24" x14ac:dyDescent="0.3">
      <c r="A20" t="s">
        <v>30</v>
      </c>
      <c r="B20">
        <v>2020</v>
      </c>
      <c r="C20" t="s">
        <v>36</v>
      </c>
      <c r="D20">
        <v>161.19999999999999</v>
      </c>
      <c r="E20">
        <v>2065.0999999999995</v>
      </c>
      <c r="F20">
        <v>453</v>
      </c>
      <c r="G20">
        <v>304.89999999999998</v>
      </c>
      <c r="H20">
        <f t="shared" si="0"/>
        <v>466.09999999999997</v>
      </c>
      <c r="X20" t="s">
        <v>140</v>
      </c>
    </row>
    <row r="21" spans="1:24" x14ac:dyDescent="0.3">
      <c r="A21" t="s">
        <v>30</v>
      </c>
      <c r="B21">
        <v>2020</v>
      </c>
      <c r="C21" t="s">
        <v>37</v>
      </c>
      <c r="D21">
        <v>161.85000000000002</v>
      </c>
      <c r="E21">
        <v>2129.2333333333336</v>
      </c>
      <c r="F21">
        <v>453.85</v>
      </c>
      <c r="G21">
        <v>300.11666666666667</v>
      </c>
      <c r="H21">
        <f t="shared" si="0"/>
        <v>461.9666666666667</v>
      </c>
    </row>
    <row r="22" spans="1:24" x14ac:dyDescent="0.3">
      <c r="A22" t="s">
        <v>30</v>
      </c>
      <c r="B22">
        <v>2020</v>
      </c>
      <c r="C22" t="s">
        <v>38</v>
      </c>
      <c r="D22">
        <v>161.82500000000002</v>
      </c>
      <c r="E22">
        <v>2131.3166666666666</v>
      </c>
      <c r="F22">
        <v>458.22500000000002</v>
      </c>
      <c r="G22">
        <v>298.35833333333335</v>
      </c>
      <c r="H22">
        <f t="shared" si="0"/>
        <v>460.18333333333339</v>
      </c>
    </row>
    <row r="23" spans="1:24" x14ac:dyDescent="0.3">
      <c r="A23" t="s">
        <v>30</v>
      </c>
      <c r="B23">
        <v>2020</v>
      </c>
      <c r="C23" t="s">
        <v>39</v>
      </c>
      <c r="D23">
        <v>161.80000000000001</v>
      </c>
      <c r="E23">
        <v>2133.4</v>
      </c>
      <c r="F23">
        <v>462.59999999999997</v>
      </c>
      <c r="G23">
        <v>296.60000000000002</v>
      </c>
      <c r="H23">
        <f t="shared" si="0"/>
        <v>458.40000000000003</v>
      </c>
      <c r="M23" s="29" t="s">
        <v>117</v>
      </c>
      <c r="N23" s="29" t="s">
        <v>113</v>
      </c>
      <c r="O23" s="29" t="s">
        <v>114</v>
      </c>
      <c r="P23" s="29" t="s">
        <v>115</v>
      </c>
      <c r="Q23" s="29" t="s">
        <v>112</v>
      </c>
      <c r="R23" s="29" t="s">
        <v>113</v>
      </c>
      <c r="S23" s="29" t="s">
        <v>114</v>
      </c>
      <c r="T23" s="29" t="s">
        <v>115</v>
      </c>
      <c r="U23" s="29" t="s">
        <v>112</v>
      </c>
    </row>
    <row r="24" spans="1:24" x14ac:dyDescent="0.3">
      <c r="A24" t="s">
        <v>30</v>
      </c>
      <c r="B24">
        <v>2020</v>
      </c>
      <c r="C24" t="s">
        <v>40</v>
      </c>
      <c r="D24">
        <v>161.80000000000001</v>
      </c>
      <c r="E24">
        <v>2133.4</v>
      </c>
      <c r="F24">
        <v>462.59999999999997</v>
      </c>
      <c r="G24">
        <v>296.60000000000002</v>
      </c>
      <c r="H24">
        <f t="shared" si="0"/>
        <v>458.40000000000003</v>
      </c>
      <c r="M24" t="s">
        <v>135</v>
      </c>
      <c r="N24" s="19">
        <v>4.126012040689131E-3</v>
      </c>
      <c r="O24" s="19">
        <v>2.6730413059396069E-2</v>
      </c>
      <c r="P24" s="19">
        <v>2.8526361714266538E-2</v>
      </c>
      <c r="Q24" s="19">
        <v>2.7049955950011452E-2</v>
      </c>
      <c r="R24" s="19">
        <v>2.2786531232504466E-2</v>
      </c>
      <c r="S24" s="19">
        <v>1.0830550755010311E-2</v>
      </c>
      <c r="T24" s="19">
        <v>4.6463052357965273E-2</v>
      </c>
      <c r="U24" s="19">
        <v>-1.3247578916241511E-2</v>
      </c>
    </row>
    <row r="25" spans="1:24" x14ac:dyDescent="0.3">
      <c r="A25" t="s">
        <v>30</v>
      </c>
      <c r="B25">
        <v>2020</v>
      </c>
      <c r="C25" t="s">
        <v>41</v>
      </c>
      <c r="D25">
        <v>162.69999999999999</v>
      </c>
      <c r="E25">
        <v>2159.5</v>
      </c>
      <c r="F25">
        <v>464.6</v>
      </c>
      <c r="G25">
        <v>297.70000000000005</v>
      </c>
      <c r="H25">
        <f t="shared" si="0"/>
        <v>460.40000000000003</v>
      </c>
      <c r="M25" t="s">
        <v>136</v>
      </c>
      <c r="N25" s="19">
        <v>6.756229008826305E-3</v>
      </c>
      <c r="O25" s="19">
        <v>1.493463671981052E-2</v>
      </c>
      <c r="P25" s="19">
        <v>1.5593945879834783E-2</v>
      </c>
      <c r="Q25" s="19">
        <v>1.098901098901092E-2</v>
      </c>
      <c r="R25" s="19">
        <v>1.7298157329978539E-2</v>
      </c>
      <c r="S25" s="19">
        <v>1.5876479895248E-2</v>
      </c>
      <c r="T25" s="19">
        <v>9.9534550662370869E-3</v>
      </c>
      <c r="U25" s="19">
        <v>1.0918888258649931E-2</v>
      </c>
    </row>
    <row r="26" spans="1:24" x14ac:dyDescent="0.3">
      <c r="A26" t="s">
        <v>30</v>
      </c>
      <c r="B26">
        <v>2020</v>
      </c>
      <c r="C26" t="s">
        <v>42</v>
      </c>
      <c r="D26">
        <v>161.1</v>
      </c>
      <c r="E26">
        <v>2170.2999999999997</v>
      </c>
      <c r="F26">
        <v>469.29999999999995</v>
      </c>
      <c r="G26">
        <v>298</v>
      </c>
      <c r="H26">
        <f t="shared" si="0"/>
        <v>459.1</v>
      </c>
      <c r="M26" t="s">
        <v>137</v>
      </c>
      <c r="N26" s="19">
        <v>1.1061946902654867E-3</v>
      </c>
      <c r="O26" s="19">
        <v>7.2191528545119373E-3</v>
      </c>
      <c r="P26" s="19">
        <v>6.7285891903752252E-3</v>
      </c>
      <c r="Q26" s="19">
        <v>1.1260443152924083E-2</v>
      </c>
      <c r="R26" s="19">
        <v>-1.0996489719893749E-2</v>
      </c>
      <c r="S26" s="19">
        <v>-1.9195248270617439E-3</v>
      </c>
      <c r="T26" s="19">
        <v>7.4751433340590418E-3</v>
      </c>
      <c r="U26" s="19">
        <v>1.9809825673534235E-2</v>
      </c>
    </row>
    <row r="27" spans="1:24" x14ac:dyDescent="0.3">
      <c r="A27" t="s">
        <v>30</v>
      </c>
      <c r="B27">
        <v>2020</v>
      </c>
      <c r="C27" t="s">
        <v>43</v>
      </c>
      <c r="D27">
        <v>162.5</v>
      </c>
      <c r="E27">
        <v>2213.6</v>
      </c>
      <c r="F27">
        <v>468.09999999999997</v>
      </c>
      <c r="G27">
        <v>298.8</v>
      </c>
      <c r="H27">
        <f t="shared" si="0"/>
        <v>461.3</v>
      </c>
    </row>
    <row r="28" spans="1:24" x14ac:dyDescent="0.3">
      <c r="A28" t="s">
        <v>30</v>
      </c>
      <c r="B28">
        <v>2020</v>
      </c>
      <c r="C28" t="s">
        <v>44</v>
      </c>
      <c r="D28">
        <v>161.6</v>
      </c>
      <c r="E28">
        <v>2265.8000000000002</v>
      </c>
      <c r="F28">
        <v>470.2</v>
      </c>
      <c r="G28">
        <v>300.3</v>
      </c>
      <c r="H28">
        <f t="shared" si="0"/>
        <v>461.9</v>
      </c>
    </row>
    <row r="29" spans="1:24" x14ac:dyDescent="0.3">
      <c r="A29" t="s">
        <v>30</v>
      </c>
      <c r="B29">
        <v>2020</v>
      </c>
      <c r="C29" t="s">
        <v>45</v>
      </c>
      <c r="D29">
        <v>162.9</v>
      </c>
      <c r="E29">
        <v>2284.1</v>
      </c>
      <c r="F29">
        <v>472.1</v>
      </c>
      <c r="G29">
        <v>302.10000000000002</v>
      </c>
      <c r="H29">
        <f t="shared" si="0"/>
        <v>465</v>
      </c>
    </row>
    <row r="30" spans="1:24" x14ac:dyDescent="0.3">
      <c r="A30" t="s">
        <v>30</v>
      </c>
      <c r="B30">
        <v>2021</v>
      </c>
      <c r="C30" t="s">
        <v>31</v>
      </c>
      <c r="D30">
        <v>163.5</v>
      </c>
      <c r="E30">
        <v>2250.2999999999997</v>
      </c>
      <c r="F30">
        <v>473.8</v>
      </c>
      <c r="G30">
        <v>304.8</v>
      </c>
      <c r="H30">
        <f t="shared" si="0"/>
        <v>468.3</v>
      </c>
    </row>
    <row r="31" spans="1:24" x14ac:dyDescent="0.3">
      <c r="A31" t="s">
        <v>30</v>
      </c>
      <c r="B31">
        <v>2021</v>
      </c>
      <c r="C31" t="s">
        <v>35</v>
      </c>
      <c r="D31">
        <v>163.6</v>
      </c>
      <c r="E31">
        <v>2211.8000000000002</v>
      </c>
      <c r="F31">
        <v>476.5</v>
      </c>
      <c r="G31">
        <v>309.20000000000005</v>
      </c>
      <c r="H31">
        <f t="shared" si="0"/>
        <v>472.80000000000007</v>
      </c>
    </row>
    <row r="32" spans="1:24" x14ac:dyDescent="0.3">
      <c r="A32" t="s">
        <v>30</v>
      </c>
      <c r="B32">
        <v>2021</v>
      </c>
      <c r="C32" t="s">
        <v>36</v>
      </c>
      <c r="D32">
        <v>163.80000000000001</v>
      </c>
      <c r="E32">
        <v>2211.8000000000002</v>
      </c>
      <c r="F32">
        <v>475.5</v>
      </c>
      <c r="G32">
        <v>310.8</v>
      </c>
      <c r="H32">
        <f t="shared" si="0"/>
        <v>474.6</v>
      </c>
    </row>
    <row r="33" spans="1:8" x14ac:dyDescent="0.3">
      <c r="A33" t="s">
        <v>30</v>
      </c>
      <c r="B33">
        <v>2021</v>
      </c>
      <c r="C33" t="s">
        <v>37</v>
      </c>
      <c r="D33">
        <v>164.1</v>
      </c>
      <c r="E33">
        <v>2236.3000000000002</v>
      </c>
      <c r="F33">
        <v>478.5</v>
      </c>
      <c r="G33">
        <v>311.5</v>
      </c>
      <c r="H33">
        <f t="shared" si="0"/>
        <v>475.6</v>
      </c>
    </row>
    <row r="34" spans="1:8" x14ac:dyDescent="0.3">
      <c r="A34" t="s">
        <v>30</v>
      </c>
      <c r="B34">
        <v>2021</v>
      </c>
      <c r="C34" t="s">
        <v>38</v>
      </c>
      <c r="D34">
        <v>167.6</v>
      </c>
      <c r="E34">
        <v>2284.8999999999996</v>
      </c>
      <c r="F34">
        <v>488.40000000000003</v>
      </c>
      <c r="G34">
        <v>320.5</v>
      </c>
      <c r="H34">
        <f t="shared" si="0"/>
        <v>488.1</v>
      </c>
    </row>
    <row r="35" spans="1:8" x14ac:dyDescent="0.3">
      <c r="A35" t="s">
        <v>30</v>
      </c>
      <c r="B35">
        <v>2021</v>
      </c>
      <c r="C35" t="s">
        <v>39</v>
      </c>
      <c r="D35">
        <v>166.8</v>
      </c>
      <c r="E35">
        <v>2311.6999999999998</v>
      </c>
      <c r="F35">
        <v>489.5</v>
      </c>
      <c r="G35">
        <v>321.29999999999995</v>
      </c>
      <c r="H35">
        <f t="shared" si="0"/>
        <v>488.09999999999997</v>
      </c>
    </row>
    <row r="36" spans="1:8" x14ac:dyDescent="0.3">
      <c r="A36" t="s">
        <v>30</v>
      </c>
      <c r="B36">
        <v>2021</v>
      </c>
      <c r="C36" t="s">
        <v>40</v>
      </c>
      <c r="D36">
        <v>167.2</v>
      </c>
      <c r="E36">
        <v>2322.1</v>
      </c>
      <c r="F36">
        <v>491.5</v>
      </c>
      <c r="G36">
        <v>322.8</v>
      </c>
      <c r="H36">
        <f t="shared" si="0"/>
        <v>490</v>
      </c>
    </row>
    <row r="37" spans="1:8" x14ac:dyDescent="0.3">
      <c r="A37" t="s">
        <v>30</v>
      </c>
      <c r="B37">
        <v>2021</v>
      </c>
      <c r="C37" t="s">
        <v>41</v>
      </c>
      <c r="D37">
        <v>167.5</v>
      </c>
      <c r="E37">
        <v>2321</v>
      </c>
      <c r="F37">
        <v>492.5</v>
      </c>
      <c r="G37">
        <v>324</v>
      </c>
      <c r="H37">
        <f t="shared" si="0"/>
        <v>491.5</v>
      </c>
    </row>
    <row r="38" spans="1:8" x14ac:dyDescent="0.3">
      <c r="A38" t="s">
        <v>30</v>
      </c>
      <c r="B38">
        <v>2021</v>
      </c>
      <c r="C38" t="s">
        <v>42</v>
      </c>
      <c r="D38">
        <v>168.5</v>
      </c>
      <c r="E38">
        <v>2324.1</v>
      </c>
      <c r="F38">
        <v>494.8</v>
      </c>
      <c r="G38">
        <v>325</v>
      </c>
      <c r="H38">
        <f t="shared" si="0"/>
        <v>493.5</v>
      </c>
    </row>
    <row r="39" spans="1:8" x14ac:dyDescent="0.3">
      <c r="A39" t="s">
        <v>30</v>
      </c>
      <c r="B39">
        <v>2021</v>
      </c>
      <c r="C39" t="s">
        <v>43</v>
      </c>
      <c r="D39">
        <v>169</v>
      </c>
      <c r="E39">
        <v>2355.3999999999996</v>
      </c>
      <c r="F39">
        <v>496.79999999999995</v>
      </c>
      <c r="G39">
        <v>327.5</v>
      </c>
      <c r="H39">
        <f t="shared" si="0"/>
        <v>496.5</v>
      </c>
    </row>
    <row r="40" spans="1:8" x14ac:dyDescent="0.3">
      <c r="A40" t="s">
        <v>30</v>
      </c>
      <c r="B40">
        <v>2021</v>
      </c>
      <c r="C40" t="s">
        <v>44</v>
      </c>
      <c r="D40">
        <v>169.3</v>
      </c>
      <c r="E40">
        <v>2373.4</v>
      </c>
      <c r="F40">
        <v>499.6</v>
      </c>
      <c r="G40">
        <v>328.20000000000005</v>
      </c>
      <c r="H40">
        <f t="shared" si="0"/>
        <v>497.50000000000006</v>
      </c>
    </row>
    <row r="41" spans="1:8" x14ac:dyDescent="0.3">
      <c r="A41" t="s">
        <v>30</v>
      </c>
      <c r="B41">
        <v>2021</v>
      </c>
      <c r="C41" t="s">
        <v>45</v>
      </c>
      <c r="D41">
        <v>169.7</v>
      </c>
      <c r="E41">
        <v>2359</v>
      </c>
      <c r="F41">
        <v>501.3</v>
      </c>
      <c r="G41">
        <v>329.5</v>
      </c>
      <c r="H41">
        <f t="shared" si="0"/>
        <v>499.2</v>
      </c>
    </row>
    <row r="54" spans="1:20" x14ac:dyDescent="0.3">
      <c r="M54" t="s">
        <v>138</v>
      </c>
    </row>
    <row r="56" spans="1:20" x14ac:dyDescent="0.3">
      <c r="L56" t="s">
        <v>0</v>
      </c>
      <c r="M56" t="s">
        <v>144</v>
      </c>
      <c r="N56" t="s">
        <v>145</v>
      </c>
      <c r="O56" t="s">
        <v>65</v>
      </c>
      <c r="P56" t="s">
        <v>142</v>
      </c>
      <c r="Q56" t="s">
        <v>143</v>
      </c>
      <c r="R56" t="s">
        <v>147</v>
      </c>
      <c r="S56" t="s">
        <v>146</v>
      </c>
      <c r="T56" t="s">
        <v>148</v>
      </c>
    </row>
    <row r="57" spans="1:20" x14ac:dyDescent="0.3">
      <c r="L57" t="s">
        <v>34</v>
      </c>
      <c r="M57" t="s">
        <v>120</v>
      </c>
      <c r="N57" t="s">
        <v>112</v>
      </c>
      <c r="O57">
        <f>SUM(D59,D60,D61)</f>
        <v>5762.9</v>
      </c>
      <c r="P57">
        <f>SUM(F59,F60,F61)</f>
        <v>1245.3</v>
      </c>
      <c r="Q57">
        <f>SUM(H59,H60,H61)</f>
        <v>1744.4</v>
      </c>
    </row>
    <row r="58" spans="1:20" x14ac:dyDescent="0.3">
      <c r="A58" s="1" t="s">
        <v>0</v>
      </c>
      <c r="B58" s="1" t="s">
        <v>1</v>
      </c>
      <c r="C58" s="1" t="s">
        <v>2</v>
      </c>
      <c r="D58" s="1" t="s">
        <v>65</v>
      </c>
      <c r="E58" s="1" t="s">
        <v>141</v>
      </c>
      <c r="F58" s="1" t="s">
        <v>142</v>
      </c>
      <c r="G58" s="1" t="s">
        <v>26</v>
      </c>
      <c r="H58" s="44" t="s">
        <v>143</v>
      </c>
      <c r="L58" t="s">
        <v>34</v>
      </c>
      <c r="M58" t="s">
        <v>121</v>
      </c>
      <c r="N58" t="s">
        <v>113</v>
      </c>
      <c r="O58">
        <f>SUM(D62,D63,D64)</f>
        <v>5823.6</v>
      </c>
      <c r="P58">
        <f>SUM(F62,F63,F64)</f>
        <v>1255.1999999999998</v>
      </c>
      <c r="Q58">
        <f>SUM(H62,H63,H64)</f>
        <v>1752.75</v>
      </c>
      <c r="R58">
        <f>(O58-O57)/O57</f>
        <v>1.0532891426191801E-2</v>
      </c>
      <c r="S58">
        <f>(P58-P57)/P57</f>
        <v>7.9498915923872666E-3</v>
      </c>
      <c r="T58">
        <f>(Q58-Q57)/Q57</f>
        <v>4.78674615913776E-3</v>
      </c>
    </row>
    <row r="59" spans="1:20" x14ac:dyDescent="0.3">
      <c r="A59" t="s">
        <v>34</v>
      </c>
      <c r="B59">
        <v>2018</v>
      </c>
      <c r="C59" t="s">
        <v>45</v>
      </c>
      <c r="D59">
        <v>1925.7999999999997</v>
      </c>
      <c r="E59" s="1">
        <v>432.4</v>
      </c>
      <c r="F59">
        <v>413.90000000000003</v>
      </c>
      <c r="G59" s="1">
        <v>150.1</v>
      </c>
      <c r="H59">
        <f>SUM(G59,E59)</f>
        <v>582.5</v>
      </c>
      <c r="L59" t="s">
        <v>34</v>
      </c>
      <c r="M59" t="s">
        <v>122</v>
      </c>
      <c r="N59" t="s">
        <v>114</v>
      </c>
      <c r="O59">
        <f>SUM(D65,D66,D67,)</f>
        <v>5994</v>
      </c>
      <c r="P59">
        <f>SUM(F65,F66,F67)</f>
        <v>1273.1999999999998</v>
      </c>
      <c r="Q59">
        <f>SUM(H65,H66,H67)</f>
        <v>1764.5</v>
      </c>
      <c r="R59">
        <f t="shared" ref="R59:R61" si="3">(O59-O58)/O58</f>
        <v>2.9260251390892167E-2</v>
      </c>
      <c r="S59">
        <f t="shared" ref="S59:S61" si="4">(P59-P58)/P58</f>
        <v>1.4340344168260041E-2</v>
      </c>
      <c r="T59">
        <f t="shared" ref="T59:T61" si="5">(Q59-Q58)/Q58</f>
        <v>6.7037512480387961E-3</v>
      </c>
    </row>
    <row r="60" spans="1:20" x14ac:dyDescent="0.3">
      <c r="A60" t="s">
        <v>34</v>
      </c>
      <c r="B60">
        <v>2019</v>
      </c>
      <c r="C60" t="s">
        <v>31</v>
      </c>
      <c r="D60">
        <v>1916.6</v>
      </c>
      <c r="E60" s="1">
        <v>430.79999999999995</v>
      </c>
      <c r="F60">
        <v>414.59999999999997</v>
      </c>
      <c r="G60" s="1">
        <v>150.19999999999999</v>
      </c>
      <c r="H60">
        <f t="shared" ref="H60:H95" si="6">SUM(G60,E60)</f>
        <v>581</v>
      </c>
      <c r="L60" t="s">
        <v>34</v>
      </c>
      <c r="M60" t="s">
        <v>123</v>
      </c>
      <c r="N60" t="s">
        <v>115</v>
      </c>
      <c r="O60">
        <f>SUM(D68,D69,D70)</f>
        <v>6155.7</v>
      </c>
      <c r="P60">
        <f>SUM(F68,F69,F70)</f>
        <v>1293.4000000000001</v>
      </c>
      <c r="Q60">
        <f>SUM(H68,H69,H70)</f>
        <v>1781.8000000000002</v>
      </c>
      <c r="R60">
        <f t="shared" si="3"/>
        <v>2.6976976976976947E-2</v>
      </c>
      <c r="S60">
        <f t="shared" si="4"/>
        <v>1.586553565818432E-2</v>
      </c>
      <c r="T60">
        <f t="shared" si="5"/>
        <v>9.8044771890054873E-3</v>
      </c>
    </row>
    <row r="61" spans="1:20" x14ac:dyDescent="0.3">
      <c r="A61" t="s">
        <v>34</v>
      </c>
      <c r="B61">
        <v>2019</v>
      </c>
      <c r="C61" t="s">
        <v>35</v>
      </c>
      <c r="D61">
        <v>1920.5</v>
      </c>
      <c r="E61" s="1">
        <v>430.59999999999997</v>
      </c>
      <c r="F61">
        <v>416.79999999999995</v>
      </c>
      <c r="G61" s="1">
        <v>150.30000000000001</v>
      </c>
      <c r="H61">
        <f t="shared" si="6"/>
        <v>580.9</v>
      </c>
      <c r="L61" t="s">
        <v>34</v>
      </c>
      <c r="M61" t="s">
        <v>124</v>
      </c>
      <c r="N61" t="s">
        <v>112</v>
      </c>
      <c r="O61">
        <f>SUM(D71,D72,D73)</f>
        <v>6305.9000000000005</v>
      </c>
      <c r="P61">
        <f>SUM(F71,F72,F73)</f>
        <v>1307.7</v>
      </c>
      <c r="Q61">
        <f>SUM(H71,H72,H73)</f>
        <v>1803.3999999999999</v>
      </c>
      <c r="R61">
        <f t="shared" si="3"/>
        <v>2.4400149454976806E-2</v>
      </c>
      <c r="S61">
        <f t="shared" si="4"/>
        <v>1.1056131127261445E-2</v>
      </c>
      <c r="T61">
        <f t="shared" si="5"/>
        <v>1.2122572679312875E-2</v>
      </c>
    </row>
    <row r="62" spans="1:20" x14ac:dyDescent="0.3">
      <c r="A62" t="s">
        <v>34</v>
      </c>
      <c r="B62">
        <v>2019</v>
      </c>
      <c r="C62" t="s">
        <v>36</v>
      </c>
      <c r="D62">
        <v>1926.4</v>
      </c>
      <c r="E62" s="1">
        <v>432.5</v>
      </c>
      <c r="F62">
        <v>417.29999999999995</v>
      </c>
      <c r="G62" s="1">
        <v>150.30000000000001</v>
      </c>
      <c r="H62">
        <f t="shared" si="6"/>
        <v>582.79999999999995</v>
      </c>
    </row>
    <row r="63" spans="1:20" x14ac:dyDescent="0.3">
      <c r="A63" s="3" t="s">
        <v>34</v>
      </c>
      <c r="B63" s="3">
        <v>2019</v>
      </c>
      <c r="C63" s="3" t="s">
        <v>37</v>
      </c>
      <c r="D63" s="3">
        <f>(D62+D64)/2</f>
        <v>1941.2000000000003</v>
      </c>
      <c r="E63" s="39">
        <f>(E62+E64)/2</f>
        <v>433.29999999999995</v>
      </c>
      <c r="F63" s="3">
        <f>(F62+F64)/2</f>
        <v>418.4</v>
      </c>
      <c r="G63" s="39">
        <f>(G62+G64)/2</f>
        <v>150.94999999999999</v>
      </c>
      <c r="H63" s="3">
        <f>(H62+H64)/2</f>
        <v>584.25</v>
      </c>
    </row>
    <row r="64" spans="1:20" x14ac:dyDescent="0.3">
      <c r="A64" t="s">
        <v>34</v>
      </c>
      <c r="B64">
        <v>2019</v>
      </c>
      <c r="C64" t="s">
        <v>38</v>
      </c>
      <c r="D64">
        <v>1956.0000000000002</v>
      </c>
      <c r="E64" s="1">
        <v>434.09999999999997</v>
      </c>
      <c r="F64">
        <v>419.5</v>
      </c>
      <c r="G64" s="1">
        <v>151.6</v>
      </c>
      <c r="H64">
        <f t="shared" si="6"/>
        <v>585.69999999999993</v>
      </c>
    </row>
    <row r="65" spans="1:20" x14ac:dyDescent="0.3">
      <c r="A65" t="s">
        <v>34</v>
      </c>
      <c r="B65">
        <v>2019</v>
      </c>
      <c r="C65" t="s">
        <v>39</v>
      </c>
      <c r="D65">
        <v>1979.0000000000002</v>
      </c>
      <c r="E65" s="1">
        <v>434.40000000000003</v>
      </c>
      <c r="F65">
        <v>421.3</v>
      </c>
      <c r="G65" s="1">
        <v>152.5</v>
      </c>
      <c r="H65">
        <f t="shared" si="6"/>
        <v>586.90000000000009</v>
      </c>
      <c r="L65" t="s">
        <v>0</v>
      </c>
      <c r="M65" t="s">
        <v>144</v>
      </c>
      <c r="N65" t="s">
        <v>145</v>
      </c>
      <c r="O65" t="s">
        <v>65</v>
      </c>
      <c r="P65" t="s">
        <v>142</v>
      </c>
      <c r="Q65" t="s">
        <v>143</v>
      </c>
      <c r="R65" t="s">
        <v>147</v>
      </c>
      <c r="S65" t="s">
        <v>146</v>
      </c>
      <c r="T65" t="s">
        <v>148</v>
      </c>
    </row>
    <row r="66" spans="1:20" x14ac:dyDescent="0.3">
      <c r="A66" t="s">
        <v>34</v>
      </c>
      <c r="B66">
        <v>2019</v>
      </c>
      <c r="C66" t="s">
        <v>40</v>
      </c>
      <c r="D66">
        <v>2002.7</v>
      </c>
      <c r="E66" s="1">
        <v>434.09999999999997</v>
      </c>
      <c r="F66">
        <v>424.09999999999997</v>
      </c>
      <c r="G66" s="1">
        <v>154</v>
      </c>
      <c r="H66">
        <f t="shared" si="6"/>
        <v>588.09999999999991</v>
      </c>
      <c r="L66" t="s">
        <v>34</v>
      </c>
      <c r="M66" t="s">
        <v>130</v>
      </c>
      <c r="N66" t="s">
        <v>112</v>
      </c>
      <c r="O66">
        <f>SUM(D72,D73,D74)</f>
        <v>6257.9</v>
      </c>
      <c r="P66">
        <f>SUM(F72,F73,F74)</f>
        <v>1315.8</v>
      </c>
      <c r="Q66">
        <f>SUM(H72,H73,H74)</f>
        <v>1811.2999999999997</v>
      </c>
    </row>
    <row r="67" spans="1:20" x14ac:dyDescent="0.3">
      <c r="A67" t="s">
        <v>34</v>
      </c>
      <c r="B67">
        <v>2019</v>
      </c>
      <c r="C67" t="s">
        <v>41</v>
      </c>
      <c r="D67">
        <v>2012.3</v>
      </c>
      <c r="E67" s="1">
        <v>434.6</v>
      </c>
      <c r="F67">
        <v>427.79999999999995</v>
      </c>
      <c r="G67" s="1">
        <v>154.9</v>
      </c>
      <c r="H67">
        <f t="shared" si="6"/>
        <v>589.5</v>
      </c>
      <c r="L67" t="s">
        <v>34</v>
      </c>
      <c r="M67" t="s">
        <v>131</v>
      </c>
      <c r="N67" t="s">
        <v>113</v>
      </c>
      <c r="O67">
        <f>SUM(D75,D76,D77)</f>
        <v>6434.875</v>
      </c>
      <c r="P67">
        <f>SUM(F75,F76,F77)</f>
        <v>1347.6750000000002</v>
      </c>
      <c r="Q67">
        <f>SUM(H75,H76,H77)</f>
        <v>1648.4749999999999</v>
      </c>
      <c r="R67">
        <f>(O67-O66)/O66</f>
        <v>2.8280253759248371E-2</v>
      </c>
      <c r="S67">
        <f>(P67-P66)/P66</f>
        <v>2.4224806201550562E-2</v>
      </c>
      <c r="T67">
        <f>(Q67-Q66)/Q66</f>
        <v>-8.9893998785402662E-2</v>
      </c>
    </row>
    <row r="68" spans="1:20" x14ac:dyDescent="0.3">
      <c r="A68" t="s">
        <v>34</v>
      </c>
      <c r="B68">
        <v>2019</v>
      </c>
      <c r="C68" t="s">
        <v>42</v>
      </c>
      <c r="D68">
        <v>2024.1999999999998</v>
      </c>
      <c r="E68" s="1">
        <v>436</v>
      </c>
      <c r="F68">
        <v>430</v>
      </c>
      <c r="G68" s="1">
        <v>155.19999999999999</v>
      </c>
      <c r="H68">
        <f t="shared" si="6"/>
        <v>591.20000000000005</v>
      </c>
      <c r="L68" t="s">
        <v>34</v>
      </c>
      <c r="M68" t="s">
        <v>132</v>
      </c>
      <c r="N68" t="s">
        <v>114</v>
      </c>
      <c r="O68">
        <f>SUM(D78,D79,D80)</f>
        <v>6519.5</v>
      </c>
      <c r="P68">
        <f>SUM(F78,F79,F80)</f>
        <v>1370.2000000000003</v>
      </c>
      <c r="Q68">
        <f>SUM(H78,H79,H80)</f>
        <v>1810.2</v>
      </c>
      <c r="R68">
        <f t="shared" ref="R68:R70" si="7">(O68-O67)/O67</f>
        <v>1.3150993609044464E-2</v>
      </c>
      <c r="S68">
        <f t="shared" ref="S68:S70" si="8">(P68-P67)/P67</f>
        <v>1.6713970356354527E-2</v>
      </c>
      <c r="T68">
        <f t="shared" ref="T68:T70" si="9">(Q68-Q67)/Q67</f>
        <v>9.8105825080756548E-2</v>
      </c>
    </row>
    <row r="69" spans="1:20" x14ac:dyDescent="0.3">
      <c r="A69" t="s">
        <v>34</v>
      </c>
      <c r="B69">
        <v>2019</v>
      </c>
      <c r="C69" t="s">
        <v>43</v>
      </c>
      <c r="D69">
        <v>2052.6999999999998</v>
      </c>
      <c r="E69" s="1">
        <v>438.6</v>
      </c>
      <c r="F69">
        <v>431.1</v>
      </c>
      <c r="G69" s="1">
        <v>155.4</v>
      </c>
      <c r="H69">
        <f t="shared" si="6"/>
        <v>594</v>
      </c>
      <c r="L69" t="s">
        <v>34</v>
      </c>
      <c r="M69" t="s">
        <v>133</v>
      </c>
      <c r="N69" t="s">
        <v>115</v>
      </c>
      <c r="O69">
        <f>SUM(D81,D82,D83)</f>
        <v>6807.8000000000011</v>
      </c>
      <c r="P69">
        <f>SUM(F81,F82,F83)</f>
        <v>1386.1999999999998</v>
      </c>
      <c r="Q69">
        <f>SUM(H81,H82,H83)</f>
        <v>1828.2999999999997</v>
      </c>
      <c r="R69">
        <f t="shared" si="7"/>
        <v>4.4221182606028239E-2</v>
      </c>
      <c r="S69">
        <f t="shared" si="8"/>
        <v>1.1677127426652709E-2</v>
      </c>
      <c r="T69">
        <f t="shared" si="9"/>
        <v>9.9988951497070391E-3</v>
      </c>
    </row>
    <row r="70" spans="1:20" x14ac:dyDescent="0.3">
      <c r="A70" t="s">
        <v>34</v>
      </c>
      <c r="B70">
        <v>2019</v>
      </c>
      <c r="C70" t="s">
        <v>44</v>
      </c>
      <c r="D70">
        <v>2078.8000000000002</v>
      </c>
      <c r="E70" s="1">
        <v>441.1</v>
      </c>
      <c r="F70">
        <v>432.3</v>
      </c>
      <c r="G70" s="1">
        <v>155.5</v>
      </c>
      <c r="H70">
        <f t="shared" si="6"/>
        <v>596.6</v>
      </c>
      <c r="L70" t="s">
        <v>34</v>
      </c>
      <c r="M70" t="s">
        <v>134</v>
      </c>
      <c r="N70" t="s">
        <v>112</v>
      </c>
      <c r="O70">
        <f>SUM(D84,D85,D86)</f>
        <v>6718.1</v>
      </c>
      <c r="P70">
        <f>SUM(F84,F85,F86)</f>
        <v>1402.3999999999999</v>
      </c>
      <c r="Q70">
        <f>SUM(H84,H85,H86)</f>
        <v>1864.2</v>
      </c>
      <c r="R70">
        <f t="shared" si="7"/>
        <v>-1.3176062751549799E-2</v>
      </c>
      <c r="S70">
        <f t="shared" si="8"/>
        <v>1.16866253065936E-2</v>
      </c>
      <c r="T70">
        <f t="shared" si="9"/>
        <v>1.9635727178253199E-2</v>
      </c>
    </row>
    <row r="71" spans="1:20" x14ac:dyDescent="0.3">
      <c r="A71" t="s">
        <v>34</v>
      </c>
      <c r="B71">
        <v>2019</v>
      </c>
      <c r="C71" t="s">
        <v>45</v>
      </c>
      <c r="D71">
        <v>2114.6000000000004</v>
      </c>
      <c r="E71" s="1">
        <v>442.3</v>
      </c>
      <c r="F71">
        <v>433.1</v>
      </c>
      <c r="G71" s="1">
        <v>155.69999999999999</v>
      </c>
      <c r="H71">
        <f t="shared" si="6"/>
        <v>598</v>
      </c>
    </row>
    <row r="72" spans="1:20" x14ac:dyDescent="0.3">
      <c r="A72" t="s">
        <v>34</v>
      </c>
      <c r="B72">
        <v>2020</v>
      </c>
      <c r="C72" t="s">
        <v>31</v>
      </c>
      <c r="D72">
        <v>2109.6</v>
      </c>
      <c r="E72" s="1">
        <v>444.7</v>
      </c>
      <c r="F72">
        <v>436.3</v>
      </c>
      <c r="G72" s="1">
        <v>156.1</v>
      </c>
      <c r="H72">
        <f t="shared" si="6"/>
        <v>600.79999999999995</v>
      </c>
    </row>
    <row r="73" spans="1:20" x14ac:dyDescent="0.3">
      <c r="A73" t="s">
        <v>34</v>
      </c>
      <c r="B73">
        <v>2020</v>
      </c>
      <c r="C73" t="s">
        <v>35</v>
      </c>
      <c r="D73">
        <v>2081.6999999999998</v>
      </c>
      <c r="E73" s="1">
        <v>448.4</v>
      </c>
      <c r="F73">
        <v>438.29999999999995</v>
      </c>
      <c r="G73" s="1">
        <v>156.19999999999999</v>
      </c>
      <c r="H73">
        <f t="shared" si="6"/>
        <v>604.59999999999991</v>
      </c>
      <c r="L73" s="29" t="s">
        <v>117</v>
      </c>
      <c r="M73" s="29" t="s">
        <v>113</v>
      </c>
      <c r="N73" s="29" t="s">
        <v>114</v>
      </c>
      <c r="O73" s="29" t="s">
        <v>115</v>
      </c>
      <c r="P73" s="29" t="s">
        <v>112</v>
      </c>
      <c r="Q73" s="29" t="s">
        <v>113</v>
      </c>
      <c r="R73" s="29" t="s">
        <v>114</v>
      </c>
      <c r="S73" s="29" t="s">
        <v>115</v>
      </c>
      <c r="T73" s="29" t="s">
        <v>112</v>
      </c>
    </row>
    <row r="74" spans="1:20" x14ac:dyDescent="0.3">
      <c r="A74" t="s">
        <v>34</v>
      </c>
      <c r="B74">
        <v>2020</v>
      </c>
      <c r="C74" t="s">
        <v>36</v>
      </c>
      <c r="D74">
        <v>2066.6</v>
      </c>
      <c r="E74" s="1">
        <v>449.79999999999995</v>
      </c>
      <c r="F74">
        <v>441.2</v>
      </c>
      <c r="G74" s="1">
        <v>156.1</v>
      </c>
      <c r="H74">
        <f t="shared" si="6"/>
        <v>605.9</v>
      </c>
      <c r="L74" t="s">
        <v>161</v>
      </c>
      <c r="M74" s="19">
        <v>1.0532891426191801E-2</v>
      </c>
      <c r="N74" s="19">
        <v>2.9260251390892167E-2</v>
      </c>
      <c r="O74" s="19">
        <v>2.6976976976976947E-2</v>
      </c>
      <c r="P74" s="19">
        <v>2.4400149454976806E-2</v>
      </c>
      <c r="Q74" s="19">
        <v>2.8280253759248371E-2</v>
      </c>
      <c r="R74" s="19">
        <v>1.3150993609044464E-2</v>
      </c>
      <c r="S74" s="19">
        <v>4.4221182606028239E-2</v>
      </c>
      <c r="T74" s="19">
        <v>-1.3176062751549799E-2</v>
      </c>
    </row>
    <row r="75" spans="1:20" x14ac:dyDescent="0.3">
      <c r="A75" t="s">
        <v>34</v>
      </c>
      <c r="B75">
        <v>2020</v>
      </c>
      <c r="C75" t="s">
        <v>37</v>
      </c>
      <c r="D75">
        <v>2139.6166666666663</v>
      </c>
      <c r="E75" s="1">
        <v>446.4</v>
      </c>
      <c r="F75">
        <v>444.15</v>
      </c>
      <c r="G75" s="39">
        <v>156.61666666666665</v>
      </c>
      <c r="H75">
        <f t="shared" si="6"/>
        <v>603.01666666666665</v>
      </c>
      <c r="L75" t="s">
        <v>162</v>
      </c>
      <c r="M75" s="19">
        <v>7.9498915923872666E-3</v>
      </c>
      <c r="N75" s="19">
        <v>1.4340344168260041E-2</v>
      </c>
      <c r="O75" s="19">
        <v>1.586553565818432E-2</v>
      </c>
      <c r="P75" s="19">
        <v>1.1056131127261445E-2</v>
      </c>
      <c r="Q75" s="19">
        <v>2.4224806201550562E-2</v>
      </c>
      <c r="R75" s="19">
        <v>1.6713970356354527E-2</v>
      </c>
      <c r="S75" s="19">
        <v>1.1677127426652709E-2</v>
      </c>
      <c r="T75" s="19">
        <v>1.16866253065936E-2</v>
      </c>
    </row>
    <row r="76" spans="1:20" x14ac:dyDescent="0.3">
      <c r="A76" t="s">
        <v>34</v>
      </c>
      <c r="B76">
        <v>2020</v>
      </c>
      <c r="C76" t="s">
        <v>38</v>
      </c>
      <c r="D76">
        <v>2144.9583333333335</v>
      </c>
      <c r="E76" s="1">
        <v>289.55</v>
      </c>
      <c r="F76">
        <v>449.22500000000002</v>
      </c>
      <c r="G76" s="39">
        <v>156.50833333333333</v>
      </c>
      <c r="H76">
        <f t="shared" si="6"/>
        <v>446.05833333333334</v>
      </c>
      <c r="L76" t="s">
        <v>163</v>
      </c>
      <c r="M76" s="19">
        <v>4.78674615913776E-3</v>
      </c>
      <c r="N76" s="19">
        <v>6.7037512480387961E-3</v>
      </c>
      <c r="O76" s="19">
        <v>9.8044771890054873E-3</v>
      </c>
      <c r="P76" s="19">
        <v>1.2122572679312875E-2</v>
      </c>
      <c r="Q76" s="19">
        <v>-8.9893998785402662E-2</v>
      </c>
      <c r="R76" s="19">
        <v>9.8105825080756548E-2</v>
      </c>
      <c r="S76" s="19">
        <v>9.9988951497070391E-3</v>
      </c>
      <c r="T76" s="19">
        <v>1.9635727178253199E-2</v>
      </c>
    </row>
    <row r="77" spans="1:20" x14ac:dyDescent="0.3">
      <c r="A77" t="s">
        <v>34</v>
      </c>
      <c r="B77">
        <v>2020</v>
      </c>
      <c r="C77" t="s">
        <v>39</v>
      </c>
      <c r="D77">
        <v>2150.3000000000002</v>
      </c>
      <c r="E77" s="1">
        <v>443</v>
      </c>
      <c r="F77">
        <v>454.30000000000007</v>
      </c>
      <c r="G77" s="1">
        <v>156.4</v>
      </c>
      <c r="H77">
        <f t="shared" si="6"/>
        <v>599.4</v>
      </c>
    </row>
    <row r="78" spans="1:20" x14ac:dyDescent="0.3">
      <c r="A78" t="s">
        <v>34</v>
      </c>
      <c r="B78">
        <v>2020</v>
      </c>
      <c r="C78" t="s">
        <v>40</v>
      </c>
      <c r="D78">
        <v>2150.3000000000002</v>
      </c>
      <c r="E78" s="1">
        <v>443</v>
      </c>
      <c r="F78">
        <v>454.30000000000007</v>
      </c>
      <c r="G78" s="1">
        <v>156.4</v>
      </c>
      <c r="H78">
        <f t="shared" si="6"/>
        <v>599.4</v>
      </c>
    </row>
    <row r="79" spans="1:20" x14ac:dyDescent="0.3">
      <c r="A79" t="s">
        <v>34</v>
      </c>
      <c r="B79">
        <v>2020</v>
      </c>
      <c r="C79" t="s">
        <v>41</v>
      </c>
      <c r="D79">
        <v>2177.7999999999997</v>
      </c>
      <c r="E79" s="1">
        <v>446.9</v>
      </c>
      <c r="F79">
        <v>455.3</v>
      </c>
      <c r="G79" s="1">
        <v>158.5</v>
      </c>
      <c r="H79">
        <f t="shared" si="6"/>
        <v>605.4</v>
      </c>
    </row>
    <row r="80" spans="1:20" x14ac:dyDescent="0.3">
      <c r="A80" t="s">
        <v>34</v>
      </c>
      <c r="B80">
        <v>2020</v>
      </c>
      <c r="C80" t="s">
        <v>42</v>
      </c>
      <c r="D80">
        <v>2191.4</v>
      </c>
      <c r="E80" s="1">
        <v>447.90000000000003</v>
      </c>
      <c r="F80">
        <v>460.6</v>
      </c>
      <c r="G80" s="1">
        <v>157.5</v>
      </c>
      <c r="H80">
        <f t="shared" si="6"/>
        <v>605.40000000000009</v>
      </c>
    </row>
    <row r="81" spans="1:8" x14ac:dyDescent="0.3">
      <c r="A81" t="s">
        <v>34</v>
      </c>
      <c r="B81">
        <v>2020</v>
      </c>
      <c r="C81" t="s">
        <v>43</v>
      </c>
      <c r="D81">
        <v>2232.9000000000005</v>
      </c>
      <c r="E81" s="1">
        <v>448.3</v>
      </c>
      <c r="F81">
        <v>459.8</v>
      </c>
      <c r="G81" s="1">
        <v>158.5</v>
      </c>
      <c r="H81">
        <f t="shared" si="6"/>
        <v>606.79999999999995</v>
      </c>
    </row>
    <row r="82" spans="1:8" x14ac:dyDescent="0.3">
      <c r="A82" t="s">
        <v>34</v>
      </c>
      <c r="B82">
        <v>2020</v>
      </c>
      <c r="C82" t="s">
        <v>44</v>
      </c>
      <c r="D82">
        <v>2280.4</v>
      </c>
      <c r="E82" s="1">
        <v>450.8</v>
      </c>
      <c r="F82">
        <v>462.5</v>
      </c>
      <c r="G82" s="1">
        <v>158.6</v>
      </c>
      <c r="H82">
        <f t="shared" si="6"/>
        <v>609.4</v>
      </c>
    </row>
    <row r="83" spans="1:8" x14ac:dyDescent="0.3">
      <c r="A83" t="s">
        <v>34</v>
      </c>
      <c r="B83">
        <v>2020</v>
      </c>
      <c r="C83" t="s">
        <v>45</v>
      </c>
      <c r="D83">
        <v>2294.5</v>
      </c>
      <c r="E83" s="1">
        <v>452.7</v>
      </c>
      <c r="F83">
        <v>463.9</v>
      </c>
      <c r="G83" s="1">
        <v>159.4</v>
      </c>
      <c r="H83">
        <f t="shared" si="6"/>
        <v>612.1</v>
      </c>
    </row>
    <row r="84" spans="1:8" x14ac:dyDescent="0.3">
      <c r="A84" t="s">
        <v>34</v>
      </c>
      <c r="B84">
        <v>2021</v>
      </c>
      <c r="C84" t="s">
        <v>31</v>
      </c>
      <c r="D84">
        <v>2263</v>
      </c>
      <c r="E84" s="1">
        <v>455.6</v>
      </c>
      <c r="F84">
        <v>465.7</v>
      </c>
      <c r="G84" s="1">
        <v>159.19999999999999</v>
      </c>
      <c r="H84">
        <f t="shared" si="6"/>
        <v>614.79999999999995</v>
      </c>
    </row>
    <row r="85" spans="1:8" x14ac:dyDescent="0.3">
      <c r="A85" t="s">
        <v>34</v>
      </c>
      <c r="B85">
        <v>2021</v>
      </c>
      <c r="C85" t="s">
        <v>35</v>
      </c>
      <c r="D85">
        <v>2227.6000000000004</v>
      </c>
      <c r="E85" s="1">
        <v>463.1</v>
      </c>
      <c r="F85">
        <v>468.6</v>
      </c>
      <c r="G85" s="1">
        <v>159.5</v>
      </c>
      <c r="H85">
        <f t="shared" si="6"/>
        <v>622.6</v>
      </c>
    </row>
    <row r="86" spans="1:8" x14ac:dyDescent="0.3">
      <c r="A86" t="s">
        <v>34</v>
      </c>
      <c r="B86">
        <v>2021</v>
      </c>
      <c r="C86" t="s">
        <v>36</v>
      </c>
      <c r="D86">
        <v>2227.5</v>
      </c>
      <c r="E86" s="1">
        <v>466.59999999999997</v>
      </c>
      <c r="F86">
        <v>468.09999999999997</v>
      </c>
      <c r="G86" s="1">
        <v>160.19999999999999</v>
      </c>
      <c r="H86">
        <f t="shared" si="6"/>
        <v>626.79999999999995</v>
      </c>
    </row>
    <row r="87" spans="1:8" x14ac:dyDescent="0.3">
      <c r="A87" t="s">
        <v>34</v>
      </c>
      <c r="B87">
        <v>2021</v>
      </c>
      <c r="C87" t="s">
        <v>37</v>
      </c>
      <c r="D87">
        <v>2252.9</v>
      </c>
      <c r="E87" s="1">
        <v>468.8</v>
      </c>
      <c r="F87">
        <v>470.9</v>
      </c>
      <c r="G87" s="1">
        <v>160.30000000000001</v>
      </c>
      <c r="H87">
        <f t="shared" si="6"/>
        <v>629.1</v>
      </c>
    </row>
    <row r="88" spans="1:8" x14ac:dyDescent="0.3">
      <c r="A88" t="s">
        <v>34</v>
      </c>
      <c r="B88">
        <v>2021</v>
      </c>
      <c r="C88" t="s">
        <v>38</v>
      </c>
      <c r="D88">
        <v>2297.6000000000004</v>
      </c>
      <c r="E88" s="1">
        <v>475.7</v>
      </c>
      <c r="F88">
        <v>480.20000000000005</v>
      </c>
      <c r="G88" s="1">
        <v>161.19999999999999</v>
      </c>
      <c r="H88">
        <f t="shared" si="6"/>
        <v>636.9</v>
      </c>
    </row>
    <row r="89" spans="1:8" x14ac:dyDescent="0.3">
      <c r="A89" t="s">
        <v>34</v>
      </c>
      <c r="B89">
        <v>2021</v>
      </c>
      <c r="C89" t="s">
        <v>39</v>
      </c>
      <c r="D89">
        <v>2324.7000000000003</v>
      </c>
      <c r="E89" s="1">
        <v>475.1</v>
      </c>
      <c r="F89">
        <v>480.00000000000006</v>
      </c>
      <c r="G89" s="1">
        <v>161.69999999999999</v>
      </c>
      <c r="H89">
        <f t="shared" si="6"/>
        <v>636.79999999999995</v>
      </c>
    </row>
    <row r="90" spans="1:8" x14ac:dyDescent="0.3">
      <c r="A90" t="s">
        <v>34</v>
      </c>
      <c r="B90">
        <v>2021</v>
      </c>
      <c r="C90" t="s">
        <v>40</v>
      </c>
      <c r="D90">
        <v>2338.1999999999998</v>
      </c>
      <c r="E90" s="1">
        <v>478</v>
      </c>
      <c r="F90">
        <v>482.4</v>
      </c>
      <c r="G90" s="1">
        <v>163.19999999999999</v>
      </c>
      <c r="H90">
        <f t="shared" si="6"/>
        <v>641.20000000000005</v>
      </c>
    </row>
    <row r="91" spans="1:8" x14ac:dyDescent="0.3">
      <c r="A91" t="s">
        <v>34</v>
      </c>
      <c r="B91">
        <v>2021</v>
      </c>
      <c r="C91" t="s">
        <v>41</v>
      </c>
      <c r="D91">
        <v>2334.1</v>
      </c>
      <c r="E91" s="1">
        <v>482.2</v>
      </c>
      <c r="F91">
        <v>486</v>
      </c>
      <c r="G91" s="1">
        <v>163.80000000000001</v>
      </c>
      <c r="H91">
        <f t="shared" si="6"/>
        <v>646</v>
      </c>
    </row>
    <row r="92" spans="1:8" x14ac:dyDescent="0.3">
      <c r="A92" t="s">
        <v>34</v>
      </c>
      <c r="B92">
        <v>2021</v>
      </c>
      <c r="C92" t="s">
        <v>42</v>
      </c>
      <c r="D92">
        <v>2334.1</v>
      </c>
      <c r="E92" s="1">
        <v>482.2</v>
      </c>
      <c r="F92">
        <v>486.1</v>
      </c>
      <c r="G92" s="1">
        <v>163.69999999999999</v>
      </c>
      <c r="H92">
        <f t="shared" si="6"/>
        <v>645.9</v>
      </c>
    </row>
    <row r="93" spans="1:8" x14ac:dyDescent="0.3">
      <c r="A93" t="s">
        <v>34</v>
      </c>
      <c r="B93">
        <v>2021</v>
      </c>
      <c r="C93" t="s">
        <v>43</v>
      </c>
      <c r="D93">
        <v>2368.1999999999998</v>
      </c>
      <c r="E93" s="1">
        <v>486.19999999999993</v>
      </c>
      <c r="F93">
        <v>488.5</v>
      </c>
      <c r="G93" s="1">
        <v>163.9</v>
      </c>
      <c r="H93">
        <f t="shared" si="6"/>
        <v>650.09999999999991</v>
      </c>
    </row>
    <row r="94" spans="1:8" x14ac:dyDescent="0.3">
      <c r="A94" t="s">
        <v>34</v>
      </c>
      <c r="B94">
        <v>2021</v>
      </c>
      <c r="C94" t="s">
        <v>44</v>
      </c>
      <c r="D94">
        <v>2387</v>
      </c>
      <c r="E94" s="1">
        <v>487.40000000000003</v>
      </c>
      <c r="F94">
        <v>491.90000000000003</v>
      </c>
      <c r="G94" s="1">
        <v>164.3</v>
      </c>
      <c r="H94">
        <f t="shared" si="6"/>
        <v>651.70000000000005</v>
      </c>
    </row>
    <row r="95" spans="1:8" x14ac:dyDescent="0.3">
      <c r="A95" t="s">
        <v>34</v>
      </c>
      <c r="B95">
        <v>2021</v>
      </c>
      <c r="C95" t="s">
        <v>45</v>
      </c>
      <c r="D95">
        <v>2373.3000000000002</v>
      </c>
      <c r="E95" s="1">
        <v>487.7</v>
      </c>
      <c r="F95">
        <v>493.79999999999995</v>
      </c>
      <c r="G95" s="1">
        <v>164.4</v>
      </c>
      <c r="H95">
        <f t="shared" si="6"/>
        <v>652.1</v>
      </c>
    </row>
    <row r="107" spans="1:18" ht="18" x14ac:dyDescent="0.35">
      <c r="M107" s="27" t="s">
        <v>156</v>
      </c>
    </row>
    <row r="108" spans="1:18" x14ac:dyDescent="0.3">
      <c r="A108" s="1" t="s">
        <v>0</v>
      </c>
      <c r="B108" s="1" t="s">
        <v>1</v>
      </c>
      <c r="C108" s="1" t="s">
        <v>2</v>
      </c>
      <c r="D108" s="1" t="s">
        <v>65</v>
      </c>
      <c r="E108" s="1" t="s">
        <v>149</v>
      </c>
      <c r="F108" s="1" t="s">
        <v>23</v>
      </c>
      <c r="G108" s="1" t="s">
        <v>26</v>
      </c>
      <c r="H108" s="1" t="s">
        <v>152</v>
      </c>
      <c r="J108" s="1" t="s">
        <v>0</v>
      </c>
      <c r="K108" s="1" t="s">
        <v>151</v>
      </c>
      <c r="L108" s="1" t="s">
        <v>119</v>
      </c>
      <c r="M108" s="1" t="s">
        <v>55</v>
      </c>
      <c r="N108" s="1" t="s">
        <v>48</v>
      </c>
      <c r="O108" s="1" t="s">
        <v>153</v>
      </c>
      <c r="P108" s="1" t="s">
        <v>154</v>
      </c>
      <c r="Q108" s="1" t="s">
        <v>126</v>
      </c>
      <c r="R108" s="1" t="s">
        <v>155</v>
      </c>
    </row>
    <row r="109" spans="1:18" x14ac:dyDescent="0.3">
      <c r="A109" t="s">
        <v>33</v>
      </c>
      <c r="B109">
        <v>2018</v>
      </c>
      <c r="C109" t="s">
        <v>45</v>
      </c>
      <c r="D109">
        <v>1911.1999999999998</v>
      </c>
      <c r="E109" s="1">
        <v>415.09999999999997</v>
      </c>
      <c r="F109">
        <v>399.8</v>
      </c>
      <c r="G109" s="1">
        <v>146.5</v>
      </c>
      <c r="H109">
        <f>SUM(G109,E109)</f>
        <v>561.59999999999991</v>
      </c>
      <c r="J109" t="s">
        <v>33</v>
      </c>
      <c r="K109" t="s">
        <v>120</v>
      </c>
      <c r="L109" t="s">
        <v>112</v>
      </c>
      <c r="M109">
        <f>SUM(D109,D110,D111)</f>
        <v>5739.5</v>
      </c>
      <c r="N109">
        <f>SUM(F109,F110,F111)</f>
        <v>1204.9000000000001</v>
      </c>
      <c r="O109">
        <f>SUM(H109,H110,H111)</f>
        <v>1679.6</v>
      </c>
    </row>
    <row r="110" spans="1:18" x14ac:dyDescent="0.3">
      <c r="A110" t="s">
        <v>33</v>
      </c>
      <c r="B110">
        <v>2019</v>
      </c>
      <c r="C110" t="s">
        <v>31</v>
      </c>
      <c r="D110">
        <v>1909.0000000000002</v>
      </c>
      <c r="E110" s="1">
        <v>412.59999999999997</v>
      </c>
      <c r="F110">
        <v>401.40000000000003</v>
      </c>
      <c r="G110" s="1">
        <v>146.6</v>
      </c>
      <c r="H110">
        <f t="shared" ref="H110:H145" si="10">SUM(G110,E110)</f>
        <v>559.19999999999993</v>
      </c>
      <c r="J110" t="s">
        <v>33</v>
      </c>
      <c r="K110" t="s">
        <v>121</v>
      </c>
      <c r="L110" t="s">
        <v>113</v>
      </c>
      <c r="M110">
        <f>SUM(D112,D113,D114)</f>
        <v>5867.1</v>
      </c>
      <c r="N110">
        <f>SUM(F112,F113,F114)</f>
        <v>1216.6500000000001</v>
      </c>
      <c r="O110">
        <f>SUM(H112,H113,H114)</f>
        <v>1689</v>
      </c>
      <c r="P110">
        <f>(M110-M109)/M109</f>
        <v>2.223190173360055E-2</v>
      </c>
      <c r="Q110">
        <f>(N110-N109)/N109</f>
        <v>9.7518466262760395E-3</v>
      </c>
      <c r="R110">
        <f>(O110-O109)/O109</f>
        <v>5.5965706120505426E-3</v>
      </c>
    </row>
    <row r="111" spans="1:18" x14ac:dyDescent="0.3">
      <c r="A111" t="s">
        <v>33</v>
      </c>
      <c r="B111">
        <v>2019</v>
      </c>
      <c r="C111" t="s">
        <v>35</v>
      </c>
      <c r="D111">
        <v>1919.3000000000002</v>
      </c>
      <c r="E111" s="1">
        <v>412.20000000000005</v>
      </c>
      <c r="F111">
        <v>403.7</v>
      </c>
      <c r="G111" s="1">
        <v>146.6</v>
      </c>
      <c r="H111">
        <f t="shared" si="10"/>
        <v>558.80000000000007</v>
      </c>
      <c r="J111" t="s">
        <v>33</v>
      </c>
      <c r="K111" t="s">
        <v>122</v>
      </c>
      <c r="L111" t="s">
        <v>114</v>
      </c>
      <c r="M111">
        <f>SUM(D115,D116,D117)</f>
        <v>6061.5999999999995</v>
      </c>
      <c r="N111">
        <f>SUM(F115,F116,F117)</f>
        <v>1233.9000000000001</v>
      </c>
      <c r="O111">
        <f>SUM(H115,H116,H117)</f>
        <v>1698.6000000000001</v>
      </c>
      <c r="P111">
        <f t="shared" ref="P111:P113" si="11">(M111-M110)/M110</f>
        <v>3.3150960440421859E-2</v>
      </c>
      <c r="Q111">
        <f t="shared" ref="Q111:Q113" si="12">(N111-N110)/N110</f>
        <v>1.4178276414745406E-2</v>
      </c>
      <c r="R111">
        <f t="shared" ref="R111:R113" si="13">(O111-O110)/O110</f>
        <v>5.6838365896981265E-3</v>
      </c>
    </row>
    <row r="112" spans="1:18" x14ac:dyDescent="0.3">
      <c r="A112" t="s">
        <v>33</v>
      </c>
      <c r="B112">
        <v>2019</v>
      </c>
      <c r="C112" t="s">
        <v>36</v>
      </c>
      <c r="D112">
        <v>1933.7</v>
      </c>
      <c r="E112" s="1">
        <v>414.6</v>
      </c>
      <c r="F112">
        <v>404.7</v>
      </c>
      <c r="G112" s="1">
        <v>146.69999999999999</v>
      </c>
      <c r="H112">
        <f t="shared" si="10"/>
        <v>561.29999999999995</v>
      </c>
      <c r="J112" t="s">
        <v>33</v>
      </c>
      <c r="K112" t="s">
        <v>123</v>
      </c>
      <c r="L112" t="s">
        <v>115</v>
      </c>
      <c r="M112">
        <f>SUM(D118,D119,D120)</f>
        <v>6209.2999999999993</v>
      </c>
      <c r="N112">
        <f>SUM(F118,F119,F120)</f>
        <v>1254.2</v>
      </c>
      <c r="O112">
        <f>SUM(H118,H119,H120)</f>
        <v>1717.6</v>
      </c>
      <c r="P112">
        <f t="shared" si="11"/>
        <v>2.4366503893361462E-2</v>
      </c>
      <c r="Q112">
        <f t="shared" si="12"/>
        <v>1.6451900478158647E-2</v>
      </c>
      <c r="R112">
        <f t="shared" si="13"/>
        <v>1.1185682326621789E-2</v>
      </c>
    </row>
    <row r="113" spans="1:18" x14ac:dyDescent="0.3">
      <c r="A113" s="3" t="s">
        <v>150</v>
      </c>
      <c r="B113" s="3">
        <v>2019</v>
      </c>
      <c r="C113" s="3" t="s">
        <v>37</v>
      </c>
      <c r="D113" s="3">
        <f>(D112+D114)/2</f>
        <v>1955.7000000000003</v>
      </c>
      <c r="E113" s="39">
        <f>(E112+E114)/2</f>
        <v>415.65</v>
      </c>
      <c r="F113" s="3">
        <f>(F112+F114)/2</f>
        <v>405.54999999999995</v>
      </c>
      <c r="G113" s="39">
        <f>(G112+G114)/2</f>
        <v>147.35</v>
      </c>
      <c r="H113">
        <f t="shared" si="10"/>
        <v>563</v>
      </c>
      <c r="J113" t="s">
        <v>33</v>
      </c>
      <c r="K113" t="s">
        <v>124</v>
      </c>
      <c r="L113" t="s">
        <v>112</v>
      </c>
      <c r="M113">
        <f>SUM(D121,D122,D123)</f>
        <v>6331.9</v>
      </c>
      <c r="N113">
        <f>SUM(F121,F122,F123)</f>
        <v>1268.9000000000001</v>
      </c>
      <c r="O113">
        <f>SUM(H121,H122,H123)</f>
        <v>1745.6000000000001</v>
      </c>
      <c r="P113">
        <f t="shared" si="11"/>
        <v>1.9744576683362113E-2</v>
      </c>
      <c r="Q113">
        <f t="shared" si="12"/>
        <v>1.1720618721097149E-2</v>
      </c>
      <c r="R113">
        <f t="shared" si="13"/>
        <v>1.6301816488123094E-2</v>
      </c>
    </row>
    <row r="114" spans="1:18" x14ac:dyDescent="0.3">
      <c r="A114" t="s">
        <v>33</v>
      </c>
      <c r="B114">
        <v>2019</v>
      </c>
      <c r="C114" t="s">
        <v>38</v>
      </c>
      <c r="D114">
        <v>1977.7000000000003</v>
      </c>
      <c r="E114" s="1">
        <v>416.7</v>
      </c>
      <c r="F114">
        <v>406.4</v>
      </c>
      <c r="G114" s="1">
        <v>148</v>
      </c>
      <c r="H114">
        <f t="shared" si="10"/>
        <v>564.70000000000005</v>
      </c>
    </row>
    <row r="115" spans="1:18" x14ac:dyDescent="0.3">
      <c r="A115" t="s">
        <v>33</v>
      </c>
      <c r="B115">
        <v>2019</v>
      </c>
      <c r="C115" t="s">
        <v>39</v>
      </c>
      <c r="D115">
        <v>1999.9999999999998</v>
      </c>
      <c r="E115" s="1">
        <v>417.29999999999995</v>
      </c>
      <c r="F115">
        <v>408.3</v>
      </c>
      <c r="G115" s="1">
        <v>148.9</v>
      </c>
      <c r="H115">
        <f t="shared" si="10"/>
        <v>566.19999999999993</v>
      </c>
    </row>
    <row r="116" spans="1:18" ht="18" x14ac:dyDescent="0.35">
      <c r="A116" t="s">
        <v>33</v>
      </c>
      <c r="B116">
        <v>2019</v>
      </c>
      <c r="C116" t="s">
        <v>40</v>
      </c>
      <c r="D116">
        <v>2024.6</v>
      </c>
      <c r="E116" s="1">
        <v>415.3</v>
      </c>
      <c r="F116">
        <v>410.9</v>
      </c>
      <c r="G116" s="1">
        <v>150.4</v>
      </c>
      <c r="H116">
        <f t="shared" si="10"/>
        <v>565.70000000000005</v>
      </c>
      <c r="M116" s="27" t="s">
        <v>157</v>
      </c>
    </row>
    <row r="117" spans="1:18" x14ac:dyDescent="0.3">
      <c r="A117" t="s">
        <v>33</v>
      </c>
      <c r="B117">
        <v>2019</v>
      </c>
      <c r="C117" t="s">
        <v>41</v>
      </c>
      <c r="D117">
        <v>2037</v>
      </c>
      <c r="E117" s="1">
        <v>415.20000000000005</v>
      </c>
      <c r="F117">
        <v>414.7</v>
      </c>
      <c r="G117" s="1">
        <v>151.5</v>
      </c>
      <c r="H117">
        <f t="shared" si="10"/>
        <v>566.70000000000005</v>
      </c>
      <c r="J117" s="1" t="s">
        <v>0</v>
      </c>
      <c r="K117" s="1" t="s">
        <v>151</v>
      </c>
      <c r="L117" s="1" t="s">
        <v>119</v>
      </c>
      <c r="M117" s="1" t="s">
        <v>55</v>
      </c>
      <c r="N117" s="1" t="s">
        <v>48</v>
      </c>
      <c r="O117" s="1" t="s">
        <v>153</v>
      </c>
      <c r="P117" s="1" t="s">
        <v>154</v>
      </c>
      <c r="Q117" s="1" t="s">
        <v>126</v>
      </c>
      <c r="R117" s="1" t="s">
        <v>155</v>
      </c>
    </row>
    <row r="118" spans="1:18" x14ac:dyDescent="0.3">
      <c r="A118" t="s">
        <v>33</v>
      </c>
      <c r="B118">
        <v>2019</v>
      </c>
      <c r="C118" t="s">
        <v>42</v>
      </c>
      <c r="D118">
        <v>2043.5</v>
      </c>
      <c r="E118" s="1">
        <v>417.09999999999997</v>
      </c>
      <c r="F118">
        <v>416.8</v>
      </c>
      <c r="G118" s="1">
        <v>151.6</v>
      </c>
      <c r="H118">
        <f t="shared" si="10"/>
        <v>568.69999999999993</v>
      </c>
      <c r="J118" t="s">
        <v>33</v>
      </c>
      <c r="K118" t="s">
        <v>130</v>
      </c>
      <c r="L118" t="s">
        <v>112</v>
      </c>
      <c r="M118">
        <f>SUM(D122,D123,D124)</f>
        <v>6276.5999999999995</v>
      </c>
      <c r="N118">
        <f>SUM(F122,F123,F124)</f>
        <v>1276.9000000000001</v>
      </c>
      <c r="O118">
        <f>SUM(H122,H123,H124)</f>
        <v>1756.7</v>
      </c>
    </row>
    <row r="119" spans="1:18" x14ac:dyDescent="0.3">
      <c r="A119" t="s">
        <v>33</v>
      </c>
      <c r="B119">
        <v>2019</v>
      </c>
      <c r="C119" t="s">
        <v>43</v>
      </c>
      <c r="D119">
        <v>2071.9</v>
      </c>
      <c r="E119" s="1">
        <v>420.59999999999997</v>
      </c>
      <c r="F119">
        <v>418.1</v>
      </c>
      <c r="G119" s="1">
        <v>151.69999999999999</v>
      </c>
      <c r="H119">
        <f t="shared" si="10"/>
        <v>572.29999999999995</v>
      </c>
      <c r="J119" t="s">
        <v>33</v>
      </c>
      <c r="K119" t="s">
        <v>131</v>
      </c>
      <c r="L119" t="s">
        <v>113</v>
      </c>
      <c r="M119">
        <f>SUM(D125,D126,D127)</f>
        <v>6511.2249999999995</v>
      </c>
      <c r="N119">
        <f>SUM(F125,F126,F127)</f>
        <v>1317.7750000000001</v>
      </c>
      <c r="O119">
        <f>SUM(H125,H126,H127)</f>
        <v>1601.9249999999997</v>
      </c>
      <c r="P119">
        <f>(M119-M118)/M118</f>
        <v>3.738090686040213E-2</v>
      </c>
      <c r="Q119">
        <f>(N119-N118)/N118</f>
        <v>3.2011120682903904E-2</v>
      </c>
      <c r="R119">
        <f>(O119-O118)/O118</f>
        <v>-8.810553879433046E-2</v>
      </c>
    </row>
    <row r="120" spans="1:18" x14ac:dyDescent="0.3">
      <c r="A120" t="s">
        <v>33</v>
      </c>
      <c r="B120">
        <v>2019</v>
      </c>
      <c r="C120" t="s">
        <v>44</v>
      </c>
      <c r="D120">
        <v>2093.8999999999996</v>
      </c>
      <c r="E120" s="1">
        <v>424.79999999999995</v>
      </c>
      <c r="F120">
        <v>419.3</v>
      </c>
      <c r="G120" s="1">
        <v>151.80000000000001</v>
      </c>
      <c r="H120">
        <f t="shared" si="10"/>
        <v>576.59999999999991</v>
      </c>
      <c r="J120" t="s">
        <v>33</v>
      </c>
      <c r="K120" t="s">
        <v>132</v>
      </c>
      <c r="L120" t="s">
        <v>114</v>
      </c>
      <c r="M120">
        <f>SUM(D128,D129,D130)</f>
        <v>6624.0999999999995</v>
      </c>
      <c r="N120">
        <f>SUM(F128,F129,F130)</f>
        <v>1341.5</v>
      </c>
      <c r="O120">
        <f>SUM(H128,H129,H130)</f>
        <v>1772.3</v>
      </c>
      <c r="P120">
        <f t="shared" ref="P120:P122" si="14">(M120-M119)/M119</f>
        <v>1.7335447630822159E-2</v>
      </c>
      <c r="Q120">
        <f t="shared" ref="Q120:Q122" si="15">(N120-N119)/N119</f>
        <v>1.8003832217184199E-2</v>
      </c>
      <c r="R120">
        <f t="shared" ref="R120:R122" si="16">(O120-O119)/O119</f>
        <v>0.10635641493827755</v>
      </c>
    </row>
    <row r="121" spans="1:18" x14ac:dyDescent="0.3">
      <c r="A121" t="s">
        <v>33</v>
      </c>
      <c r="B121">
        <v>2019</v>
      </c>
      <c r="C121" t="s">
        <v>45</v>
      </c>
      <c r="D121">
        <v>2127.1</v>
      </c>
      <c r="E121" s="1">
        <v>426.2</v>
      </c>
      <c r="F121">
        <v>420.2</v>
      </c>
      <c r="G121" s="1">
        <v>151.9</v>
      </c>
      <c r="H121">
        <f t="shared" si="10"/>
        <v>578.1</v>
      </c>
      <c r="J121" t="s">
        <v>33</v>
      </c>
      <c r="K121" t="s">
        <v>133</v>
      </c>
      <c r="L121" t="s">
        <v>115</v>
      </c>
      <c r="M121">
        <f>SUM(D131,D132,D133)</f>
        <v>6894</v>
      </c>
      <c r="N121">
        <f>SUM(F131,F132,F133)</f>
        <v>1360.5</v>
      </c>
      <c r="O121">
        <f>SUM(H131,H132,H133)</f>
        <v>1789.9</v>
      </c>
      <c r="P121">
        <f t="shared" si="14"/>
        <v>4.0745157832762273E-2</v>
      </c>
      <c r="Q121">
        <f t="shared" si="15"/>
        <v>1.4163250093179277E-2</v>
      </c>
      <c r="R121">
        <f t="shared" si="16"/>
        <v>9.9305986571123044E-3</v>
      </c>
    </row>
    <row r="122" spans="1:18" x14ac:dyDescent="0.3">
      <c r="A122" t="s">
        <v>33</v>
      </c>
      <c r="B122">
        <v>2020</v>
      </c>
      <c r="C122" t="s">
        <v>31</v>
      </c>
      <c r="D122">
        <v>2116.1999999999998</v>
      </c>
      <c r="E122" s="1">
        <v>429.1</v>
      </c>
      <c r="F122">
        <v>423.1</v>
      </c>
      <c r="G122" s="1">
        <v>152.1</v>
      </c>
      <c r="H122">
        <f t="shared" si="10"/>
        <v>581.20000000000005</v>
      </c>
      <c r="J122" t="s">
        <v>33</v>
      </c>
      <c r="K122" t="s">
        <v>134</v>
      </c>
      <c r="L122" t="s">
        <v>112</v>
      </c>
      <c r="M122">
        <f>SUM(D134,D135,D136)</f>
        <v>6806.1</v>
      </c>
      <c r="N122">
        <f>SUM(F134,F135,F136)</f>
        <v>1377.9</v>
      </c>
      <c r="O122">
        <f>SUM(H134,H135,H136)</f>
        <v>1833.9</v>
      </c>
      <c r="P122">
        <f t="shared" si="14"/>
        <v>-1.2750217580504734E-2</v>
      </c>
      <c r="Q122">
        <f t="shared" si="15"/>
        <v>1.2789415656008888E-2</v>
      </c>
      <c r="R122">
        <f t="shared" si="16"/>
        <v>2.4582378903849376E-2</v>
      </c>
    </row>
    <row r="123" spans="1:18" x14ac:dyDescent="0.3">
      <c r="A123" t="s">
        <v>33</v>
      </c>
      <c r="B123">
        <v>2020</v>
      </c>
      <c r="C123" t="s">
        <v>35</v>
      </c>
      <c r="D123">
        <v>2088.6</v>
      </c>
      <c r="E123" s="1">
        <v>434.1</v>
      </c>
      <c r="F123">
        <v>425.6</v>
      </c>
      <c r="G123" s="1">
        <v>152.19999999999999</v>
      </c>
      <c r="H123">
        <f t="shared" si="10"/>
        <v>586.29999999999995</v>
      </c>
    </row>
    <row r="124" spans="1:18" x14ac:dyDescent="0.3">
      <c r="A124" t="s">
        <v>33</v>
      </c>
      <c r="B124">
        <v>2020</v>
      </c>
      <c r="C124" t="s">
        <v>36</v>
      </c>
      <c r="D124">
        <v>2071.8000000000002</v>
      </c>
      <c r="E124" s="1">
        <v>436.7</v>
      </c>
      <c r="F124">
        <v>428.2</v>
      </c>
      <c r="G124" s="1">
        <v>152.5</v>
      </c>
      <c r="H124">
        <f t="shared" si="10"/>
        <v>589.20000000000005</v>
      </c>
    </row>
    <row r="125" spans="1:18" x14ac:dyDescent="0.3">
      <c r="A125" t="s">
        <v>33</v>
      </c>
      <c r="B125">
        <v>2020</v>
      </c>
      <c r="C125" t="s">
        <v>37</v>
      </c>
      <c r="D125">
        <v>2159.1166666666668</v>
      </c>
      <c r="E125" s="1">
        <v>433.79999999999995</v>
      </c>
      <c r="F125">
        <v>433.7166666666667</v>
      </c>
      <c r="G125" s="1">
        <v>152.88333333333333</v>
      </c>
      <c r="H125">
        <f t="shared" si="10"/>
        <v>586.68333333333328</v>
      </c>
    </row>
    <row r="126" spans="1:18" x14ac:dyDescent="0.3">
      <c r="A126" t="s">
        <v>33</v>
      </c>
      <c r="B126">
        <v>2020</v>
      </c>
      <c r="C126" t="s">
        <v>38</v>
      </c>
      <c r="D126">
        <v>2170.4083333333333</v>
      </c>
      <c r="E126" s="1">
        <v>277.85000000000002</v>
      </c>
      <c r="F126">
        <v>439.25833333333333</v>
      </c>
      <c r="G126" s="1">
        <v>152.69166666666666</v>
      </c>
      <c r="H126">
        <f t="shared" si="10"/>
        <v>430.54166666666669</v>
      </c>
      <c r="J126" s="1" t="s">
        <v>0</v>
      </c>
      <c r="K126" s="1" t="s">
        <v>113</v>
      </c>
      <c r="L126" s="1" t="s">
        <v>114</v>
      </c>
      <c r="M126" s="1" t="s">
        <v>115</v>
      </c>
      <c r="N126" s="1" t="s">
        <v>112</v>
      </c>
      <c r="O126" s="1" t="s">
        <v>113</v>
      </c>
      <c r="P126" s="1" t="s">
        <v>114</v>
      </c>
      <c r="Q126" s="1" t="s">
        <v>115</v>
      </c>
      <c r="R126" s="1" t="s">
        <v>112</v>
      </c>
    </row>
    <row r="127" spans="1:18" x14ac:dyDescent="0.3">
      <c r="A127" t="s">
        <v>33</v>
      </c>
      <c r="B127">
        <v>2020</v>
      </c>
      <c r="C127" t="s">
        <v>39</v>
      </c>
      <c r="D127">
        <v>2181.6999999999998</v>
      </c>
      <c r="E127" s="1">
        <v>432.19999999999993</v>
      </c>
      <c r="F127">
        <v>444.8</v>
      </c>
      <c r="G127" s="1">
        <v>152.5</v>
      </c>
      <c r="H127">
        <f t="shared" si="10"/>
        <v>584.69999999999993</v>
      </c>
      <c r="J127" t="s">
        <v>158</v>
      </c>
      <c r="K127" s="19">
        <v>2.223190173360055E-2</v>
      </c>
      <c r="L127" s="19">
        <v>3.3150960440421859E-2</v>
      </c>
      <c r="M127" s="19">
        <v>2.4366503893361462E-2</v>
      </c>
      <c r="N127" s="19">
        <v>1.9744576683362113E-2</v>
      </c>
      <c r="O127" s="19">
        <v>3.738090686040213E-2</v>
      </c>
      <c r="P127" s="19">
        <v>1.7335447630822159E-2</v>
      </c>
      <c r="Q127" s="19">
        <v>4.0745157832762273E-2</v>
      </c>
      <c r="R127" s="19">
        <v>-1.2750217580504734E-2</v>
      </c>
    </row>
    <row r="128" spans="1:18" x14ac:dyDescent="0.3">
      <c r="A128" t="s">
        <v>33</v>
      </c>
      <c r="B128">
        <v>2020</v>
      </c>
      <c r="C128" t="s">
        <v>40</v>
      </c>
      <c r="D128">
        <v>2181.6999999999998</v>
      </c>
      <c r="E128" s="1">
        <v>432.19999999999993</v>
      </c>
      <c r="F128">
        <v>444.8</v>
      </c>
      <c r="G128" s="1">
        <v>152.5</v>
      </c>
      <c r="H128">
        <f t="shared" si="10"/>
        <v>584.69999999999993</v>
      </c>
      <c r="J128" t="s">
        <v>159</v>
      </c>
      <c r="K128" s="19">
        <v>9.7518466262760395E-3</v>
      </c>
      <c r="L128" s="19">
        <v>1.4178276414745406E-2</v>
      </c>
      <c r="M128" s="19">
        <v>1.6451900478158647E-2</v>
      </c>
      <c r="N128" s="19">
        <v>1.1720618721097149E-2</v>
      </c>
      <c r="O128" s="19">
        <v>3.2011120682903904E-2</v>
      </c>
      <c r="P128" s="19">
        <v>1.8003832217184199E-2</v>
      </c>
      <c r="Q128" s="19">
        <v>1.4163250093179277E-2</v>
      </c>
      <c r="R128" s="19">
        <v>1.2789415656008888E-2</v>
      </c>
    </row>
    <row r="129" spans="1:18" x14ac:dyDescent="0.3">
      <c r="A129" t="s">
        <v>33</v>
      </c>
      <c r="B129">
        <v>2020</v>
      </c>
      <c r="C129" t="s">
        <v>41</v>
      </c>
      <c r="D129">
        <v>2212.1</v>
      </c>
      <c r="E129" s="1">
        <v>438.3</v>
      </c>
      <c r="F129">
        <v>445.09999999999997</v>
      </c>
      <c r="G129" s="1">
        <v>155.5</v>
      </c>
      <c r="H129">
        <f t="shared" si="10"/>
        <v>593.79999999999995</v>
      </c>
      <c r="J129" t="s">
        <v>160</v>
      </c>
      <c r="K129" s="19">
        <v>5.5965706120505426E-3</v>
      </c>
      <c r="L129" s="19">
        <v>5.6838365896981265E-3</v>
      </c>
      <c r="M129" s="19">
        <v>1.1185682326621789E-2</v>
      </c>
      <c r="N129" s="19">
        <v>1.6301816488123094E-2</v>
      </c>
      <c r="O129" s="19">
        <v>-8.810553879433046E-2</v>
      </c>
      <c r="P129" s="19">
        <v>0.10635641493827755</v>
      </c>
      <c r="Q129" s="19">
        <v>9.9305986571123044E-3</v>
      </c>
      <c r="R129" s="19">
        <v>2.4582378903849376E-2</v>
      </c>
    </row>
    <row r="130" spans="1:18" x14ac:dyDescent="0.3">
      <c r="A130" t="s">
        <v>33</v>
      </c>
      <c r="B130">
        <v>2020</v>
      </c>
      <c r="C130" t="s">
        <v>42</v>
      </c>
      <c r="D130">
        <v>2230.3000000000002</v>
      </c>
      <c r="E130" s="1">
        <v>438.9</v>
      </c>
      <c r="F130">
        <v>451.6</v>
      </c>
      <c r="G130" s="1">
        <v>154.9</v>
      </c>
      <c r="H130">
        <f t="shared" si="10"/>
        <v>593.79999999999995</v>
      </c>
    </row>
    <row r="131" spans="1:18" x14ac:dyDescent="0.3">
      <c r="A131" t="s">
        <v>33</v>
      </c>
      <c r="B131">
        <v>2020</v>
      </c>
      <c r="C131" t="s">
        <v>43</v>
      </c>
      <c r="D131">
        <v>2268.8999999999996</v>
      </c>
      <c r="E131" s="1">
        <v>438.70000000000005</v>
      </c>
      <c r="F131">
        <v>451.1</v>
      </c>
      <c r="G131" s="1">
        <v>155.69999999999999</v>
      </c>
      <c r="H131">
        <f t="shared" si="10"/>
        <v>594.40000000000009</v>
      </c>
    </row>
    <row r="132" spans="1:18" x14ac:dyDescent="0.3">
      <c r="A132" t="s">
        <v>33</v>
      </c>
      <c r="B132">
        <v>2020</v>
      </c>
      <c r="C132" t="s">
        <v>44</v>
      </c>
      <c r="D132">
        <v>2309.5</v>
      </c>
      <c r="E132" s="1">
        <v>440.4</v>
      </c>
      <c r="F132">
        <v>454.29999999999995</v>
      </c>
      <c r="G132" s="1">
        <v>156.4</v>
      </c>
      <c r="H132">
        <f t="shared" si="10"/>
        <v>596.79999999999995</v>
      </c>
    </row>
    <row r="133" spans="1:18" x14ac:dyDescent="0.3">
      <c r="A133" t="s">
        <v>33</v>
      </c>
      <c r="B133">
        <v>2020</v>
      </c>
      <c r="C133" t="s">
        <v>45</v>
      </c>
      <c r="D133">
        <v>2315.6</v>
      </c>
      <c r="E133" s="1">
        <v>441.8</v>
      </c>
      <c r="F133">
        <v>455.1</v>
      </c>
      <c r="G133" s="1">
        <v>156.9</v>
      </c>
      <c r="H133">
        <f t="shared" si="10"/>
        <v>598.70000000000005</v>
      </c>
    </row>
    <row r="134" spans="1:18" x14ac:dyDescent="0.3">
      <c r="A134" t="s">
        <v>33</v>
      </c>
      <c r="B134">
        <v>2021</v>
      </c>
      <c r="C134" t="s">
        <v>31</v>
      </c>
      <c r="D134">
        <v>2288.8000000000002</v>
      </c>
      <c r="E134" s="1">
        <v>446.3</v>
      </c>
      <c r="F134">
        <v>457.2</v>
      </c>
      <c r="G134" s="1">
        <v>156.1</v>
      </c>
      <c r="H134">
        <f t="shared" si="10"/>
        <v>602.4</v>
      </c>
    </row>
    <row r="135" spans="1:18" x14ac:dyDescent="0.3">
      <c r="A135" t="s">
        <v>33</v>
      </c>
      <c r="B135">
        <v>2021</v>
      </c>
      <c r="C135" t="s">
        <v>35</v>
      </c>
      <c r="D135">
        <v>2259.3000000000002</v>
      </c>
      <c r="E135" s="1">
        <v>455.4</v>
      </c>
      <c r="F135">
        <v>460.3</v>
      </c>
      <c r="G135" s="1">
        <v>156.6</v>
      </c>
      <c r="H135">
        <f t="shared" si="10"/>
        <v>612</v>
      </c>
    </row>
    <row r="136" spans="1:18" x14ac:dyDescent="0.3">
      <c r="A136" t="s">
        <v>33</v>
      </c>
      <c r="B136">
        <v>2021</v>
      </c>
      <c r="C136" t="s">
        <v>36</v>
      </c>
      <c r="D136">
        <v>2257.9999999999995</v>
      </c>
      <c r="E136" s="1">
        <v>461.90000000000003</v>
      </c>
      <c r="F136">
        <v>460.4</v>
      </c>
      <c r="G136" s="1">
        <v>157.6</v>
      </c>
      <c r="H136">
        <f t="shared" si="10"/>
        <v>619.5</v>
      </c>
    </row>
    <row r="137" spans="1:18" x14ac:dyDescent="0.3">
      <c r="A137" t="s">
        <v>33</v>
      </c>
      <c r="B137">
        <v>2021</v>
      </c>
      <c r="C137" t="s">
        <v>37</v>
      </c>
      <c r="D137">
        <v>2284</v>
      </c>
      <c r="E137" s="1">
        <v>463.9</v>
      </c>
      <c r="F137">
        <v>463.20000000000005</v>
      </c>
      <c r="G137" s="1">
        <v>157.6</v>
      </c>
      <c r="H137">
        <f t="shared" si="10"/>
        <v>621.5</v>
      </c>
    </row>
    <row r="138" spans="1:18" x14ac:dyDescent="0.3">
      <c r="A138" t="s">
        <v>33</v>
      </c>
      <c r="B138">
        <v>2021</v>
      </c>
      <c r="C138" t="s">
        <v>38</v>
      </c>
      <c r="D138">
        <v>2322.9</v>
      </c>
      <c r="E138" s="1">
        <v>467.20000000000005</v>
      </c>
      <c r="F138">
        <v>470.5</v>
      </c>
      <c r="G138" s="1">
        <v>156.6</v>
      </c>
      <c r="H138">
        <f t="shared" si="10"/>
        <v>623.80000000000007</v>
      </c>
    </row>
    <row r="139" spans="1:18" x14ac:dyDescent="0.3">
      <c r="A139" t="s">
        <v>33</v>
      </c>
      <c r="B139">
        <v>2021</v>
      </c>
      <c r="C139" t="s">
        <v>39</v>
      </c>
      <c r="D139">
        <v>2349.7999999999997</v>
      </c>
      <c r="E139" s="1">
        <v>466.40000000000003</v>
      </c>
      <c r="F139">
        <v>469.5</v>
      </c>
      <c r="G139" s="1">
        <v>158.1</v>
      </c>
      <c r="H139">
        <f t="shared" si="10"/>
        <v>624.5</v>
      </c>
    </row>
    <row r="140" spans="1:18" x14ac:dyDescent="0.3">
      <c r="A140" t="s">
        <v>33</v>
      </c>
      <c r="B140">
        <v>2021</v>
      </c>
      <c r="C140" t="s">
        <v>40</v>
      </c>
      <c r="D140">
        <v>2367.3000000000002</v>
      </c>
      <c r="E140" s="1">
        <v>469.9</v>
      </c>
      <c r="F140">
        <v>472.29999999999995</v>
      </c>
      <c r="G140" s="1">
        <v>160.30000000000001</v>
      </c>
      <c r="H140">
        <f t="shared" si="10"/>
        <v>630.20000000000005</v>
      </c>
    </row>
    <row r="141" spans="1:18" x14ac:dyDescent="0.3">
      <c r="A141" t="s">
        <v>33</v>
      </c>
      <c r="B141">
        <v>2021</v>
      </c>
      <c r="C141" t="s">
        <v>41</v>
      </c>
      <c r="D141">
        <v>2354.4</v>
      </c>
      <c r="E141" s="1">
        <v>475.99999999999994</v>
      </c>
      <c r="F141">
        <v>476.1</v>
      </c>
      <c r="G141" s="1">
        <v>160.4</v>
      </c>
      <c r="H141">
        <f t="shared" si="10"/>
        <v>636.4</v>
      </c>
    </row>
    <row r="142" spans="1:18" x14ac:dyDescent="0.3">
      <c r="A142" t="s">
        <v>33</v>
      </c>
      <c r="B142">
        <v>2021</v>
      </c>
      <c r="C142" t="s">
        <v>42</v>
      </c>
      <c r="D142">
        <v>2354.4</v>
      </c>
      <c r="E142" s="1">
        <v>476.2</v>
      </c>
      <c r="F142">
        <v>476.30000000000007</v>
      </c>
      <c r="G142" s="1">
        <v>160.30000000000001</v>
      </c>
      <c r="H142">
        <f t="shared" si="10"/>
        <v>636.5</v>
      </c>
    </row>
    <row r="143" spans="1:18" x14ac:dyDescent="0.3">
      <c r="A143" t="s">
        <v>33</v>
      </c>
      <c r="B143">
        <v>2021</v>
      </c>
      <c r="C143" t="s">
        <v>43</v>
      </c>
      <c r="D143">
        <v>2395.4000000000005</v>
      </c>
      <c r="E143" s="1">
        <v>480.09999999999997</v>
      </c>
      <c r="F143">
        <v>478.90000000000003</v>
      </c>
      <c r="G143" s="1">
        <v>160.30000000000001</v>
      </c>
      <c r="H143">
        <f t="shared" si="10"/>
        <v>640.4</v>
      </c>
    </row>
    <row r="144" spans="1:18" x14ac:dyDescent="0.3">
      <c r="A144" t="s">
        <v>33</v>
      </c>
      <c r="B144">
        <v>2021</v>
      </c>
      <c r="C144" t="s">
        <v>44</v>
      </c>
      <c r="D144">
        <v>2414.8999999999996</v>
      </c>
      <c r="E144" s="1">
        <v>480.99999999999994</v>
      </c>
      <c r="F144">
        <v>482.7</v>
      </c>
      <c r="G144" s="1">
        <v>160.80000000000001</v>
      </c>
      <c r="H144">
        <f t="shared" si="10"/>
        <v>641.79999999999995</v>
      </c>
    </row>
    <row r="145" spans="1:13" x14ac:dyDescent="0.3">
      <c r="A145" t="s">
        <v>33</v>
      </c>
      <c r="B145">
        <v>2021</v>
      </c>
      <c r="C145" t="s">
        <v>45</v>
      </c>
      <c r="D145">
        <v>2403.1000000000004</v>
      </c>
      <c r="E145" s="1">
        <v>481.1</v>
      </c>
      <c r="F145">
        <v>485.1</v>
      </c>
      <c r="G145" s="1">
        <v>160.6</v>
      </c>
      <c r="H145">
        <f t="shared" si="10"/>
        <v>641.70000000000005</v>
      </c>
    </row>
    <row r="152" spans="1:13" ht="21" x14ac:dyDescent="0.4">
      <c r="A152" s="45" t="s">
        <v>180</v>
      </c>
      <c r="B152" s="46"/>
      <c r="C152" s="46"/>
      <c r="D152" s="46"/>
      <c r="E152" s="46"/>
      <c r="F152" s="46"/>
      <c r="G152" s="46"/>
      <c r="H152" s="46"/>
      <c r="I152" s="46"/>
      <c r="J152" s="46"/>
      <c r="K152" s="46"/>
      <c r="L152" s="46"/>
      <c r="M152" s="46"/>
    </row>
    <row r="155" spans="1:13" x14ac:dyDescent="0.3">
      <c r="A155" s="29" t="s">
        <v>117</v>
      </c>
      <c r="B155" s="29" t="s">
        <v>113</v>
      </c>
      <c r="C155" s="29" t="s">
        <v>114</v>
      </c>
      <c r="D155" s="29" t="s">
        <v>115</v>
      </c>
      <c r="E155" s="29" t="s">
        <v>112</v>
      </c>
      <c r="F155" s="29" t="s">
        <v>113</v>
      </c>
      <c r="G155" s="29" t="s">
        <v>114</v>
      </c>
      <c r="H155" s="29" t="s">
        <v>115</v>
      </c>
      <c r="I155" s="29" t="s">
        <v>112</v>
      </c>
    </row>
    <row r="156" spans="1:13" x14ac:dyDescent="0.3">
      <c r="A156" t="s">
        <v>135</v>
      </c>
      <c r="B156" s="47">
        <v>4.126012040689131E-3</v>
      </c>
      <c r="C156" s="47">
        <v>2.6730413059396069E-2</v>
      </c>
      <c r="D156" s="47">
        <v>2.8526361714266538E-2</v>
      </c>
      <c r="E156" s="47">
        <v>2.7049955950011452E-2</v>
      </c>
      <c r="F156" s="47">
        <v>2.2786531232504466E-2</v>
      </c>
      <c r="G156" s="47">
        <v>1.0830550755010311E-2</v>
      </c>
      <c r="H156" s="47">
        <v>4.6463052357965273E-2</v>
      </c>
      <c r="I156" s="47">
        <v>-1.3247578916241511E-2</v>
      </c>
    </row>
    <row r="157" spans="1:13" x14ac:dyDescent="0.3">
      <c r="A157" t="s">
        <v>136</v>
      </c>
      <c r="B157" s="47">
        <v>6.756229008826305E-3</v>
      </c>
      <c r="C157" s="47">
        <v>1.493463671981052E-2</v>
      </c>
      <c r="D157" s="47">
        <v>1.5593945879834783E-2</v>
      </c>
      <c r="E157" s="47">
        <v>1.098901098901092E-2</v>
      </c>
      <c r="F157" s="47">
        <v>1.7298157329978539E-2</v>
      </c>
      <c r="G157" s="47">
        <v>1.5876479895248E-2</v>
      </c>
      <c r="H157" s="47">
        <v>9.9534550662370869E-3</v>
      </c>
      <c r="I157" s="47">
        <v>1.0918888258649931E-2</v>
      </c>
    </row>
    <row r="158" spans="1:13" x14ac:dyDescent="0.3">
      <c r="A158" t="s">
        <v>137</v>
      </c>
      <c r="B158" s="47">
        <v>1.1061946902654867E-3</v>
      </c>
      <c r="C158" s="47">
        <v>7.2191528545119373E-3</v>
      </c>
      <c r="D158" s="47">
        <v>6.7285891903752252E-3</v>
      </c>
      <c r="E158" s="47">
        <v>1.1260443152924083E-2</v>
      </c>
      <c r="F158" s="47">
        <v>-1.0996489719893749E-2</v>
      </c>
      <c r="G158" s="47">
        <v>-1.9195248270617439E-3</v>
      </c>
      <c r="H158" s="47">
        <v>7.4751433340590418E-3</v>
      </c>
      <c r="I158" s="47">
        <v>1.9809825673534235E-2</v>
      </c>
    </row>
    <row r="159" spans="1:13" x14ac:dyDescent="0.3">
      <c r="A159" t="s">
        <v>161</v>
      </c>
      <c r="B159" s="47">
        <v>1.0532891426191801E-2</v>
      </c>
      <c r="C159" s="47">
        <v>2.9260251390892167E-2</v>
      </c>
      <c r="D159" s="47">
        <v>2.6976976976976947E-2</v>
      </c>
      <c r="E159" s="47">
        <v>2.4400149454976806E-2</v>
      </c>
      <c r="F159" s="47">
        <v>2.8280253759248371E-2</v>
      </c>
      <c r="G159" s="47">
        <v>1.3150993609044464E-2</v>
      </c>
      <c r="H159" s="47">
        <v>4.4221182606028239E-2</v>
      </c>
      <c r="I159" s="47">
        <v>-1.3176062751549799E-2</v>
      </c>
    </row>
    <row r="160" spans="1:13" x14ac:dyDescent="0.3">
      <c r="A160" t="s">
        <v>162</v>
      </c>
      <c r="B160" s="47">
        <v>7.9498915923872666E-3</v>
      </c>
      <c r="C160" s="47">
        <v>1.4340344168260041E-2</v>
      </c>
      <c r="D160" s="47">
        <v>1.586553565818432E-2</v>
      </c>
      <c r="E160" s="47">
        <v>1.1056131127261445E-2</v>
      </c>
      <c r="F160" s="47">
        <v>2.4224806201550562E-2</v>
      </c>
      <c r="G160" s="47">
        <v>1.6713970356354527E-2</v>
      </c>
      <c r="H160" s="47">
        <v>1.1677127426652709E-2</v>
      </c>
      <c r="I160" s="47">
        <v>1.16866253065936E-2</v>
      </c>
    </row>
    <row r="161" spans="1:9" x14ac:dyDescent="0.3">
      <c r="A161" t="s">
        <v>163</v>
      </c>
      <c r="B161" s="47">
        <v>4.78674615913776E-3</v>
      </c>
      <c r="C161" s="47">
        <v>6.7037512480387961E-3</v>
      </c>
      <c r="D161" s="47">
        <v>9.8044771890054873E-3</v>
      </c>
      <c r="E161" s="47">
        <v>1.2122572679312875E-2</v>
      </c>
      <c r="F161" s="47">
        <v>-8.9893998785402662E-2</v>
      </c>
      <c r="G161" s="47">
        <v>9.8105825080756548E-2</v>
      </c>
      <c r="H161" s="47">
        <v>9.9988951497070391E-3</v>
      </c>
      <c r="I161" s="47">
        <v>1.9635727178253199E-2</v>
      </c>
    </row>
    <row r="162" spans="1:9" x14ac:dyDescent="0.3">
      <c r="A162" t="s">
        <v>158</v>
      </c>
      <c r="B162" s="47">
        <v>2.223190173360055E-2</v>
      </c>
      <c r="C162" s="47">
        <v>3.3150960440421859E-2</v>
      </c>
      <c r="D162" s="47">
        <v>2.4366503893361462E-2</v>
      </c>
      <c r="E162" s="47">
        <v>1.9744576683362113E-2</v>
      </c>
      <c r="F162" s="47">
        <v>3.738090686040213E-2</v>
      </c>
      <c r="G162" s="47">
        <v>1.7335447630822159E-2</v>
      </c>
      <c r="H162" s="47">
        <v>4.0745157832762273E-2</v>
      </c>
      <c r="I162" s="47">
        <v>-1.2750217580504734E-2</v>
      </c>
    </row>
    <row r="163" spans="1:9" x14ac:dyDescent="0.3">
      <c r="A163" t="s">
        <v>159</v>
      </c>
      <c r="B163" s="47">
        <v>9.7518466262760395E-3</v>
      </c>
      <c r="C163" s="47">
        <v>1.4178276414745406E-2</v>
      </c>
      <c r="D163" s="47">
        <v>1.6451900478158647E-2</v>
      </c>
      <c r="E163" s="47">
        <v>1.1720618721097149E-2</v>
      </c>
      <c r="F163" s="47">
        <v>3.2011120682903904E-2</v>
      </c>
      <c r="G163" s="47">
        <v>1.8003832217184199E-2</v>
      </c>
      <c r="H163" s="47">
        <v>1.4163250093179277E-2</v>
      </c>
      <c r="I163" s="47">
        <v>1.2789415656008888E-2</v>
      </c>
    </row>
    <row r="164" spans="1:9" x14ac:dyDescent="0.3">
      <c r="A164" t="s">
        <v>160</v>
      </c>
      <c r="B164" s="47">
        <v>5.5965706120505426E-3</v>
      </c>
      <c r="C164" s="47">
        <v>5.6838365896981265E-3</v>
      </c>
      <c r="D164" s="47">
        <v>1.1185682326621789E-2</v>
      </c>
      <c r="E164" s="47">
        <v>1.6301816488123094E-2</v>
      </c>
      <c r="F164" s="47">
        <v>-8.810553879433046E-2</v>
      </c>
      <c r="G164" s="47">
        <v>0.10635641493827755</v>
      </c>
      <c r="H164" s="47">
        <v>9.9305986571123044E-3</v>
      </c>
      <c r="I164" s="47">
        <v>2.4582378903849376E-2</v>
      </c>
    </row>
    <row r="165" spans="1:9" x14ac:dyDescent="0.3">
      <c r="B165" s="19"/>
      <c r="C165" s="19"/>
      <c r="D165" s="19"/>
      <c r="E165" s="19"/>
      <c r="F165" s="19"/>
      <c r="G165" s="19"/>
      <c r="H165" s="19"/>
      <c r="I165" s="19"/>
    </row>
  </sheetData>
  <autoFilter ref="A58:H58" xr:uid="{0A8492EE-5967-4737-8E03-504B3C7DC813}"/>
  <pageMargins left="0.7" right="0.7" top="0.75" bottom="0.75" header="0.3" footer="0.3"/>
  <pageSetup orientation="portrait" r:id="rId1"/>
  <ignoredErrors>
    <ignoredError sqref="H9 Q18:Q19 H63 O67" 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4A2A0-588F-42AD-88AE-175507FCD8D3}">
  <dimension ref="A1:AH143"/>
  <sheetViews>
    <sheetView topLeftCell="A112" workbookViewId="0">
      <selection activeCell="G134" sqref="G134"/>
    </sheetView>
  </sheetViews>
  <sheetFormatPr defaultRowHeight="14.4" x14ac:dyDescent="0.3"/>
  <cols>
    <col min="1" max="1" width="30.44140625" bestFit="1" customWidth="1"/>
    <col min="2" max="2" width="14.21875" bestFit="1" customWidth="1"/>
    <col min="3" max="4" width="14.21875" customWidth="1"/>
    <col min="6" max="6" width="14.44140625" bestFit="1" customWidth="1"/>
    <col min="7" max="7" width="18" customWidth="1"/>
    <col min="34" max="34" width="14.44140625" bestFit="1" customWidth="1"/>
    <col min="35" max="35" width="15.33203125" bestFit="1" customWidth="1"/>
  </cols>
  <sheetData>
    <row r="1" spans="1:10" x14ac:dyDescent="0.3">
      <c r="A1" s="12" t="s">
        <v>164</v>
      </c>
      <c r="B1" s="12"/>
      <c r="C1" s="12"/>
      <c r="D1" s="12"/>
      <c r="E1" s="12"/>
      <c r="F1" s="12"/>
      <c r="G1" s="12"/>
    </row>
    <row r="2" spans="1:10" x14ac:dyDescent="0.3">
      <c r="B2" s="12" t="s">
        <v>165</v>
      </c>
      <c r="C2" s="12"/>
      <c r="D2" s="12"/>
    </row>
    <row r="3" spans="1:10" x14ac:dyDescent="0.3">
      <c r="E3" s="12" t="s">
        <v>166</v>
      </c>
      <c r="F3" s="12"/>
      <c r="G3" s="12"/>
    </row>
    <row r="5" spans="1:10" x14ac:dyDescent="0.3">
      <c r="A5" s="12" t="s">
        <v>193</v>
      </c>
    </row>
    <row r="7" spans="1:10" x14ac:dyDescent="0.3">
      <c r="G7" s="12" t="s">
        <v>178</v>
      </c>
    </row>
    <row r="8" spans="1:10" ht="15" thickBot="1" x14ac:dyDescent="0.35"/>
    <row r="9" spans="1:10" x14ac:dyDescent="0.3">
      <c r="D9" s="41" t="s">
        <v>144</v>
      </c>
      <c r="E9" s="42">
        <v>2019</v>
      </c>
      <c r="F9" s="42">
        <v>2020</v>
      </c>
      <c r="G9" s="42">
        <v>2021</v>
      </c>
      <c r="H9" s="42">
        <v>2022</v>
      </c>
      <c r="I9" s="42">
        <v>2023</v>
      </c>
      <c r="J9" s="43">
        <v>2024</v>
      </c>
    </row>
    <row r="10" spans="1:10" x14ac:dyDescent="0.3">
      <c r="D10" s="33" t="s">
        <v>167</v>
      </c>
      <c r="E10">
        <v>51.38</v>
      </c>
      <c r="F10">
        <v>57.53</v>
      </c>
      <c r="G10">
        <v>52.1</v>
      </c>
      <c r="H10">
        <v>83.22</v>
      </c>
      <c r="I10">
        <v>78.16</v>
      </c>
      <c r="J10" s="34">
        <v>74.12</v>
      </c>
    </row>
    <row r="11" spans="1:10" x14ac:dyDescent="0.3">
      <c r="D11" s="33" t="s">
        <v>168</v>
      </c>
      <c r="E11">
        <v>54.95</v>
      </c>
      <c r="F11">
        <v>50.54</v>
      </c>
      <c r="G11">
        <v>59.06</v>
      </c>
      <c r="H11">
        <v>91.64</v>
      </c>
      <c r="I11">
        <v>76.86</v>
      </c>
      <c r="J11" s="34">
        <v>72.849999999999994</v>
      </c>
    </row>
    <row r="12" spans="1:10" x14ac:dyDescent="0.3">
      <c r="D12" s="33" t="s">
        <v>169</v>
      </c>
      <c r="E12">
        <v>58.15</v>
      </c>
      <c r="F12">
        <v>29.21</v>
      </c>
      <c r="G12">
        <v>62.33</v>
      </c>
      <c r="H12">
        <v>108.5</v>
      </c>
      <c r="I12">
        <v>73.28</v>
      </c>
      <c r="J12" s="34">
        <v>70.33</v>
      </c>
    </row>
    <row r="13" spans="1:10" x14ac:dyDescent="0.3">
      <c r="D13" s="33" t="s">
        <v>170</v>
      </c>
      <c r="E13">
        <v>63.86</v>
      </c>
      <c r="F13">
        <v>16.55</v>
      </c>
      <c r="G13">
        <v>61.72</v>
      </c>
      <c r="H13">
        <v>101.78</v>
      </c>
      <c r="I13">
        <v>79.44</v>
      </c>
      <c r="J13" s="34">
        <v>68.900000000000006</v>
      </c>
    </row>
    <row r="14" spans="1:10" x14ac:dyDescent="0.3">
      <c r="D14" s="33" t="s">
        <v>38</v>
      </c>
      <c r="E14">
        <v>60.83</v>
      </c>
      <c r="F14">
        <v>28.56</v>
      </c>
      <c r="G14">
        <v>65.17</v>
      </c>
      <c r="H14">
        <v>109.55</v>
      </c>
      <c r="I14">
        <v>71.540000000000006</v>
      </c>
      <c r="J14" s="34">
        <v>66.78</v>
      </c>
    </row>
    <row r="15" spans="1:10" x14ac:dyDescent="0.3">
      <c r="D15" s="33" t="s">
        <v>171</v>
      </c>
      <c r="E15">
        <v>54.66</v>
      </c>
      <c r="F15">
        <v>38.31</v>
      </c>
      <c r="G15">
        <v>71.38</v>
      </c>
      <c r="H15">
        <v>114.84</v>
      </c>
      <c r="I15">
        <v>69.7</v>
      </c>
      <c r="J15" s="34">
        <v>65.23</v>
      </c>
    </row>
    <row r="16" spans="1:10" x14ac:dyDescent="0.3">
      <c r="D16" s="33" t="s">
        <v>172</v>
      </c>
      <c r="E16">
        <v>57.38</v>
      </c>
      <c r="F16">
        <v>40.770000000000003</v>
      </c>
      <c r="G16">
        <v>72.489999999999995</v>
      </c>
      <c r="H16">
        <v>99.57</v>
      </c>
      <c r="I16">
        <v>76.069999999999993</v>
      </c>
      <c r="J16" s="34">
        <v>67.45</v>
      </c>
    </row>
    <row r="17" spans="1:17" x14ac:dyDescent="0.3">
      <c r="D17" s="33" t="s">
        <v>173</v>
      </c>
      <c r="E17">
        <v>54.81</v>
      </c>
      <c r="F17">
        <v>42.34</v>
      </c>
      <c r="G17">
        <v>67.73</v>
      </c>
      <c r="H17">
        <v>93.1</v>
      </c>
      <c r="I17">
        <v>81.39</v>
      </c>
      <c r="J17" s="34">
        <v>69.12</v>
      </c>
    </row>
    <row r="18" spans="1:17" x14ac:dyDescent="0.3">
      <c r="D18" s="33" t="s">
        <v>174</v>
      </c>
      <c r="E18">
        <v>56.95</v>
      </c>
      <c r="F18">
        <v>39.630000000000003</v>
      </c>
      <c r="G18">
        <v>71.650000000000006</v>
      </c>
      <c r="H18">
        <v>84.27</v>
      </c>
      <c r="I18">
        <v>89.46</v>
      </c>
      <c r="J18" s="34">
        <v>71.38</v>
      </c>
    </row>
    <row r="19" spans="1:17" x14ac:dyDescent="0.3">
      <c r="D19" s="33" t="s">
        <v>175</v>
      </c>
      <c r="E19">
        <v>53.96</v>
      </c>
      <c r="F19">
        <v>39.4</v>
      </c>
      <c r="G19">
        <v>81.48</v>
      </c>
      <c r="H19">
        <v>87.03</v>
      </c>
      <c r="I19">
        <v>85.36</v>
      </c>
      <c r="J19" s="34">
        <v>73.56</v>
      </c>
    </row>
    <row r="20" spans="1:17" x14ac:dyDescent="0.3">
      <c r="D20" s="33" t="s">
        <v>176</v>
      </c>
      <c r="E20">
        <v>57.03</v>
      </c>
      <c r="F20">
        <v>41.35</v>
      </c>
      <c r="G20">
        <v>78.510000000000005</v>
      </c>
      <c r="H20">
        <v>84.3</v>
      </c>
      <c r="I20">
        <v>81.3</v>
      </c>
      <c r="J20" s="34">
        <v>75.209999999999994</v>
      </c>
    </row>
    <row r="21" spans="1:17" ht="15" thickBot="1" x14ac:dyDescent="0.35">
      <c r="D21" s="35" t="s">
        <v>177</v>
      </c>
      <c r="E21" s="40">
        <v>59.82</v>
      </c>
      <c r="F21" s="40">
        <v>47.02</v>
      </c>
      <c r="G21" s="40">
        <v>71.709999999999994</v>
      </c>
      <c r="H21" s="40">
        <v>76.44</v>
      </c>
      <c r="I21" s="40">
        <v>76.680000000000007</v>
      </c>
      <c r="J21" s="36">
        <v>77.84</v>
      </c>
    </row>
    <row r="24" spans="1:17" x14ac:dyDescent="0.3">
      <c r="E24">
        <v>2020</v>
      </c>
      <c r="F24">
        <v>2021</v>
      </c>
      <c r="G24">
        <v>2021</v>
      </c>
      <c r="H24">
        <v>2021</v>
      </c>
      <c r="I24">
        <v>2021</v>
      </c>
      <c r="J24">
        <v>2021</v>
      </c>
      <c r="K24">
        <v>2021</v>
      </c>
      <c r="L24">
        <v>2021</v>
      </c>
      <c r="M24">
        <v>2021</v>
      </c>
      <c r="N24">
        <v>2021</v>
      </c>
      <c r="O24">
        <v>2021</v>
      </c>
      <c r="P24">
        <v>2021</v>
      </c>
      <c r="Q24">
        <v>2021</v>
      </c>
    </row>
    <row r="25" spans="1:17" x14ac:dyDescent="0.3">
      <c r="A25" t="s">
        <v>2</v>
      </c>
      <c r="E25" t="s">
        <v>177</v>
      </c>
      <c r="F25" t="s">
        <v>167</v>
      </c>
      <c r="G25" t="s">
        <v>168</v>
      </c>
      <c r="H25" t="s">
        <v>169</v>
      </c>
      <c r="I25" t="s">
        <v>170</v>
      </c>
      <c r="J25" t="s">
        <v>38</v>
      </c>
      <c r="K25" t="s">
        <v>171</v>
      </c>
      <c r="L25" t="s">
        <v>172</v>
      </c>
      <c r="M25" t="s">
        <v>173</v>
      </c>
      <c r="N25" t="s">
        <v>174</v>
      </c>
      <c r="O25" t="s">
        <v>175</v>
      </c>
      <c r="P25" t="s">
        <v>176</v>
      </c>
      <c r="Q25" t="s">
        <v>177</v>
      </c>
    </row>
    <row r="26" spans="1:17" ht="15" thickBot="1" x14ac:dyDescent="0.35">
      <c r="E26" s="40">
        <v>47.02</v>
      </c>
      <c r="F26">
        <v>52.1</v>
      </c>
      <c r="G26">
        <v>59.06</v>
      </c>
      <c r="H26">
        <v>62.33</v>
      </c>
      <c r="I26">
        <v>61.72</v>
      </c>
      <c r="J26">
        <v>65.17</v>
      </c>
      <c r="K26">
        <v>71.38</v>
      </c>
      <c r="L26">
        <v>72.489999999999995</v>
      </c>
      <c r="M26">
        <v>67.73</v>
      </c>
      <c r="N26">
        <v>71.650000000000006</v>
      </c>
      <c r="O26">
        <v>81.48</v>
      </c>
      <c r="P26">
        <v>78.510000000000005</v>
      </c>
      <c r="Q26">
        <v>71.709999999999994</v>
      </c>
    </row>
    <row r="29" spans="1:17" x14ac:dyDescent="0.3">
      <c r="A29" s="10" t="s">
        <v>0</v>
      </c>
      <c r="B29" s="10" t="s">
        <v>186</v>
      </c>
      <c r="C29" s="10" t="s">
        <v>30</v>
      </c>
      <c r="D29" s="10" t="s">
        <v>184</v>
      </c>
    </row>
    <row r="30" spans="1:17" x14ac:dyDescent="0.3">
      <c r="A30" t="s">
        <v>1</v>
      </c>
      <c r="E30">
        <v>2020</v>
      </c>
      <c r="F30">
        <v>2021</v>
      </c>
      <c r="G30">
        <v>2021</v>
      </c>
      <c r="H30">
        <v>2021</v>
      </c>
      <c r="I30">
        <v>2021</v>
      </c>
      <c r="J30">
        <v>2021</v>
      </c>
      <c r="K30">
        <v>2021</v>
      </c>
      <c r="L30">
        <v>2021</v>
      </c>
      <c r="M30">
        <v>2021</v>
      </c>
      <c r="N30">
        <v>2021</v>
      </c>
      <c r="O30">
        <v>2021</v>
      </c>
      <c r="P30">
        <v>2021</v>
      </c>
      <c r="Q30">
        <v>2021</v>
      </c>
    </row>
    <row r="31" spans="1:17" x14ac:dyDescent="0.3">
      <c r="A31" t="s">
        <v>2</v>
      </c>
      <c r="E31" t="s">
        <v>185</v>
      </c>
      <c r="F31" t="s">
        <v>31</v>
      </c>
      <c r="G31" t="s">
        <v>35</v>
      </c>
      <c r="H31" t="s">
        <v>36</v>
      </c>
      <c r="I31" t="s">
        <v>37</v>
      </c>
      <c r="J31" t="s">
        <v>38</v>
      </c>
      <c r="K31" t="s">
        <v>39</v>
      </c>
      <c r="L31" t="s">
        <v>40</v>
      </c>
      <c r="M31" t="s">
        <v>41</v>
      </c>
      <c r="N31" t="s">
        <v>42</v>
      </c>
      <c r="O31" t="s">
        <v>43</v>
      </c>
      <c r="P31" t="s">
        <v>44</v>
      </c>
      <c r="Q31" t="s">
        <v>45</v>
      </c>
    </row>
    <row r="32" spans="1:17" x14ac:dyDescent="0.3">
      <c r="A32" t="s">
        <v>3</v>
      </c>
      <c r="B32" s="5" t="s">
        <v>65</v>
      </c>
      <c r="C32" t="s">
        <v>30</v>
      </c>
      <c r="D32" s="47">
        <f>CORREL(E43:AH43,$E$37:$AH$37)</f>
        <v>0.24641039161938177</v>
      </c>
      <c r="E32">
        <v>144.6</v>
      </c>
      <c r="F32">
        <v>143.4</v>
      </c>
      <c r="G32">
        <v>142.80000000000001</v>
      </c>
      <c r="H32">
        <v>142.5</v>
      </c>
      <c r="I32">
        <v>142.69999999999999</v>
      </c>
      <c r="J32">
        <v>145.1</v>
      </c>
      <c r="K32">
        <v>145.6</v>
      </c>
      <c r="L32">
        <v>145.1</v>
      </c>
      <c r="M32">
        <v>144.9</v>
      </c>
      <c r="N32">
        <v>145.4</v>
      </c>
      <c r="O32">
        <v>146.1</v>
      </c>
      <c r="P32">
        <v>146.9</v>
      </c>
      <c r="Q32">
        <v>147.4</v>
      </c>
    </row>
    <row r="33" spans="1:34" x14ac:dyDescent="0.3">
      <c r="A33" t="s">
        <v>4</v>
      </c>
      <c r="B33" s="5" t="s">
        <v>65</v>
      </c>
      <c r="C33" t="s">
        <v>30</v>
      </c>
      <c r="D33" s="47">
        <f>CORREL(E44:AH44,$E$37:$AH$37)</f>
        <v>-0.91344473211263988</v>
      </c>
      <c r="E33">
        <v>188.5</v>
      </c>
      <c r="F33">
        <v>187.5</v>
      </c>
      <c r="G33">
        <v>184</v>
      </c>
      <c r="H33">
        <v>189.4</v>
      </c>
      <c r="I33">
        <v>195.5</v>
      </c>
      <c r="J33">
        <v>198.5</v>
      </c>
      <c r="K33">
        <v>200.1</v>
      </c>
      <c r="L33">
        <v>204.5</v>
      </c>
      <c r="M33">
        <v>202.3</v>
      </c>
      <c r="N33">
        <v>202.1</v>
      </c>
      <c r="O33">
        <v>202.5</v>
      </c>
      <c r="P33">
        <v>199.8</v>
      </c>
      <c r="Q33">
        <v>197</v>
      </c>
    </row>
    <row r="34" spans="1:34" x14ac:dyDescent="0.3">
      <c r="A34" t="s">
        <v>5</v>
      </c>
      <c r="B34" s="5" t="s">
        <v>65</v>
      </c>
      <c r="C34" t="s">
        <v>30</v>
      </c>
      <c r="D34" s="47">
        <f>CORREL(E45:AH45,$E$37:$AH$37)</f>
        <v>0.64653392607320359</v>
      </c>
      <c r="E34">
        <v>173.4</v>
      </c>
      <c r="F34">
        <v>173.4</v>
      </c>
      <c r="G34">
        <v>168</v>
      </c>
      <c r="H34">
        <v>163.19999999999999</v>
      </c>
      <c r="I34">
        <v>163.4</v>
      </c>
      <c r="J34">
        <v>168.6</v>
      </c>
      <c r="K34">
        <v>179.3</v>
      </c>
      <c r="L34">
        <v>180.4</v>
      </c>
      <c r="M34">
        <v>176.5</v>
      </c>
      <c r="N34">
        <v>172</v>
      </c>
      <c r="O34">
        <v>170.1</v>
      </c>
      <c r="P34">
        <v>171.5</v>
      </c>
      <c r="Q34">
        <v>176.5</v>
      </c>
    </row>
    <row r="35" spans="1:34" x14ac:dyDescent="0.3">
      <c r="A35" t="s">
        <v>6</v>
      </c>
      <c r="B35" s="5" t="s">
        <v>65</v>
      </c>
      <c r="C35" t="s">
        <v>30</v>
      </c>
      <c r="D35" s="47">
        <f>CORREL(E46:AH46,$E$37:$AH$37)</f>
        <v>-0.54710023385407069</v>
      </c>
      <c r="E35">
        <v>154</v>
      </c>
      <c r="F35">
        <v>154</v>
      </c>
      <c r="G35">
        <v>154.4</v>
      </c>
      <c r="H35">
        <v>154.5</v>
      </c>
      <c r="I35">
        <v>155</v>
      </c>
      <c r="J35">
        <v>155.80000000000001</v>
      </c>
      <c r="K35">
        <v>156.1</v>
      </c>
      <c r="L35">
        <v>157.1</v>
      </c>
      <c r="M35">
        <v>157.5</v>
      </c>
      <c r="N35">
        <v>158</v>
      </c>
      <c r="O35">
        <v>158.4</v>
      </c>
      <c r="P35">
        <v>159.1</v>
      </c>
      <c r="Q35">
        <v>159.80000000000001</v>
      </c>
      <c r="R35">
        <v>2022</v>
      </c>
      <c r="S35">
        <v>2022</v>
      </c>
      <c r="T35">
        <v>2022</v>
      </c>
      <c r="U35">
        <v>2022</v>
      </c>
      <c r="V35">
        <v>2022</v>
      </c>
      <c r="W35">
        <v>2022</v>
      </c>
      <c r="X35">
        <v>2022</v>
      </c>
      <c r="Y35">
        <v>2022</v>
      </c>
      <c r="Z35">
        <v>2022</v>
      </c>
      <c r="AA35">
        <v>2022</v>
      </c>
      <c r="AB35">
        <v>2022</v>
      </c>
      <c r="AC35">
        <v>2022</v>
      </c>
      <c r="AD35">
        <v>2023</v>
      </c>
      <c r="AE35">
        <v>2023</v>
      </c>
      <c r="AF35">
        <v>2023</v>
      </c>
      <c r="AG35">
        <v>2023</v>
      </c>
      <c r="AH35">
        <v>2023</v>
      </c>
    </row>
    <row r="36" spans="1:34" x14ac:dyDescent="0.3">
      <c r="A36" t="s">
        <v>7</v>
      </c>
      <c r="B36" s="5" t="s">
        <v>65</v>
      </c>
      <c r="C36" t="s">
        <v>30</v>
      </c>
      <c r="D36" s="47">
        <f>CORREL(E47:AH47,$E$37:$AH$37)</f>
        <v>-0.7468135094768803</v>
      </c>
      <c r="E36">
        <v>150</v>
      </c>
      <c r="F36">
        <v>154.80000000000001</v>
      </c>
      <c r="G36">
        <v>163</v>
      </c>
      <c r="H36">
        <v>168.2</v>
      </c>
      <c r="I36">
        <v>175.2</v>
      </c>
      <c r="J36">
        <v>184.4</v>
      </c>
      <c r="K36">
        <v>190.4</v>
      </c>
      <c r="L36">
        <v>188.7</v>
      </c>
      <c r="M36">
        <v>190.9</v>
      </c>
      <c r="N36">
        <v>195.5</v>
      </c>
      <c r="O36">
        <v>198.8</v>
      </c>
      <c r="P36">
        <v>198.4</v>
      </c>
      <c r="Q36">
        <v>195.8</v>
      </c>
      <c r="R36" t="s">
        <v>167</v>
      </c>
      <c r="S36" t="s">
        <v>168</v>
      </c>
      <c r="T36" t="s">
        <v>169</v>
      </c>
      <c r="U36" t="s">
        <v>170</v>
      </c>
      <c r="V36" t="s">
        <v>38</v>
      </c>
      <c r="W36" t="s">
        <v>171</v>
      </c>
      <c r="X36" t="s">
        <v>172</v>
      </c>
      <c r="Y36" t="s">
        <v>173</v>
      </c>
      <c r="Z36" t="s">
        <v>174</v>
      </c>
      <c r="AA36" t="s">
        <v>175</v>
      </c>
      <c r="AB36" t="s">
        <v>176</v>
      </c>
      <c r="AC36" t="s">
        <v>177</v>
      </c>
      <c r="AD36" t="s">
        <v>31</v>
      </c>
      <c r="AE36" t="s">
        <v>35</v>
      </c>
      <c r="AF36" t="s">
        <v>36</v>
      </c>
      <c r="AG36" t="s">
        <v>37</v>
      </c>
      <c r="AH36" t="s">
        <v>38</v>
      </c>
    </row>
    <row r="37" spans="1:34" x14ac:dyDescent="0.3">
      <c r="A37" t="s">
        <v>8</v>
      </c>
      <c r="B37" s="5" t="s">
        <v>65</v>
      </c>
      <c r="C37" t="s">
        <v>30</v>
      </c>
      <c r="D37" s="47">
        <f>CORREL(E48:AH48,$E$37:$AH$37)</f>
        <v>6.2770088632112322E-2</v>
      </c>
      <c r="E37">
        <v>145.9</v>
      </c>
      <c r="F37">
        <v>147</v>
      </c>
      <c r="G37">
        <v>147.80000000000001</v>
      </c>
      <c r="H37">
        <v>150.5</v>
      </c>
      <c r="I37">
        <v>160.6</v>
      </c>
      <c r="J37">
        <v>162.30000000000001</v>
      </c>
      <c r="K37">
        <v>158.6</v>
      </c>
      <c r="L37">
        <v>157.69999999999999</v>
      </c>
      <c r="M37">
        <v>155.69999999999999</v>
      </c>
      <c r="N37">
        <v>152.69999999999999</v>
      </c>
      <c r="O37">
        <v>152.6</v>
      </c>
      <c r="P37">
        <v>153.19999999999999</v>
      </c>
      <c r="Q37">
        <v>152</v>
      </c>
      <c r="R37">
        <v>83.22</v>
      </c>
      <c r="S37">
        <v>91.64</v>
      </c>
      <c r="T37">
        <v>108.5</v>
      </c>
      <c r="U37">
        <v>101.78</v>
      </c>
      <c r="V37">
        <v>109.55</v>
      </c>
      <c r="W37">
        <v>114.84</v>
      </c>
      <c r="X37">
        <v>99.57</v>
      </c>
      <c r="Y37">
        <v>93.1</v>
      </c>
      <c r="Z37">
        <v>84.27</v>
      </c>
      <c r="AA37">
        <v>87.03</v>
      </c>
      <c r="AB37">
        <v>84.3</v>
      </c>
      <c r="AC37">
        <v>76.44</v>
      </c>
      <c r="AD37">
        <v>78.16</v>
      </c>
      <c r="AE37">
        <v>76.86</v>
      </c>
      <c r="AF37">
        <v>73.28</v>
      </c>
      <c r="AG37">
        <v>79.44</v>
      </c>
      <c r="AH37">
        <v>71.540000000000006</v>
      </c>
    </row>
    <row r="38" spans="1:34" x14ac:dyDescent="0.3">
      <c r="A38" t="s">
        <v>9</v>
      </c>
      <c r="B38" s="5" t="s">
        <v>65</v>
      </c>
      <c r="C38" t="s">
        <v>30</v>
      </c>
      <c r="D38" s="47">
        <f>CORREL(E49:AH49,$E$37:$AH$37)</f>
        <v>0.40795652345477917</v>
      </c>
      <c r="E38">
        <v>225.2</v>
      </c>
      <c r="F38">
        <v>187.8</v>
      </c>
      <c r="G38">
        <v>149.69999999999999</v>
      </c>
      <c r="H38">
        <v>141</v>
      </c>
      <c r="I38">
        <v>135.1</v>
      </c>
      <c r="J38">
        <v>138.4</v>
      </c>
      <c r="K38">
        <v>144.69999999999999</v>
      </c>
      <c r="L38">
        <v>152.80000000000001</v>
      </c>
      <c r="M38">
        <v>153.9</v>
      </c>
      <c r="N38">
        <v>151.4</v>
      </c>
      <c r="O38">
        <v>170.4</v>
      </c>
      <c r="P38">
        <v>183.9</v>
      </c>
      <c r="Q38">
        <v>172.3</v>
      </c>
    </row>
    <row r="39" spans="1:34" x14ac:dyDescent="0.3">
      <c r="A39" t="s">
        <v>10</v>
      </c>
      <c r="B39" s="5" t="s">
        <v>65</v>
      </c>
      <c r="C39" t="s">
        <v>30</v>
      </c>
      <c r="D39" s="47">
        <f>CORREL(E50:AH50,$E$37:$AH$37)</f>
        <v>-0.71800292747341909</v>
      </c>
      <c r="E39">
        <v>159.5</v>
      </c>
      <c r="F39">
        <v>159.5</v>
      </c>
      <c r="G39">
        <v>158.30000000000001</v>
      </c>
      <c r="H39">
        <v>159.19999999999999</v>
      </c>
      <c r="I39">
        <v>161.1</v>
      </c>
      <c r="J39">
        <v>165.1</v>
      </c>
      <c r="K39">
        <v>165.5</v>
      </c>
      <c r="L39">
        <v>163.6</v>
      </c>
      <c r="M39">
        <v>162.80000000000001</v>
      </c>
      <c r="N39">
        <v>163.9</v>
      </c>
      <c r="O39">
        <v>165.2</v>
      </c>
      <c r="P39">
        <v>165.4</v>
      </c>
      <c r="Q39">
        <v>164.5</v>
      </c>
    </row>
    <row r="40" spans="1:34" x14ac:dyDescent="0.3">
      <c r="A40" t="s">
        <v>11</v>
      </c>
      <c r="B40" s="5" t="s">
        <v>65</v>
      </c>
      <c r="C40" t="s">
        <v>30</v>
      </c>
      <c r="D40" s="47">
        <f>CORREL(E51:AH51,$E$37:$AH$37)</f>
        <v>0.93945077778061536</v>
      </c>
      <c r="E40">
        <v>114.4</v>
      </c>
      <c r="F40">
        <v>113.8</v>
      </c>
      <c r="G40">
        <v>111.8</v>
      </c>
      <c r="H40">
        <v>111.7</v>
      </c>
      <c r="I40">
        <v>112.2</v>
      </c>
      <c r="J40">
        <v>114.3</v>
      </c>
      <c r="K40">
        <v>114.6</v>
      </c>
      <c r="L40">
        <v>113.9</v>
      </c>
      <c r="M40">
        <v>115.2</v>
      </c>
      <c r="N40">
        <v>119.3</v>
      </c>
      <c r="O40">
        <v>121.6</v>
      </c>
      <c r="P40">
        <v>122.1</v>
      </c>
      <c r="Q40">
        <v>120.6</v>
      </c>
    </row>
    <row r="41" spans="1:34" x14ac:dyDescent="0.3">
      <c r="A41" t="s">
        <v>12</v>
      </c>
      <c r="B41" s="5" t="s">
        <v>65</v>
      </c>
      <c r="C41" t="s">
        <v>30</v>
      </c>
      <c r="D41" s="47">
        <f>CORREL(E52:AH52,$E$37:$AH$37)</f>
        <v>-0.86991658425683605</v>
      </c>
      <c r="E41">
        <v>163.5</v>
      </c>
      <c r="F41">
        <v>164.5</v>
      </c>
      <c r="G41">
        <v>165</v>
      </c>
      <c r="H41">
        <v>164</v>
      </c>
      <c r="I41">
        <v>164.4</v>
      </c>
      <c r="J41">
        <v>169.7</v>
      </c>
      <c r="K41">
        <v>170</v>
      </c>
      <c r="L41">
        <v>169.7</v>
      </c>
      <c r="M41">
        <v>169.8</v>
      </c>
      <c r="N41">
        <v>170.1</v>
      </c>
      <c r="O41">
        <v>170.6</v>
      </c>
      <c r="P41">
        <v>170.8</v>
      </c>
      <c r="Q41">
        <v>171.7</v>
      </c>
      <c r="R41">
        <v>2022</v>
      </c>
      <c r="S41">
        <v>2022</v>
      </c>
      <c r="T41">
        <v>2022</v>
      </c>
      <c r="U41">
        <v>2022</v>
      </c>
      <c r="V41">
        <v>2022</v>
      </c>
      <c r="W41">
        <v>2022</v>
      </c>
      <c r="X41">
        <v>2022</v>
      </c>
      <c r="Y41">
        <v>2022</v>
      </c>
      <c r="Z41">
        <v>2022</v>
      </c>
      <c r="AA41">
        <v>2022</v>
      </c>
      <c r="AB41">
        <v>2022</v>
      </c>
      <c r="AC41">
        <v>2022</v>
      </c>
      <c r="AD41">
        <v>2023</v>
      </c>
      <c r="AE41">
        <v>2023</v>
      </c>
      <c r="AF41">
        <v>2023</v>
      </c>
      <c r="AG41">
        <v>2023</v>
      </c>
      <c r="AH41">
        <v>2023</v>
      </c>
    </row>
    <row r="42" spans="1:34" x14ac:dyDescent="0.3">
      <c r="A42" t="s">
        <v>13</v>
      </c>
      <c r="B42" s="5" t="s">
        <v>65</v>
      </c>
      <c r="C42" t="s">
        <v>30</v>
      </c>
      <c r="D42" s="47">
        <f>CORREL(E53:AH53,$E$37:$AH$37)</f>
        <v>-0.92231075472757396</v>
      </c>
      <c r="E42">
        <v>153.4</v>
      </c>
      <c r="F42">
        <v>156.1</v>
      </c>
      <c r="G42">
        <v>160</v>
      </c>
      <c r="H42">
        <v>160.6</v>
      </c>
      <c r="I42">
        <v>161.9</v>
      </c>
      <c r="J42">
        <v>164.6</v>
      </c>
      <c r="K42">
        <v>165.5</v>
      </c>
      <c r="L42">
        <v>166.2</v>
      </c>
      <c r="M42">
        <v>167.6</v>
      </c>
      <c r="N42">
        <v>168.3</v>
      </c>
      <c r="O42">
        <v>168.8</v>
      </c>
      <c r="P42">
        <v>169.1</v>
      </c>
      <c r="Q42">
        <v>169.7</v>
      </c>
      <c r="R42" t="s">
        <v>31</v>
      </c>
      <c r="S42" t="s">
        <v>35</v>
      </c>
      <c r="T42" t="s">
        <v>36</v>
      </c>
      <c r="U42" t="s">
        <v>37</v>
      </c>
      <c r="V42" t="s">
        <v>38</v>
      </c>
      <c r="W42" t="s">
        <v>39</v>
      </c>
      <c r="X42" t="s">
        <v>40</v>
      </c>
      <c r="Y42" t="s">
        <v>41</v>
      </c>
      <c r="Z42" t="s">
        <v>42</v>
      </c>
      <c r="AA42" t="s">
        <v>43</v>
      </c>
      <c r="AB42" t="s">
        <v>44</v>
      </c>
      <c r="AC42" t="s">
        <v>45</v>
      </c>
      <c r="AD42" t="s">
        <v>31</v>
      </c>
      <c r="AE42" t="s">
        <v>35</v>
      </c>
      <c r="AF42" t="s">
        <v>36</v>
      </c>
      <c r="AG42" t="s">
        <v>37</v>
      </c>
      <c r="AH42" t="s">
        <v>38</v>
      </c>
    </row>
    <row r="43" spans="1:34" x14ac:dyDescent="0.3">
      <c r="A43" t="s">
        <v>14</v>
      </c>
      <c r="B43" s="5" t="s">
        <v>65</v>
      </c>
      <c r="C43" t="s">
        <v>30</v>
      </c>
      <c r="D43" s="47">
        <f>CORREL(E54:AH54,$E$37:$AH$37)</f>
        <v>-0.93653725354337036</v>
      </c>
      <c r="E43">
        <v>163.6</v>
      </c>
      <c r="F43">
        <v>164.3</v>
      </c>
      <c r="G43">
        <v>165.8</v>
      </c>
      <c r="H43">
        <v>166.4</v>
      </c>
      <c r="I43">
        <v>166.8</v>
      </c>
      <c r="J43">
        <v>169.8</v>
      </c>
      <c r="K43">
        <v>171.7</v>
      </c>
      <c r="L43">
        <v>171</v>
      </c>
      <c r="M43">
        <v>171.9</v>
      </c>
      <c r="N43">
        <v>172.8</v>
      </c>
      <c r="O43">
        <v>173.6</v>
      </c>
      <c r="P43">
        <v>174.3</v>
      </c>
      <c r="Q43">
        <v>175.1</v>
      </c>
      <c r="R43">
        <v>148.30000000000001</v>
      </c>
      <c r="S43">
        <v>148.80000000000001</v>
      </c>
      <c r="T43">
        <v>150.19999999999999</v>
      </c>
      <c r="U43">
        <v>151.80000000000001</v>
      </c>
      <c r="V43">
        <v>152.9</v>
      </c>
      <c r="W43">
        <v>153.80000000000001</v>
      </c>
      <c r="X43">
        <v>155.19999999999999</v>
      </c>
      <c r="Y43">
        <v>159.5</v>
      </c>
      <c r="Z43">
        <v>162.9</v>
      </c>
      <c r="AA43">
        <v>164.7</v>
      </c>
      <c r="AB43">
        <v>166.9</v>
      </c>
      <c r="AC43">
        <v>168.8</v>
      </c>
      <c r="AD43">
        <v>174</v>
      </c>
      <c r="AE43">
        <v>174.2</v>
      </c>
      <c r="AF43">
        <v>174.3</v>
      </c>
      <c r="AG43">
        <v>173.3</v>
      </c>
      <c r="AH43">
        <v>173.2</v>
      </c>
    </row>
    <row r="44" spans="1:34" x14ac:dyDescent="0.3">
      <c r="A44" t="s">
        <v>15</v>
      </c>
      <c r="B44" s="5" t="s">
        <v>65</v>
      </c>
      <c r="C44" t="s">
        <v>30</v>
      </c>
      <c r="D44" s="47">
        <f>CORREL(E55:AH55,$E$37:$AH$37)</f>
        <v>-0.8868769256945126</v>
      </c>
      <c r="E44">
        <v>164.5</v>
      </c>
      <c r="F44">
        <v>159.6</v>
      </c>
      <c r="G44">
        <v>154.69999999999999</v>
      </c>
      <c r="H44">
        <v>154.5</v>
      </c>
      <c r="I44">
        <v>155.6</v>
      </c>
      <c r="J44">
        <v>158.69999999999999</v>
      </c>
      <c r="K44">
        <v>160.5</v>
      </c>
      <c r="L44">
        <v>161.69999999999999</v>
      </c>
      <c r="M44">
        <v>161.80000000000001</v>
      </c>
      <c r="N44">
        <v>162.1</v>
      </c>
      <c r="O44">
        <v>165.5</v>
      </c>
      <c r="P44">
        <v>167.5</v>
      </c>
      <c r="Q44">
        <v>165.8</v>
      </c>
      <c r="R44">
        <v>196.9</v>
      </c>
      <c r="S44">
        <v>198.1</v>
      </c>
      <c r="T44">
        <v>208</v>
      </c>
      <c r="U44">
        <v>209.7</v>
      </c>
      <c r="V44">
        <v>214.7</v>
      </c>
      <c r="W44">
        <v>217.2</v>
      </c>
      <c r="X44">
        <v>210.8</v>
      </c>
      <c r="Y44">
        <v>204.1</v>
      </c>
      <c r="Z44">
        <v>206.7</v>
      </c>
      <c r="AA44">
        <v>208.8</v>
      </c>
      <c r="AB44">
        <v>207.2</v>
      </c>
      <c r="AC44">
        <v>206.9</v>
      </c>
      <c r="AD44">
        <v>208.3</v>
      </c>
      <c r="AE44">
        <v>205.2</v>
      </c>
      <c r="AF44">
        <v>205.2</v>
      </c>
      <c r="AG44">
        <v>206.9</v>
      </c>
      <c r="AH44">
        <v>211.5</v>
      </c>
    </row>
    <row r="45" spans="1:34" x14ac:dyDescent="0.3">
      <c r="A45" t="s">
        <v>16</v>
      </c>
      <c r="B45" s="5" t="s">
        <v>65</v>
      </c>
      <c r="C45" t="s">
        <v>30</v>
      </c>
      <c r="D45" s="47">
        <f>CORREL(E56:AH56,$E$37:$AH$37)</f>
        <v>-0.95513361970350708</v>
      </c>
      <c r="E45">
        <v>183.6</v>
      </c>
      <c r="F45">
        <v>184.6</v>
      </c>
      <c r="G45">
        <v>186.5</v>
      </c>
      <c r="H45">
        <v>186.1</v>
      </c>
      <c r="I45">
        <v>186.8</v>
      </c>
      <c r="J45">
        <v>189.6</v>
      </c>
      <c r="K45">
        <v>189.1</v>
      </c>
      <c r="L45">
        <v>189.7</v>
      </c>
      <c r="M45">
        <v>190.2</v>
      </c>
      <c r="N45">
        <v>190.5</v>
      </c>
      <c r="O45">
        <v>191.2</v>
      </c>
      <c r="P45">
        <v>191.4</v>
      </c>
      <c r="Q45">
        <v>190.8</v>
      </c>
      <c r="R45">
        <v>178</v>
      </c>
      <c r="S45">
        <v>175.5</v>
      </c>
      <c r="T45">
        <v>167.9</v>
      </c>
      <c r="U45">
        <v>164.5</v>
      </c>
      <c r="V45">
        <v>161.4</v>
      </c>
      <c r="W45">
        <v>169.6</v>
      </c>
      <c r="X45">
        <v>174.3</v>
      </c>
      <c r="Y45">
        <v>168.3</v>
      </c>
      <c r="Z45">
        <v>169</v>
      </c>
      <c r="AA45">
        <v>170.3</v>
      </c>
      <c r="AB45">
        <v>180.2</v>
      </c>
      <c r="AC45">
        <v>189.1</v>
      </c>
      <c r="AD45">
        <v>192.9</v>
      </c>
      <c r="AE45">
        <v>173.9</v>
      </c>
      <c r="AF45">
        <v>173.9</v>
      </c>
      <c r="AG45">
        <v>167.9</v>
      </c>
      <c r="AH45">
        <v>171</v>
      </c>
    </row>
    <row r="46" spans="1:34" x14ac:dyDescent="0.3">
      <c r="A46" t="s">
        <v>17</v>
      </c>
      <c r="B46" s="6" t="s">
        <v>66</v>
      </c>
      <c r="C46" t="s">
        <v>30</v>
      </c>
      <c r="D46" s="47">
        <f>CORREL(E57:AH57,$E$37:$AH$37)</f>
        <v>-0.9337369005674715</v>
      </c>
      <c r="E46">
        <v>157</v>
      </c>
      <c r="F46">
        <v>157.5</v>
      </c>
      <c r="G46">
        <v>159.1</v>
      </c>
      <c r="H46">
        <v>159.6</v>
      </c>
      <c r="I46">
        <v>160.69999999999999</v>
      </c>
      <c r="J46">
        <v>165.3</v>
      </c>
      <c r="K46">
        <v>165.3</v>
      </c>
      <c r="L46">
        <v>166</v>
      </c>
      <c r="M46">
        <v>167</v>
      </c>
      <c r="N46">
        <v>167.7</v>
      </c>
      <c r="O46">
        <v>168.9</v>
      </c>
      <c r="P46">
        <v>170.4</v>
      </c>
      <c r="Q46">
        <v>171.8</v>
      </c>
      <c r="R46">
        <v>160.5</v>
      </c>
      <c r="S46">
        <v>160.69999999999999</v>
      </c>
      <c r="T46">
        <v>162</v>
      </c>
      <c r="U46">
        <v>163.80000000000001</v>
      </c>
      <c r="V46">
        <v>164.6</v>
      </c>
      <c r="W46">
        <v>165.4</v>
      </c>
      <c r="X46">
        <v>166.3</v>
      </c>
      <c r="Y46">
        <v>167.9</v>
      </c>
      <c r="Z46">
        <v>169.5</v>
      </c>
      <c r="AA46">
        <v>170.9</v>
      </c>
      <c r="AB46">
        <v>172.3</v>
      </c>
      <c r="AC46">
        <v>173.4</v>
      </c>
      <c r="AD46">
        <v>174.3</v>
      </c>
      <c r="AE46">
        <v>177</v>
      </c>
      <c r="AF46">
        <v>177</v>
      </c>
      <c r="AG46">
        <v>178.2</v>
      </c>
      <c r="AH46">
        <v>179.6</v>
      </c>
    </row>
    <row r="47" spans="1:34" x14ac:dyDescent="0.3">
      <c r="A47" t="s">
        <v>18</v>
      </c>
      <c r="B47" s="6" t="s">
        <v>66</v>
      </c>
      <c r="C47" t="s">
        <v>30</v>
      </c>
      <c r="D47" s="47">
        <f>CORREL(E58:AH58,$E$37:$AH$37)</f>
        <v>-0.6302811176124985</v>
      </c>
      <c r="E47">
        <v>151.6</v>
      </c>
      <c r="F47">
        <v>152.4</v>
      </c>
      <c r="G47">
        <v>153.9</v>
      </c>
      <c r="H47">
        <v>154.4</v>
      </c>
      <c r="I47">
        <v>155.1</v>
      </c>
      <c r="J47">
        <v>160.6</v>
      </c>
      <c r="K47">
        <v>159.9</v>
      </c>
      <c r="L47">
        <v>161.1</v>
      </c>
      <c r="M47">
        <v>162.6</v>
      </c>
      <c r="N47">
        <v>163.6</v>
      </c>
      <c r="O47">
        <v>164.8</v>
      </c>
      <c r="P47">
        <v>166</v>
      </c>
      <c r="Q47">
        <v>167.3</v>
      </c>
      <c r="R47">
        <v>192.6</v>
      </c>
      <c r="S47">
        <v>192.6</v>
      </c>
      <c r="T47">
        <v>203.1</v>
      </c>
      <c r="U47">
        <v>207.4</v>
      </c>
      <c r="V47">
        <v>209.9</v>
      </c>
      <c r="W47">
        <v>208.1</v>
      </c>
      <c r="X47">
        <v>202.2</v>
      </c>
      <c r="Y47">
        <v>198.1</v>
      </c>
      <c r="Z47">
        <v>194.1</v>
      </c>
      <c r="AA47">
        <v>191.6</v>
      </c>
      <c r="AB47">
        <v>194</v>
      </c>
      <c r="AC47">
        <v>193.9</v>
      </c>
      <c r="AD47">
        <v>192.6</v>
      </c>
      <c r="AE47">
        <v>183.4</v>
      </c>
      <c r="AF47">
        <v>183.3</v>
      </c>
      <c r="AG47">
        <v>178.5</v>
      </c>
      <c r="AH47">
        <v>173.3</v>
      </c>
    </row>
    <row r="48" spans="1:34" x14ac:dyDescent="0.3">
      <c r="A48" t="s">
        <v>19</v>
      </c>
      <c r="B48" s="6" t="s">
        <v>66</v>
      </c>
      <c r="C48" t="s">
        <v>30</v>
      </c>
      <c r="D48" s="47">
        <f>CORREL(E59:AH59,$E$37:$AH$37)</f>
        <v>-0.68370488263780038</v>
      </c>
      <c r="E48">
        <v>156.30000000000001</v>
      </c>
      <c r="F48">
        <v>156.80000000000001</v>
      </c>
      <c r="G48">
        <v>158.4</v>
      </c>
      <c r="H48">
        <v>158.9</v>
      </c>
      <c r="I48">
        <v>159.9</v>
      </c>
      <c r="J48">
        <v>164.5</v>
      </c>
      <c r="K48">
        <v>164.6</v>
      </c>
      <c r="L48">
        <v>165.3</v>
      </c>
      <c r="M48">
        <v>166.3</v>
      </c>
      <c r="N48">
        <v>167.1</v>
      </c>
      <c r="O48">
        <v>168.3</v>
      </c>
      <c r="P48">
        <v>169.8</v>
      </c>
      <c r="Q48">
        <v>171.2</v>
      </c>
      <c r="R48">
        <v>151.19999999999999</v>
      </c>
      <c r="S48">
        <v>151.4</v>
      </c>
      <c r="T48">
        <v>155.9</v>
      </c>
      <c r="U48">
        <v>169.7</v>
      </c>
      <c r="V48">
        <v>168</v>
      </c>
      <c r="W48">
        <v>165.8</v>
      </c>
      <c r="X48">
        <v>169.6</v>
      </c>
      <c r="Y48">
        <v>169.2</v>
      </c>
      <c r="Z48">
        <v>164.1</v>
      </c>
      <c r="AA48">
        <v>162.19999999999999</v>
      </c>
      <c r="AB48">
        <v>159.1</v>
      </c>
      <c r="AC48">
        <v>156.69999999999999</v>
      </c>
      <c r="AD48">
        <v>156.30000000000001</v>
      </c>
      <c r="AE48">
        <v>167.2</v>
      </c>
      <c r="AF48">
        <v>167.2</v>
      </c>
      <c r="AG48">
        <v>173.7</v>
      </c>
      <c r="AH48">
        <v>169</v>
      </c>
    </row>
    <row r="49" spans="1:34" x14ac:dyDescent="0.3">
      <c r="A49" t="s">
        <v>20</v>
      </c>
      <c r="B49" s="7" t="s">
        <v>67</v>
      </c>
      <c r="C49" t="s">
        <v>30</v>
      </c>
      <c r="D49" s="47" t="e">
        <f>CORREL(E60:AH60,$E$37:$AH$37)</f>
        <v>#DIV/0!</v>
      </c>
      <c r="E49" t="s">
        <v>32</v>
      </c>
      <c r="F49" t="s">
        <v>32</v>
      </c>
      <c r="G49" t="s">
        <v>32</v>
      </c>
      <c r="H49" t="s">
        <v>47</v>
      </c>
      <c r="I49" t="s">
        <v>47</v>
      </c>
      <c r="J49" t="s">
        <v>32</v>
      </c>
      <c r="K49" t="s">
        <v>32</v>
      </c>
      <c r="L49" t="s">
        <v>32</v>
      </c>
      <c r="M49" t="s">
        <v>32</v>
      </c>
      <c r="N49" t="s">
        <v>32</v>
      </c>
      <c r="O49" t="s">
        <v>32</v>
      </c>
      <c r="P49" t="s">
        <v>32</v>
      </c>
      <c r="Q49" t="s">
        <v>32</v>
      </c>
      <c r="R49">
        <v>159.19999999999999</v>
      </c>
      <c r="S49">
        <v>155.19999999999999</v>
      </c>
      <c r="T49">
        <v>155.80000000000001</v>
      </c>
      <c r="U49">
        <v>153.6</v>
      </c>
      <c r="V49">
        <v>160.4</v>
      </c>
      <c r="W49">
        <v>167.3</v>
      </c>
      <c r="X49">
        <v>168.6</v>
      </c>
      <c r="Y49">
        <v>173.1</v>
      </c>
      <c r="Z49">
        <v>176.9</v>
      </c>
      <c r="AA49">
        <v>184.8</v>
      </c>
      <c r="AB49">
        <v>171.6</v>
      </c>
      <c r="AC49">
        <v>150.19999999999999</v>
      </c>
      <c r="AD49">
        <v>142.9</v>
      </c>
      <c r="AE49">
        <v>140.9</v>
      </c>
      <c r="AF49">
        <v>140.9</v>
      </c>
      <c r="AG49">
        <v>142.80000000000001</v>
      </c>
      <c r="AH49">
        <v>148.69999999999999</v>
      </c>
    </row>
    <row r="50" spans="1:34" x14ac:dyDescent="0.3">
      <c r="A50" t="s">
        <v>21</v>
      </c>
      <c r="B50" s="7" t="s">
        <v>67</v>
      </c>
      <c r="C50" t="s">
        <v>30</v>
      </c>
      <c r="D50" s="47">
        <f>CORREL(E61:AH61,$E$37:$AH$37)</f>
        <v>0.95041808049578314</v>
      </c>
      <c r="E50">
        <v>148.69999999999999</v>
      </c>
      <c r="F50">
        <v>150.9</v>
      </c>
      <c r="G50">
        <v>154.4</v>
      </c>
      <c r="H50">
        <v>156</v>
      </c>
      <c r="I50">
        <v>156</v>
      </c>
      <c r="J50">
        <v>161.69999999999999</v>
      </c>
      <c r="K50">
        <v>162.1</v>
      </c>
      <c r="L50">
        <v>162.5</v>
      </c>
      <c r="M50">
        <v>163.1</v>
      </c>
      <c r="N50">
        <v>163.69999999999999</v>
      </c>
      <c r="O50">
        <v>165.5</v>
      </c>
      <c r="P50">
        <v>165.3</v>
      </c>
      <c r="Q50">
        <v>165.6</v>
      </c>
      <c r="R50">
        <v>164</v>
      </c>
      <c r="S50">
        <v>163.9</v>
      </c>
      <c r="T50">
        <v>164.2</v>
      </c>
      <c r="U50">
        <v>165.1</v>
      </c>
      <c r="V50">
        <v>165</v>
      </c>
      <c r="W50">
        <v>164.6</v>
      </c>
      <c r="X50">
        <v>164.4</v>
      </c>
      <c r="Y50">
        <v>167.1</v>
      </c>
      <c r="Z50">
        <v>169</v>
      </c>
      <c r="AA50">
        <v>169.7</v>
      </c>
      <c r="AB50">
        <v>170.2</v>
      </c>
      <c r="AC50">
        <v>170.5</v>
      </c>
      <c r="AD50">
        <v>170.7</v>
      </c>
      <c r="AE50">
        <v>170.4</v>
      </c>
      <c r="AF50">
        <v>170.5</v>
      </c>
      <c r="AG50">
        <v>172.8</v>
      </c>
      <c r="AH50">
        <v>174.9</v>
      </c>
    </row>
    <row r="51" spans="1:34" x14ac:dyDescent="0.3">
      <c r="A51" t="s">
        <v>22</v>
      </c>
      <c r="B51" s="7" t="s">
        <v>67</v>
      </c>
      <c r="C51" t="s">
        <v>30</v>
      </c>
      <c r="D51" s="47">
        <f>CORREL(E62:AH62,$E$37:$AH$37)</f>
        <v>-0.72192610881716368</v>
      </c>
      <c r="E51">
        <v>153.4</v>
      </c>
      <c r="F51">
        <v>153.9</v>
      </c>
      <c r="G51">
        <v>154.80000000000001</v>
      </c>
      <c r="H51">
        <v>154.80000000000001</v>
      </c>
      <c r="I51">
        <v>155.5</v>
      </c>
      <c r="J51">
        <v>158.80000000000001</v>
      </c>
      <c r="K51">
        <v>159.19999999999999</v>
      </c>
      <c r="L51">
        <v>160.30000000000001</v>
      </c>
      <c r="M51">
        <v>160.9</v>
      </c>
      <c r="N51">
        <v>161.30000000000001</v>
      </c>
      <c r="O51">
        <v>162</v>
      </c>
      <c r="P51">
        <v>162.9</v>
      </c>
      <c r="Q51">
        <v>163.9</v>
      </c>
      <c r="R51">
        <v>119.3</v>
      </c>
      <c r="S51">
        <v>118.1</v>
      </c>
      <c r="T51">
        <v>118.1</v>
      </c>
      <c r="U51">
        <v>118.2</v>
      </c>
      <c r="V51">
        <v>118.9</v>
      </c>
      <c r="W51">
        <v>119.1</v>
      </c>
      <c r="X51">
        <v>119.2</v>
      </c>
      <c r="Y51">
        <v>120.2</v>
      </c>
      <c r="Z51">
        <v>120.8</v>
      </c>
      <c r="AA51">
        <v>121.1</v>
      </c>
      <c r="AB51">
        <v>121.5</v>
      </c>
      <c r="AC51">
        <v>121.2</v>
      </c>
      <c r="AD51">
        <v>120.3</v>
      </c>
      <c r="AE51">
        <v>119.1</v>
      </c>
      <c r="AF51">
        <v>119.1</v>
      </c>
      <c r="AG51">
        <v>120.4</v>
      </c>
      <c r="AH51">
        <v>121.9</v>
      </c>
    </row>
    <row r="52" spans="1:34" x14ac:dyDescent="0.3">
      <c r="A52" t="s">
        <v>23</v>
      </c>
      <c r="B52" s="8" t="s">
        <v>23</v>
      </c>
      <c r="C52" t="s">
        <v>30</v>
      </c>
      <c r="D52" s="47">
        <f>CORREL(E63:AH63,$E$37:$AH$37)</f>
        <v>-0.95138116540684947</v>
      </c>
      <c r="E52">
        <v>161.6</v>
      </c>
      <c r="F52">
        <v>162.5</v>
      </c>
      <c r="G52">
        <v>164.3</v>
      </c>
      <c r="H52">
        <v>164.6</v>
      </c>
      <c r="I52">
        <v>165.3</v>
      </c>
      <c r="J52">
        <v>169.1</v>
      </c>
      <c r="K52">
        <v>169.7</v>
      </c>
      <c r="L52">
        <v>170.4</v>
      </c>
      <c r="M52">
        <v>171.1</v>
      </c>
      <c r="N52">
        <v>171.9</v>
      </c>
      <c r="O52">
        <v>172.5</v>
      </c>
      <c r="P52">
        <v>173.4</v>
      </c>
      <c r="Q52">
        <v>174</v>
      </c>
      <c r="R52">
        <v>173.3</v>
      </c>
      <c r="S52">
        <v>175.4</v>
      </c>
      <c r="T52">
        <v>178.7</v>
      </c>
      <c r="U52">
        <v>182.9</v>
      </c>
      <c r="V52">
        <v>186.6</v>
      </c>
      <c r="W52">
        <v>188.9</v>
      </c>
      <c r="X52">
        <v>191.8</v>
      </c>
      <c r="Y52">
        <v>195.6</v>
      </c>
      <c r="Z52">
        <v>199.1</v>
      </c>
      <c r="AA52">
        <v>201.6</v>
      </c>
      <c r="AB52">
        <v>204.8</v>
      </c>
      <c r="AC52">
        <v>207.5</v>
      </c>
      <c r="AD52">
        <v>210.5</v>
      </c>
      <c r="AE52">
        <v>212.1</v>
      </c>
      <c r="AF52">
        <v>212.1</v>
      </c>
      <c r="AG52">
        <v>215.5</v>
      </c>
      <c r="AH52">
        <v>221</v>
      </c>
    </row>
    <row r="53" spans="1:34" x14ac:dyDescent="0.3">
      <c r="A53" t="s">
        <v>25</v>
      </c>
      <c r="B53" s="8" t="s">
        <v>23</v>
      </c>
      <c r="C53" t="s">
        <v>30</v>
      </c>
      <c r="D53" s="47">
        <f>CORREL(E64:AH64,$E$37:$AH$37)</f>
        <v>-0.69908089795716966</v>
      </c>
      <c r="E53">
        <v>153.9</v>
      </c>
      <c r="F53">
        <v>155.1</v>
      </c>
      <c r="G53">
        <v>157</v>
      </c>
      <c r="H53">
        <v>157.80000000000001</v>
      </c>
      <c r="I53">
        <v>158.6</v>
      </c>
      <c r="J53">
        <v>160</v>
      </c>
      <c r="K53">
        <v>160.4</v>
      </c>
      <c r="L53">
        <v>160.69999999999999</v>
      </c>
      <c r="M53">
        <v>161.1</v>
      </c>
      <c r="N53">
        <v>162.69999999999999</v>
      </c>
      <c r="O53">
        <v>163.19999999999999</v>
      </c>
      <c r="P53">
        <v>163.80000000000001</v>
      </c>
      <c r="Q53">
        <v>164.5</v>
      </c>
      <c r="R53">
        <v>169.8</v>
      </c>
      <c r="S53">
        <v>170.5</v>
      </c>
      <c r="T53">
        <v>171.2</v>
      </c>
      <c r="U53">
        <v>172.4</v>
      </c>
      <c r="V53">
        <v>173.2</v>
      </c>
      <c r="W53">
        <v>174.2</v>
      </c>
      <c r="X53">
        <v>174.5</v>
      </c>
      <c r="Y53">
        <v>174.8</v>
      </c>
      <c r="Z53">
        <v>175.4</v>
      </c>
      <c r="AA53">
        <v>175.8</v>
      </c>
      <c r="AB53">
        <v>176.4</v>
      </c>
      <c r="AC53">
        <v>176.8</v>
      </c>
      <c r="AD53">
        <v>176.9</v>
      </c>
      <c r="AE53">
        <v>177.6</v>
      </c>
      <c r="AF53">
        <v>177.6</v>
      </c>
      <c r="AG53">
        <v>178.2</v>
      </c>
      <c r="AH53">
        <v>178.7</v>
      </c>
    </row>
    <row r="54" spans="1:34" x14ac:dyDescent="0.3">
      <c r="A54" t="s">
        <v>27</v>
      </c>
      <c r="B54" s="8" t="s">
        <v>23</v>
      </c>
      <c r="C54" t="s">
        <v>30</v>
      </c>
      <c r="D54" s="47">
        <f>CORREL(E65:AH65,$E$37:$AH$37)</f>
        <v>-0.74449003266880875</v>
      </c>
      <c r="E54">
        <v>162.9</v>
      </c>
      <c r="F54">
        <v>163.5</v>
      </c>
      <c r="G54">
        <v>163.6</v>
      </c>
      <c r="H54">
        <v>163.80000000000001</v>
      </c>
      <c r="I54">
        <v>164.1</v>
      </c>
      <c r="J54">
        <v>167.6</v>
      </c>
      <c r="K54">
        <v>166.8</v>
      </c>
      <c r="L54">
        <v>167.2</v>
      </c>
      <c r="M54">
        <v>167.5</v>
      </c>
      <c r="N54">
        <v>168.5</v>
      </c>
      <c r="O54">
        <v>169</v>
      </c>
      <c r="P54">
        <v>169.3</v>
      </c>
      <c r="Q54">
        <v>169.7</v>
      </c>
      <c r="R54">
        <v>175.8</v>
      </c>
      <c r="S54">
        <v>176.3</v>
      </c>
      <c r="T54">
        <v>177.4</v>
      </c>
      <c r="U54">
        <v>178.9</v>
      </c>
      <c r="V54">
        <v>180.4</v>
      </c>
      <c r="W54">
        <v>181.9</v>
      </c>
      <c r="X54">
        <v>183.1</v>
      </c>
      <c r="Y54">
        <v>184</v>
      </c>
      <c r="Z54">
        <v>184.8</v>
      </c>
      <c r="AA54">
        <v>185.6</v>
      </c>
      <c r="AB54">
        <v>186.9</v>
      </c>
      <c r="AC54">
        <v>187.7</v>
      </c>
      <c r="AD54">
        <v>188.5</v>
      </c>
      <c r="AE54">
        <v>189.9</v>
      </c>
      <c r="AF54">
        <v>189.9</v>
      </c>
      <c r="AG54">
        <v>190.5</v>
      </c>
      <c r="AH54">
        <v>191.1</v>
      </c>
    </row>
    <row r="55" spans="1:34" x14ac:dyDescent="0.3">
      <c r="A55" t="s">
        <v>26</v>
      </c>
      <c r="B55" s="4" t="s">
        <v>26</v>
      </c>
      <c r="C55" t="s">
        <v>30</v>
      </c>
      <c r="D55" s="47">
        <f>CORREL(E66:AH66,$E$37:$AH$37)</f>
        <v>0.9500495898713045</v>
      </c>
      <c r="E55">
        <v>156.6</v>
      </c>
      <c r="F55">
        <v>156.19999999999999</v>
      </c>
      <c r="G55">
        <v>155.19999999999999</v>
      </c>
      <c r="H55">
        <v>153.1</v>
      </c>
      <c r="I55">
        <v>154.6</v>
      </c>
      <c r="J55">
        <v>159.30000000000001</v>
      </c>
      <c r="K55">
        <v>159.4</v>
      </c>
      <c r="L55">
        <v>160.4</v>
      </c>
      <c r="M55">
        <v>160.30000000000001</v>
      </c>
      <c r="N55">
        <v>160.19999999999999</v>
      </c>
      <c r="O55">
        <v>161.1</v>
      </c>
      <c r="P55">
        <v>162.4</v>
      </c>
      <c r="Q55">
        <v>162.80000000000001</v>
      </c>
      <c r="R55">
        <v>164.1</v>
      </c>
      <c r="S55">
        <v>163.9</v>
      </c>
      <c r="T55">
        <v>166.6</v>
      </c>
      <c r="U55">
        <v>168.6</v>
      </c>
      <c r="V55">
        <v>170.8</v>
      </c>
      <c r="W55">
        <v>172.4</v>
      </c>
      <c r="X55">
        <v>172.5</v>
      </c>
      <c r="Y55">
        <v>173.9</v>
      </c>
      <c r="Z55">
        <v>175.5</v>
      </c>
      <c r="AA55">
        <v>177.4</v>
      </c>
      <c r="AB55">
        <v>176.6</v>
      </c>
      <c r="AC55">
        <v>174.4</v>
      </c>
      <c r="AD55">
        <v>175</v>
      </c>
      <c r="AE55">
        <v>174.8</v>
      </c>
      <c r="AF55">
        <v>174.8</v>
      </c>
      <c r="AG55">
        <v>175.5</v>
      </c>
      <c r="AH55">
        <v>176.8</v>
      </c>
    </row>
    <row r="56" spans="1:34" x14ac:dyDescent="0.3">
      <c r="A56" t="s">
        <v>28</v>
      </c>
      <c r="B56" s="9" t="s">
        <v>28</v>
      </c>
      <c r="C56" t="s">
        <v>30</v>
      </c>
      <c r="D56" s="47">
        <f>CORREL(E67:AH67,$E$37:$AH$37)</f>
        <v>-0.69126702783514204</v>
      </c>
      <c r="E56">
        <v>155.19999999999999</v>
      </c>
      <c r="F56">
        <v>155.9</v>
      </c>
      <c r="G56">
        <v>157.19999999999999</v>
      </c>
      <c r="H56">
        <v>157.30000000000001</v>
      </c>
      <c r="I56">
        <v>158</v>
      </c>
      <c r="J56">
        <v>161.1</v>
      </c>
      <c r="K56">
        <v>161.5</v>
      </c>
      <c r="L56">
        <v>162.80000000000001</v>
      </c>
      <c r="M56">
        <v>163.30000000000001</v>
      </c>
      <c r="N56">
        <v>163.80000000000001</v>
      </c>
      <c r="O56">
        <v>164.7</v>
      </c>
      <c r="P56">
        <v>165.2</v>
      </c>
      <c r="Q56">
        <v>166</v>
      </c>
      <c r="R56">
        <v>190.7</v>
      </c>
      <c r="S56">
        <v>191.5</v>
      </c>
      <c r="T56">
        <v>192.3</v>
      </c>
      <c r="U56">
        <v>192.8</v>
      </c>
      <c r="V56">
        <v>192.9</v>
      </c>
      <c r="W56">
        <v>192.9</v>
      </c>
      <c r="X56">
        <v>193.2</v>
      </c>
      <c r="Y56">
        <v>193.7</v>
      </c>
      <c r="Z56">
        <v>194.5</v>
      </c>
      <c r="AA56">
        <v>194.9</v>
      </c>
      <c r="AB56">
        <v>195.5</v>
      </c>
      <c r="AC56">
        <v>195.9</v>
      </c>
      <c r="AD56">
        <v>196.9</v>
      </c>
      <c r="AE56">
        <v>198.3</v>
      </c>
      <c r="AF56">
        <v>198.4</v>
      </c>
      <c r="AG56">
        <v>199.5</v>
      </c>
      <c r="AH56">
        <v>199.9</v>
      </c>
    </row>
    <row r="57" spans="1:34" x14ac:dyDescent="0.3">
      <c r="A57" t="s">
        <v>29</v>
      </c>
      <c r="B57" s="10" t="s">
        <v>49</v>
      </c>
      <c r="C57" t="s">
        <v>30</v>
      </c>
      <c r="D57" s="47">
        <f>CORREL(E68:AH68,$E$37:$AH$37)</f>
        <v>-0.96193879596923726</v>
      </c>
      <c r="E57">
        <v>160.69999999999999</v>
      </c>
      <c r="F57">
        <v>158.5</v>
      </c>
      <c r="G57">
        <v>156.69999999999999</v>
      </c>
      <c r="H57">
        <v>156.69999999999999</v>
      </c>
      <c r="I57">
        <v>157.6</v>
      </c>
      <c r="J57">
        <v>161.1</v>
      </c>
      <c r="K57">
        <v>162.1</v>
      </c>
      <c r="L57">
        <v>163.19999999999999</v>
      </c>
      <c r="M57">
        <v>163.6</v>
      </c>
      <c r="N57">
        <v>164</v>
      </c>
      <c r="O57">
        <v>166.3</v>
      </c>
      <c r="P57">
        <v>167.6</v>
      </c>
      <c r="Q57">
        <v>167</v>
      </c>
      <c r="R57">
        <v>173.2</v>
      </c>
      <c r="S57">
        <v>174.1</v>
      </c>
      <c r="T57">
        <v>175.4</v>
      </c>
      <c r="U57">
        <v>177.5</v>
      </c>
      <c r="V57">
        <v>179.3</v>
      </c>
      <c r="W57">
        <v>180.7</v>
      </c>
      <c r="X57">
        <v>182</v>
      </c>
      <c r="Y57">
        <v>183.2</v>
      </c>
      <c r="Z57">
        <v>184.7</v>
      </c>
      <c r="AA57">
        <v>186.1</v>
      </c>
      <c r="AB57">
        <v>187.2</v>
      </c>
      <c r="AC57">
        <v>188.1</v>
      </c>
      <c r="AD57">
        <v>189</v>
      </c>
      <c r="AE57">
        <v>190</v>
      </c>
      <c r="AF57">
        <v>190</v>
      </c>
      <c r="AG57">
        <v>190.7</v>
      </c>
      <c r="AH57">
        <v>191.2</v>
      </c>
    </row>
    <row r="58" spans="1:34" x14ac:dyDescent="0.3">
      <c r="R58">
        <v>169.3</v>
      </c>
      <c r="S58">
        <v>171</v>
      </c>
      <c r="T58">
        <v>173.2</v>
      </c>
      <c r="U58">
        <v>175.1</v>
      </c>
      <c r="V58">
        <v>177.2</v>
      </c>
      <c r="W58">
        <v>178.7</v>
      </c>
      <c r="X58">
        <v>180.3</v>
      </c>
      <c r="Y58">
        <v>181.7</v>
      </c>
      <c r="Z58">
        <v>183.3</v>
      </c>
      <c r="AA58">
        <v>184.4</v>
      </c>
      <c r="AB58">
        <v>185.2</v>
      </c>
      <c r="AC58">
        <v>185.9</v>
      </c>
      <c r="AD58">
        <v>186.3</v>
      </c>
      <c r="AE58">
        <v>187</v>
      </c>
      <c r="AF58">
        <v>187</v>
      </c>
      <c r="AG58">
        <v>187.3</v>
      </c>
      <c r="AH58">
        <v>187.9</v>
      </c>
    </row>
    <row r="59" spans="1:34" x14ac:dyDescent="0.3">
      <c r="R59">
        <v>172.7</v>
      </c>
      <c r="S59">
        <v>173.7</v>
      </c>
      <c r="T59">
        <v>175.1</v>
      </c>
      <c r="U59">
        <v>177.1</v>
      </c>
      <c r="V59">
        <v>179</v>
      </c>
      <c r="W59">
        <v>180.4</v>
      </c>
      <c r="X59">
        <v>181.7</v>
      </c>
      <c r="Y59">
        <v>183</v>
      </c>
      <c r="Z59">
        <v>184.5</v>
      </c>
      <c r="AA59">
        <v>185.9</v>
      </c>
      <c r="AB59">
        <v>186.9</v>
      </c>
      <c r="AC59">
        <v>187.8</v>
      </c>
      <c r="AD59">
        <v>188.6</v>
      </c>
      <c r="AE59">
        <v>189.6</v>
      </c>
      <c r="AF59">
        <v>189.6</v>
      </c>
      <c r="AG59">
        <v>190.2</v>
      </c>
      <c r="AH59">
        <v>190.8</v>
      </c>
    </row>
    <row r="60" spans="1:34" x14ac:dyDescent="0.3">
      <c r="R60" t="s">
        <v>32</v>
      </c>
      <c r="S60" t="s">
        <v>32</v>
      </c>
      <c r="T60" t="s">
        <v>32</v>
      </c>
      <c r="U60" t="s">
        <v>32</v>
      </c>
      <c r="V60" t="s">
        <v>32</v>
      </c>
      <c r="W60" t="s">
        <v>32</v>
      </c>
      <c r="X60" t="s">
        <v>32</v>
      </c>
      <c r="Y60" t="s">
        <v>32</v>
      </c>
      <c r="Z60" t="s">
        <v>32</v>
      </c>
      <c r="AA60" t="s">
        <v>32</v>
      </c>
      <c r="AB60" t="s">
        <v>32</v>
      </c>
      <c r="AC60" t="s">
        <v>32</v>
      </c>
      <c r="AD60" t="s">
        <v>32</v>
      </c>
      <c r="AE60" t="s">
        <v>32</v>
      </c>
      <c r="AF60" t="s">
        <v>32</v>
      </c>
      <c r="AG60" t="s">
        <v>47</v>
      </c>
      <c r="AH60" t="s">
        <v>47</v>
      </c>
    </row>
    <row r="61" spans="1:34" x14ac:dyDescent="0.3">
      <c r="E61">
        <v>2020</v>
      </c>
      <c r="F61">
        <v>2021</v>
      </c>
      <c r="G61">
        <v>2021</v>
      </c>
      <c r="H61">
        <v>2021</v>
      </c>
      <c r="I61">
        <v>2021</v>
      </c>
      <c r="J61">
        <v>2021</v>
      </c>
      <c r="K61">
        <v>2021</v>
      </c>
      <c r="L61">
        <v>2021</v>
      </c>
      <c r="M61">
        <v>2021</v>
      </c>
      <c r="N61">
        <v>2021</v>
      </c>
      <c r="O61">
        <v>2021</v>
      </c>
      <c r="P61">
        <v>2021</v>
      </c>
      <c r="Q61">
        <v>2021</v>
      </c>
      <c r="R61">
        <v>165.8</v>
      </c>
      <c r="S61">
        <v>167.4</v>
      </c>
      <c r="T61">
        <v>168.9</v>
      </c>
      <c r="U61">
        <v>173.3</v>
      </c>
      <c r="V61">
        <v>175.3</v>
      </c>
      <c r="W61">
        <v>176.7</v>
      </c>
      <c r="X61">
        <v>179.6</v>
      </c>
      <c r="Y61">
        <v>179.1</v>
      </c>
      <c r="Z61">
        <v>179.7</v>
      </c>
      <c r="AA61">
        <v>180.8</v>
      </c>
      <c r="AB61">
        <v>181.9</v>
      </c>
      <c r="AC61">
        <v>182.8</v>
      </c>
      <c r="AD61">
        <v>183.2</v>
      </c>
      <c r="AE61">
        <v>181.6</v>
      </c>
      <c r="AF61">
        <v>181.4</v>
      </c>
      <c r="AG61">
        <v>181.5</v>
      </c>
      <c r="AH61">
        <v>182.5</v>
      </c>
    </row>
    <row r="62" spans="1:34" x14ac:dyDescent="0.3">
      <c r="E62" t="s">
        <v>177</v>
      </c>
      <c r="F62" t="s">
        <v>167</v>
      </c>
      <c r="G62" t="s">
        <v>168</v>
      </c>
      <c r="H62" t="s">
        <v>169</v>
      </c>
      <c r="I62" t="s">
        <v>170</v>
      </c>
      <c r="J62" t="s">
        <v>38</v>
      </c>
      <c r="K62" t="s">
        <v>171</v>
      </c>
      <c r="L62" t="s">
        <v>172</v>
      </c>
      <c r="M62" t="s">
        <v>173</v>
      </c>
      <c r="N62" t="s">
        <v>174</v>
      </c>
      <c r="O62" t="s">
        <v>175</v>
      </c>
      <c r="P62" t="s">
        <v>176</v>
      </c>
      <c r="Q62" t="s">
        <v>177</v>
      </c>
      <c r="R62">
        <v>164.9</v>
      </c>
      <c r="S62">
        <v>165.7</v>
      </c>
      <c r="T62">
        <v>166.5</v>
      </c>
      <c r="U62">
        <v>167.7</v>
      </c>
      <c r="V62">
        <v>168.9</v>
      </c>
      <c r="W62">
        <v>170.3</v>
      </c>
      <c r="X62">
        <v>171.3</v>
      </c>
      <c r="Y62">
        <v>172.3</v>
      </c>
      <c r="Z62">
        <v>173.6</v>
      </c>
      <c r="AA62">
        <v>174.4</v>
      </c>
      <c r="AB62">
        <v>175.5</v>
      </c>
      <c r="AC62">
        <v>176.4</v>
      </c>
      <c r="AD62">
        <v>177.2</v>
      </c>
      <c r="AE62">
        <v>178.6</v>
      </c>
      <c r="AF62">
        <v>178.6</v>
      </c>
      <c r="AG62">
        <v>179.1</v>
      </c>
      <c r="AH62">
        <v>179.8</v>
      </c>
    </row>
    <row r="63" spans="1:34" ht="15" thickBot="1" x14ac:dyDescent="0.35">
      <c r="E63" s="40">
        <v>47.02</v>
      </c>
      <c r="F63">
        <v>52.1</v>
      </c>
      <c r="G63">
        <v>59.06</v>
      </c>
      <c r="H63">
        <v>62.33</v>
      </c>
      <c r="I63">
        <v>61.72</v>
      </c>
      <c r="J63">
        <v>65.17</v>
      </c>
      <c r="K63">
        <v>71.38</v>
      </c>
      <c r="L63">
        <v>72.489999999999995</v>
      </c>
      <c r="M63">
        <v>67.73</v>
      </c>
      <c r="N63">
        <v>71.650000000000006</v>
      </c>
      <c r="O63">
        <v>81.48</v>
      </c>
      <c r="P63">
        <v>78.510000000000005</v>
      </c>
      <c r="Q63">
        <v>71.709999999999994</v>
      </c>
      <c r="R63">
        <v>174.7</v>
      </c>
      <c r="S63">
        <v>175.3</v>
      </c>
      <c r="T63">
        <v>176</v>
      </c>
      <c r="U63">
        <v>177</v>
      </c>
      <c r="V63">
        <v>177.7</v>
      </c>
      <c r="W63">
        <v>178.2</v>
      </c>
      <c r="X63">
        <v>178.8</v>
      </c>
      <c r="Y63">
        <v>179.4</v>
      </c>
      <c r="Z63">
        <v>180.2</v>
      </c>
      <c r="AA63">
        <v>181.2</v>
      </c>
      <c r="AB63">
        <v>182.3</v>
      </c>
      <c r="AC63">
        <v>183.5</v>
      </c>
      <c r="AD63">
        <v>184.7</v>
      </c>
      <c r="AE63">
        <v>186.6</v>
      </c>
      <c r="AF63">
        <v>186.6</v>
      </c>
      <c r="AG63">
        <v>187.2</v>
      </c>
      <c r="AH63">
        <v>187.8</v>
      </c>
    </row>
    <row r="64" spans="1:34" x14ac:dyDescent="0.3">
      <c r="R64">
        <v>164.9</v>
      </c>
      <c r="S64">
        <v>165.5</v>
      </c>
      <c r="T64">
        <v>166.6</v>
      </c>
      <c r="U64">
        <v>167.2</v>
      </c>
      <c r="V64">
        <v>167.6</v>
      </c>
      <c r="W64">
        <v>168</v>
      </c>
      <c r="X64">
        <v>168.6</v>
      </c>
      <c r="Y64">
        <v>169.3</v>
      </c>
      <c r="Z64">
        <v>170</v>
      </c>
      <c r="AA64">
        <v>170.6</v>
      </c>
      <c r="AB64">
        <v>170.8</v>
      </c>
      <c r="AC64">
        <v>171.2</v>
      </c>
      <c r="AD64">
        <v>171.8</v>
      </c>
      <c r="AE64">
        <v>172.8</v>
      </c>
      <c r="AF64">
        <v>172.8</v>
      </c>
      <c r="AG64">
        <v>173.2</v>
      </c>
      <c r="AH64">
        <v>173.8</v>
      </c>
    </row>
    <row r="65" spans="1:34" x14ac:dyDescent="0.3">
      <c r="A65" s="10" t="s">
        <v>0</v>
      </c>
      <c r="B65" s="10" t="s">
        <v>186</v>
      </c>
      <c r="C65" s="10" t="s">
        <v>0</v>
      </c>
      <c r="D65" s="10" t="s">
        <v>184</v>
      </c>
      <c r="R65">
        <v>169.9</v>
      </c>
      <c r="S65">
        <v>170.3</v>
      </c>
      <c r="T65">
        <v>170.6</v>
      </c>
      <c r="U65">
        <v>170.9</v>
      </c>
      <c r="V65">
        <v>171.8</v>
      </c>
      <c r="W65">
        <v>172.6</v>
      </c>
      <c r="X65">
        <v>174.7</v>
      </c>
      <c r="Y65">
        <v>175.7</v>
      </c>
      <c r="Z65">
        <v>176.2</v>
      </c>
      <c r="AA65">
        <v>176.5</v>
      </c>
      <c r="AB65">
        <v>176.9</v>
      </c>
      <c r="AC65">
        <v>177.3</v>
      </c>
      <c r="AD65">
        <v>177.8</v>
      </c>
      <c r="AE65">
        <v>178.5</v>
      </c>
      <c r="AF65">
        <v>178.5</v>
      </c>
      <c r="AG65">
        <v>179.4</v>
      </c>
      <c r="AH65">
        <v>180.3</v>
      </c>
    </row>
    <row r="66" spans="1:34" x14ac:dyDescent="0.3">
      <c r="A66" t="s">
        <v>1</v>
      </c>
      <c r="E66">
        <v>2020</v>
      </c>
      <c r="F66">
        <v>2021</v>
      </c>
      <c r="G66">
        <v>2021</v>
      </c>
      <c r="H66">
        <v>2021</v>
      </c>
      <c r="I66">
        <v>2021</v>
      </c>
      <c r="J66">
        <v>2021</v>
      </c>
      <c r="K66">
        <v>2021</v>
      </c>
      <c r="L66">
        <v>2021</v>
      </c>
      <c r="M66">
        <v>2021</v>
      </c>
      <c r="N66">
        <v>2021</v>
      </c>
      <c r="O66">
        <v>2021</v>
      </c>
      <c r="P66">
        <v>2021</v>
      </c>
      <c r="Q66">
        <v>2021</v>
      </c>
      <c r="R66">
        <v>163.19999999999999</v>
      </c>
      <c r="S66">
        <v>164.5</v>
      </c>
      <c r="T66">
        <v>167.4</v>
      </c>
      <c r="U66">
        <v>169</v>
      </c>
      <c r="V66">
        <v>168.5</v>
      </c>
      <c r="W66">
        <v>169.5</v>
      </c>
      <c r="X66">
        <v>169.7</v>
      </c>
      <c r="Y66">
        <v>171.1</v>
      </c>
      <c r="Z66">
        <v>170.8</v>
      </c>
      <c r="AA66">
        <v>172</v>
      </c>
      <c r="AB66">
        <v>173.4</v>
      </c>
      <c r="AC66">
        <v>175.7</v>
      </c>
      <c r="AD66">
        <v>178.4</v>
      </c>
      <c r="AE66">
        <v>180.7</v>
      </c>
      <c r="AF66">
        <v>180.7</v>
      </c>
      <c r="AG66">
        <v>183.8</v>
      </c>
      <c r="AH66">
        <v>184.9</v>
      </c>
    </row>
    <row r="67" spans="1:34" x14ac:dyDescent="0.3">
      <c r="A67" t="s">
        <v>2</v>
      </c>
      <c r="D67" t="s">
        <v>184</v>
      </c>
      <c r="E67" t="s">
        <v>185</v>
      </c>
      <c r="F67" t="s">
        <v>31</v>
      </c>
      <c r="G67" t="s">
        <v>35</v>
      </c>
      <c r="H67" t="s">
        <v>36</v>
      </c>
      <c r="I67" t="s">
        <v>37</v>
      </c>
      <c r="J67" t="s">
        <v>38</v>
      </c>
      <c r="K67" t="s">
        <v>39</v>
      </c>
      <c r="L67" t="s">
        <v>40</v>
      </c>
      <c r="M67" t="s">
        <v>41</v>
      </c>
      <c r="N67" t="s">
        <v>42</v>
      </c>
      <c r="O67" t="s">
        <v>43</v>
      </c>
      <c r="P67" t="s">
        <v>44</v>
      </c>
      <c r="Q67" t="s">
        <v>45</v>
      </c>
      <c r="R67">
        <v>166.6</v>
      </c>
      <c r="S67">
        <v>167.3</v>
      </c>
      <c r="T67">
        <v>168.3</v>
      </c>
      <c r="U67">
        <v>170.2</v>
      </c>
      <c r="V67">
        <v>170.9</v>
      </c>
      <c r="W67">
        <v>171</v>
      </c>
      <c r="X67">
        <v>171.8</v>
      </c>
      <c r="Y67">
        <v>172.6</v>
      </c>
      <c r="Z67">
        <v>173.1</v>
      </c>
      <c r="AA67">
        <v>173.9</v>
      </c>
      <c r="AB67">
        <v>174.6</v>
      </c>
      <c r="AC67">
        <v>175.5</v>
      </c>
      <c r="AD67">
        <v>176.5</v>
      </c>
      <c r="AE67">
        <v>177.9</v>
      </c>
      <c r="AF67">
        <v>177.9</v>
      </c>
      <c r="AG67">
        <v>178.9</v>
      </c>
      <c r="AH67">
        <v>179.5</v>
      </c>
    </row>
    <row r="68" spans="1:34" x14ac:dyDescent="0.3">
      <c r="A68" t="s">
        <v>3</v>
      </c>
      <c r="B68" s="5" t="s">
        <v>65</v>
      </c>
      <c r="C68" t="s">
        <v>34</v>
      </c>
      <c r="D68" s="47">
        <f>CORREL(E79:AH79,$E$74:$AH$74)</f>
        <v>0.29976327038275202</v>
      </c>
      <c r="E68">
        <v>146</v>
      </c>
      <c r="F68">
        <v>144.9</v>
      </c>
      <c r="G68">
        <v>144.30000000000001</v>
      </c>
      <c r="H68">
        <v>144.1</v>
      </c>
      <c r="I68">
        <v>144.30000000000001</v>
      </c>
      <c r="J68">
        <v>146.30000000000001</v>
      </c>
      <c r="K68">
        <v>146.69999999999999</v>
      </c>
      <c r="L68">
        <v>146.4</v>
      </c>
      <c r="M68">
        <v>146.6</v>
      </c>
      <c r="N68">
        <v>146.6</v>
      </c>
      <c r="O68">
        <v>147.4</v>
      </c>
      <c r="P68">
        <v>148.19999999999999</v>
      </c>
      <c r="Q68">
        <v>148.69999999999999</v>
      </c>
      <c r="R68">
        <v>166.4</v>
      </c>
      <c r="S68">
        <v>166.7</v>
      </c>
      <c r="T68">
        <v>168.7</v>
      </c>
      <c r="U68">
        <v>170.8</v>
      </c>
      <c r="V68">
        <v>172.5</v>
      </c>
      <c r="W68">
        <v>173.6</v>
      </c>
      <c r="X68">
        <v>174.3</v>
      </c>
      <c r="Y68">
        <v>175.3</v>
      </c>
      <c r="Z68">
        <v>176.4</v>
      </c>
      <c r="AA68">
        <v>177.9</v>
      </c>
      <c r="AB68">
        <v>177.8</v>
      </c>
      <c r="AC68">
        <v>177.1</v>
      </c>
      <c r="AD68">
        <v>177.8</v>
      </c>
      <c r="AE68">
        <v>178</v>
      </c>
      <c r="AF68">
        <v>178</v>
      </c>
      <c r="AG68">
        <v>178.8</v>
      </c>
      <c r="AH68">
        <v>179.8</v>
      </c>
    </row>
    <row r="69" spans="1:34" x14ac:dyDescent="0.3">
      <c r="A69" t="s">
        <v>4</v>
      </c>
      <c r="B69" s="5" t="s">
        <v>65</v>
      </c>
      <c r="C69" t="s">
        <v>34</v>
      </c>
      <c r="D69" s="47">
        <f>CORREL(E80:AH80,$E$74:$AH$74)</f>
        <v>-0.85329202330082177</v>
      </c>
      <c r="E69">
        <v>191</v>
      </c>
      <c r="F69">
        <v>190.1</v>
      </c>
      <c r="G69">
        <v>186.5</v>
      </c>
      <c r="H69">
        <v>192.2</v>
      </c>
      <c r="I69">
        <v>198</v>
      </c>
      <c r="J69">
        <v>200.5</v>
      </c>
      <c r="K69">
        <v>202</v>
      </c>
      <c r="L69">
        <v>206.8</v>
      </c>
      <c r="M69">
        <v>204</v>
      </c>
      <c r="N69">
        <v>204</v>
      </c>
      <c r="O69">
        <v>204.6</v>
      </c>
      <c r="P69">
        <v>201.6</v>
      </c>
      <c r="Q69">
        <v>198.8</v>
      </c>
    </row>
    <row r="70" spans="1:34" x14ac:dyDescent="0.3">
      <c r="A70" t="s">
        <v>5</v>
      </c>
      <c r="B70" s="5" t="s">
        <v>65</v>
      </c>
      <c r="C70" t="s">
        <v>34</v>
      </c>
      <c r="D70" s="47">
        <f>CORREL(E81:AH81,$E$74:$AH$74)</f>
        <v>0.62301229768104671</v>
      </c>
      <c r="E70">
        <v>175.3</v>
      </c>
      <c r="F70">
        <v>175.3</v>
      </c>
      <c r="G70">
        <v>168.7</v>
      </c>
      <c r="H70">
        <v>163.80000000000001</v>
      </c>
      <c r="I70">
        <v>164.6</v>
      </c>
      <c r="J70">
        <v>170.3</v>
      </c>
      <c r="K70">
        <v>180.7</v>
      </c>
      <c r="L70">
        <v>182.2</v>
      </c>
      <c r="M70">
        <v>172.8</v>
      </c>
      <c r="N70">
        <v>172.8</v>
      </c>
      <c r="O70">
        <v>171.2</v>
      </c>
      <c r="P70">
        <v>173</v>
      </c>
      <c r="Q70">
        <v>177.9</v>
      </c>
    </row>
    <row r="71" spans="1:34" x14ac:dyDescent="0.3">
      <c r="A71" t="s">
        <v>6</v>
      </c>
      <c r="B71" s="5" t="s">
        <v>65</v>
      </c>
      <c r="C71" t="s">
        <v>34</v>
      </c>
      <c r="D71" s="47">
        <f>CORREL(E82:AH82,$E$74:$AH$74)</f>
        <v>-0.66122542397826667</v>
      </c>
      <c r="E71">
        <v>154.1</v>
      </c>
      <c r="F71">
        <v>154.1</v>
      </c>
      <c r="G71">
        <v>154.69999999999999</v>
      </c>
      <c r="H71">
        <v>154.9</v>
      </c>
      <c r="I71">
        <v>155.4</v>
      </c>
      <c r="J71">
        <v>156.1</v>
      </c>
      <c r="K71">
        <v>156.19999999999999</v>
      </c>
      <c r="L71">
        <v>157.5</v>
      </c>
      <c r="M71">
        <v>158.4</v>
      </c>
      <c r="N71">
        <v>158.4</v>
      </c>
      <c r="O71">
        <v>158.69999999999999</v>
      </c>
      <c r="P71">
        <v>159.30000000000001</v>
      </c>
      <c r="Q71">
        <v>159.9</v>
      </c>
    </row>
    <row r="72" spans="1:34" x14ac:dyDescent="0.3">
      <c r="A72" t="s">
        <v>7</v>
      </c>
      <c r="B72" s="5" t="s">
        <v>65</v>
      </c>
      <c r="C72" t="s">
        <v>34</v>
      </c>
      <c r="D72" s="47">
        <f>CORREL(E83:AH83,$E$74:$AH$74)</f>
        <v>-0.78230254737732163</v>
      </c>
      <c r="E72">
        <v>146.6</v>
      </c>
      <c r="F72">
        <v>150.9</v>
      </c>
      <c r="G72">
        <v>158.69999999999999</v>
      </c>
      <c r="H72">
        <v>163.9</v>
      </c>
      <c r="I72">
        <v>170.1</v>
      </c>
      <c r="J72">
        <v>178.7</v>
      </c>
      <c r="K72">
        <v>183.7</v>
      </c>
      <c r="L72">
        <v>182.1</v>
      </c>
      <c r="M72">
        <v>188</v>
      </c>
      <c r="N72">
        <v>188</v>
      </c>
      <c r="O72">
        <v>190.6</v>
      </c>
      <c r="P72">
        <v>190.1</v>
      </c>
      <c r="Q72">
        <v>187.6</v>
      </c>
      <c r="R72">
        <v>2022</v>
      </c>
      <c r="S72">
        <v>2022</v>
      </c>
      <c r="T72">
        <v>2022</v>
      </c>
      <c r="U72">
        <v>2022</v>
      </c>
      <c r="V72">
        <v>2022</v>
      </c>
      <c r="W72">
        <v>2022</v>
      </c>
      <c r="X72">
        <v>2022</v>
      </c>
      <c r="Y72">
        <v>2022</v>
      </c>
      <c r="Z72">
        <v>2022</v>
      </c>
      <c r="AA72">
        <v>2022</v>
      </c>
      <c r="AB72">
        <v>2022</v>
      </c>
      <c r="AC72">
        <v>2022</v>
      </c>
      <c r="AD72">
        <v>2023</v>
      </c>
      <c r="AE72">
        <v>2023</v>
      </c>
      <c r="AF72">
        <v>2023</v>
      </c>
      <c r="AG72">
        <v>2023</v>
      </c>
      <c r="AH72">
        <v>2023</v>
      </c>
    </row>
    <row r="73" spans="1:34" x14ac:dyDescent="0.3">
      <c r="A73" t="s">
        <v>8</v>
      </c>
      <c r="B73" s="5" t="s">
        <v>65</v>
      </c>
      <c r="C73" t="s">
        <v>34</v>
      </c>
      <c r="D73" s="47">
        <f>CORREL(E84:AH84,$E$74:$AH$74)</f>
        <v>-0.36137402999586365</v>
      </c>
      <c r="E73">
        <v>147.69999999999999</v>
      </c>
      <c r="F73">
        <v>149.6</v>
      </c>
      <c r="G73">
        <v>150.69999999999999</v>
      </c>
      <c r="H73">
        <v>153.69999999999999</v>
      </c>
      <c r="I73">
        <v>164.4</v>
      </c>
      <c r="J73">
        <v>167.1</v>
      </c>
      <c r="K73">
        <v>164.6</v>
      </c>
      <c r="L73">
        <v>163.9</v>
      </c>
      <c r="M73">
        <v>156.80000000000001</v>
      </c>
      <c r="N73">
        <v>156.69999999999999</v>
      </c>
      <c r="O73">
        <v>155.69999999999999</v>
      </c>
      <c r="P73">
        <v>156.5</v>
      </c>
      <c r="Q73">
        <v>154.9</v>
      </c>
      <c r="R73" t="s">
        <v>167</v>
      </c>
      <c r="S73" t="s">
        <v>168</v>
      </c>
      <c r="T73" t="s">
        <v>169</v>
      </c>
      <c r="U73" t="s">
        <v>170</v>
      </c>
      <c r="V73" t="s">
        <v>38</v>
      </c>
      <c r="W73" t="s">
        <v>171</v>
      </c>
      <c r="X73" t="s">
        <v>172</v>
      </c>
      <c r="Y73" t="s">
        <v>173</v>
      </c>
      <c r="Z73" t="s">
        <v>174</v>
      </c>
      <c r="AA73" t="s">
        <v>175</v>
      </c>
      <c r="AB73" t="s">
        <v>176</v>
      </c>
      <c r="AC73" t="s">
        <v>177</v>
      </c>
      <c r="AD73" t="s">
        <v>31</v>
      </c>
      <c r="AE73" t="s">
        <v>35</v>
      </c>
      <c r="AF73" t="s">
        <v>36</v>
      </c>
      <c r="AG73" t="s">
        <v>37</v>
      </c>
      <c r="AH73" t="s">
        <v>38</v>
      </c>
    </row>
    <row r="74" spans="1:34" x14ac:dyDescent="0.3">
      <c r="A74" t="s">
        <v>9</v>
      </c>
      <c r="B74" s="5" t="s">
        <v>65</v>
      </c>
      <c r="C74" t="s">
        <v>34</v>
      </c>
      <c r="D74" s="47">
        <f>CORREL(E85:AH85,$E$74:$AH$74)</f>
        <v>-0.30830419475788207</v>
      </c>
      <c r="E74">
        <v>230.5</v>
      </c>
      <c r="F74">
        <v>194.2</v>
      </c>
      <c r="G74">
        <v>160</v>
      </c>
      <c r="H74">
        <v>149.5</v>
      </c>
      <c r="I74">
        <v>144.1</v>
      </c>
      <c r="J74">
        <v>147.9</v>
      </c>
      <c r="K74">
        <v>155.4</v>
      </c>
      <c r="L74">
        <v>164.2</v>
      </c>
      <c r="M74">
        <v>162.19999999999999</v>
      </c>
      <c r="N74">
        <v>162.30000000000001</v>
      </c>
      <c r="O74">
        <v>185.3</v>
      </c>
      <c r="P74">
        <v>199.2</v>
      </c>
      <c r="Q74">
        <v>188.3</v>
      </c>
      <c r="R74">
        <v>83.22</v>
      </c>
      <c r="S74">
        <v>91.64</v>
      </c>
      <c r="T74">
        <v>108.5</v>
      </c>
      <c r="U74">
        <v>101.78</v>
      </c>
      <c r="V74">
        <v>109.55</v>
      </c>
      <c r="W74">
        <v>114.84</v>
      </c>
      <c r="X74">
        <v>99.57</v>
      </c>
      <c r="Y74">
        <v>93.1</v>
      </c>
      <c r="Z74">
        <v>84.27</v>
      </c>
      <c r="AA74">
        <v>87.03</v>
      </c>
      <c r="AB74">
        <v>84.3</v>
      </c>
      <c r="AC74">
        <v>76.44</v>
      </c>
      <c r="AD74">
        <v>78.16</v>
      </c>
      <c r="AE74">
        <v>76.86</v>
      </c>
      <c r="AF74">
        <v>73.28</v>
      </c>
      <c r="AG74">
        <v>79.44</v>
      </c>
      <c r="AH74">
        <v>71.540000000000006</v>
      </c>
    </row>
    <row r="75" spans="1:34" x14ac:dyDescent="0.3">
      <c r="A75" t="s">
        <v>10</v>
      </c>
      <c r="B75" s="5" t="s">
        <v>65</v>
      </c>
      <c r="C75" t="s">
        <v>34</v>
      </c>
      <c r="D75" s="47">
        <f>CORREL(E86:AH86,$E$74:$AH$74)</f>
        <v>-0.79132436959609631</v>
      </c>
      <c r="E75">
        <v>160.19999999999999</v>
      </c>
      <c r="F75">
        <v>160.4</v>
      </c>
      <c r="G75">
        <v>158.80000000000001</v>
      </c>
      <c r="H75">
        <v>159.80000000000001</v>
      </c>
      <c r="I75">
        <v>161.69999999999999</v>
      </c>
      <c r="J75">
        <v>165.4</v>
      </c>
      <c r="K75">
        <v>166</v>
      </c>
      <c r="L75">
        <v>164</v>
      </c>
      <c r="M75">
        <v>164.1</v>
      </c>
      <c r="N75">
        <v>164.1</v>
      </c>
      <c r="O75">
        <v>165.2</v>
      </c>
      <c r="P75">
        <v>165.3</v>
      </c>
      <c r="Q75">
        <v>164.4</v>
      </c>
    </row>
    <row r="76" spans="1:34" x14ac:dyDescent="0.3">
      <c r="A76" t="s">
        <v>11</v>
      </c>
      <c r="B76" s="5" t="s">
        <v>65</v>
      </c>
      <c r="C76" t="s">
        <v>34</v>
      </c>
      <c r="D76" s="47">
        <f>CORREL(E87:AH87,$E$74:$AH$74)</f>
        <v>0.89459573435970907</v>
      </c>
      <c r="E76">
        <v>115.3</v>
      </c>
      <c r="F76">
        <v>114.6</v>
      </c>
      <c r="G76">
        <v>112.8</v>
      </c>
      <c r="H76">
        <v>112.6</v>
      </c>
      <c r="I76">
        <v>113.1</v>
      </c>
      <c r="J76">
        <v>114.8</v>
      </c>
      <c r="K76">
        <v>115.1</v>
      </c>
      <c r="L76">
        <v>114.5</v>
      </c>
      <c r="M76">
        <v>119.7</v>
      </c>
      <c r="N76">
        <v>119.7</v>
      </c>
      <c r="O76">
        <v>121.9</v>
      </c>
      <c r="P76">
        <v>122.4</v>
      </c>
      <c r="Q76">
        <v>121</v>
      </c>
    </row>
    <row r="77" spans="1:34" x14ac:dyDescent="0.3">
      <c r="A77" t="s">
        <v>12</v>
      </c>
      <c r="B77" s="5" t="s">
        <v>65</v>
      </c>
      <c r="C77" t="s">
        <v>34</v>
      </c>
      <c r="D77" s="47">
        <f>CORREL(E88:AH88,$E$74:$AH$74)</f>
        <v>-0.83433970993140605</v>
      </c>
      <c r="E77">
        <v>163</v>
      </c>
      <c r="F77">
        <v>164</v>
      </c>
      <c r="G77">
        <v>164.2</v>
      </c>
      <c r="H77">
        <v>163.5</v>
      </c>
      <c r="I77">
        <v>163.9</v>
      </c>
      <c r="J77">
        <v>168.2</v>
      </c>
      <c r="K77">
        <v>168.5</v>
      </c>
      <c r="L77">
        <v>168.3</v>
      </c>
      <c r="M77">
        <v>168.8</v>
      </c>
      <c r="N77">
        <v>168.8</v>
      </c>
      <c r="O77">
        <v>169.3</v>
      </c>
      <c r="P77">
        <v>169.6</v>
      </c>
      <c r="Q77">
        <v>170.5</v>
      </c>
      <c r="R77">
        <v>2022</v>
      </c>
      <c r="S77">
        <v>2022</v>
      </c>
      <c r="T77">
        <v>2022</v>
      </c>
      <c r="U77">
        <v>2022</v>
      </c>
      <c r="V77">
        <v>2022</v>
      </c>
      <c r="W77">
        <v>2022</v>
      </c>
      <c r="X77">
        <v>2022</v>
      </c>
      <c r="Y77">
        <v>2022</v>
      </c>
      <c r="Z77">
        <v>2022</v>
      </c>
      <c r="AA77">
        <v>2022</v>
      </c>
      <c r="AB77">
        <v>2022</v>
      </c>
      <c r="AC77">
        <v>2022</v>
      </c>
      <c r="AD77">
        <v>2023</v>
      </c>
      <c r="AE77">
        <v>2023</v>
      </c>
      <c r="AF77">
        <v>2023</v>
      </c>
      <c r="AG77">
        <v>2023</v>
      </c>
      <c r="AH77">
        <v>2023</v>
      </c>
    </row>
    <row r="78" spans="1:34" x14ac:dyDescent="0.3">
      <c r="A78" t="s">
        <v>13</v>
      </c>
      <c r="B78" s="5" t="s">
        <v>65</v>
      </c>
      <c r="C78" t="s">
        <v>34</v>
      </c>
      <c r="D78" s="47">
        <f>CORREL(E89:AH89,$E$74:$AH$74)</f>
        <v>-0.88368300270973188</v>
      </c>
      <c r="E78">
        <v>149.19999999999999</v>
      </c>
      <c r="F78">
        <v>151.80000000000001</v>
      </c>
      <c r="G78">
        <v>155.5</v>
      </c>
      <c r="H78">
        <v>156.5</v>
      </c>
      <c r="I78">
        <v>157.6</v>
      </c>
      <c r="J78">
        <v>159.30000000000001</v>
      </c>
      <c r="K78">
        <v>160</v>
      </c>
      <c r="L78">
        <v>160.9</v>
      </c>
      <c r="M78">
        <v>162.69999999999999</v>
      </c>
      <c r="N78">
        <v>162.69999999999999</v>
      </c>
      <c r="O78">
        <v>163.19999999999999</v>
      </c>
      <c r="P78">
        <v>163.69999999999999</v>
      </c>
      <c r="Q78">
        <v>164.2</v>
      </c>
      <c r="R78" t="s">
        <v>31</v>
      </c>
      <c r="S78" t="s">
        <v>35</v>
      </c>
      <c r="T78" t="s">
        <v>36</v>
      </c>
      <c r="U78" t="s">
        <v>37</v>
      </c>
      <c r="V78" t="s">
        <v>38</v>
      </c>
      <c r="W78" t="s">
        <v>39</v>
      </c>
      <c r="X78" t="s">
        <v>40</v>
      </c>
      <c r="Y78" t="s">
        <v>41</v>
      </c>
      <c r="Z78" t="s">
        <v>42</v>
      </c>
      <c r="AA78" t="s">
        <v>43</v>
      </c>
      <c r="AB78" t="s">
        <v>44</v>
      </c>
      <c r="AC78" t="s">
        <v>45</v>
      </c>
      <c r="AD78" t="s">
        <v>31</v>
      </c>
      <c r="AE78" t="s">
        <v>35</v>
      </c>
      <c r="AF78" t="s">
        <v>36</v>
      </c>
      <c r="AG78" t="s">
        <v>37</v>
      </c>
      <c r="AH78" t="s">
        <v>38</v>
      </c>
    </row>
    <row r="79" spans="1:34" x14ac:dyDescent="0.3">
      <c r="A79" t="s">
        <v>14</v>
      </c>
      <c r="B79" s="5" t="s">
        <v>65</v>
      </c>
      <c r="C79" t="s">
        <v>34</v>
      </c>
      <c r="D79" s="47">
        <f>CORREL(E90:AH90,$E$74:$AH$74)</f>
        <v>-0.90673279502839232</v>
      </c>
      <c r="E79">
        <v>164.8</v>
      </c>
      <c r="F79">
        <v>165.6</v>
      </c>
      <c r="G79">
        <v>167.5</v>
      </c>
      <c r="H79">
        <v>168.2</v>
      </c>
      <c r="I79">
        <v>168.9</v>
      </c>
      <c r="J79">
        <v>170.4</v>
      </c>
      <c r="K79">
        <v>172.4</v>
      </c>
      <c r="L79">
        <v>172.2</v>
      </c>
      <c r="M79">
        <v>173.9</v>
      </c>
      <c r="N79">
        <v>173.9</v>
      </c>
      <c r="O79">
        <v>174.7</v>
      </c>
      <c r="P79">
        <v>175.5</v>
      </c>
      <c r="Q79">
        <v>176.5</v>
      </c>
      <c r="R79">
        <v>149.5</v>
      </c>
      <c r="S79">
        <v>150</v>
      </c>
      <c r="T79">
        <v>151.30000000000001</v>
      </c>
      <c r="U79">
        <v>152.9</v>
      </c>
      <c r="V79">
        <v>154.1</v>
      </c>
      <c r="W79">
        <v>155</v>
      </c>
      <c r="X79">
        <v>156.5</v>
      </c>
      <c r="Y79">
        <v>160.30000000000001</v>
      </c>
      <c r="Z79">
        <v>163.5</v>
      </c>
      <c r="AA79">
        <v>165.2</v>
      </c>
      <c r="AB79">
        <v>167.4</v>
      </c>
      <c r="AC79">
        <v>169.2</v>
      </c>
      <c r="AD79">
        <v>173.8</v>
      </c>
      <c r="AE79">
        <v>174.4</v>
      </c>
      <c r="AF79">
        <v>174.4</v>
      </c>
      <c r="AG79">
        <v>173.8</v>
      </c>
      <c r="AH79">
        <v>173.7</v>
      </c>
    </row>
    <row r="80" spans="1:34" x14ac:dyDescent="0.3">
      <c r="A80" t="s">
        <v>15</v>
      </c>
      <c r="B80" s="5" t="s">
        <v>65</v>
      </c>
      <c r="C80" t="s">
        <v>34</v>
      </c>
      <c r="D80" s="47">
        <f>CORREL(E91:AH91,$E$74:$AH$74)</f>
        <v>-0.84537784734828803</v>
      </c>
      <c r="E80">
        <v>165.4</v>
      </c>
      <c r="F80">
        <v>161</v>
      </c>
      <c r="G80">
        <v>156.9</v>
      </c>
      <c r="H80">
        <v>156.69999999999999</v>
      </c>
      <c r="I80">
        <v>158</v>
      </c>
      <c r="J80">
        <v>160.69999999999999</v>
      </c>
      <c r="K80">
        <v>162.6</v>
      </c>
      <c r="L80">
        <v>164</v>
      </c>
      <c r="M80">
        <v>164</v>
      </c>
      <c r="N80">
        <v>164</v>
      </c>
      <c r="O80">
        <v>167.7</v>
      </c>
      <c r="P80">
        <v>169.7</v>
      </c>
      <c r="Q80">
        <v>168.2</v>
      </c>
      <c r="R80">
        <v>198.7</v>
      </c>
      <c r="S80">
        <v>200.6</v>
      </c>
      <c r="T80">
        <v>210.7</v>
      </c>
      <c r="U80">
        <v>211.8</v>
      </c>
      <c r="V80">
        <v>217</v>
      </c>
      <c r="W80">
        <v>219.4</v>
      </c>
      <c r="X80">
        <v>213</v>
      </c>
      <c r="Y80">
        <v>206.5</v>
      </c>
      <c r="Z80">
        <v>209.2</v>
      </c>
      <c r="AA80">
        <v>210.9</v>
      </c>
      <c r="AB80">
        <v>209.4</v>
      </c>
      <c r="AC80">
        <v>209</v>
      </c>
      <c r="AD80">
        <v>210.7</v>
      </c>
      <c r="AE80">
        <v>207.7</v>
      </c>
      <c r="AF80">
        <v>207.7</v>
      </c>
      <c r="AG80">
        <v>209.3</v>
      </c>
      <c r="AH80">
        <v>214.3</v>
      </c>
    </row>
    <row r="81" spans="1:34" x14ac:dyDescent="0.3">
      <c r="A81" t="s">
        <v>16</v>
      </c>
      <c r="B81" s="5" t="s">
        <v>65</v>
      </c>
      <c r="C81" t="s">
        <v>34</v>
      </c>
      <c r="D81" s="47">
        <f>CORREL(E92:AH92,$E$74:$AH$74)</f>
        <v>-0.91882998222832557</v>
      </c>
      <c r="E81">
        <v>185.4</v>
      </c>
      <c r="F81">
        <v>186.5</v>
      </c>
      <c r="G81">
        <v>188.3</v>
      </c>
      <c r="H81">
        <v>188.1</v>
      </c>
      <c r="I81">
        <v>188.8</v>
      </c>
      <c r="J81">
        <v>191.9</v>
      </c>
      <c r="K81">
        <v>190.8</v>
      </c>
      <c r="L81">
        <v>191.2</v>
      </c>
      <c r="M81">
        <v>192.1</v>
      </c>
      <c r="N81">
        <v>192.1</v>
      </c>
      <c r="O81">
        <v>192.7</v>
      </c>
      <c r="P81">
        <v>192.9</v>
      </c>
      <c r="Q81">
        <v>192.4</v>
      </c>
      <c r="R81">
        <v>178.8</v>
      </c>
      <c r="S81">
        <v>175.8</v>
      </c>
      <c r="T81">
        <v>167.8</v>
      </c>
      <c r="U81">
        <v>164.5</v>
      </c>
      <c r="V81">
        <v>162.4</v>
      </c>
      <c r="W81">
        <v>170.8</v>
      </c>
      <c r="X81">
        <v>175.2</v>
      </c>
      <c r="Y81">
        <v>169.2</v>
      </c>
      <c r="Z81">
        <v>169.7</v>
      </c>
      <c r="AA81">
        <v>170.9</v>
      </c>
      <c r="AB81">
        <v>181.4</v>
      </c>
      <c r="AC81">
        <v>190.2</v>
      </c>
      <c r="AD81">
        <v>194.5</v>
      </c>
      <c r="AE81">
        <v>175.2</v>
      </c>
      <c r="AF81">
        <v>175.2</v>
      </c>
      <c r="AG81">
        <v>169.6</v>
      </c>
      <c r="AH81">
        <v>173.2</v>
      </c>
    </row>
    <row r="82" spans="1:34" x14ac:dyDescent="0.3">
      <c r="A82" t="s">
        <v>17</v>
      </c>
      <c r="B82" s="6" t="s">
        <v>66</v>
      </c>
      <c r="C82" t="s">
        <v>34</v>
      </c>
      <c r="D82" s="47">
        <f>CORREL(E93:AH93,$E$74:$AH$74)</f>
        <v>-0.84818223868212583</v>
      </c>
      <c r="E82">
        <v>155</v>
      </c>
      <c r="F82">
        <v>155.5</v>
      </c>
      <c r="G82">
        <v>157.19999999999999</v>
      </c>
      <c r="H82">
        <v>157.80000000000001</v>
      </c>
      <c r="I82">
        <v>158.80000000000001</v>
      </c>
      <c r="J82">
        <v>161.80000000000001</v>
      </c>
      <c r="K82">
        <v>162.19999999999999</v>
      </c>
      <c r="L82">
        <v>162.80000000000001</v>
      </c>
      <c r="M82">
        <v>164.5</v>
      </c>
      <c r="N82">
        <v>164.6</v>
      </c>
      <c r="O82">
        <v>165.7</v>
      </c>
      <c r="P82">
        <v>167.2</v>
      </c>
      <c r="Q82">
        <v>168.5</v>
      </c>
      <c r="R82">
        <v>160.5</v>
      </c>
      <c r="S82">
        <v>160.69999999999999</v>
      </c>
      <c r="T82">
        <v>162.19999999999999</v>
      </c>
      <c r="U82">
        <v>163.9</v>
      </c>
      <c r="V82">
        <v>164.9</v>
      </c>
      <c r="W82">
        <v>165.8</v>
      </c>
      <c r="X82">
        <v>166.6</v>
      </c>
      <c r="Y82">
        <v>168.1</v>
      </c>
      <c r="Z82">
        <v>169.7</v>
      </c>
      <c r="AA82">
        <v>170.9</v>
      </c>
      <c r="AB82">
        <v>172.3</v>
      </c>
      <c r="AC82">
        <v>173.6</v>
      </c>
      <c r="AD82">
        <v>174.6</v>
      </c>
      <c r="AE82">
        <v>177.3</v>
      </c>
      <c r="AF82">
        <v>177.3</v>
      </c>
      <c r="AG82">
        <v>178.4</v>
      </c>
      <c r="AH82">
        <v>179.5</v>
      </c>
    </row>
    <row r="83" spans="1:34" x14ac:dyDescent="0.3">
      <c r="A83" t="s">
        <v>18</v>
      </c>
      <c r="B83" s="6" t="s">
        <v>66</v>
      </c>
      <c r="C83" t="s">
        <v>34</v>
      </c>
      <c r="D83" s="47">
        <f>CORREL(E94:AH94,$E$74:$AH$74)</f>
        <v>-0.64376483745580337</v>
      </c>
      <c r="E83">
        <v>145.4</v>
      </c>
      <c r="F83">
        <v>146.1</v>
      </c>
      <c r="G83">
        <v>147.4</v>
      </c>
      <c r="H83">
        <v>147.9</v>
      </c>
      <c r="I83">
        <v>148.5</v>
      </c>
      <c r="J83">
        <v>152.1</v>
      </c>
      <c r="K83">
        <v>151.80000000000001</v>
      </c>
      <c r="L83">
        <v>153.1</v>
      </c>
      <c r="M83">
        <v>155.30000000000001</v>
      </c>
      <c r="N83">
        <v>155.30000000000001</v>
      </c>
      <c r="O83">
        <v>156.30000000000001</v>
      </c>
      <c r="P83">
        <v>157.4</v>
      </c>
      <c r="Q83">
        <v>158.69999999999999</v>
      </c>
      <c r="R83">
        <v>184.7</v>
      </c>
      <c r="S83">
        <v>184.9</v>
      </c>
      <c r="T83">
        <v>194.6</v>
      </c>
      <c r="U83">
        <v>199.5</v>
      </c>
      <c r="V83">
        <v>202.4</v>
      </c>
      <c r="W83">
        <v>200.9</v>
      </c>
      <c r="X83">
        <v>195.8</v>
      </c>
      <c r="Y83">
        <v>192.4</v>
      </c>
      <c r="Z83">
        <v>188.7</v>
      </c>
      <c r="AA83">
        <v>186.5</v>
      </c>
      <c r="AB83">
        <v>188.9</v>
      </c>
      <c r="AC83">
        <v>188.5</v>
      </c>
      <c r="AD83">
        <v>187.2</v>
      </c>
      <c r="AE83">
        <v>179.3</v>
      </c>
      <c r="AF83">
        <v>179.2</v>
      </c>
      <c r="AG83">
        <v>174.9</v>
      </c>
      <c r="AH83">
        <v>170</v>
      </c>
    </row>
    <row r="84" spans="1:34" x14ac:dyDescent="0.3">
      <c r="A84" t="s">
        <v>19</v>
      </c>
      <c r="B84" s="6" t="s">
        <v>66</v>
      </c>
      <c r="C84" t="s">
        <v>34</v>
      </c>
      <c r="D84" s="47" t="e">
        <f>CORREL(S95:AH95,$E$74:$AH$74)</f>
        <v>#N/A</v>
      </c>
      <c r="E84">
        <v>153.6</v>
      </c>
      <c r="F84">
        <v>154.19999999999999</v>
      </c>
      <c r="G84">
        <v>155.80000000000001</v>
      </c>
      <c r="H84">
        <v>156.4</v>
      </c>
      <c r="I84">
        <v>157.30000000000001</v>
      </c>
      <c r="J84">
        <v>160.4</v>
      </c>
      <c r="K84">
        <v>160.69999999999999</v>
      </c>
      <c r="L84">
        <v>161.4</v>
      </c>
      <c r="M84">
        <v>163.19999999999999</v>
      </c>
      <c r="N84">
        <v>163.30000000000001</v>
      </c>
      <c r="O84">
        <v>164.3</v>
      </c>
      <c r="P84">
        <v>165.8</v>
      </c>
      <c r="Q84">
        <v>167</v>
      </c>
      <c r="R84">
        <v>153.69999999999999</v>
      </c>
      <c r="S84">
        <v>153.69999999999999</v>
      </c>
      <c r="T84">
        <v>157.6</v>
      </c>
      <c r="U84">
        <v>172.6</v>
      </c>
      <c r="V84">
        <v>171</v>
      </c>
      <c r="W84">
        <v>169.7</v>
      </c>
      <c r="X84">
        <v>174.2</v>
      </c>
      <c r="Y84">
        <v>172.9</v>
      </c>
      <c r="Z84">
        <v>165.7</v>
      </c>
      <c r="AA84">
        <v>163.80000000000001</v>
      </c>
      <c r="AB84">
        <v>160.69999999999999</v>
      </c>
      <c r="AC84">
        <v>158</v>
      </c>
      <c r="AD84">
        <v>158.30000000000001</v>
      </c>
      <c r="AE84">
        <v>169.5</v>
      </c>
      <c r="AF84">
        <v>169.5</v>
      </c>
      <c r="AG84">
        <v>176.3</v>
      </c>
      <c r="AH84">
        <v>172.2</v>
      </c>
    </row>
    <row r="85" spans="1:34" x14ac:dyDescent="0.3">
      <c r="A85" t="s">
        <v>20</v>
      </c>
      <c r="B85" s="7" t="s">
        <v>67</v>
      </c>
      <c r="C85" t="s">
        <v>34</v>
      </c>
      <c r="D85" s="47" t="e">
        <f>CORREL(S96:AH96,$E$74:$AH$74)</f>
        <v>#N/A</v>
      </c>
      <c r="E85">
        <v>158.4</v>
      </c>
      <c r="F85">
        <v>157.69999999999999</v>
      </c>
      <c r="G85">
        <v>159.80000000000001</v>
      </c>
      <c r="H85">
        <v>159.9</v>
      </c>
      <c r="I85">
        <v>161.4</v>
      </c>
      <c r="J85">
        <v>161.6</v>
      </c>
      <c r="K85">
        <v>160.5</v>
      </c>
      <c r="L85">
        <v>161.5</v>
      </c>
      <c r="M85">
        <v>162.1</v>
      </c>
      <c r="N85">
        <v>162.1</v>
      </c>
      <c r="O85">
        <v>163.6</v>
      </c>
      <c r="P85">
        <v>164.2</v>
      </c>
      <c r="Q85">
        <v>163.4</v>
      </c>
      <c r="R85">
        <v>174.3</v>
      </c>
      <c r="S85">
        <v>169.7</v>
      </c>
      <c r="T85">
        <v>166.9</v>
      </c>
      <c r="U85">
        <v>166.2</v>
      </c>
      <c r="V85">
        <v>174.9</v>
      </c>
      <c r="W85">
        <v>182.3</v>
      </c>
      <c r="X85">
        <v>182.1</v>
      </c>
      <c r="Y85">
        <v>186.7</v>
      </c>
      <c r="Z85">
        <v>191.8</v>
      </c>
      <c r="AA85">
        <v>199.7</v>
      </c>
      <c r="AB85">
        <v>183.1</v>
      </c>
      <c r="AC85">
        <v>159.9</v>
      </c>
      <c r="AD85">
        <v>153.9</v>
      </c>
      <c r="AE85">
        <v>152.69999999999999</v>
      </c>
      <c r="AF85">
        <v>152.80000000000001</v>
      </c>
      <c r="AG85">
        <v>155.4</v>
      </c>
      <c r="AH85">
        <v>161</v>
      </c>
    </row>
    <row r="86" spans="1:34" x14ac:dyDescent="0.3">
      <c r="A86" t="s">
        <v>21</v>
      </c>
      <c r="B86" s="7" t="s">
        <v>67</v>
      </c>
      <c r="C86" t="s">
        <v>34</v>
      </c>
      <c r="D86" s="47" t="e">
        <f>CORREL(S97:AH97,$E$74:$AH$74)</f>
        <v>#N/A</v>
      </c>
      <c r="E86">
        <v>144.6</v>
      </c>
      <c r="F86">
        <v>147.9</v>
      </c>
      <c r="G86">
        <v>152.4</v>
      </c>
      <c r="H86">
        <v>155.5</v>
      </c>
      <c r="I86">
        <v>155.6</v>
      </c>
      <c r="J86">
        <v>159.4</v>
      </c>
      <c r="K86">
        <v>159.80000000000001</v>
      </c>
      <c r="L86">
        <v>160.69999999999999</v>
      </c>
      <c r="M86">
        <v>162.6</v>
      </c>
      <c r="N86">
        <v>162.6</v>
      </c>
      <c r="O86">
        <v>164.2</v>
      </c>
      <c r="P86">
        <v>163.9</v>
      </c>
      <c r="Q86">
        <v>164.1</v>
      </c>
      <c r="R86">
        <v>163.9</v>
      </c>
      <c r="S86">
        <v>163.69999999999999</v>
      </c>
      <c r="T86">
        <v>163.9</v>
      </c>
      <c r="U86">
        <v>164.7</v>
      </c>
      <c r="V86">
        <v>164.7</v>
      </c>
      <c r="W86">
        <v>164.3</v>
      </c>
      <c r="X86">
        <v>164.3</v>
      </c>
      <c r="Y86">
        <v>167.2</v>
      </c>
      <c r="Z86">
        <v>169.1</v>
      </c>
      <c r="AA86">
        <v>169.8</v>
      </c>
      <c r="AB86">
        <v>170.5</v>
      </c>
      <c r="AC86">
        <v>170.8</v>
      </c>
      <c r="AD86">
        <v>170.9</v>
      </c>
      <c r="AE86">
        <v>171</v>
      </c>
      <c r="AF86">
        <v>171.1</v>
      </c>
      <c r="AG86">
        <v>173.4</v>
      </c>
      <c r="AH86">
        <v>175.6</v>
      </c>
    </row>
    <row r="87" spans="1:34" x14ac:dyDescent="0.3">
      <c r="A87" t="s">
        <v>22</v>
      </c>
      <c r="B87" s="7" t="s">
        <v>67</v>
      </c>
      <c r="C87" t="s">
        <v>34</v>
      </c>
      <c r="D87" s="47" t="e">
        <f>CORREL(S98:AH98,$E$74:$AH$74)</f>
        <v>#N/A</v>
      </c>
      <c r="E87">
        <v>149.69999999999999</v>
      </c>
      <c r="F87">
        <v>150</v>
      </c>
      <c r="G87">
        <v>150.9</v>
      </c>
      <c r="H87">
        <v>151.19999999999999</v>
      </c>
      <c r="I87">
        <v>151.80000000000001</v>
      </c>
      <c r="J87">
        <v>154.69999999999999</v>
      </c>
      <c r="K87">
        <v>154.80000000000001</v>
      </c>
      <c r="L87">
        <v>155.80000000000001</v>
      </c>
      <c r="M87">
        <v>157.5</v>
      </c>
      <c r="N87">
        <v>157.5</v>
      </c>
      <c r="O87">
        <v>158.4</v>
      </c>
      <c r="P87">
        <v>159.30000000000001</v>
      </c>
      <c r="Q87">
        <v>160.19999999999999</v>
      </c>
      <c r="R87">
        <v>120</v>
      </c>
      <c r="S87">
        <v>118.9</v>
      </c>
      <c r="T87">
        <v>118.8</v>
      </c>
      <c r="U87">
        <v>119</v>
      </c>
      <c r="V87">
        <v>119.7</v>
      </c>
      <c r="W87">
        <v>119.9</v>
      </c>
      <c r="X87">
        <v>120</v>
      </c>
      <c r="Y87">
        <v>120.9</v>
      </c>
      <c r="Z87">
        <v>121.6</v>
      </c>
      <c r="AA87">
        <v>121.9</v>
      </c>
      <c r="AB87">
        <v>122.1</v>
      </c>
      <c r="AC87">
        <v>121.8</v>
      </c>
      <c r="AD87">
        <v>121.1</v>
      </c>
      <c r="AE87">
        <v>120</v>
      </c>
      <c r="AF87">
        <v>120</v>
      </c>
      <c r="AG87">
        <v>121.3</v>
      </c>
      <c r="AH87">
        <v>122.7</v>
      </c>
    </row>
    <row r="88" spans="1:34" x14ac:dyDescent="0.3">
      <c r="A88" t="s">
        <v>23</v>
      </c>
      <c r="B88" s="8" t="s">
        <v>23</v>
      </c>
      <c r="C88" t="s">
        <v>34</v>
      </c>
      <c r="D88" s="47">
        <f>CORREL(E99:AH99,$E$74:$AH$74)</f>
        <v>-0.55723234306962699</v>
      </c>
      <c r="E88">
        <v>158.30000000000001</v>
      </c>
      <c r="F88">
        <v>159.30000000000001</v>
      </c>
      <c r="G88">
        <v>161.30000000000001</v>
      </c>
      <c r="H88">
        <v>161.69999999999999</v>
      </c>
      <c r="I88">
        <v>162.30000000000001</v>
      </c>
      <c r="J88">
        <v>165.8</v>
      </c>
      <c r="K88">
        <v>166.3</v>
      </c>
      <c r="L88">
        <v>167</v>
      </c>
      <c r="M88">
        <v>168.4</v>
      </c>
      <c r="N88">
        <v>168.4</v>
      </c>
      <c r="O88">
        <v>169.1</v>
      </c>
      <c r="P88">
        <v>169.9</v>
      </c>
      <c r="Q88">
        <v>170.6</v>
      </c>
      <c r="R88">
        <v>172.1</v>
      </c>
      <c r="S88">
        <v>174.3</v>
      </c>
      <c r="T88">
        <v>177.4</v>
      </c>
      <c r="U88">
        <v>181.3</v>
      </c>
      <c r="V88">
        <v>184.9</v>
      </c>
      <c r="W88">
        <v>187.1</v>
      </c>
      <c r="X88">
        <v>190</v>
      </c>
      <c r="Y88">
        <v>193.6</v>
      </c>
      <c r="Z88">
        <v>197.3</v>
      </c>
      <c r="AA88">
        <v>199.9</v>
      </c>
      <c r="AB88">
        <v>202.8</v>
      </c>
      <c r="AC88">
        <v>205.2</v>
      </c>
      <c r="AD88">
        <v>208.4</v>
      </c>
      <c r="AE88">
        <v>209.7</v>
      </c>
      <c r="AF88">
        <v>209.7</v>
      </c>
      <c r="AG88">
        <v>212.9</v>
      </c>
      <c r="AH88">
        <v>218</v>
      </c>
    </row>
    <row r="89" spans="1:34" x14ac:dyDescent="0.3">
      <c r="A89" t="s">
        <v>25</v>
      </c>
      <c r="B89" s="8" t="s">
        <v>23</v>
      </c>
      <c r="C89" t="s">
        <v>34</v>
      </c>
      <c r="D89" s="47">
        <f>CORREL(E100:AH100,$E$74:$AH$74)</f>
        <v>-0.7757833284203054</v>
      </c>
      <c r="E89">
        <v>148.5</v>
      </c>
      <c r="F89">
        <v>149.6</v>
      </c>
      <c r="G89">
        <v>151.5</v>
      </c>
      <c r="H89">
        <v>152.6</v>
      </c>
      <c r="I89">
        <v>153.19999999999999</v>
      </c>
      <c r="J89">
        <v>155.80000000000001</v>
      </c>
      <c r="K89">
        <v>154.9</v>
      </c>
      <c r="L89">
        <v>155.30000000000001</v>
      </c>
      <c r="M89">
        <v>157.6</v>
      </c>
      <c r="N89">
        <v>157.69999999999999</v>
      </c>
      <c r="O89">
        <v>158.6</v>
      </c>
      <c r="P89">
        <v>159.80000000000001</v>
      </c>
      <c r="Q89">
        <v>160.6</v>
      </c>
      <c r="R89">
        <v>164.3</v>
      </c>
      <c r="S89">
        <v>164.7</v>
      </c>
      <c r="T89">
        <v>165.3</v>
      </c>
      <c r="U89">
        <v>166.2</v>
      </c>
      <c r="V89">
        <v>167.1</v>
      </c>
      <c r="W89">
        <v>167.9</v>
      </c>
      <c r="X89">
        <v>168.4</v>
      </c>
      <c r="Y89">
        <v>168.8</v>
      </c>
      <c r="Z89">
        <v>169.4</v>
      </c>
      <c r="AA89">
        <v>169.9</v>
      </c>
      <c r="AB89">
        <v>170.4</v>
      </c>
      <c r="AC89">
        <v>171</v>
      </c>
      <c r="AD89">
        <v>171.4</v>
      </c>
      <c r="AE89">
        <v>172.3</v>
      </c>
      <c r="AF89">
        <v>172.3</v>
      </c>
      <c r="AG89">
        <v>172.9</v>
      </c>
      <c r="AH89">
        <v>173.4</v>
      </c>
    </row>
    <row r="90" spans="1:34" x14ac:dyDescent="0.3">
      <c r="A90" t="s">
        <v>27</v>
      </c>
      <c r="B90" s="8" t="s">
        <v>23</v>
      </c>
      <c r="C90" t="s">
        <v>34</v>
      </c>
      <c r="D90" s="47">
        <f>CORREL(E101:AH101,$E$74:$AH$74)</f>
        <v>0.90777768768615741</v>
      </c>
      <c r="E90">
        <v>159.4</v>
      </c>
      <c r="F90">
        <v>159.19999999999999</v>
      </c>
      <c r="G90">
        <v>159.5</v>
      </c>
      <c r="H90">
        <v>160.19999999999999</v>
      </c>
      <c r="I90">
        <v>160.30000000000001</v>
      </c>
      <c r="J90">
        <v>161.19999999999999</v>
      </c>
      <c r="K90">
        <v>161.69999999999999</v>
      </c>
      <c r="L90">
        <v>163.19999999999999</v>
      </c>
      <c r="M90">
        <v>163.80000000000001</v>
      </c>
      <c r="N90">
        <v>163.69999999999999</v>
      </c>
      <c r="O90">
        <v>163.9</v>
      </c>
      <c r="P90">
        <v>164.3</v>
      </c>
      <c r="Q90">
        <v>164.4</v>
      </c>
      <c r="R90">
        <v>177.3</v>
      </c>
      <c r="S90">
        <v>178</v>
      </c>
      <c r="T90">
        <v>179.3</v>
      </c>
      <c r="U90">
        <v>180.9</v>
      </c>
      <c r="V90">
        <v>182.5</v>
      </c>
      <c r="W90">
        <v>183.9</v>
      </c>
      <c r="X90">
        <v>185.2</v>
      </c>
      <c r="Y90">
        <v>186.3</v>
      </c>
      <c r="Z90">
        <v>187.4</v>
      </c>
      <c r="AA90">
        <v>188.3</v>
      </c>
      <c r="AB90">
        <v>189.5</v>
      </c>
      <c r="AC90">
        <v>190.3</v>
      </c>
      <c r="AD90">
        <v>191.2</v>
      </c>
      <c r="AE90">
        <v>193</v>
      </c>
      <c r="AF90">
        <v>193</v>
      </c>
      <c r="AG90">
        <v>193.5</v>
      </c>
      <c r="AH90">
        <v>194.2</v>
      </c>
    </row>
    <row r="91" spans="1:34" x14ac:dyDescent="0.3">
      <c r="A91" t="s">
        <v>26</v>
      </c>
      <c r="B91" s="4" t="s">
        <v>26</v>
      </c>
      <c r="C91" t="s">
        <v>34</v>
      </c>
      <c r="D91" s="47">
        <f>CORREL(E102:AH102,$E$74:$AH$74)</f>
        <v>-0.7972332020724926</v>
      </c>
      <c r="E91">
        <v>157.1</v>
      </c>
      <c r="F91">
        <v>156.80000000000001</v>
      </c>
      <c r="G91">
        <v>155.80000000000001</v>
      </c>
      <c r="H91">
        <v>153.80000000000001</v>
      </c>
      <c r="I91">
        <v>155.4</v>
      </c>
      <c r="J91">
        <v>158.6</v>
      </c>
      <c r="K91">
        <v>158.80000000000001</v>
      </c>
      <c r="L91">
        <v>160.1</v>
      </c>
      <c r="M91">
        <v>160</v>
      </c>
      <c r="N91">
        <v>160</v>
      </c>
      <c r="O91">
        <v>160.80000000000001</v>
      </c>
      <c r="P91">
        <v>162.19999999999999</v>
      </c>
      <c r="Q91">
        <v>162.6</v>
      </c>
      <c r="R91">
        <v>166.4</v>
      </c>
      <c r="S91">
        <v>166.2</v>
      </c>
      <c r="T91">
        <v>168.4</v>
      </c>
      <c r="U91">
        <v>170.8</v>
      </c>
      <c r="V91">
        <v>173.3</v>
      </c>
      <c r="W91">
        <v>174.9</v>
      </c>
      <c r="X91">
        <v>175</v>
      </c>
      <c r="Y91">
        <v>176.3</v>
      </c>
      <c r="Z91">
        <v>177.8</v>
      </c>
      <c r="AA91">
        <v>179.6</v>
      </c>
      <c r="AB91">
        <v>178.3</v>
      </c>
      <c r="AC91">
        <v>175.9</v>
      </c>
      <c r="AD91">
        <v>176.7</v>
      </c>
      <c r="AE91">
        <v>177</v>
      </c>
      <c r="AF91">
        <v>177</v>
      </c>
      <c r="AG91">
        <v>177.9</v>
      </c>
      <c r="AH91">
        <v>179.1</v>
      </c>
    </row>
    <row r="92" spans="1:34" x14ac:dyDescent="0.3">
      <c r="A92" t="s">
        <v>28</v>
      </c>
      <c r="B92" s="9" t="s">
        <v>28</v>
      </c>
      <c r="C92" t="s">
        <v>34</v>
      </c>
      <c r="D92" s="47">
        <f>CORREL(E103:AH103,$E$74:$AH$74)</f>
        <v>-0.90981227413015009</v>
      </c>
      <c r="E92">
        <v>151.19999999999999</v>
      </c>
      <c r="F92">
        <v>151.9</v>
      </c>
      <c r="G92">
        <v>153.4</v>
      </c>
      <c r="H92">
        <v>153.80000000000001</v>
      </c>
      <c r="I92">
        <v>154.4</v>
      </c>
      <c r="J92">
        <v>156.80000000000001</v>
      </c>
      <c r="K92">
        <v>157.6</v>
      </c>
      <c r="L92">
        <v>159</v>
      </c>
      <c r="M92">
        <v>160</v>
      </c>
      <c r="N92">
        <v>160</v>
      </c>
      <c r="O92">
        <v>161</v>
      </c>
      <c r="P92">
        <v>161.4</v>
      </c>
      <c r="Q92">
        <v>162</v>
      </c>
      <c r="R92">
        <v>192.2</v>
      </c>
      <c r="S92">
        <v>192.8</v>
      </c>
      <c r="T92">
        <v>193.7</v>
      </c>
      <c r="U92">
        <v>193.9</v>
      </c>
      <c r="V92">
        <v>194.1</v>
      </c>
      <c r="W92">
        <v>194.3</v>
      </c>
      <c r="X92">
        <v>194.6</v>
      </c>
      <c r="Y92">
        <v>195</v>
      </c>
      <c r="Z92">
        <v>195.9</v>
      </c>
      <c r="AA92">
        <v>196.3</v>
      </c>
      <c r="AB92">
        <v>196.9</v>
      </c>
      <c r="AC92">
        <v>197.3</v>
      </c>
      <c r="AD92">
        <v>198.2</v>
      </c>
      <c r="AE92">
        <v>199.5</v>
      </c>
      <c r="AF92">
        <v>199.5</v>
      </c>
      <c r="AG92">
        <v>200.6</v>
      </c>
      <c r="AH92">
        <v>201</v>
      </c>
    </row>
    <row r="93" spans="1:34" x14ac:dyDescent="0.3">
      <c r="A93" t="s">
        <v>29</v>
      </c>
      <c r="B93" s="10" t="s">
        <v>49</v>
      </c>
      <c r="C93" t="s">
        <v>34</v>
      </c>
      <c r="D93" s="47">
        <f>CORREL(E104:AH104,$E$74:$AH$74)</f>
        <v>0.80982166796972854</v>
      </c>
      <c r="E93">
        <v>158.9</v>
      </c>
      <c r="F93">
        <v>157.30000000000001</v>
      </c>
      <c r="G93">
        <v>156.6</v>
      </c>
      <c r="H93">
        <v>156.80000000000001</v>
      </c>
      <c r="I93">
        <v>157.80000000000001</v>
      </c>
      <c r="J93">
        <v>160.4</v>
      </c>
      <c r="K93">
        <v>161.30000000000001</v>
      </c>
      <c r="L93">
        <v>162.5</v>
      </c>
      <c r="M93">
        <v>163.19999999999999</v>
      </c>
      <c r="N93">
        <v>163.19999999999999</v>
      </c>
      <c r="O93">
        <v>165.5</v>
      </c>
      <c r="P93">
        <v>166.7</v>
      </c>
      <c r="Q93">
        <v>166.2</v>
      </c>
      <c r="R93">
        <v>169.9</v>
      </c>
      <c r="S93">
        <v>170.8</v>
      </c>
      <c r="T93">
        <v>172.1</v>
      </c>
      <c r="U93">
        <v>173.9</v>
      </c>
      <c r="V93">
        <v>175.6</v>
      </c>
      <c r="W93">
        <v>177.1</v>
      </c>
      <c r="X93">
        <v>178.3</v>
      </c>
      <c r="Y93">
        <v>179.5</v>
      </c>
      <c r="Z93">
        <v>180.9</v>
      </c>
      <c r="AA93">
        <v>181.9</v>
      </c>
      <c r="AB93">
        <v>183.1</v>
      </c>
      <c r="AC93">
        <v>184</v>
      </c>
      <c r="AD93">
        <v>184.9</v>
      </c>
      <c r="AE93">
        <v>186.2</v>
      </c>
      <c r="AF93">
        <v>186.1</v>
      </c>
      <c r="AG93">
        <v>186.9</v>
      </c>
      <c r="AH93">
        <v>187.3</v>
      </c>
    </row>
    <row r="94" spans="1:34" x14ac:dyDescent="0.3">
      <c r="R94">
        <v>160.69999999999999</v>
      </c>
      <c r="S94">
        <v>162.4</v>
      </c>
      <c r="T94">
        <v>164.6</v>
      </c>
      <c r="U94">
        <v>166.5</v>
      </c>
      <c r="V94">
        <v>168.4</v>
      </c>
      <c r="W94">
        <v>169.9</v>
      </c>
      <c r="X94">
        <v>171.3</v>
      </c>
      <c r="Y94">
        <v>172.7</v>
      </c>
      <c r="Z94">
        <v>174.3</v>
      </c>
      <c r="AA94">
        <v>175.3</v>
      </c>
      <c r="AB94">
        <v>176.2</v>
      </c>
      <c r="AC94">
        <v>177</v>
      </c>
      <c r="AD94">
        <v>177.6</v>
      </c>
      <c r="AE94">
        <v>178.7</v>
      </c>
      <c r="AF94">
        <v>178.7</v>
      </c>
      <c r="AG94">
        <v>179.2</v>
      </c>
      <c r="AH94">
        <v>179.7</v>
      </c>
    </row>
    <row r="95" spans="1:34" x14ac:dyDescent="0.3">
      <c r="R95">
        <v>171.4</v>
      </c>
      <c r="S95">
        <v>169.6</v>
      </c>
      <c r="T95">
        <v>171.1</v>
      </c>
      <c r="U95">
        <v>172.8</v>
      </c>
      <c r="V95">
        <v>174.6</v>
      </c>
      <c r="W95">
        <v>176</v>
      </c>
      <c r="X95">
        <v>177.3</v>
      </c>
      <c r="Y95">
        <v>178.5</v>
      </c>
      <c r="Z95">
        <v>179.9</v>
      </c>
      <c r="AA95">
        <v>181</v>
      </c>
      <c r="AB95">
        <v>182.1</v>
      </c>
      <c r="AC95">
        <v>183</v>
      </c>
      <c r="AD95">
        <v>183.8</v>
      </c>
      <c r="AE95">
        <v>185.1</v>
      </c>
      <c r="AF95">
        <v>185.1</v>
      </c>
      <c r="AG95">
        <v>185.7</v>
      </c>
      <c r="AH95">
        <v>186.2</v>
      </c>
    </row>
    <row r="96" spans="1:34" x14ac:dyDescent="0.3">
      <c r="E96">
        <v>2020</v>
      </c>
      <c r="F96">
        <v>2021</v>
      </c>
      <c r="G96">
        <v>2021</v>
      </c>
      <c r="H96">
        <v>2021</v>
      </c>
      <c r="I96">
        <v>2021</v>
      </c>
      <c r="J96">
        <v>2021</v>
      </c>
      <c r="K96">
        <v>2021</v>
      </c>
      <c r="L96">
        <v>2021</v>
      </c>
      <c r="M96">
        <v>2021</v>
      </c>
      <c r="N96">
        <v>2021</v>
      </c>
      <c r="O96">
        <v>2021</v>
      </c>
      <c r="P96">
        <v>2021</v>
      </c>
      <c r="Q96">
        <v>2021</v>
      </c>
      <c r="R96">
        <v>161.19999999999999</v>
      </c>
      <c r="S96">
        <v>165.5</v>
      </c>
      <c r="T96">
        <v>165.3</v>
      </c>
      <c r="U96">
        <v>167</v>
      </c>
      <c r="V96">
        <v>167.5</v>
      </c>
      <c r="W96">
        <v>166.8</v>
      </c>
      <c r="X96">
        <v>167.8</v>
      </c>
      <c r="Y96">
        <v>169</v>
      </c>
      <c r="Z96">
        <v>169.5</v>
      </c>
      <c r="AA96">
        <v>171.2</v>
      </c>
      <c r="AB96">
        <v>171.8</v>
      </c>
      <c r="AC96">
        <v>170.7</v>
      </c>
      <c r="AD96">
        <v>172.1</v>
      </c>
      <c r="AE96">
        <v>173.5</v>
      </c>
      <c r="AF96">
        <v>173.5</v>
      </c>
      <c r="AG96">
        <v>175.2</v>
      </c>
      <c r="AH96">
        <v>175.6</v>
      </c>
    </row>
    <row r="97" spans="1:34" x14ac:dyDescent="0.3">
      <c r="E97" t="s">
        <v>177</v>
      </c>
      <c r="F97" t="s">
        <v>167</v>
      </c>
      <c r="G97" t="s">
        <v>168</v>
      </c>
      <c r="H97" t="s">
        <v>169</v>
      </c>
      <c r="I97" t="s">
        <v>170</v>
      </c>
      <c r="J97" t="s">
        <v>38</v>
      </c>
      <c r="K97" t="s">
        <v>171</v>
      </c>
      <c r="L97" t="s">
        <v>172</v>
      </c>
      <c r="M97" t="s">
        <v>173</v>
      </c>
      <c r="N97" t="s">
        <v>174</v>
      </c>
      <c r="O97" t="s">
        <v>175</v>
      </c>
      <c r="P97" t="s">
        <v>176</v>
      </c>
      <c r="Q97" t="s">
        <v>177</v>
      </c>
      <c r="R97">
        <v>164.7</v>
      </c>
      <c r="S97">
        <v>165.7</v>
      </c>
      <c r="T97">
        <v>167.2</v>
      </c>
      <c r="U97">
        <v>172.2</v>
      </c>
      <c r="V97">
        <v>174.6</v>
      </c>
      <c r="W97">
        <v>176</v>
      </c>
      <c r="X97">
        <v>179.6</v>
      </c>
      <c r="Y97">
        <v>178.8</v>
      </c>
      <c r="Z97">
        <v>179.5</v>
      </c>
      <c r="AA97">
        <v>180.5</v>
      </c>
      <c r="AB97">
        <v>181.3</v>
      </c>
      <c r="AC97">
        <v>182</v>
      </c>
      <c r="AD97">
        <v>182</v>
      </c>
      <c r="AE97">
        <v>182.1</v>
      </c>
      <c r="AF97">
        <v>181.9</v>
      </c>
      <c r="AG97">
        <v>181.7</v>
      </c>
      <c r="AH97">
        <v>182.8</v>
      </c>
    </row>
    <row r="98" spans="1:34" ht="15" thickBot="1" x14ac:dyDescent="0.35">
      <c r="E98" s="40">
        <v>47.02</v>
      </c>
      <c r="F98">
        <v>52.1</v>
      </c>
      <c r="G98">
        <v>59.06</v>
      </c>
      <c r="H98">
        <v>62.33</v>
      </c>
      <c r="I98">
        <v>61.72</v>
      </c>
      <c r="J98">
        <v>65.17</v>
      </c>
      <c r="K98">
        <v>71.38</v>
      </c>
      <c r="L98">
        <v>72.489999999999995</v>
      </c>
      <c r="M98">
        <v>67.73</v>
      </c>
      <c r="N98">
        <v>71.650000000000006</v>
      </c>
      <c r="O98">
        <v>81.48</v>
      </c>
      <c r="P98">
        <v>78.510000000000005</v>
      </c>
      <c r="Q98">
        <v>71.709999999999994</v>
      </c>
      <c r="R98">
        <v>163</v>
      </c>
      <c r="S98">
        <v>161.80000000000001</v>
      </c>
      <c r="T98">
        <v>162.80000000000001</v>
      </c>
      <c r="U98">
        <v>164</v>
      </c>
      <c r="V98">
        <v>165.2</v>
      </c>
      <c r="W98">
        <v>166.4</v>
      </c>
      <c r="X98">
        <v>167.4</v>
      </c>
      <c r="Y98">
        <v>168.5</v>
      </c>
      <c r="Z98">
        <v>169.5</v>
      </c>
      <c r="AA98">
        <v>170.4</v>
      </c>
      <c r="AB98">
        <v>171.4</v>
      </c>
      <c r="AC98">
        <v>172.1</v>
      </c>
      <c r="AD98">
        <v>172.9</v>
      </c>
      <c r="AE98">
        <v>174.2</v>
      </c>
      <c r="AF98">
        <v>174.2</v>
      </c>
      <c r="AG98">
        <v>174.6</v>
      </c>
      <c r="AH98">
        <v>175.2</v>
      </c>
    </row>
    <row r="99" spans="1:34" x14ac:dyDescent="0.3">
      <c r="R99">
        <v>162.69999999999999</v>
      </c>
      <c r="S99">
        <v>172.2</v>
      </c>
      <c r="T99">
        <v>173</v>
      </c>
      <c r="U99">
        <v>174</v>
      </c>
      <c r="V99">
        <v>174.8</v>
      </c>
      <c r="W99">
        <v>175.4</v>
      </c>
      <c r="X99">
        <v>176.1</v>
      </c>
      <c r="Y99">
        <v>176.8</v>
      </c>
      <c r="Z99">
        <v>177.8</v>
      </c>
      <c r="AA99">
        <v>178.7</v>
      </c>
      <c r="AB99">
        <v>179.8</v>
      </c>
      <c r="AC99">
        <v>181.1</v>
      </c>
      <c r="AD99">
        <v>182.3</v>
      </c>
      <c r="AE99">
        <v>184.4</v>
      </c>
      <c r="AF99">
        <v>184.4</v>
      </c>
      <c r="AG99">
        <v>185</v>
      </c>
      <c r="AH99">
        <v>185.7</v>
      </c>
    </row>
    <row r="100" spans="1:34" x14ac:dyDescent="0.3">
      <c r="A100" s="10" t="s">
        <v>0</v>
      </c>
      <c r="B100" s="10" t="s">
        <v>186</v>
      </c>
      <c r="C100" s="10" t="s">
        <v>0</v>
      </c>
      <c r="D100" s="10" t="s">
        <v>179</v>
      </c>
      <c r="R100">
        <v>165.7</v>
      </c>
      <c r="S100">
        <v>162.1</v>
      </c>
      <c r="T100">
        <v>163.30000000000001</v>
      </c>
      <c r="U100">
        <v>164.4</v>
      </c>
      <c r="V100">
        <v>165.1</v>
      </c>
      <c r="W100">
        <v>165.8</v>
      </c>
      <c r="X100">
        <v>166.3</v>
      </c>
      <c r="Y100">
        <v>166.9</v>
      </c>
      <c r="Z100">
        <v>167.6</v>
      </c>
      <c r="AA100">
        <v>168.2</v>
      </c>
      <c r="AB100">
        <v>168.5</v>
      </c>
      <c r="AC100">
        <v>168.9</v>
      </c>
      <c r="AD100">
        <v>169.5</v>
      </c>
      <c r="AE100">
        <v>170.3</v>
      </c>
      <c r="AF100">
        <v>170.3</v>
      </c>
      <c r="AG100">
        <v>170.7</v>
      </c>
      <c r="AH100">
        <v>171.2</v>
      </c>
    </row>
    <row r="101" spans="1:34" x14ac:dyDescent="0.3">
      <c r="A101" t="s">
        <v>1</v>
      </c>
      <c r="E101">
        <v>2020</v>
      </c>
      <c r="F101">
        <v>2021</v>
      </c>
      <c r="G101">
        <v>2021</v>
      </c>
      <c r="H101">
        <v>2021</v>
      </c>
      <c r="I101">
        <v>2021</v>
      </c>
      <c r="J101">
        <v>2021</v>
      </c>
      <c r="K101">
        <v>2021</v>
      </c>
      <c r="L101">
        <v>2021</v>
      </c>
      <c r="M101">
        <v>2021</v>
      </c>
      <c r="N101">
        <v>2021</v>
      </c>
      <c r="O101">
        <v>2021</v>
      </c>
      <c r="P101">
        <v>2021</v>
      </c>
      <c r="Q101">
        <v>2021</v>
      </c>
      <c r="S101">
        <v>165.4</v>
      </c>
      <c r="T101">
        <v>166</v>
      </c>
      <c r="U101">
        <v>166.9</v>
      </c>
      <c r="V101">
        <v>167.9</v>
      </c>
      <c r="W101">
        <v>169</v>
      </c>
      <c r="X101">
        <v>171.4</v>
      </c>
      <c r="Y101">
        <v>172.3</v>
      </c>
      <c r="Z101">
        <v>173.1</v>
      </c>
      <c r="AA101">
        <v>173.4</v>
      </c>
      <c r="AB101">
        <v>173.7</v>
      </c>
      <c r="AC101">
        <v>174.1</v>
      </c>
      <c r="AD101">
        <v>174.3</v>
      </c>
      <c r="AE101">
        <v>175</v>
      </c>
      <c r="AF101">
        <v>175</v>
      </c>
      <c r="AG101">
        <v>176.4</v>
      </c>
      <c r="AH101">
        <v>177.1</v>
      </c>
    </row>
    <row r="102" spans="1:34" x14ac:dyDescent="0.3">
      <c r="A102" t="s">
        <v>2</v>
      </c>
      <c r="E102" t="s">
        <v>185</v>
      </c>
      <c r="F102" t="s">
        <v>31</v>
      </c>
      <c r="G102" t="s">
        <v>35</v>
      </c>
      <c r="H102" t="s">
        <v>36</v>
      </c>
      <c r="I102" t="s">
        <v>37</v>
      </c>
      <c r="J102" t="s">
        <v>38</v>
      </c>
      <c r="K102" t="s">
        <v>39</v>
      </c>
      <c r="L102" t="s">
        <v>40</v>
      </c>
      <c r="M102" t="s">
        <v>41</v>
      </c>
      <c r="N102" t="s">
        <v>42</v>
      </c>
      <c r="O102" t="s">
        <v>43</v>
      </c>
      <c r="P102" t="s">
        <v>44</v>
      </c>
      <c r="Q102" t="s">
        <v>45</v>
      </c>
      <c r="S102">
        <v>164.4</v>
      </c>
      <c r="T102">
        <v>167.2</v>
      </c>
      <c r="U102">
        <v>168.8</v>
      </c>
      <c r="V102">
        <v>168.4</v>
      </c>
      <c r="W102">
        <v>169.4</v>
      </c>
      <c r="X102">
        <v>169.7</v>
      </c>
      <c r="Y102">
        <v>171.2</v>
      </c>
      <c r="Z102">
        <v>170.9</v>
      </c>
      <c r="AA102">
        <v>172.1</v>
      </c>
      <c r="AB102">
        <v>173.6</v>
      </c>
      <c r="AC102">
        <v>175.8</v>
      </c>
      <c r="AD102">
        <v>178.6</v>
      </c>
      <c r="AE102">
        <v>181</v>
      </c>
      <c r="AF102">
        <v>181</v>
      </c>
      <c r="AG102">
        <v>184</v>
      </c>
      <c r="AH102">
        <v>185.2</v>
      </c>
    </row>
    <row r="103" spans="1:34" x14ac:dyDescent="0.3">
      <c r="A103" t="s">
        <v>3</v>
      </c>
      <c r="B103" s="5" t="s">
        <v>65</v>
      </c>
      <c r="C103" t="s">
        <v>33</v>
      </c>
      <c r="D103" s="47">
        <f>CORREL(E118:AH118,$E$113:$AH$113)</f>
        <v>-0.94534436155976509</v>
      </c>
      <c r="E103">
        <v>149</v>
      </c>
      <c r="F103">
        <v>148</v>
      </c>
      <c r="G103">
        <v>147.6</v>
      </c>
      <c r="H103">
        <v>147.5</v>
      </c>
      <c r="I103">
        <v>147.6</v>
      </c>
      <c r="J103">
        <v>148.80000000000001</v>
      </c>
      <c r="K103">
        <v>149.19999999999999</v>
      </c>
      <c r="L103">
        <v>149.1</v>
      </c>
      <c r="M103">
        <v>149.30000000000001</v>
      </c>
      <c r="N103">
        <v>149.30000000000001</v>
      </c>
      <c r="O103">
        <v>150.1</v>
      </c>
      <c r="P103">
        <v>151</v>
      </c>
      <c r="Q103">
        <v>151.6</v>
      </c>
      <c r="S103">
        <v>163.5</v>
      </c>
      <c r="T103">
        <v>164.6</v>
      </c>
      <c r="U103">
        <v>166.8</v>
      </c>
      <c r="V103">
        <v>167.5</v>
      </c>
      <c r="W103">
        <v>167.5</v>
      </c>
      <c r="X103">
        <v>168.4</v>
      </c>
      <c r="Y103">
        <v>169.1</v>
      </c>
      <c r="Z103">
        <v>169.7</v>
      </c>
      <c r="AA103">
        <v>170.5</v>
      </c>
      <c r="AB103">
        <v>171.1</v>
      </c>
      <c r="AC103">
        <v>172</v>
      </c>
      <c r="AD103">
        <v>172.8</v>
      </c>
      <c r="AE103">
        <v>174.1</v>
      </c>
      <c r="AF103">
        <v>174.1</v>
      </c>
      <c r="AG103">
        <v>175</v>
      </c>
      <c r="AH103">
        <v>175.7</v>
      </c>
    </row>
    <row r="104" spans="1:34" x14ac:dyDescent="0.3">
      <c r="A104" t="s">
        <v>4</v>
      </c>
      <c r="B104" s="5" t="s">
        <v>65</v>
      </c>
      <c r="C104" t="s">
        <v>33</v>
      </c>
      <c r="D104" s="47">
        <f>CORREL(E119:AH119,$E$113:$AH$113)</f>
        <v>-0.92207803625943974</v>
      </c>
      <c r="E104">
        <v>195.7</v>
      </c>
      <c r="F104">
        <v>194.8</v>
      </c>
      <c r="G104">
        <v>191.2</v>
      </c>
      <c r="H104">
        <v>197.5</v>
      </c>
      <c r="I104">
        <v>202.5</v>
      </c>
      <c r="J104">
        <v>204.3</v>
      </c>
      <c r="K104">
        <v>205.5</v>
      </c>
      <c r="L104">
        <v>210.9</v>
      </c>
      <c r="M104">
        <v>207.4</v>
      </c>
      <c r="N104">
        <v>207.4</v>
      </c>
      <c r="O104">
        <v>208.4</v>
      </c>
      <c r="P104">
        <v>204.9</v>
      </c>
      <c r="Q104">
        <v>202.2</v>
      </c>
      <c r="S104">
        <v>166.1</v>
      </c>
      <c r="T104">
        <v>167.7</v>
      </c>
      <c r="U104">
        <v>170.1</v>
      </c>
      <c r="V104">
        <v>171.7</v>
      </c>
      <c r="W104">
        <v>172.6</v>
      </c>
      <c r="X104">
        <v>173.4</v>
      </c>
      <c r="Y104">
        <v>174.3</v>
      </c>
      <c r="Z104">
        <v>175.3</v>
      </c>
      <c r="AA104">
        <v>176.7</v>
      </c>
      <c r="AB104">
        <v>176.5</v>
      </c>
      <c r="AC104">
        <v>175.7</v>
      </c>
      <c r="AD104">
        <v>176.5</v>
      </c>
      <c r="AE104">
        <v>177.2</v>
      </c>
      <c r="AF104">
        <v>177.2</v>
      </c>
      <c r="AG104">
        <v>178.1</v>
      </c>
      <c r="AH104">
        <v>179.1</v>
      </c>
    </row>
    <row r="105" spans="1:34" x14ac:dyDescent="0.3">
      <c r="A105" t="s">
        <v>5</v>
      </c>
      <c r="B105" s="5" t="s">
        <v>65</v>
      </c>
      <c r="C105" t="s">
        <v>33</v>
      </c>
      <c r="D105" s="47">
        <f>CORREL(E120:AH120,$E$113:$AH$113)</f>
        <v>-0.81225760470418806</v>
      </c>
      <c r="E105">
        <v>178.3</v>
      </c>
      <c r="F105">
        <v>178.4</v>
      </c>
      <c r="G105">
        <v>169.9</v>
      </c>
      <c r="H105">
        <v>164.7</v>
      </c>
      <c r="I105">
        <v>166.4</v>
      </c>
      <c r="J105">
        <v>173</v>
      </c>
      <c r="K105">
        <v>182.8</v>
      </c>
      <c r="L105">
        <v>185</v>
      </c>
      <c r="M105">
        <v>174.1</v>
      </c>
      <c r="N105">
        <v>174.1</v>
      </c>
      <c r="O105">
        <v>173</v>
      </c>
      <c r="P105">
        <v>175.4</v>
      </c>
      <c r="Q105">
        <v>180</v>
      </c>
    </row>
    <row r="106" spans="1:34" x14ac:dyDescent="0.3">
      <c r="A106" t="s">
        <v>6</v>
      </c>
      <c r="B106" s="5" t="s">
        <v>65</v>
      </c>
      <c r="C106" t="s">
        <v>33</v>
      </c>
      <c r="D106" s="47">
        <f>CORREL(E121:AH121,$E$113:$AH$113)</f>
        <v>-0.79901186302029603</v>
      </c>
      <c r="E106">
        <v>154.19999999999999</v>
      </c>
      <c r="F106">
        <v>154.4</v>
      </c>
      <c r="G106">
        <v>155.1</v>
      </c>
      <c r="H106">
        <v>155.6</v>
      </c>
      <c r="I106">
        <v>156</v>
      </c>
      <c r="J106">
        <v>156.5</v>
      </c>
      <c r="K106">
        <v>156.5</v>
      </c>
      <c r="L106">
        <v>158.19999999999999</v>
      </c>
      <c r="M106">
        <v>159.19999999999999</v>
      </c>
      <c r="N106">
        <v>159.1</v>
      </c>
      <c r="O106">
        <v>159.19999999999999</v>
      </c>
      <c r="P106">
        <v>159.6</v>
      </c>
      <c r="Q106">
        <v>160</v>
      </c>
    </row>
    <row r="107" spans="1:34" x14ac:dyDescent="0.3">
      <c r="A107" t="s">
        <v>7</v>
      </c>
      <c r="B107" s="5" t="s">
        <v>65</v>
      </c>
      <c r="C107" t="s">
        <v>33</v>
      </c>
      <c r="D107" s="47">
        <f>CORREL(E122:AH122,$E$113:$AH$113)</f>
        <v>-0.78564013534728705</v>
      </c>
      <c r="E107">
        <v>140.69999999999999</v>
      </c>
      <c r="F107">
        <v>144.1</v>
      </c>
      <c r="G107">
        <v>151.4</v>
      </c>
      <c r="H107">
        <v>156.4</v>
      </c>
      <c r="I107">
        <v>161.4</v>
      </c>
      <c r="J107">
        <v>168.8</v>
      </c>
      <c r="K107">
        <v>172.2</v>
      </c>
      <c r="L107">
        <v>170.6</v>
      </c>
      <c r="M107">
        <v>175</v>
      </c>
      <c r="N107">
        <v>175</v>
      </c>
      <c r="O107">
        <v>176.6</v>
      </c>
      <c r="P107">
        <v>175.8</v>
      </c>
      <c r="Q107">
        <v>173.5</v>
      </c>
      <c r="R107">
        <v>2022</v>
      </c>
    </row>
    <row r="108" spans="1:34" x14ac:dyDescent="0.3">
      <c r="A108" t="s">
        <v>8</v>
      </c>
      <c r="B108" s="5" t="s">
        <v>65</v>
      </c>
      <c r="C108" t="s">
        <v>33</v>
      </c>
      <c r="D108" s="47">
        <f>CORREL(E123:AH123,$E$113:$AH$113)</f>
        <v>-0.52883972892717224</v>
      </c>
      <c r="E108">
        <v>149.69999999999999</v>
      </c>
      <c r="F108">
        <v>152.6</v>
      </c>
      <c r="G108">
        <v>154</v>
      </c>
      <c r="H108">
        <v>157.30000000000001</v>
      </c>
      <c r="I108">
        <v>168.8</v>
      </c>
      <c r="J108">
        <v>172.5</v>
      </c>
      <c r="K108">
        <v>171.5</v>
      </c>
      <c r="L108">
        <v>170.9</v>
      </c>
      <c r="M108">
        <v>161.30000000000001</v>
      </c>
      <c r="N108">
        <v>161.19999999999999</v>
      </c>
      <c r="O108">
        <v>159.30000000000001</v>
      </c>
      <c r="P108">
        <v>160.30000000000001</v>
      </c>
      <c r="Q108">
        <v>158.30000000000001</v>
      </c>
      <c r="R108" t="s">
        <v>167</v>
      </c>
    </row>
    <row r="109" spans="1:34" x14ac:dyDescent="0.3">
      <c r="A109" t="s">
        <v>9</v>
      </c>
      <c r="B109" s="5" t="s">
        <v>65</v>
      </c>
      <c r="C109" t="s">
        <v>33</v>
      </c>
      <c r="D109" s="47">
        <f>CORREL(E124:AH124,$E$113:$AH$113)</f>
        <v>-0.74875442634033229</v>
      </c>
      <c r="E109">
        <v>240.9</v>
      </c>
      <c r="F109">
        <v>206.8</v>
      </c>
      <c r="G109">
        <v>180.2</v>
      </c>
      <c r="H109">
        <v>166.1</v>
      </c>
      <c r="I109">
        <v>161.6</v>
      </c>
      <c r="J109">
        <v>166.5</v>
      </c>
      <c r="K109">
        <v>176.2</v>
      </c>
      <c r="L109">
        <v>186.4</v>
      </c>
      <c r="M109">
        <v>183.3</v>
      </c>
      <c r="N109">
        <v>183.5</v>
      </c>
      <c r="O109">
        <v>214.4</v>
      </c>
      <c r="P109">
        <v>229.1</v>
      </c>
      <c r="Q109">
        <v>219.5</v>
      </c>
      <c r="R109">
        <v>83.22</v>
      </c>
    </row>
    <row r="110" spans="1:34" x14ac:dyDescent="0.3">
      <c r="A110" t="s">
        <v>10</v>
      </c>
      <c r="B110" s="5" t="s">
        <v>65</v>
      </c>
      <c r="C110" t="s">
        <v>33</v>
      </c>
      <c r="D110" s="47">
        <f>CORREL(E125:AH125,$E$113:$AH$113)</f>
        <v>-0.91466281325161913</v>
      </c>
      <c r="E110">
        <v>161.5</v>
      </c>
      <c r="F110">
        <v>162.1</v>
      </c>
      <c r="G110">
        <v>159.80000000000001</v>
      </c>
      <c r="H110">
        <v>161.1</v>
      </c>
      <c r="I110">
        <v>162.80000000000001</v>
      </c>
      <c r="J110">
        <v>165.9</v>
      </c>
      <c r="K110">
        <v>166.9</v>
      </c>
      <c r="L110">
        <v>164.7</v>
      </c>
      <c r="M110">
        <v>164.5</v>
      </c>
      <c r="N110">
        <v>164.5</v>
      </c>
      <c r="O110">
        <v>165.3</v>
      </c>
      <c r="P110">
        <v>165.1</v>
      </c>
      <c r="Q110">
        <v>164.2</v>
      </c>
    </row>
    <row r="111" spans="1:34" x14ac:dyDescent="0.3">
      <c r="A111" t="s">
        <v>11</v>
      </c>
      <c r="B111" s="5" t="s">
        <v>65</v>
      </c>
      <c r="C111" t="s">
        <v>33</v>
      </c>
      <c r="D111" s="47">
        <f>CORREL(E126:AH126,$E$113:$AH$113)</f>
        <v>0.9394100365630782</v>
      </c>
      <c r="E111">
        <v>117.1</v>
      </c>
      <c r="F111">
        <v>116.3</v>
      </c>
      <c r="G111">
        <v>114.9</v>
      </c>
      <c r="H111">
        <v>114.3</v>
      </c>
      <c r="I111">
        <v>114.8</v>
      </c>
      <c r="J111">
        <v>115.9</v>
      </c>
      <c r="K111">
        <v>116.1</v>
      </c>
      <c r="L111">
        <v>115.7</v>
      </c>
      <c r="M111">
        <v>120.4</v>
      </c>
      <c r="N111">
        <v>120.4</v>
      </c>
      <c r="O111">
        <v>122.5</v>
      </c>
      <c r="P111">
        <v>123.1</v>
      </c>
      <c r="Q111">
        <v>121.9</v>
      </c>
      <c r="S111">
        <v>2022</v>
      </c>
      <c r="T111">
        <v>2022</v>
      </c>
      <c r="U111">
        <v>2022</v>
      </c>
      <c r="V111">
        <v>2022</v>
      </c>
      <c r="W111">
        <v>2022</v>
      </c>
      <c r="X111">
        <v>2022</v>
      </c>
      <c r="Y111">
        <v>2022</v>
      </c>
      <c r="Z111">
        <v>2022</v>
      </c>
      <c r="AA111">
        <v>2022</v>
      </c>
      <c r="AB111">
        <v>2022</v>
      </c>
      <c r="AC111">
        <v>2022</v>
      </c>
      <c r="AD111">
        <v>2023</v>
      </c>
      <c r="AE111">
        <v>2023</v>
      </c>
      <c r="AF111">
        <v>2023</v>
      </c>
      <c r="AG111">
        <v>2023</v>
      </c>
      <c r="AH111">
        <v>2023</v>
      </c>
    </row>
    <row r="112" spans="1:34" x14ac:dyDescent="0.3">
      <c r="A112" t="s">
        <v>12</v>
      </c>
      <c r="B112" s="5" t="s">
        <v>65</v>
      </c>
      <c r="C112" t="s">
        <v>33</v>
      </c>
      <c r="D112" s="47">
        <f>CORREL(E127:AH127,$E$113:$AH$113)</f>
        <v>-0.95761518716920535</v>
      </c>
      <c r="E112">
        <v>161.9</v>
      </c>
      <c r="F112">
        <v>163</v>
      </c>
      <c r="G112">
        <v>162.5</v>
      </c>
      <c r="H112">
        <v>162.6</v>
      </c>
      <c r="I112">
        <v>162.80000000000001</v>
      </c>
      <c r="J112">
        <v>165.2</v>
      </c>
      <c r="K112">
        <v>165.5</v>
      </c>
      <c r="L112">
        <v>165.5</v>
      </c>
      <c r="M112">
        <v>166.2</v>
      </c>
      <c r="N112">
        <v>166.2</v>
      </c>
      <c r="O112">
        <v>166.8</v>
      </c>
      <c r="P112">
        <v>167.2</v>
      </c>
      <c r="Q112">
        <v>168.2</v>
      </c>
      <c r="R112">
        <v>2022</v>
      </c>
      <c r="S112" t="s">
        <v>168</v>
      </c>
      <c r="T112" t="s">
        <v>169</v>
      </c>
      <c r="U112" t="s">
        <v>170</v>
      </c>
      <c r="V112" t="s">
        <v>38</v>
      </c>
      <c r="W112" t="s">
        <v>171</v>
      </c>
      <c r="X112" t="s">
        <v>172</v>
      </c>
      <c r="Y112" t="s">
        <v>173</v>
      </c>
      <c r="Z112" t="s">
        <v>174</v>
      </c>
      <c r="AA112" t="s">
        <v>175</v>
      </c>
      <c r="AB112" t="s">
        <v>176</v>
      </c>
      <c r="AC112" t="s">
        <v>177</v>
      </c>
      <c r="AD112" t="s">
        <v>31</v>
      </c>
      <c r="AE112" t="s">
        <v>35</v>
      </c>
      <c r="AF112" t="s">
        <v>36</v>
      </c>
      <c r="AG112" t="s">
        <v>37</v>
      </c>
      <c r="AH112" t="s">
        <v>38</v>
      </c>
    </row>
    <row r="113" spans="1:34" x14ac:dyDescent="0.3">
      <c r="A113" t="s">
        <v>13</v>
      </c>
      <c r="B113" s="5" t="s">
        <v>65</v>
      </c>
      <c r="C113" t="s">
        <v>33</v>
      </c>
      <c r="D113" s="47">
        <f>CORREL(E128:AH128,$E$113:$AH$113)</f>
        <v>-0.26698475496112256</v>
      </c>
      <c r="E113">
        <v>143.30000000000001</v>
      </c>
      <c r="F113">
        <v>145.9</v>
      </c>
      <c r="G113">
        <v>149.19999999999999</v>
      </c>
      <c r="H113">
        <v>150.69999999999999</v>
      </c>
      <c r="I113">
        <v>151.5</v>
      </c>
      <c r="J113">
        <v>152</v>
      </c>
      <c r="K113">
        <v>152.30000000000001</v>
      </c>
      <c r="L113">
        <v>153.4</v>
      </c>
      <c r="M113">
        <v>154.80000000000001</v>
      </c>
      <c r="N113">
        <v>154.80000000000001</v>
      </c>
      <c r="O113">
        <v>155.4</v>
      </c>
      <c r="P113">
        <v>156.1</v>
      </c>
      <c r="Q113">
        <v>156.5</v>
      </c>
      <c r="R113" t="s">
        <v>31</v>
      </c>
      <c r="S113">
        <v>91.64</v>
      </c>
      <c r="T113">
        <v>108.5</v>
      </c>
      <c r="U113">
        <v>101.78</v>
      </c>
      <c r="V113">
        <v>109.55</v>
      </c>
      <c r="W113">
        <v>114.84</v>
      </c>
      <c r="X113">
        <v>99.57</v>
      </c>
      <c r="Y113">
        <v>93.1</v>
      </c>
      <c r="Z113">
        <v>84.27</v>
      </c>
      <c r="AA113">
        <v>87.03</v>
      </c>
      <c r="AB113">
        <v>84.3</v>
      </c>
      <c r="AC113">
        <v>76.44</v>
      </c>
      <c r="AD113">
        <v>78.16</v>
      </c>
      <c r="AE113">
        <v>76.86</v>
      </c>
      <c r="AF113">
        <v>73.28</v>
      </c>
      <c r="AG113">
        <v>79.44</v>
      </c>
      <c r="AH113">
        <v>71.540000000000006</v>
      </c>
    </row>
    <row r="114" spans="1:34" x14ac:dyDescent="0.3">
      <c r="A114" t="s">
        <v>14</v>
      </c>
      <c r="B114" s="5" t="s">
        <v>65</v>
      </c>
      <c r="C114" t="s">
        <v>33</v>
      </c>
      <c r="D114" s="47">
        <f>CORREL(E129:AH129,$E$113:$AH$113)</f>
        <v>-0.83440659946116624</v>
      </c>
      <c r="E114">
        <v>166.1</v>
      </c>
      <c r="F114">
        <v>167.2</v>
      </c>
      <c r="G114">
        <v>169.4</v>
      </c>
      <c r="H114">
        <v>170.3</v>
      </c>
      <c r="I114">
        <v>171.4</v>
      </c>
      <c r="J114">
        <v>171.1</v>
      </c>
      <c r="K114">
        <v>173.3</v>
      </c>
      <c r="L114">
        <v>173.5</v>
      </c>
      <c r="M114">
        <v>175.1</v>
      </c>
      <c r="N114">
        <v>175.1</v>
      </c>
      <c r="O114">
        <v>175.9</v>
      </c>
      <c r="P114">
        <v>176.8</v>
      </c>
      <c r="Q114">
        <v>178.2</v>
      </c>
      <c r="R114">
        <v>152.19999999999999</v>
      </c>
    </row>
    <row r="115" spans="1:34" x14ac:dyDescent="0.3">
      <c r="A115" t="s">
        <v>15</v>
      </c>
      <c r="B115" s="5" t="s">
        <v>65</v>
      </c>
      <c r="C115" t="s">
        <v>33</v>
      </c>
      <c r="D115" s="47">
        <f>CORREL(E130:AH130,$E$113:$AH$113)</f>
        <v>-0.52798023498044699</v>
      </c>
      <c r="E115">
        <v>167</v>
      </c>
      <c r="F115">
        <v>163.4</v>
      </c>
      <c r="G115">
        <v>160.80000000000001</v>
      </c>
      <c r="H115">
        <v>160.4</v>
      </c>
      <c r="I115">
        <v>162</v>
      </c>
      <c r="J115">
        <v>164.2</v>
      </c>
      <c r="K115">
        <v>166.2</v>
      </c>
      <c r="L115">
        <v>167.9</v>
      </c>
      <c r="M115">
        <v>167.3</v>
      </c>
      <c r="N115">
        <v>167.3</v>
      </c>
      <c r="O115">
        <v>171.5</v>
      </c>
      <c r="P115">
        <v>173.5</v>
      </c>
      <c r="Q115">
        <v>172.2</v>
      </c>
      <c r="R115">
        <v>202.1</v>
      </c>
    </row>
    <row r="116" spans="1:34" x14ac:dyDescent="0.3">
      <c r="A116" t="s">
        <v>16</v>
      </c>
      <c r="B116" s="5" t="s">
        <v>65</v>
      </c>
      <c r="C116" t="s">
        <v>33</v>
      </c>
      <c r="D116" s="47">
        <f>CORREL(E131:AH131,$E$113:$AH$113)</f>
        <v>-0.84302474734274047</v>
      </c>
      <c r="E116">
        <v>190.2</v>
      </c>
      <c r="F116">
        <v>191.8</v>
      </c>
      <c r="G116">
        <v>193.3</v>
      </c>
      <c r="H116">
        <v>193.5</v>
      </c>
      <c r="I116">
        <v>194.4</v>
      </c>
      <c r="J116">
        <v>198.2</v>
      </c>
      <c r="K116">
        <v>195.6</v>
      </c>
      <c r="L116">
        <v>195.5</v>
      </c>
      <c r="M116">
        <v>196.5</v>
      </c>
      <c r="N116">
        <v>196.5</v>
      </c>
      <c r="O116">
        <v>197</v>
      </c>
      <c r="P116">
        <v>197</v>
      </c>
      <c r="Q116">
        <v>196.8</v>
      </c>
      <c r="R116">
        <v>180.1</v>
      </c>
      <c r="S116">
        <v>2022</v>
      </c>
      <c r="T116">
        <v>2022</v>
      </c>
      <c r="U116">
        <v>2022</v>
      </c>
      <c r="V116">
        <v>2022</v>
      </c>
      <c r="W116">
        <v>2022</v>
      </c>
      <c r="X116">
        <v>2022</v>
      </c>
      <c r="Y116">
        <v>2022</v>
      </c>
      <c r="Z116">
        <v>2022</v>
      </c>
      <c r="AA116">
        <v>2022</v>
      </c>
      <c r="AB116">
        <v>2022</v>
      </c>
      <c r="AC116">
        <v>2022</v>
      </c>
      <c r="AD116">
        <v>2023</v>
      </c>
      <c r="AE116">
        <v>2023</v>
      </c>
      <c r="AF116">
        <v>2023</v>
      </c>
      <c r="AG116">
        <v>2023</v>
      </c>
      <c r="AH116">
        <v>2023</v>
      </c>
    </row>
    <row r="117" spans="1:34" x14ac:dyDescent="0.3">
      <c r="A117" t="s">
        <v>17</v>
      </c>
      <c r="B117" s="6" t="s">
        <v>66</v>
      </c>
      <c r="C117" t="s">
        <v>33</v>
      </c>
      <c r="D117" s="47">
        <f>CORREL(E132:AH132,$E$113:$AH$113)</f>
        <v>-0.82850761722153243</v>
      </c>
      <c r="E117">
        <v>151.9</v>
      </c>
      <c r="F117">
        <v>152.5</v>
      </c>
      <c r="G117">
        <v>154.19999999999999</v>
      </c>
      <c r="H117">
        <v>155.1</v>
      </c>
      <c r="I117">
        <v>155.9</v>
      </c>
      <c r="J117">
        <v>156.5</v>
      </c>
      <c r="K117">
        <v>157.30000000000001</v>
      </c>
      <c r="L117">
        <v>157.9</v>
      </c>
      <c r="M117">
        <v>159.80000000000001</v>
      </c>
      <c r="N117">
        <v>159.80000000000001</v>
      </c>
      <c r="O117">
        <v>160.80000000000001</v>
      </c>
      <c r="P117">
        <v>162.30000000000001</v>
      </c>
      <c r="Q117">
        <v>163.30000000000001</v>
      </c>
      <c r="R117">
        <v>160.4</v>
      </c>
      <c r="S117" t="s">
        <v>35</v>
      </c>
      <c r="T117" t="s">
        <v>36</v>
      </c>
      <c r="U117" t="s">
        <v>37</v>
      </c>
      <c r="V117" t="s">
        <v>38</v>
      </c>
      <c r="W117" t="s">
        <v>39</v>
      </c>
      <c r="X117" t="s">
        <v>40</v>
      </c>
      <c r="Y117" t="s">
        <v>41</v>
      </c>
      <c r="Z117" t="s">
        <v>42</v>
      </c>
      <c r="AA117" t="s">
        <v>43</v>
      </c>
      <c r="AB117" t="s">
        <v>44</v>
      </c>
      <c r="AC117" t="s">
        <v>45</v>
      </c>
      <c r="AD117" t="s">
        <v>31</v>
      </c>
      <c r="AE117" t="s">
        <v>35</v>
      </c>
      <c r="AF117" t="s">
        <v>36</v>
      </c>
      <c r="AG117" t="s">
        <v>37</v>
      </c>
      <c r="AH117" t="s">
        <v>38</v>
      </c>
    </row>
    <row r="118" spans="1:34" x14ac:dyDescent="0.3">
      <c r="A118" t="s">
        <v>18</v>
      </c>
      <c r="B118" s="6" t="s">
        <v>66</v>
      </c>
      <c r="C118" t="s">
        <v>33</v>
      </c>
      <c r="D118" s="47">
        <f>CORREL(E133:AH133,$E$113:$AH$113)</f>
        <v>-0.82292001968691308</v>
      </c>
      <c r="E118">
        <v>136.69999999999999</v>
      </c>
      <c r="F118">
        <v>137.30000000000001</v>
      </c>
      <c r="G118">
        <v>138.19999999999999</v>
      </c>
      <c r="H118">
        <v>138.69999999999999</v>
      </c>
      <c r="I118">
        <v>139.30000000000001</v>
      </c>
      <c r="J118">
        <v>140.19999999999999</v>
      </c>
      <c r="K118">
        <v>140.5</v>
      </c>
      <c r="L118">
        <v>141.9</v>
      </c>
      <c r="M118">
        <v>143.6</v>
      </c>
      <c r="N118">
        <v>143.6</v>
      </c>
      <c r="O118">
        <v>144.4</v>
      </c>
      <c r="P118">
        <v>145.30000000000001</v>
      </c>
      <c r="Q118">
        <v>146.69999999999999</v>
      </c>
      <c r="R118">
        <v>171</v>
      </c>
      <c r="S118">
        <v>152.5</v>
      </c>
      <c r="T118">
        <v>153.69999999999999</v>
      </c>
      <c r="U118">
        <v>155.4</v>
      </c>
      <c r="V118">
        <v>156.69999999999999</v>
      </c>
      <c r="W118">
        <v>157.5</v>
      </c>
      <c r="X118">
        <v>159.30000000000001</v>
      </c>
      <c r="Y118">
        <v>162.1</v>
      </c>
      <c r="Z118">
        <v>164.9</v>
      </c>
      <c r="AA118">
        <v>166.4</v>
      </c>
      <c r="AB118">
        <v>168.4</v>
      </c>
      <c r="AC118">
        <v>170.2</v>
      </c>
      <c r="AD118">
        <v>173.3</v>
      </c>
      <c r="AE118">
        <v>174.7</v>
      </c>
      <c r="AF118">
        <v>174.7</v>
      </c>
      <c r="AG118">
        <v>174.8</v>
      </c>
      <c r="AH118">
        <v>174.7</v>
      </c>
    </row>
    <row r="119" spans="1:34" x14ac:dyDescent="0.3">
      <c r="A119" t="s">
        <v>19</v>
      </c>
      <c r="B119" s="6" t="s">
        <v>66</v>
      </c>
      <c r="C119" t="s">
        <v>33</v>
      </c>
      <c r="D119" s="47">
        <f>CORREL(E134:AH134,$E$113:$AH$113)</f>
        <v>-0.82964129302717937</v>
      </c>
      <c r="E119">
        <v>149.6</v>
      </c>
      <c r="F119">
        <v>150.19999999999999</v>
      </c>
      <c r="G119">
        <v>151.80000000000001</v>
      </c>
      <c r="H119">
        <v>152.6</v>
      </c>
      <c r="I119">
        <v>153.4</v>
      </c>
      <c r="J119">
        <v>154.1</v>
      </c>
      <c r="K119">
        <v>154.80000000000001</v>
      </c>
      <c r="L119">
        <v>155.5</v>
      </c>
      <c r="M119">
        <v>157.30000000000001</v>
      </c>
      <c r="N119">
        <v>157.4</v>
      </c>
      <c r="O119">
        <v>158.30000000000001</v>
      </c>
      <c r="P119">
        <v>159.69999999999999</v>
      </c>
      <c r="Q119">
        <v>160.69999999999999</v>
      </c>
      <c r="R119">
        <v>156.5</v>
      </c>
      <c r="S119">
        <v>205.2</v>
      </c>
      <c r="T119">
        <v>215.8</v>
      </c>
      <c r="U119">
        <v>215.8</v>
      </c>
      <c r="V119">
        <v>221.2</v>
      </c>
      <c r="W119">
        <v>223.4</v>
      </c>
      <c r="X119">
        <v>217.1</v>
      </c>
      <c r="Y119">
        <v>210.9</v>
      </c>
      <c r="Z119">
        <v>213.7</v>
      </c>
      <c r="AA119">
        <v>214.9</v>
      </c>
      <c r="AB119">
        <v>213.4</v>
      </c>
      <c r="AC119">
        <v>212.9</v>
      </c>
      <c r="AD119">
        <v>215.2</v>
      </c>
      <c r="AE119">
        <v>212.2</v>
      </c>
      <c r="AF119">
        <v>212.2</v>
      </c>
      <c r="AG119">
        <v>213.7</v>
      </c>
      <c r="AH119">
        <v>219.4</v>
      </c>
    </row>
    <row r="120" spans="1:34" x14ac:dyDescent="0.3">
      <c r="A120" t="s">
        <v>20</v>
      </c>
      <c r="B120" s="7" t="s">
        <v>67</v>
      </c>
      <c r="C120" t="s">
        <v>33</v>
      </c>
      <c r="D120" s="47">
        <f>CORREL(E135:AH135,$E$113:$AH$113)</f>
        <v>-0.85145417344655716</v>
      </c>
      <c r="E120">
        <v>158.4</v>
      </c>
      <c r="F120">
        <v>157.69999999999999</v>
      </c>
      <c r="G120">
        <v>159.80000000000001</v>
      </c>
      <c r="H120">
        <v>159.9</v>
      </c>
      <c r="I120">
        <v>161.4</v>
      </c>
      <c r="J120">
        <v>161.6</v>
      </c>
      <c r="K120">
        <v>160.5</v>
      </c>
      <c r="L120">
        <v>161.5</v>
      </c>
      <c r="M120">
        <v>162.1</v>
      </c>
      <c r="N120">
        <v>162.1</v>
      </c>
      <c r="O120">
        <v>163.6</v>
      </c>
      <c r="P120">
        <v>164.2</v>
      </c>
      <c r="Q120">
        <v>163.4</v>
      </c>
      <c r="R120">
        <v>203.6</v>
      </c>
      <c r="S120">
        <v>176.4</v>
      </c>
      <c r="T120">
        <v>167.7</v>
      </c>
      <c r="U120">
        <v>164.6</v>
      </c>
      <c r="V120">
        <v>164.1</v>
      </c>
      <c r="W120">
        <v>172.8</v>
      </c>
      <c r="X120">
        <v>176.6</v>
      </c>
      <c r="Y120">
        <v>170.6</v>
      </c>
      <c r="Z120">
        <v>170.9</v>
      </c>
      <c r="AA120">
        <v>171.9</v>
      </c>
      <c r="AB120">
        <v>183.2</v>
      </c>
      <c r="AC120">
        <v>191.9</v>
      </c>
      <c r="AD120">
        <v>197</v>
      </c>
      <c r="AE120">
        <v>177.2</v>
      </c>
      <c r="AF120">
        <v>177.2</v>
      </c>
      <c r="AG120">
        <v>172.4</v>
      </c>
      <c r="AH120">
        <v>176.7</v>
      </c>
    </row>
    <row r="121" spans="1:34" x14ac:dyDescent="0.3">
      <c r="A121" t="s">
        <v>21</v>
      </c>
      <c r="B121" s="7" t="s">
        <v>67</v>
      </c>
      <c r="C121" t="s">
        <v>33</v>
      </c>
      <c r="D121" s="47">
        <f>CORREL(E136:AH136,$E$113:$AH$113)</f>
        <v>-0.67714581062392643</v>
      </c>
      <c r="E121">
        <v>137.9</v>
      </c>
      <c r="F121">
        <v>142.9</v>
      </c>
      <c r="G121">
        <v>149.1</v>
      </c>
      <c r="H121">
        <v>154.80000000000001</v>
      </c>
      <c r="I121">
        <v>154.9</v>
      </c>
      <c r="J121">
        <v>155.5</v>
      </c>
      <c r="K121">
        <v>156.1</v>
      </c>
      <c r="L121">
        <v>157.69999999999999</v>
      </c>
      <c r="M121">
        <v>160.69999999999999</v>
      </c>
      <c r="N121">
        <v>160.80000000000001</v>
      </c>
      <c r="O121">
        <v>162.19999999999999</v>
      </c>
      <c r="P121">
        <v>161.6</v>
      </c>
      <c r="Q121">
        <v>161.69999999999999</v>
      </c>
      <c r="R121">
        <v>163.80000000000001</v>
      </c>
      <c r="S121">
        <v>160.6</v>
      </c>
      <c r="T121">
        <v>162.6</v>
      </c>
      <c r="U121">
        <v>164.2</v>
      </c>
      <c r="V121">
        <v>165.4</v>
      </c>
      <c r="W121">
        <v>166.4</v>
      </c>
      <c r="X121">
        <v>167.1</v>
      </c>
      <c r="Y121">
        <v>168.4</v>
      </c>
      <c r="Z121">
        <v>170.1</v>
      </c>
      <c r="AA121">
        <v>171</v>
      </c>
      <c r="AB121">
        <v>172.3</v>
      </c>
      <c r="AC121">
        <v>173.9</v>
      </c>
      <c r="AD121">
        <v>175.2</v>
      </c>
      <c r="AE121">
        <v>177.9</v>
      </c>
      <c r="AF121">
        <v>177.9</v>
      </c>
      <c r="AG121">
        <v>178.8</v>
      </c>
      <c r="AH121">
        <v>179.4</v>
      </c>
    </row>
    <row r="122" spans="1:34" x14ac:dyDescent="0.3">
      <c r="A122" t="s">
        <v>22</v>
      </c>
      <c r="B122" s="7" t="s">
        <v>67</v>
      </c>
      <c r="C122" t="s">
        <v>33</v>
      </c>
      <c r="D122" s="47">
        <f>CORREL(E137:AH137,$E$113:$AH$113)</f>
        <v>-0.83033495110011224</v>
      </c>
      <c r="E122">
        <v>145.5</v>
      </c>
      <c r="F122">
        <v>145.69999999999999</v>
      </c>
      <c r="G122">
        <v>146.5</v>
      </c>
      <c r="H122">
        <v>147.19999999999999</v>
      </c>
      <c r="I122">
        <v>147.6</v>
      </c>
      <c r="J122">
        <v>150.1</v>
      </c>
      <c r="K122">
        <v>149.80000000000001</v>
      </c>
      <c r="L122">
        <v>150.69999999999999</v>
      </c>
      <c r="M122">
        <v>153.19999999999999</v>
      </c>
      <c r="N122">
        <v>153.30000000000001</v>
      </c>
      <c r="O122">
        <v>154.30000000000001</v>
      </c>
      <c r="P122">
        <v>155.19999999999999</v>
      </c>
      <c r="Q122">
        <v>156</v>
      </c>
      <c r="R122">
        <v>121.3</v>
      </c>
      <c r="S122">
        <v>171.5</v>
      </c>
      <c r="T122">
        <v>180</v>
      </c>
      <c r="U122">
        <v>186</v>
      </c>
      <c r="V122">
        <v>189.5</v>
      </c>
      <c r="W122">
        <v>188.6</v>
      </c>
      <c r="X122">
        <v>184.8</v>
      </c>
      <c r="Y122">
        <v>182.5</v>
      </c>
      <c r="Z122">
        <v>179.3</v>
      </c>
      <c r="AA122">
        <v>177.7</v>
      </c>
      <c r="AB122">
        <v>180</v>
      </c>
      <c r="AC122">
        <v>179.1</v>
      </c>
      <c r="AD122">
        <v>178</v>
      </c>
      <c r="AE122">
        <v>172.2</v>
      </c>
      <c r="AF122">
        <v>172.2</v>
      </c>
      <c r="AG122">
        <v>168.7</v>
      </c>
      <c r="AH122">
        <v>164.4</v>
      </c>
    </row>
    <row r="123" spans="1:34" x14ac:dyDescent="0.3">
      <c r="A123" t="s">
        <v>23</v>
      </c>
      <c r="B123" s="8" t="s">
        <v>23</v>
      </c>
      <c r="C123" t="s">
        <v>33</v>
      </c>
      <c r="D123" s="47">
        <f>CORREL(E138:AH138,$E$113:$AH$113)</f>
        <v>-0.85272802716183749</v>
      </c>
      <c r="E123">
        <v>152.9</v>
      </c>
      <c r="F123">
        <v>154.1</v>
      </c>
      <c r="G123">
        <v>156.30000000000001</v>
      </c>
      <c r="H123">
        <v>156.9</v>
      </c>
      <c r="I123">
        <v>157.5</v>
      </c>
      <c r="J123">
        <v>160.4</v>
      </c>
      <c r="K123">
        <v>160.80000000000001</v>
      </c>
      <c r="L123">
        <v>161.5</v>
      </c>
      <c r="M123">
        <v>162.80000000000001</v>
      </c>
      <c r="N123">
        <v>162.80000000000001</v>
      </c>
      <c r="O123">
        <v>163.5</v>
      </c>
      <c r="P123">
        <v>164.2</v>
      </c>
      <c r="Q123">
        <v>165.1</v>
      </c>
      <c r="R123">
        <v>169.8</v>
      </c>
      <c r="S123">
        <v>156.4</v>
      </c>
      <c r="T123">
        <v>159.6</v>
      </c>
      <c r="U123">
        <v>175.9</v>
      </c>
      <c r="V123">
        <v>174.5</v>
      </c>
      <c r="W123">
        <v>174.1</v>
      </c>
      <c r="X123">
        <v>179.5</v>
      </c>
      <c r="Y123">
        <v>177.1</v>
      </c>
      <c r="Z123">
        <v>167.5</v>
      </c>
      <c r="AA123">
        <v>165.7</v>
      </c>
      <c r="AB123">
        <v>162.6</v>
      </c>
      <c r="AC123">
        <v>159.5</v>
      </c>
      <c r="AD123">
        <v>160.5</v>
      </c>
      <c r="AE123">
        <v>172.1</v>
      </c>
      <c r="AF123">
        <v>172.1</v>
      </c>
      <c r="AG123">
        <v>179.2</v>
      </c>
      <c r="AH123">
        <v>175.8</v>
      </c>
    </row>
    <row r="124" spans="1:34" x14ac:dyDescent="0.3">
      <c r="A124" t="s">
        <v>25</v>
      </c>
      <c r="B124" s="8" t="s">
        <v>23</v>
      </c>
      <c r="C124" t="s">
        <v>33</v>
      </c>
      <c r="D124" s="47">
        <f>CORREL(E139:AH139,$E$113:$AH$113)</f>
        <v>-0.78009510419168937</v>
      </c>
      <c r="E124">
        <v>144.30000000000001</v>
      </c>
      <c r="F124">
        <v>145.4</v>
      </c>
      <c r="G124">
        <v>147.30000000000001</v>
      </c>
      <c r="H124">
        <v>148.6</v>
      </c>
      <c r="I124">
        <v>149.1</v>
      </c>
      <c r="J124">
        <v>152.6</v>
      </c>
      <c r="K124">
        <v>150.69999999999999</v>
      </c>
      <c r="L124">
        <v>151.19999999999999</v>
      </c>
      <c r="M124">
        <v>153.69999999999999</v>
      </c>
      <c r="N124">
        <v>153.9</v>
      </c>
      <c r="O124">
        <v>155.1</v>
      </c>
      <c r="P124">
        <v>156.69999999999999</v>
      </c>
      <c r="Q124">
        <v>157.6</v>
      </c>
      <c r="R124">
        <v>156.6</v>
      </c>
      <c r="S124">
        <v>198</v>
      </c>
      <c r="T124">
        <v>188.4</v>
      </c>
      <c r="U124">
        <v>190.7</v>
      </c>
      <c r="V124">
        <v>203.2</v>
      </c>
      <c r="W124">
        <v>211.5</v>
      </c>
      <c r="X124">
        <v>208.5</v>
      </c>
      <c r="Y124">
        <v>213.1</v>
      </c>
      <c r="Z124">
        <v>220.8</v>
      </c>
      <c r="AA124">
        <v>228.6</v>
      </c>
      <c r="AB124">
        <v>205.5</v>
      </c>
      <c r="AC124">
        <v>178.7</v>
      </c>
      <c r="AD124">
        <v>175.3</v>
      </c>
      <c r="AE124">
        <v>175.8</v>
      </c>
      <c r="AF124">
        <v>175.9</v>
      </c>
      <c r="AG124">
        <v>179.9</v>
      </c>
      <c r="AH124">
        <v>185</v>
      </c>
    </row>
    <row r="125" spans="1:34" x14ac:dyDescent="0.3">
      <c r="A125" t="s">
        <v>27</v>
      </c>
      <c r="B125" s="8" t="s">
        <v>23</v>
      </c>
      <c r="C125" t="s">
        <v>33</v>
      </c>
      <c r="D125" s="47">
        <f>CORREL(E140:AH140,$E$113:$AH$113)</f>
        <v>-0.81015884014599748</v>
      </c>
      <c r="E125">
        <v>156.9</v>
      </c>
      <c r="F125">
        <v>156.1</v>
      </c>
      <c r="G125">
        <v>156.6</v>
      </c>
      <c r="H125">
        <v>157.6</v>
      </c>
      <c r="I125">
        <v>157.6</v>
      </c>
      <c r="J125">
        <v>156.6</v>
      </c>
      <c r="K125">
        <v>158.1</v>
      </c>
      <c r="L125">
        <v>160.30000000000001</v>
      </c>
      <c r="M125">
        <v>160.4</v>
      </c>
      <c r="N125">
        <v>160.30000000000001</v>
      </c>
      <c r="O125">
        <v>160.30000000000001</v>
      </c>
      <c r="P125">
        <v>160.80000000000001</v>
      </c>
      <c r="Q125">
        <v>160.6</v>
      </c>
      <c r="R125">
        <v>179</v>
      </c>
      <c r="S125">
        <v>163.19999999999999</v>
      </c>
      <c r="T125">
        <v>163.4</v>
      </c>
      <c r="U125">
        <v>164</v>
      </c>
      <c r="V125">
        <v>164.1</v>
      </c>
      <c r="W125">
        <v>163.6</v>
      </c>
      <c r="X125">
        <v>164</v>
      </c>
      <c r="Y125">
        <v>167.3</v>
      </c>
      <c r="Z125">
        <v>169.2</v>
      </c>
      <c r="AA125">
        <v>169.9</v>
      </c>
      <c r="AB125">
        <v>171</v>
      </c>
      <c r="AC125">
        <v>171.3</v>
      </c>
      <c r="AD125">
        <v>171.2</v>
      </c>
      <c r="AE125">
        <v>172.2</v>
      </c>
      <c r="AF125">
        <v>172.2</v>
      </c>
      <c r="AG125">
        <v>174.7</v>
      </c>
      <c r="AH125">
        <v>176.9</v>
      </c>
    </row>
    <row r="126" spans="1:34" x14ac:dyDescent="0.3">
      <c r="A126" t="s">
        <v>26</v>
      </c>
      <c r="B126" s="4" t="s">
        <v>26</v>
      </c>
      <c r="C126" t="s">
        <v>33</v>
      </c>
      <c r="D126" s="47">
        <f>CORREL(E141:AH141,$E$113:$AH$113)</f>
        <v>-0.80568514316013795</v>
      </c>
      <c r="E126">
        <v>157.9</v>
      </c>
      <c r="F126">
        <v>157.69999999999999</v>
      </c>
      <c r="G126">
        <v>156.69999999999999</v>
      </c>
      <c r="H126">
        <v>154.9</v>
      </c>
      <c r="I126">
        <v>156.6</v>
      </c>
      <c r="J126">
        <v>157.5</v>
      </c>
      <c r="K126">
        <v>158</v>
      </c>
      <c r="L126">
        <v>159.6</v>
      </c>
      <c r="M126">
        <v>159.6</v>
      </c>
      <c r="N126">
        <v>159.6</v>
      </c>
      <c r="O126">
        <v>160.30000000000001</v>
      </c>
      <c r="P126">
        <v>161.80000000000001</v>
      </c>
      <c r="Q126">
        <v>162.4</v>
      </c>
      <c r="R126">
        <v>170.3</v>
      </c>
      <c r="S126">
        <v>120.6</v>
      </c>
      <c r="T126">
        <v>120.3</v>
      </c>
      <c r="U126">
        <v>120.5</v>
      </c>
      <c r="V126">
        <v>121.2</v>
      </c>
      <c r="W126">
        <v>121.4</v>
      </c>
      <c r="X126">
        <v>121.5</v>
      </c>
      <c r="Y126">
        <v>122.2</v>
      </c>
      <c r="Z126">
        <v>123.1</v>
      </c>
      <c r="AA126">
        <v>123.4</v>
      </c>
      <c r="AB126">
        <v>123.4</v>
      </c>
      <c r="AC126">
        <v>123.1</v>
      </c>
      <c r="AD126">
        <v>122.7</v>
      </c>
      <c r="AE126">
        <v>121.9</v>
      </c>
      <c r="AF126">
        <v>121.9</v>
      </c>
      <c r="AG126">
        <v>123.1</v>
      </c>
      <c r="AH126">
        <v>124.2</v>
      </c>
    </row>
    <row r="127" spans="1:34" x14ac:dyDescent="0.3">
      <c r="A127" t="s">
        <v>28</v>
      </c>
      <c r="B127" s="9" t="s">
        <v>28</v>
      </c>
      <c r="C127" t="s">
        <v>33</v>
      </c>
      <c r="D127" s="47">
        <f>CORREL(E142:AH142,$E$113:$AH$113)</f>
        <v>-0.80598193181098143</v>
      </c>
      <c r="E127">
        <v>146.9</v>
      </c>
      <c r="F127">
        <v>147.6</v>
      </c>
      <c r="G127">
        <v>149.30000000000001</v>
      </c>
      <c r="H127">
        <v>150</v>
      </c>
      <c r="I127">
        <v>150.5</v>
      </c>
      <c r="J127">
        <v>152.30000000000001</v>
      </c>
      <c r="K127">
        <v>153.4</v>
      </c>
      <c r="L127">
        <v>155</v>
      </c>
      <c r="M127">
        <v>156</v>
      </c>
      <c r="N127">
        <v>156</v>
      </c>
      <c r="O127">
        <v>157</v>
      </c>
      <c r="P127">
        <v>157.30000000000001</v>
      </c>
      <c r="Q127">
        <v>157.80000000000001</v>
      </c>
      <c r="R127">
        <v>196.4</v>
      </c>
      <c r="S127">
        <v>172.2</v>
      </c>
      <c r="T127">
        <v>174.7</v>
      </c>
      <c r="U127">
        <v>178</v>
      </c>
      <c r="V127">
        <v>181.4</v>
      </c>
      <c r="W127">
        <v>183.5</v>
      </c>
      <c r="X127">
        <v>186.3</v>
      </c>
      <c r="Y127">
        <v>189.7</v>
      </c>
      <c r="Z127">
        <v>193.6</v>
      </c>
      <c r="AA127">
        <v>196.4</v>
      </c>
      <c r="AB127">
        <v>198.8</v>
      </c>
      <c r="AC127">
        <v>200.5</v>
      </c>
      <c r="AD127">
        <v>204.3</v>
      </c>
      <c r="AE127">
        <v>204.8</v>
      </c>
      <c r="AF127">
        <v>204.8</v>
      </c>
      <c r="AG127">
        <v>207.8</v>
      </c>
      <c r="AH127">
        <v>211.9</v>
      </c>
    </row>
    <row r="128" spans="1:34" x14ac:dyDescent="0.3">
      <c r="A128" t="s">
        <v>29</v>
      </c>
      <c r="B128" s="10" t="s">
        <v>49</v>
      </c>
      <c r="C128" t="s">
        <v>33</v>
      </c>
      <c r="D128" s="47">
        <f>CORREL(E143:AH143,$E$113:$AH$113)</f>
        <v>-0.73956436979397955</v>
      </c>
      <c r="E128">
        <v>156.9</v>
      </c>
      <c r="F128">
        <v>156</v>
      </c>
      <c r="G128">
        <v>156.5</v>
      </c>
      <c r="H128">
        <v>156.9</v>
      </c>
      <c r="I128">
        <v>158</v>
      </c>
      <c r="J128">
        <v>159.5</v>
      </c>
      <c r="K128">
        <v>160.4</v>
      </c>
      <c r="L128">
        <v>161.80000000000001</v>
      </c>
      <c r="M128">
        <v>162.30000000000001</v>
      </c>
      <c r="N128">
        <v>162.30000000000001</v>
      </c>
      <c r="O128">
        <v>164.6</v>
      </c>
      <c r="P128">
        <v>165.6</v>
      </c>
      <c r="Q128">
        <v>165.2</v>
      </c>
      <c r="R128">
        <v>164.7</v>
      </c>
      <c r="S128">
        <v>156.69999999999999</v>
      </c>
      <c r="T128">
        <v>157.1</v>
      </c>
      <c r="U128">
        <v>157.5</v>
      </c>
      <c r="V128">
        <v>158.5</v>
      </c>
      <c r="W128">
        <v>159.1</v>
      </c>
      <c r="X128">
        <v>159.80000000000001</v>
      </c>
      <c r="Y128">
        <v>160.5</v>
      </c>
      <c r="Z128">
        <v>161.1</v>
      </c>
      <c r="AA128">
        <v>161.6</v>
      </c>
      <c r="AB128">
        <v>162.1</v>
      </c>
      <c r="AC128">
        <v>162.80000000000001</v>
      </c>
      <c r="AD128">
        <v>163.69999999999999</v>
      </c>
      <c r="AE128">
        <v>164.9</v>
      </c>
      <c r="AF128">
        <v>164.9</v>
      </c>
      <c r="AG128">
        <v>165.5</v>
      </c>
      <c r="AH128">
        <v>165.9</v>
      </c>
    </row>
    <row r="129" spans="18:34" x14ac:dyDescent="0.3">
      <c r="R129">
        <v>148.5</v>
      </c>
      <c r="S129">
        <v>180</v>
      </c>
      <c r="T129">
        <v>181.5</v>
      </c>
      <c r="U129">
        <v>183.3</v>
      </c>
      <c r="V129">
        <v>184.9</v>
      </c>
      <c r="W129">
        <v>186.3</v>
      </c>
      <c r="X129">
        <v>187.7</v>
      </c>
      <c r="Y129">
        <v>188.9</v>
      </c>
      <c r="Z129">
        <v>190.4</v>
      </c>
      <c r="AA129">
        <v>191.5</v>
      </c>
      <c r="AB129">
        <v>192.4</v>
      </c>
      <c r="AC129">
        <v>193.3</v>
      </c>
      <c r="AD129">
        <v>194.3</v>
      </c>
      <c r="AE129">
        <v>196.6</v>
      </c>
      <c r="AF129">
        <v>196.6</v>
      </c>
      <c r="AG129">
        <v>197</v>
      </c>
      <c r="AH129">
        <v>197.7</v>
      </c>
    </row>
    <row r="130" spans="18:34" x14ac:dyDescent="0.3">
      <c r="R130">
        <v>162.19999999999999</v>
      </c>
      <c r="S130">
        <v>170.2</v>
      </c>
      <c r="T130">
        <v>171.5</v>
      </c>
      <c r="U130">
        <v>174.5</v>
      </c>
      <c r="V130">
        <v>177.5</v>
      </c>
      <c r="W130">
        <v>179.3</v>
      </c>
      <c r="X130">
        <v>179.4</v>
      </c>
      <c r="Y130">
        <v>180.4</v>
      </c>
      <c r="Z130">
        <v>181.8</v>
      </c>
      <c r="AA130">
        <v>183.3</v>
      </c>
      <c r="AB130">
        <v>181.3</v>
      </c>
      <c r="AC130">
        <v>178.6</v>
      </c>
      <c r="AD130">
        <v>179.5</v>
      </c>
      <c r="AE130">
        <v>180.7</v>
      </c>
      <c r="AF130">
        <v>180.8</v>
      </c>
      <c r="AG130">
        <v>182.1</v>
      </c>
      <c r="AH130">
        <v>183.1</v>
      </c>
    </row>
    <row r="131" spans="18:34" x14ac:dyDescent="0.3">
      <c r="R131">
        <v>164.5</v>
      </c>
      <c r="S131">
        <v>196.5</v>
      </c>
      <c r="T131">
        <v>197.5</v>
      </c>
      <c r="U131">
        <v>197.1</v>
      </c>
      <c r="V131">
        <v>197.5</v>
      </c>
      <c r="W131">
        <v>198.3</v>
      </c>
      <c r="X131">
        <v>198.6</v>
      </c>
      <c r="Y131">
        <v>198.7</v>
      </c>
      <c r="Z131">
        <v>199.7</v>
      </c>
      <c r="AA131">
        <v>200.1</v>
      </c>
      <c r="AB131">
        <v>200.6</v>
      </c>
      <c r="AC131">
        <v>201.1</v>
      </c>
      <c r="AD131">
        <v>201.6</v>
      </c>
      <c r="AE131">
        <v>202.7</v>
      </c>
      <c r="AF131">
        <v>202.7</v>
      </c>
      <c r="AG131">
        <v>203.5</v>
      </c>
      <c r="AH131">
        <v>204.2</v>
      </c>
    </row>
    <row r="132" spans="18:34" x14ac:dyDescent="0.3">
      <c r="R132">
        <v>161.6</v>
      </c>
      <c r="S132">
        <v>165.7</v>
      </c>
      <c r="T132">
        <v>167.1</v>
      </c>
      <c r="U132">
        <v>168.4</v>
      </c>
      <c r="V132">
        <v>170</v>
      </c>
      <c r="W132">
        <v>171.6</v>
      </c>
      <c r="X132">
        <v>172.7</v>
      </c>
      <c r="Y132">
        <v>173.7</v>
      </c>
      <c r="Z132">
        <v>175</v>
      </c>
      <c r="AA132">
        <v>175.5</v>
      </c>
      <c r="AB132">
        <v>176.7</v>
      </c>
      <c r="AC132">
        <v>177.7</v>
      </c>
      <c r="AD132">
        <v>178.7</v>
      </c>
      <c r="AE132">
        <v>180.3</v>
      </c>
      <c r="AF132">
        <v>180.2</v>
      </c>
      <c r="AG132">
        <v>181</v>
      </c>
      <c r="AH132">
        <v>181.3</v>
      </c>
    </row>
    <row r="133" spans="18:34" x14ac:dyDescent="0.3">
      <c r="R133">
        <v>156.80000000000001</v>
      </c>
      <c r="S133">
        <v>150.4</v>
      </c>
      <c r="T133">
        <v>152.6</v>
      </c>
      <c r="U133">
        <v>154.5</v>
      </c>
      <c r="V133">
        <v>155.9</v>
      </c>
      <c r="W133">
        <v>157.4</v>
      </c>
      <c r="X133">
        <v>158.69999999999999</v>
      </c>
      <c r="Y133">
        <v>160</v>
      </c>
      <c r="Z133">
        <v>161.69999999999999</v>
      </c>
      <c r="AA133">
        <v>162.6</v>
      </c>
      <c r="AB133">
        <v>163.5</v>
      </c>
      <c r="AC133">
        <v>164.5</v>
      </c>
      <c r="AD133">
        <v>165.3</v>
      </c>
      <c r="AE133">
        <v>167</v>
      </c>
      <c r="AF133">
        <v>167</v>
      </c>
      <c r="AG133">
        <v>167.7</v>
      </c>
      <c r="AH133">
        <v>168.1</v>
      </c>
    </row>
    <row r="134" spans="18:34" x14ac:dyDescent="0.3">
      <c r="R134">
        <v>166.1</v>
      </c>
      <c r="S134">
        <v>163.4</v>
      </c>
      <c r="T134">
        <v>164.9</v>
      </c>
      <c r="U134">
        <v>166.3</v>
      </c>
      <c r="V134">
        <v>167.8</v>
      </c>
      <c r="W134">
        <v>169.4</v>
      </c>
      <c r="X134">
        <v>170.6</v>
      </c>
      <c r="Y134">
        <v>171.6</v>
      </c>
      <c r="Z134">
        <v>173</v>
      </c>
      <c r="AA134">
        <v>173.6</v>
      </c>
      <c r="AB134">
        <v>174.7</v>
      </c>
      <c r="AC134">
        <v>175.7</v>
      </c>
      <c r="AD134">
        <v>176.6</v>
      </c>
      <c r="AE134">
        <v>178.2</v>
      </c>
      <c r="AF134">
        <v>178.2</v>
      </c>
      <c r="AG134">
        <v>178.9</v>
      </c>
      <c r="AH134">
        <v>179.3</v>
      </c>
    </row>
    <row r="135" spans="18:34" x14ac:dyDescent="0.3">
      <c r="R135">
        <v>158.4</v>
      </c>
      <c r="S135">
        <v>165.5</v>
      </c>
      <c r="T135">
        <v>165.3</v>
      </c>
      <c r="U135">
        <v>167</v>
      </c>
      <c r="V135">
        <v>167.5</v>
      </c>
      <c r="W135">
        <v>166.8</v>
      </c>
      <c r="X135">
        <v>167.8</v>
      </c>
      <c r="Y135">
        <v>169</v>
      </c>
      <c r="Z135">
        <v>169.5</v>
      </c>
      <c r="AA135">
        <v>171.2</v>
      </c>
      <c r="AB135">
        <v>171.8</v>
      </c>
      <c r="AC135">
        <v>170.7</v>
      </c>
      <c r="AD135">
        <v>172.1</v>
      </c>
      <c r="AE135">
        <v>173.5</v>
      </c>
      <c r="AF135">
        <v>173.5</v>
      </c>
      <c r="AG135">
        <v>175.2</v>
      </c>
      <c r="AH135">
        <v>175.6</v>
      </c>
    </row>
    <row r="136" spans="18:34" x14ac:dyDescent="0.3">
      <c r="R136">
        <v>161</v>
      </c>
      <c r="S136">
        <v>163</v>
      </c>
      <c r="T136">
        <v>164.5</v>
      </c>
      <c r="U136">
        <v>170.5</v>
      </c>
      <c r="V136">
        <v>173.5</v>
      </c>
      <c r="W136">
        <v>174.9</v>
      </c>
      <c r="X136">
        <v>179.5</v>
      </c>
      <c r="Y136">
        <v>178.4</v>
      </c>
      <c r="Z136">
        <v>179.2</v>
      </c>
      <c r="AA136">
        <v>180</v>
      </c>
      <c r="AB136">
        <v>180.3</v>
      </c>
      <c r="AC136">
        <v>180.6</v>
      </c>
      <c r="AD136">
        <v>180.1</v>
      </c>
      <c r="AE136">
        <v>182.8</v>
      </c>
      <c r="AF136">
        <v>182.6</v>
      </c>
      <c r="AG136">
        <v>182.1</v>
      </c>
      <c r="AH136">
        <v>183.4</v>
      </c>
    </row>
    <row r="137" spans="18:34" x14ac:dyDescent="0.3">
      <c r="R137">
        <v>162.80000000000001</v>
      </c>
      <c r="S137">
        <v>157.4</v>
      </c>
      <c r="T137">
        <v>158.6</v>
      </c>
      <c r="U137">
        <v>159.80000000000001</v>
      </c>
      <c r="V137">
        <v>161.1</v>
      </c>
      <c r="W137">
        <v>162.1</v>
      </c>
      <c r="X137">
        <v>163.1</v>
      </c>
      <c r="Y137">
        <v>164.2</v>
      </c>
      <c r="Z137">
        <v>165</v>
      </c>
      <c r="AA137">
        <v>166</v>
      </c>
      <c r="AB137">
        <v>166.9</v>
      </c>
      <c r="AC137">
        <v>167.3</v>
      </c>
      <c r="AD137">
        <v>168</v>
      </c>
      <c r="AE137">
        <v>169.2</v>
      </c>
      <c r="AF137">
        <v>169.2</v>
      </c>
      <c r="AG137">
        <v>169.6</v>
      </c>
      <c r="AH137">
        <v>170.1</v>
      </c>
    </row>
    <row r="138" spans="18:34" x14ac:dyDescent="0.3">
      <c r="R138">
        <v>158.6</v>
      </c>
      <c r="S138">
        <v>167.2</v>
      </c>
      <c r="T138">
        <v>168.2</v>
      </c>
      <c r="U138">
        <v>169</v>
      </c>
      <c r="V138">
        <v>170.1</v>
      </c>
      <c r="W138">
        <v>170.9</v>
      </c>
      <c r="X138">
        <v>171.7</v>
      </c>
      <c r="Y138">
        <v>172.6</v>
      </c>
      <c r="Z138">
        <v>173.8</v>
      </c>
      <c r="AA138">
        <v>174.7</v>
      </c>
      <c r="AB138">
        <v>175.8</v>
      </c>
      <c r="AC138">
        <v>177.2</v>
      </c>
      <c r="AD138">
        <v>178.5</v>
      </c>
      <c r="AE138">
        <v>180.8</v>
      </c>
      <c r="AF138">
        <v>180.8</v>
      </c>
      <c r="AG138">
        <v>181.5</v>
      </c>
      <c r="AH138">
        <v>182.2</v>
      </c>
    </row>
    <row r="139" spans="18:34" x14ac:dyDescent="0.3">
      <c r="R139">
        <v>165</v>
      </c>
      <c r="S139">
        <v>159.5</v>
      </c>
      <c r="T139">
        <v>160.80000000000001</v>
      </c>
      <c r="U139">
        <v>162.19999999999999</v>
      </c>
      <c r="V139">
        <v>163.19999999999999</v>
      </c>
      <c r="W139">
        <v>164.1</v>
      </c>
      <c r="X139">
        <v>164.6</v>
      </c>
      <c r="Y139">
        <v>165.1</v>
      </c>
      <c r="Z139">
        <v>165.8</v>
      </c>
      <c r="AA139">
        <v>166.3</v>
      </c>
      <c r="AB139">
        <v>166.7</v>
      </c>
      <c r="AC139">
        <v>167.1</v>
      </c>
      <c r="AD139">
        <v>167.8</v>
      </c>
      <c r="AE139">
        <v>168.4</v>
      </c>
      <c r="AF139">
        <v>168.4</v>
      </c>
      <c r="AG139">
        <v>168.8</v>
      </c>
      <c r="AH139">
        <v>169.2</v>
      </c>
    </row>
    <row r="140" spans="18:34" x14ac:dyDescent="0.3">
      <c r="S140">
        <v>162</v>
      </c>
      <c r="T140">
        <v>162.69999999999999</v>
      </c>
      <c r="U140">
        <v>164</v>
      </c>
      <c r="V140">
        <v>165.2</v>
      </c>
      <c r="W140">
        <v>166.5</v>
      </c>
      <c r="X140">
        <v>169.1</v>
      </c>
      <c r="Y140">
        <v>169.9</v>
      </c>
      <c r="Z140">
        <v>170.9</v>
      </c>
      <c r="AA140">
        <v>171.2</v>
      </c>
      <c r="AB140">
        <v>171.5</v>
      </c>
      <c r="AC140">
        <v>171.8</v>
      </c>
      <c r="AD140">
        <v>171.8</v>
      </c>
      <c r="AE140">
        <v>172.5</v>
      </c>
      <c r="AF140">
        <v>172.5</v>
      </c>
      <c r="AG140">
        <v>174.2</v>
      </c>
      <c r="AH140">
        <v>174.8</v>
      </c>
    </row>
    <row r="141" spans="18:34" x14ac:dyDescent="0.3">
      <c r="S141">
        <v>164.2</v>
      </c>
      <c r="T141">
        <v>166.8</v>
      </c>
      <c r="U141">
        <v>168.4</v>
      </c>
      <c r="V141">
        <v>168.2</v>
      </c>
      <c r="W141">
        <v>169.2</v>
      </c>
      <c r="X141">
        <v>169.8</v>
      </c>
      <c r="Y141">
        <v>171.4</v>
      </c>
      <c r="Z141">
        <v>171.1</v>
      </c>
      <c r="AA141">
        <v>172.3</v>
      </c>
      <c r="AB141">
        <v>173.8</v>
      </c>
      <c r="AC141">
        <v>176</v>
      </c>
      <c r="AD141">
        <v>178.8</v>
      </c>
      <c r="AE141">
        <v>181.4</v>
      </c>
      <c r="AF141">
        <v>181.5</v>
      </c>
      <c r="AG141">
        <v>184.4</v>
      </c>
      <c r="AH141">
        <v>185.6</v>
      </c>
    </row>
    <row r="142" spans="18:34" x14ac:dyDescent="0.3">
      <c r="S142">
        <v>159.4</v>
      </c>
      <c r="T142">
        <v>160.6</v>
      </c>
      <c r="U142">
        <v>163.1</v>
      </c>
      <c r="V142">
        <v>163.80000000000001</v>
      </c>
      <c r="W142">
        <v>163.80000000000001</v>
      </c>
      <c r="X142">
        <v>164.7</v>
      </c>
      <c r="Y142">
        <v>165.4</v>
      </c>
      <c r="Z142">
        <v>166.1</v>
      </c>
      <c r="AA142">
        <v>166.8</v>
      </c>
      <c r="AB142">
        <v>167.4</v>
      </c>
      <c r="AC142">
        <v>168.2</v>
      </c>
      <c r="AD142">
        <v>168.9</v>
      </c>
      <c r="AE142">
        <v>170</v>
      </c>
      <c r="AF142">
        <v>170</v>
      </c>
      <c r="AG142">
        <v>170.9</v>
      </c>
      <c r="AH142">
        <v>171.6</v>
      </c>
    </row>
    <row r="143" spans="18:34" x14ac:dyDescent="0.3">
      <c r="S143">
        <v>165.5</v>
      </c>
      <c r="T143">
        <v>166.5</v>
      </c>
      <c r="U143">
        <v>169.2</v>
      </c>
      <c r="V143">
        <v>170.8</v>
      </c>
      <c r="W143">
        <v>171.4</v>
      </c>
      <c r="X143">
        <v>172.3</v>
      </c>
      <c r="Y143">
        <v>173.1</v>
      </c>
      <c r="Z143">
        <v>174.1</v>
      </c>
      <c r="AA143">
        <v>175.3</v>
      </c>
      <c r="AB143">
        <v>174.1</v>
      </c>
      <c r="AC143">
        <v>174.1</v>
      </c>
      <c r="AD143">
        <v>174.9</v>
      </c>
      <c r="AE143">
        <v>176.3</v>
      </c>
      <c r="AF143">
        <v>176.3</v>
      </c>
      <c r="AG143">
        <v>177.4</v>
      </c>
      <c r="AH143">
        <v>178.2</v>
      </c>
    </row>
  </sheetData>
  <conditionalFormatting sqref="B57">
    <cfRule type="colorScale" priority="11">
      <colorScale>
        <cfvo type="min"/>
        <cfvo type="percentile" val="50"/>
        <cfvo type="max"/>
        <color rgb="FFFF0000"/>
        <color theme="7" tint="-0.249977111117893"/>
        <color theme="9" tint="-0.249977111117893"/>
      </colorScale>
    </cfRule>
  </conditionalFormatting>
  <conditionalFormatting sqref="B32:B51 B54">
    <cfRule type="colorScale" priority="10">
      <colorScale>
        <cfvo type="min"/>
        <cfvo type="percentile" val="50"/>
        <cfvo type="max"/>
        <color rgb="FFFF0000"/>
        <color theme="7" tint="0.39997558519241921"/>
        <color theme="9" tint="-0.499984740745262"/>
      </colorScale>
    </cfRule>
  </conditionalFormatting>
  <conditionalFormatting sqref="B32:B55 B57">
    <cfRule type="colorScale" priority="12">
      <colorScale>
        <cfvo type="min"/>
        <cfvo type="percentile" val="50"/>
        <cfvo type="max"/>
        <color rgb="FFFF0000"/>
        <color theme="7" tint="0.39997558519241921"/>
        <color theme="9" tint="-0.499984740745262"/>
      </colorScale>
    </cfRule>
  </conditionalFormatting>
  <conditionalFormatting sqref="B93">
    <cfRule type="colorScale" priority="8">
      <colorScale>
        <cfvo type="min"/>
        <cfvo type="percentile" val="50"/>
        <cfvo type="max"/>
        <color rgb="FFFF0000"/>
        <color theme="7" tint="-0.249977111117893"/>
        <color theme="9" tint="-0.249977111117893"/>
      </colorScale>
    </cfRule>
  </conditionalFormatting>
  <conditionalFormatting sqref="B68:B87 B90">
    <cfRule type="colorScale" priority="7">
      <colorScale>
        <cfvo type="min"/>
        <cfvo type="percentile" val="50"/>
        <cfvo type="max"/>
        <color rgb="FFFF0000"/>
        <color theme="7" tint="0.39997558519241921"/>
        <color theme="9" tint="-0.499984740745262"/>
      </colorScale>
    </cfRule>
  </conditionalFormatting>
  <conditionalFormatting sqref="B68:B91 B93">
    <cfRule type="colorScale" priority="9">
      <colorScale>
        <cfvo type="min"/>
        <cfvo type="percentile" val="50"/>
        <cfvo type="max"/>
        <color rgb="FFFF0000"/>
        <color theme="7" tint="0.39997558519241921"/>
        <color theme="9" tint="-0.499984740745262"/>
      </colorScale>
    </cfRule>
  </conditionalFormatting>
  <conditionalFormatting sqref="D68:D93">
    <cfRule type="colorScale" priority="6">
      <colorScale>
        <cfvo type="percent" val="0"/>
        <cfvo type="percentile" val="50"/>
        <cfvo type="max"/>
        <color rgb="FF92D050"/>
        <color rgb="FFFFEB84"/>
        <color rgb="FFFF0000"/>
      </colorScale>
    </cfRule>
  </conditionalFormatting>
  <conditionalFormatting sqref="D32:D57">
    <cfRule type="colorScale" priority="5">
      <colorScale>
        <cfvo type="min"/>
        <cfvo type="percentile" val="50"/>
        <cfvo type="max"/>
        <color rgb="FF92D050"/>
        <color rgb="FFFFEB84"/>
        <color rgb="FFFF0000"/>
      </colorScale>
    </cfRule>
  </conditionalFormatting>
  <conditionalFormatting sqref="B128">
    <cfRule type="colorScale" priority="3">
      <colorScale>
        <cfvo type="min"/>
        <cfvo type="percentile" val="50"/>
        <cfvo type="max"/>
        <color rgb="FFFF0000"/>
        <color theme="7" tint="-0.249977111117893"/>
        <color theme="9" tint="-0.249977111117893"/>
      </colorScale>
    </cfRule>
  </conditionalFormatting>
  <conditionalFormatting sqref="B103:B122 B125">
    <cfRule type="colorScale" priority="2">
      <colorScale>
        <cfvo type="min"/>
        <cfvo type="percentile" val="50"/>
        <cfvo type="max"/>
        <color rgb="FFFF0000"/>
        <color theme="7" tint="0.39997558519241921"/>
        <color theme="9" tint="-0.499984740745262"/>
      </colorScale>
    </cfRule>
  </conditionalFormatting>
  <conditionalFormatting sqref="B103:B126 B128">
    <cfRule type="colorScale" priority="4">
      <colorScale>
        <cfvo type="min"/>
        <cfvo type="percentile" val="50"/>
        <cfvo type="max"/>
        <color rgb="FFFF0000"/>
        <color theme="7" tint="0.39997558519241921"/>
        <color theme="9" tint="-0.499984740745262"/>
      </colorScale>
    </cfRule>
  </conditionalFormatting>
  <conditionalFormatting sqref="D103:D128">
    <cfRule type="colorScale" priority="1">
      <colorScale>
        <cfvo type="min"/>
        <cfvo type="percentile" val="50"/>
        <cfvo type="max"/>
        <color rgb="FF92D050"/>
        <color rgb="FFFFEB84"/>
        <color rgb="FFFF000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CPI Raw</vt:lpstr>
      <vt:lpstr>Sheet4</vt:lpstr>
      <vt:lpstr>CPI H </vt:lpstr>
      <vt:lpstr>Broader Category </vt:lpstr>
      <vt:lpstr>Question 1</vt:lpstr>
      <vt:lpstr>Question 2 </vt:lpstr>
      <vt:lpstr>Question 3</vt:lpstr>
      <vt:lpstr>Question 4</vt:lpstr>
      <vt:lpstr>Question 5</vt:lpstr>
      <vt:lpstr>Summary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dc:creator>
  <cp:lastModifiedBy>visha</cp:lastModifiedBy>
  <dcterms:created xsi:type="dcterms:W3CDTF">2025-02-28T17:35:29Z</dcterms:created>
  <dcterms:modified xsi:type="dcterms:W3CDTF">2025-03-10T14:44:27Z</dcterms:modified>
</cp:coreProperties>
</file>