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1" sheetId="2" r:id="rId5"/>
    <sheet state="visible" name="Sprint 2" sheetId="3" r:id="rId6"/>
    <sheet state="visible" name="Sprint 3" sheetId="4" r:id="rId7"/>
    <sheet state="visible" name="Sprint 4" sheetId="5" r:id="rId8"/>
    <sheet state="visible" name="Sprint 5" sheetId="6" r:id="rId9"/>
  </sheets>
  <definedNames>
    <definedName hidden="1" localSheetId="2" name="_xlnm._FilterDatabase">'Sprint 2'!$A$12:$D$16</definedName>
    <definedName hidden="1" localSheetId="3" name="_xlnm._FilterDatabase">'Sprint 3'!$A$12:$D$16</definedName>
    <definedName hidden="1" localSheetId="4" name="_xlnm._FilterDatabase">'Sprint 4'!$A$12:$D$13</definedName>
  </definedNames>
  <calcPr/>
  <extLst>
    <ext uri="GoogleSheetsCustomDataVersion1">
      <go:sheetsCustomData xmlns:go="http://customooxmlschemas.google.com/" r:id="rId10" roundtripDataSignature="AMtx7mh4ft1KjwagsITxZV+Nn5D+YDtSxw=="/>
    </ext>
  </extLst>
</workbook>
</file>

<file path=xl/comments1.xml><?xml version="1.0" encoding="utf-8"?>
<comments xmlns:r="http://schemas.openxmlformats.org/officeDocument/2006/relationships" xmlns="http://schemas.openxmlformats.org/spreadsheetml/2006/main">
  <authors>
    <author/>
  </authors>
  <commentList>
    <comment authorId="0" ref="A10">
      <text>
        <t xml:space="preserve">======
ID#AAAAbdxUr5Q
Olivier Gérardin    (2022-06-03 10:29:30)
A unique ID to refer to this story. Doesn't have to be numeric.</t>
      </text>
    </comment>
    <comment authorId="0" ref="C10">
      <text>
        <t xml:space="preserve">======
ID#AAAAbdxUr5I
Olivier Gérardin    (2022-06-03 10:29:30)
A short title just enough to recall the story.</t>
      </text>
    </comment>
    <comment authorId="0" ref="B10">
      <text>
        <t xml:space="preserve">======
ID#AAAAbdxUr5c
Olivier Gérardin    (2022-06-03 10:29:30)
Category of this story. Useful for sorting/grouping</t>
      </text>
    </comment>
    <comment authorId="0" ref="E10">
      <text>
        <t xml:space="preserve">======
ID#AAAAbdxUr5A
Olivier Gérardin    (2022-06-03 10:29:30)
(from product owner) Business value of this story. Use an open scale so you can always move values later.</t>
      </text>
    </comment>
    <comment authorId="0" ref="F10">
      <text>
        <t xml:space="preserve">======
ID#AAAAbdxUr5s
Olivier Gérardin    (2022-06-03 10:29:30)
Fill in after Sprint Planning Meeting</t>
      </text>
    </comment>
  </commentList>
  <extLst>
    <ext uri="GoogleSheetsCustomDataVersion1">
      <go:sheetsCustomData xmlns:go="http://customooxmlschemas.google.com/" r:id="rId1" roundtripDataSignature="AMtx7mhdm5X+zFsKi0eiccMx2C/7cuYscg=="/>
    </ext>
  </extLst>
</comments>
</file>

<file path=xl/comments2.xml><?xml version="1.0" encoding="utf-8"?>
<comments xmlns:r="http://schemas.openxmlformats.org/officeDocument/2006/relationships" xmlns="http://schemas.openxmlformats.org/spreadsheetml/2006/main">
  <authors>
    <author/>
  </authors>
  <commentList>
    <comment authorId="0" ref="D6">
      <text>
        <t xml:space="preserve">======
ID#AAAAbdxUr50
Olivier Gérardin    (2022-06-03 10:29:30)
Main focus of this sprint. Usually a sprint is focussed on a theme or business area.</t>
      </text>
    </comment>
    <comment authorId="0" ref="C22">
      <text>
        <t xml:space="preserve">======
ID#AAAAbdxUr5o
Olivier Gérardin    (2022-06-03 10:29:30)
This is a measure of the speed at which your team is moving towards the completion ot this sprint's tasks (in scrum units/day)</t>
      </text>
    </comment>
    <comment authorId="0" ref="A12">
      <text>
        <t xml:space="preserve">======
ID#AAAAbdxUr5M
Olivier Gérardin    (2022-06-03 10:29:30)
A unique Task ID</t>
      </text>
    </comment>
    <comment authorId="0" ref="E12">
      <text>
        <t xml:space="preserve">======
ID#AAAAbdxUr5k
Olivier Gérardin    (2022-06-03 10:29:30)
At the end of each day, fill in the estimated remaining scrum units for each task. Can be higher than the previous day if initial estimate was not accurate or other factors require more work.</t>
      </text>
    </comment>
    <comment authorId="0" ref="D20">
      <text>
        <t xml:space="preserve">======
ID#AAAAbdxUr5g
Olivier Gérardin    (2022-06-03 10:29:30)
This is the initial global estimate of this sprint's work effort in scrum units.</t>
      </text>
    </comment>
    <comment authorId="0" ref="B12">
      <text>
        <t xml:space="preserve">======
ID#AAAAbdxUr5Y
Olivier Gérardin    (2022-06-03 10:29:30)
The Story this task will help complete.</t>
      </text>
    </comment>
    <comment authorId="0" ref="C21">
      <text>
        <t xml:space="preserve">======
ID#AAAAbdxUr48
Olivier Gérardin    (2022-06-03 10:29:30)
The ideal (theoretical) remaining scrum units at the end of the day, assuming initial work estimates are correct and work is equally spread across days.</t>
      </text>
    </comment>
    <comment authorId="0" ref="C20">
      <text>
        <t xml:space="preserve">======
ID#AAAAbdxUr5w
Olivier Gérardin    (2022-06-03 10:29:30)
The actual remaining scrum units at the end of the day. Shown in red if greater than the ideal (team is ahead of estimate) in green if lower (team is late).</t>
      </text>
    </comment>
    <comment authorId="0" ref="I5">
      <text>
        <t xml:space="preserve">======
ID#AAAAbdxUr5U
Olivier Gérardin    (2022-06-03 10:29:30)
The date of the first day of the sprint. Make it a Monday or date calculations will be inaccurate!</t>
      </text>
    </comment>
    <comment authorId="0" ref="D5">
      <text>
        <t xml:space="preserve">======
ID#AAAAbdxUr44
Olivier Gérardin    (2022-06-03 10:29:30)
The sprint number.</t>
      </text>
    </comment>
    <comment authorId="0" ref="D12">
      <text>
        <t xml:space="preserve">======
ID#AAAAbdxUr5E
Olivier Gérardin    (2022-06-03 10:29:29)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List>
  <extLst>
    <ext uri="GoogleSheetsCustomDataVersion1">
      <go:sheetsCustomData xmlns:go="http://customooxmlschemas.google.com/" r:id="rId1" roundtripDataSignature="AMtx7mgIM52YNANYAf7PHxOMF8FEdBI2GA=="/>
    </ext>
  </extLst>
</comments>
</file>

<file path=xl/sharedStrings.xml><?xml version="1.0" encoding="utf-8"?>
<sst xmlns="http://schemas.openxmlformats.org/spreadsheetml/2006/main" count="132" uniqueCount="61">
  <si>
    <t>Product Backlog</t>
  </si>
  <si>
    <t>Organization</t>
  </si>
  <si>
    <t>LBS, PG19CS15</t>
  </si>
  <si>
    <t>Project</t>
  </si>
  <si>
    <t>Online Movie Ticket Booking System</t>
  </si>
  <si>
    <t>Scrum Master</t>
  </si>
  <si>
    <t>Harikrishnan V B</t>
  </si>
  <si>
    <t>Product Owner</t>
  </si>
  <si>
    <t>Users</t>
  </si>
  <si>
    <t>Story ID</t>
  </si>
  <si>
    <t>Category</t>
  </si>
  <si>
    <t>Title</t>
  </si>
  <si>
    <t>User story</t>
  </si>
  <si>
    <t>Value</t>
  </si>
  <si>
    <t>Sprint #</t>
  </si>
  <si>
    <t>Security</t>
  </si>
  <si>
    <t>Login Page</t>
  </si>
  <si>
    <t>Logging into the website</t>
  </si>
  <si>
    <t>Development</t>
  </si>
  <si>
    <t>Choose a movie</t>
  </si>
  <si>
    <t>Choosing movies from the movies offered</t>
  </si>
  <si>
    <t>Booking page</t>
  </si>
  <si>
    <t>Selecting the location, date, show timing and seats</t>
  </si>
  <si>
    <t>Payment</t>
  </si>
  <si>
    <t>Enable Payments through debit cards, credit cards, net banking options</t>
  </si>
  <si>
    <t>Profile editing</t>
  </si>
  <si>
    <t>Changing the name, age, etc.</t>
  </si>
  <si>
    <t>Resolution</t>
  </si>
  <si>
    <t>Bug fixing</t>
  </si>
  <si>
    <t>Should be able to book appointments</t>
  </si>
  <si>
    <t>Start date</t>
  </si>
  <si>
    <t>Sprint focus</t>
  </si>
  <si>
    <t>Remaining units</t>
  </si>
  <si>
    <t>week 1</t>
  </si>
  <si>
    <t>week 2</t>
  </si>
  <si>
    <t>Task ID</t>
  </si>
  <si>
    <t>Description</t>
  </si>
  <si>
    <t>Initial Estimate</t>
  </si>
  <si>
    <t>Login details: Admin / User</t>
  </si>
  <si>
    <t>Login details : Username</t>
  </si>
  <si>
    <t>Login details: Password</t>
  </si>
  <si>
    <t>Forgot password</t>
  </si>
  <si>
    <t>Remember me</t>
  </si>
  <si>
    <t>Remaining units (actual)</t>
  </si>
  <si>
    <t>Remaining units (ideal)</t>
  </si>
  <si>
    <t>Velocity</t>
  </si>
  <si>
    <t>connecting to database</t>
  </si>
  <si>
    <t>search by location</t>
  </si>
  <si>
    <t>Searching by movies</t>
  </si>
  <si>
    <t>recommended movies</t>
  </si>
  <si>
    <t>date selection</t>
  </si>
  <si>
    <t>theatre selection</t>
  </si>
  <si>
    <t>show timing selection</t>
  </si>
  <si>
    <t>seat selection</t>
  </si>
  <si>
    <t>Implementing payment gateway</t>
  </si>
  <si>
    <t>Development &amp; Resolution</t>
  </si>
  <si>
    <t>updating the profile picture</t>
  </si>
  <si>
    <t>changing the name</t>
  </si>
  <si>
    <t>chaning the phone number</t>
  </si>
  <si>
    <t>changing the email</t>
  </si>
  <si>
    <t>Bug fixing and other refinements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</si>
</sst>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dd\ dd/mm"/>
    <numFmt numFmtId="166" formatCode="0.0"/>
  </numFmts>
  <fonts count="11">
    <font>
      <sz val="10.0"/>
      <color rgb="FF000000"/>
      <name val="Arial"/>
      <scheme val="minor"/>
    </font>
    <font>
      <sz val="10.0"/>
      <color rgb="FF000000"/>
      <name val="Arial"/>
    </font>
    <font>
      <sz val="14.0"/>
      <color rgb="FFFFFFFF"/>
      <name val="Arial"/>
    </font>
    <font/>
    <font>
      <b/>
      <sz val="10.0"/>
      <color rgb="FF000000"/>
      <name val="Arial"/>
    </font>
    <font>
      <i/>
      <sz val="10.0"/>
      <color rgb="FF000000"/>
      <name val="Arial"/>
    </font>
    <font>
      <b/>
      <i/>
      <sz val="10.0"/>
      <color rgb="FF000000"/>
      <name val="Arial"/>
    </font>
    <font>
      <color theme="1"/>
      <name val="Arial"/>
    </font>
    <font>
      <b/>
      <sz val="12.0"/>
      <color rgb="FF000000"/>
      <name val="Arial"/>
    </font>
    <font>
      <b/>
      <i/>
      <sz val="12.0"/>
      <color rgb="FF000000"/>
      <name val="Arial"/>
    </font>
    <font>
      <sz val="10.0"/>
      <color theme="1"/>
      <name val="Arial"/>
    </font>
  </fonts>
  <fills count="5">
    <fill>
      <patternFill patternType="none"/>
    </fill>
    <fill>
      <patternFill patternType="lightGray"/>
    </fill>
    <fill>
      <patternFill patternType="solid">
        <fgColor rgb="FF808080"/>
        <bgColor rgb="FF808080"/>
      </patternFill>
    </fill>
    <fill>
      <patternFill patternType="solid">
        <fgColor rgb="FFC0C0C0"/>
        <bgColor rgb="FFC0C0C0"/>
      </patternFill>
    </fill>
    <fill>
      <patternFill patternType="solid">
        <fgColor rgb="FFCCFFFF"/>
        <bgColor rgb="FFCCFFFF"/>
      </patternFill>
    </fill>
  </fills>
  <borders count="16">
    <border/>
    <border>
      <left/>
      <top/>
      <bottom/>
    </border>
    <border>
      <top/>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shrinkToFit="0" wrapText="0"/>
    </xf>
    <xf borderId="1" fillId="2" fontId="2" numFmtId="0" xfId="0" applyAlignment="1" applyBorder="1" applyFill="1" applyFont="1">
      <alignment horizontal="center" shrinkToFit="0" vertical="center" wrapText="1"/>
    </xf>
    <xf borderId="2" fillId="0" fontId="3" numFmtId="0" xfId="0" applyAlignment="1" applyBorder="1" applyFont="1">
      <alignment shrinkToFit="0" wrapText="1"/>
    </xf>
    <xf borderId="3" fillId="0" fontId="1" numFmtId="0" xfId="0" applyAlignment="1" applyBorder="1" applyFont="1">
      <alignment shrinkToFit="0" wrapText="0"/>
    </xf>
    <xf borderId="4" fillId="0" fontId="1" numFmtId="0" xfId="0" applyAlignment="1" applyBorder="1" applyFont="1">
      <alignment shrinkToFit="0" wrapText="0"/>
    </xf>
    <xf borderId="5" fillId="3" fontId="4" numFmtId="0" xfId="0" applyAlignment="1" applyBorder="1" applyFill="1" applyFont="1">
      <alignment horizontal="center" shrinkToFit="0" wrapText="0"/>
    </xf>
    <xf borderId="5" fillId="4" fontId="5" numFmtId="0" xfId="0" applyAlignment="1" applyBorder="1" applyFill="1" applyFont="1">
      <alignment horizontal="center" readingOrder="0" shrinkToFit="0" wrapText="0"/>
    </xf>
    <xf borderId="6" fillId="0" fontId="1" numFmtId="0" xfId="0" applyAlignment="1" applyBorder="1" applyFont="1">
      <alignment shrinkToFit="0" wrapText="0"/>
    </xf>
    <xf borderId="7" fillId="0" fontId="1" numFmtId="0" xfId="0" applyAlignment="1" applyBorder="1" applyFont="1">
      <alignment shrinkToFit="0" wrapText="0"/>
    </xf>
    <xf borderId="5" fillId="3" fontId="6" numFmtId="0" xfId="0" applyAlignment="1" applyBorder="1" applyFont="1">
      <alignment horizontal="center" shrinkToFit="0" vertical="center" wrapText="0"/>
    </xf>
    <xf borderId="5" fillId="3" fontId="6" numFmtId="0" xfId="0" applyAlignment="1" applyBorder="1" applyFont="1">
      <alignment shrinkToFit="0" vertical="center" wrapText="0"/>
    </xf>
    <xf borderId="5" fillId="4" fontId="1" numFmtId="0" xfId="0" applyAlignment="1" applyBorder="1" applyFont="1">
      <alignment horizontal="center" shrinkToFit="0" wrapText="0"/>
    </xf>
    <xf borderId="5" fillId="4" fontId="1" numFmtId="0" xfId="0" applyAlignment="1" applyBorder="1" applyFont="1">
      <alignment horizontal="center" readingOrder="0" shrinkToFit="0" wrapText="0"/>
    </xf>
    <xf borderId="5" fillId="4" fontId="1" numFmtId="0" xfId="0" applyAlignment="1" applyBorder="1" applyFont="1">
      <alignment readingOrder="0" shrinkToFit="0" wrapText="0"/>
    </xf>
    <xf borderId="5" fillId="4" fontId="1" numFmtId="0" xfId="0" applyAlignment="1" applyBorder="1" applyFont="1">
      <alignment horizontal="left" readingOrder="0" shrinkToFit="0" wrapText="0"/>
    </xf>
    <xf borderId="5" fillId="4" fontId="7" numFmtId="0" xfId="0" applyAlignment="1" applyBorder="1" applyFont="1">
      <alignment readingOrder="0" shrinkToFit="0" wrapText="1"/>
    </xf>
    <xf borderId="5" fillId="4" fontId="5" numFmtId="0" xfId="0" applyAlignment="1" applyBorder="1" applyFont="1">
      <alignment horizontal="center" shrinkToFit="0" wrapText="0"/>
    </xf>
    <xf borderId="5" fillId="4" fontId="5" numFmtId="0" xfId="0" applyAlignment="1" applyBorder="1" applyFont="1">
      <alignment readingOrder="0" shrinkToFit="0" wrapText="0"/>
    </xf>
    <xf borderId="8" fillId="4" fontId="1" numFmtId="0" xfId="0" applyAlignment="1" applyBorder="1" applyFont="1">
      <alignment horizontal="center" readingOrder="0" shrinkToFit="0" wrapText="0"/>
    </xf>
    <xf borderId="8" fillId="4" fontId="1" numFmtId="0" xfId="0" applyAlignment="1" applyBorder="1" applyFont="1">
      <alignment readingOrder="0" shrinkToFit="0" wrapText="0"/>
    </xf>
    <xf borderId="8" fillId="4" fontId="1" numFmtId="0" xfId="0" applyAlignment="1" applyBorder="1" applyFont="1">
      <alignment horizontal="left" readingOrder="0" shrinkToFit="0" wrapText="0"/>
    </xf>
    <xf borderId="8" fillId="4" fontId="5" numFmtId="0" xfId="0" applyAlignment="1" applyBorder="1" applyFont="1">
      <alignment horizontal="center" shrinkToFit="0" wrapText="0"/>
    </xf>
    <xf borderId="8" fillId="4" fontId="5" numFmtId="0" xfId="0" applyAlignment="1" applyBorder="1" applyFont="1">
      <alignment readingOrder="0" shrinkToFit="0" wrapText="0"/>
    </xf>
    <xf borderId="5" fillId="4" fontId="1" numFmtId="0" xfId="0" applyAlignment="1" applyBorder="1" applyFont="1">
      <alignment horizontal="center" readingOrder="0" shrinkToFit="0" wrapText="0"/>
    </xf>
    <xf borderId="5" fillId="4" fontId="1" numFmtId="0" xfId="0" applyAlignment="1" applyBorder="1" applyFont="1">
      <alignment readingOrder="0" shrinkToFit="0" wrapText="0"/>
    </xf>
    <xf borderId="5" fillId="4" fontId="1" numFmtId="0" xfId="0" applyAlignment="1" applyBorder="1" applyFont="1">
      <alignment horizontal="left" shrinkToFit="0" wrapText="0"/>
    </xf>
    <xf borderId="5" fillId="4" fontId="5" numFmtId="0" xfId="0" applyAlignment="1" applyBorder="1" applyFont="1">
      <alignment horizontal="center" shrinkToFit="0" wrapText="0"/>
    </xf>
    <xf borderId="5" fillId="4" fontId="5" numFmtId="0" xfId="0" applyAlignment="1" applyBorder="1" applyFont="1">
      <alignment readingOrder="0" shrinkToFit="0" wrapText="0"/>
    </xf>
    <xf borderId="0" fillId="0" fontId="1" numFmtId="0" xfId="0" applyAlignment="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0" fillId="0" fontId="5" numFmtId="0" xfId="0" applyAlignment="1" applyFont="1">
      <alignment shrinkToFit="0" vertical="bottom" wrapText="0"/>
    </xf>
    <xf borderId="0" fillId="0" fontId="1" numFmtId="0" xfId="0" applyAlignment="1" applyFont="1">
      <alignment horizontal="center" shrinkToFit="0" wrapText="0"/>
    </xf>
    <xf borderId="0" fillId="0" fontId="1" numFmtId="0" xfId="0" applyAlignment="1" applyFont="1">
      <alignment horizontal="left" shrinkToFit="0" wrapText="0"/>
    </xf>
    <xf borderId="0" fillId="0" fontId="8" numFmtId="0" xfId="0" applyAlignment="1" applyFont="1">
      <alignment horizontal="center" shrinkToFit="0" wrapText="0"/>
    </xf>
    <xf borderId="4" fillId="0" fontId="8" numFmtId="0" xfId="0" applyAlignment="1" applyBorder="1" applyFont="1">
      <alignment shrinkToFit="0" vertical="top" wrapText="0"/>
    </xf>
    <xf borderId="5" fillId="3" fontId="8" numFmtId="0" xfId="0" applyAlignment="1" applyBorder="1" applyFont="1">
      <alignment horizontal="center" shrinkToFit="0" wrapText="0"/>
    </xf>
    <xf borderId="9" fillId="0" fontId="9" numFmtId="0" xfId="0" applyAlignment="1" applyBorder="1" applyFont="1">
      <alignment horizontal="center" readingOrder="0" shrinkToFit="0" wrapText="0"/>
    </xf>
    <xf borderId="10" fillId="0" fontId="3" numFmtId="0" xfId="0" applyAlignment="1" applyBorder="1" applyFont="1">
      <alignment shrinkToFit="0" wrapText="1"/>
    </xf>
    <xf borderId="6" fillId="0" fontId="4" numFmtId="0" xfId="0" applyAlignment="1" applyBorder="1" applyFont="1">
      <alignment shrinkToFit="0" wrapText="0"/>
    </xf>
    <xf borderId="0" fillId="0" fontId="4" numFmtId="0" xfId="0" applyAlignment="1" applyFont="1">
      <alignment shrinkToFit="0" wrapText="0"/>
    </xf>
    <xf borderId="0" fillId="0" fontId="8" numFmtId="0" xfId="0" applyAlignment="1" applyFont="1">
      <alignment shrinkToFit="0" wrapText="0"/>
    </xf>
    <xf borderId="5" fillId="3" fontId="4" numFmtId="0" xfId="0" applyAlignment="1" applyBorder="1" applyFont="1">
      <alignment horizontal="center" shrinkToFit="0" vertical="top" wrapText="1"/>
    </xf>
    <xf borderId="5" fillId="4" fontId="1" numFmtId="0" xfId="0" applyAlignment="1" applyBorder="1" applyFont="1">
      <alignment horizontal="center" shrinkToFit="0" vertical="top" wrapText="0"/>
    </xf>
    <xf borderId="5" fillId="0" fontId="1" numFmtId="0" xfId="0" applyAlignment="1" applyBorder="1" applyFont="1">
      <alignment shrinkToFit="0" wrapText="0"/>
    </xf>
    <xf borderId="9" fillId="3" fontId="4" numFmtId="0" xfId="0" applyAlignment="1" applyBorder="1" applyFont="1">
      <alignment horizontal="center" shrinkToFit="0" vertical="top" wrapText="1"/>
    </xf>
    <xf borderId="5" fillId="4" fontId="1" numFmtId="164" xfId="0" applyAlignment="1" applyBorder="1" applyFont="1" applyNumberFormat="1">
      <alignment horizontal="center" shrinkToFit="0" vertical="top" wrapText="0"/>
    </xf>
    <xf borderId="9" fillId="4" fontId="1" numFmtId="0" xfId="0" applyAlignment="1" applyBorder="1" applyFont="1">
      <alignment horizontal="center" readingOrder="0" shrinkToFit="0" vertical="top" wrapText="0"/>
    </xf>
    <xf borderId="7" fillId="0" fontId="1" numFmtId="0" xfId="0" applyAlignment="1" applyBorder="1" applyFont="1">
      <alignment shrinkToFit="0" vertical="top" wrapText="0"/>
    </xf>
    <xf borderId="0" fillId="0" fontId="4" numFmtId="0" xfId="0" applyAlignment="1" applyFont="1">
      <alignment shrinkToFit="0" vertical="top" wrapText="1"/>
    </xf>
    <xf borderId="9" fillId="3" fontId="4" numFmtId="0" xfId="0" applyAlignment="1" applyBorder="1" applyFont="1">
      <alignment horizontal="center" shrinkToFit="0" vertical="top" wrapText="0"/>
    </xf>
    <xf borderId="11" fillId="0" fontId="3" numFmtId="0" xfId="0" applyAlignment="1" applyBorder="1" applyFont="1">
      <alignment shrinkToFit="0" wrapText="1"/>
    </xf>
    <xf borderId="6" fillId="0" fontId="10" numFmtId="0" xfId="0" applyAlignment="1" applyBorder="1" applyFont="1">
      <alignment shrinkToFit="0" wrapText="1"/>
    </xf>
    <xf borderId="12" fillId="0" fontId="1" numFmtId="0" xfId="0" applyAlignment="1" applyBorder="1" applyFont="1">
      <alignment shrinkToFit="0" wrapText="0"/>
    </xf>
    <xf borderId="5" fillId="3" fontId="4" numFmtId="0" xfId="0" applyAlignment="1" applyBorder="1" applyFont="1">
      <alignment horizontal="center" shrinkToFit="0" vertical="top" wrapText="0"/>
    </xf>
    <xf borderId="5" fillId="3" fontId="4" numFmtId="0" xfId="0" applyAlignment="1" applyBorder="1" applyFont="1">
      <alignment shrinkToFit="0" vertical="top" wrapText="1"/>
    </xf>
    <xf borderId="5" fillId="3" fontId="4" numFmtId="165" xfId="0" applyAlignment="1" applyBorder="1" applyFont="1" applyNumberFormat="1">
      <alignment horizontal="center" shrinkToFit="0" vertical="top" wrapText="1"/>
    </xf>
    <xf borderId="6" fillId="0" fontId="4" numFmtId="0" xfId="0" applyAlignment="1" applyBorder="1" applyFont="1">
      <alignment shrinkToFit="0" vertical="top" wrapText="1"/>
    </xf>
    <xf borderId="5" fillId="4" fontId="1" numFmtId="0" xfId="0" applyAlignment="1" applyBorder="1" applyFont="1">
      <alignment readingOrder="0" shrinkToFit="0" vertical="top" wrapText="1"/>
    </xf>
    <xf borderId="5" fillId="4" fontId="1" numFmtId="0" xfId="0" applyAlignment="1" applyBorder="1" applyFont="1">
      <alignment horizontal="center" readingOrder="0" shrinkToFit="0" vertical="top" wrapText="0"/>
    </xf>
    <xf borderId="6" fillId="0" fontId="1" numFmtId="0" xfId="0" applyAlignment="1" applyBorder="1" applyFont="1">
      <alignment shrinkToFit="0" vertical="top" wrapText="0"/>
    </xf>
    <xf borderId="5" fillId="4" fontId="1" numFmtId="0" xfId="0" applyAlignment="1" applyBorder="1" applyFont="1">
      <alignment readingOrder="0" shrinkToFit="0" wrapText="1"/>
    </xf>
    <xf borderId="5" fillId="0" fontId="1" numFmtId="0" xfId="0" applyAlignment="1" applyBorder="1" applyFont="1">
      <alignment horizontal="center" shrinkToFit="0" vertical="top" wrapText="0"/>
    </xf>
    <xf borderId="5" fillId="0" fontId="1" numFmtId="0" xfId="0" applyAlignment="1" applyBorder="1" applyFont="1">
      <alignment readingOrder="0" shrinkToFit="0" wrapText="1"/>
    </xf>
    <xf borderId="13" fillId="0" fontId="1" numFmtId="0" xfId="0" applyAlignment="1" applyBorder="1" applyFont="1">
      <alignment shrinkToFit="0" wrapText="0"/>
    </xf>
    <xf borderId="13" fillId="0" fontId="1" numFmtId="0" xfId="0" applyAlignment="1" applyBorder="1" applyFont="1">
      <alignment horizontal="center" shrinkToFit="0" wrapText="0"/>
    </xf>
    <xf borderId="14" fillId="0" fontId="1" numFmtId="0" xfId="0" applyAlignment="1" applyBorder="1" applyFont="1">
      <alignment shrinkToFit="0" wrapText="0"/>
    </xf>
    <xf borderId="13" fillId="3" fontId="4" numFmtId="0" xfId="0" applyAlignment="1" applyBorder="1" applyFont="1">
      <alignment shrinkToFit="0" vertical="top" wrapText="1"/>
    </xf>
    <xf borderId="8" fillId="0" fontId="1" numFmtId="0" xfId="0" applyAlignment="1" applyBorder="1" applyFont="1">
      <alignment horizontal="center" shrinkToFit="0" vertical="center" wrapText="0"/>
    </xf>
    <xf borderId="13" fillId="0" fontId="4" numFmtId="0" xfId="0" applyAlignment="1" applyBorder="1" applyFont="1">
      <alignment horizontal="center" shrinkToFit="0" vertical="top" wrapText="0"/>
    </xf>
    <xf borderId="15" fillId="0" fontId="3" numFmtId="0" xfId="0" applyAlignment="1" applyBorder="1" applyFont="1">
      <alignment shrinkToFit="0" wrapText="1"/>
    </xf>
    <xf borderId="5" fillId="0" fontId="4" numFmtId="166" xfId="0" applyAlignment="1" applyBorder="1" applyFont="1" applyNumberFormat="1">
      <alignment horizontal="center" shrinkToFit="0" vertical="top" wrapText="0"/>
    </xf>
    <xf borderId="8" fillId="0" fontId="1" numFmtId="0" xfId="0" applyAlignment="1" applyBorder="1" applyFont="1">
      <alignment shrinkToFit="0" wrapText="0"/>
    </xf>
    <xf borderId="0" fillId="0" fontId="1" numFmtId="0" xfId="0" applyAlignment="1" applyFont="1">
      <alignment horizontal="center" shrinkToFit="0" vertical="top" wrapText="0"/>
    </xf>
    <xf borderId="5" fillId="0" fontId="1" numFmtId="0" xfId="0" applyAlignment="1" applyBorder="1" applyFont="1">
      <alignment shrinkToFit="0" wrapText="1"/>
    </xf>
    <xf borderId="5" fillId="0" fontId="4" numFmtId="0" xfId="0" applyAlignment="1" applyBorder="1" applyFont="1">
      <alignment horizontal="center" shrinkToFit="0" vertical="top" wrapText="0"/>
    </xf>
    <xf borderId="13" fillId="4" fontId="1" numFmtId="0" xfId="0" applyAlignment="1" applyBorder="1" applyFont="1">
      <alignment horizontal="center" readingOrder="0" shrinkToFit="0" wrapText="0"/>
    </xf>
    <xf borderId="5" fillId="0" fontId="1" numFmtId="0" xfId="0" applyAlignment="1" applyBorder="1" applyFont="1">
      <alignment horizontal="center" shrinkToFit="0" wrapText="0"/>
    </xf>
    <xf borderId="11" fillId="0" fontId="1" numFmtId="0" xfId="0" applyAlignment="1" applyBorder="1" applyFont="1">
      <alignment shrinkToFit="0" wrapText="1"/>
    </xf>
    <xf borderId="8" fillId="0" fontId="1" numFmtId="0" xfId="0" applyAlignment="1" applyBorder="1" applyFont="1">
      <alignment horizontal="center" readingOrder="0" shrinkToFit="0" vertical="center" wrapText="0"/>
    </xf>
    <xf borderId="0" fillId="0" fontId="1" numFmtId="0" xfId="0" applyAlignment="1" applyFont="1">
      <alignment horizontal="center" readingOrder="0" shrinkToFit="0" vertical="top" wrapText="0"/>
    </xf>
    <xf borderId="8" fillId="4" fontId="1" numFmtId="0" xfId="0" applyAlignment="1" applyBorder="1" applyFont="1">
      <alignment horizontal="center" readingOrder="0" shrinkToFit="0" vertical="top" wrapText="0"/>
    </xf>
    <xf borderId="5" fillId="0" fontId="7" numFmtId="0" xfId="0" applyAlignment="1" applyBorder="1" applyFont="1">
      <alignment shrinkToFit="0" wrapText="1"/>
    </xf>
    <xf borderId="5" fillId="0" fontId="1" numFmtId="0" xfId="0" applyAlignment="1" applyBorder="1" applyFont="1">
      <alignment horizontal="center" readingOrder="0" shrinkToFit="0" vertical="top" wrapText="0"/>
    </xf>
  </cellXfs>
  <cellStyles count="1">
    <cellStyle xfId="0" name="Normal" builtinId="0"/>
  </cellStyles>
  <dxfs count="2">
    <dxf>
      <font>
        <color rgb="FF339966"/>
      </font>
      <fill>
        <patternFill patternType="none"/>
      </fill>
      <border/>
    </dxf>
    <dxf>
      <font>
        <color rgb="FFFF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1'!$E$20:$N$20</c:f>
              <c:numCache/>
            </c:numRef>
          </c:val>
          <c:smooth val="0"/>
        </c:ser>
        <c:ser>
          <c:idx val="1"/>
          <c:order val="1"/>
          <c:spPr>
            <a:ln cmpd="sng">
              <a:solidFill>
                <a:srgbClr val="DC3912"/>
              </a:solidFill>
            </a:ln>
          </c:spPr>
          <c:marker>
            <c:symbol val="none"/>
          </c:marker>
          <c:val>
            <c:numRef>
              <c:f>'Sprint 1'!$E$21:$N$21</c:f>
              <c:numCache/>
            </c:numRef>
          </c:val>
          <c:smooth val="0"/>
        </c:ser>
        <c:axId val="632003646"/>
        <c:axId val="888967625"/>
      </c:lineChart>
      <c:catAx>
        <c:axId val="6320036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888967625"/>
      </c:catAx>
      <c:valAx>
        <c:axId val="888967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632003646"/>
      </c:valAx>
    </c:plotArea>
    <c:legend>
      <c:legendPos val="r"/>
      <c:overlay val="0"/>
      <c:txPr>
        <a:bodyPr/>
        <a:lstStyle/>
        <a:p>
          <a:pPr lvl="0">
            <a:defRPr b="0" i="0">
              <a:solidFill>
                <a:srgbClr val="000000"/>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2'!$E$19:$N$19</c:f>
              <c:numCache/>
            </c:numRef>
          </c:val>
          <c:smooth val="0"/>
        </c:ser>
        <c:ser>
          <c:idx val="1"/>
          <c:order val="1"/>
          <c:spPr>
            <a:ln cmpd="sng">
              <a:solidFill>
                <a:srgbClr val="DC3912"/>
              </a:solidFill>
            </a:ln>
          </c:spPr>
          <c:marker>
            <c:symbol val="none"/>
          </c:marker>
          <c:val>
            <c:numRef>
              <c:f>'Sprint 2'!$E$20:$N$20</c:f>
              <c:numCache/>
            </c:numRef>
          </c:val>
          <c:smooth val="0"/>
        </c:ser>
        <c:axId val="1133270896"/>
        <c:axId val="869196388"/>
      </c:lineChart>
      <c:catAx>
        <c:axId val="1133270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869196388"/>
      </c:catAx>
      <c:valAx>
        <c:axId val="8691963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133270896"/>
      </c:valAx>
    </c:plotArea>
    <c:legend>
      <c:legendPos val="r"/>
      <c:overlay val="0"/>
      <c:txPr>
        <a:bodyPr/>
        <a:lstStyle/>
        <a:p>
          <a:pPr lvl="0">
            <a:defRPr b="0" i="0">
              <a:solidFill>
                <a:srgbClr val="000000"/>
              </a:solidFill>
              <a:latin typeface="Roboto"/>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3'!$E$19:$N$19</c:f>
              <c:numCache/>
            </c:numRef>
          </c:val>
          <c:smooth val="0"/>
        </c:ser>
        <c:ser>
          <c:idx val="1"/>
          <c:order val="1"/>
          <c:spPr>
            <a:ln cmpd="sng">
              <a:solidFill>
                <a:srgbClr val="DC3912"/>
              </a:solidFill>
            </a:ln>
          </c:spPr>
          <c:marker>
            <c:symbol val="none"/>
          </c:marker>
          <c:val>
            <c:numRef>
              <c:f>'Sprint 3'!$E$20:$N$20</c:f>
              <c:numCache/>
            </c:numRef>
          </c:val>
          <c:smooth val="0"/>
        </c:ser>
        <c:axId val="1017030256"/>
        <c:axId val="299170473"/>
      </c:lineChart>
      <c:catAx>
        <c:axId val="1017030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299170473"/>
      </c:catAx>
      <c:valAx>
        <c:axId val="299170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017030256"/>
      </c:valAx>
    </c:plotArea>
    <c:legend>
      <c:legendPos val="r"/>
      <c:overlay val="0"/>
      <c:txPr>
        <a:bodyPr/>
        <a:lstStyle/>
        <a:p>
          <a:pPr lvl="0">
            <a:defRPr b="0" i="0">
              <a:solidFill>
                <a:srgbClr val="000000"/>
              </a:solidFill>
              <a:latin typeface="Roboto"/>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4'!$E$16:$N$16</c:f>
              <c:numCache/>
            </c:numRef>
          </c:val>
          <c:smooth val="0"/>
        </c:ser>
        <c:ser>
          <c:idx val="1"/>
          <c:order val="1"/>
          <c:spPr>
            <a:ln cmpd="sng">
              <a:solidFill>
                <a:srgbClr val="DC3912"/>
              </a:solidFill>
            </a:ln>
          </c:spPr>
          <c:marker>
            <c:symbol val="none"/>
          </c:marker>
          <c:val>
            <c:numRef>
              <c:f>'Sprint 4'!$E$17:$N$17</c:f>
              <c:numCache/>
            </c:numRef>
          </c:val>
          <c:smooth val="0"/>
        </c:ser>
        <c:axId val="1781368826"/>
        <c:axId val="1014530478"/>
      </c:lineChart>
      <c:catAx>
        <c:axId val="1781368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014530478"/>
      </c:catAx>
      <c:valAx>
        <c:axId val="1014530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781368826"/>
      </c:valAx>
    </c:plotArea>
    <c:legend>
      <c:legendPos val="r"/>
      <c:overlay val="0"/>
      <c:txPr>
        <a:bodyPr/>
        <a:lstStyle/>
        <a:p>
          <a:pPr lvl="0">
            <a:defRPr b="0" i="0">
              <a:solidFill>
                <a:srgbClr val="000000"/>
              </a:solidFill>
              <a:latin typeface="Roboto"/>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5'!$E$20:$N$20</c:f>
              <c:numCache/>
            </c:numRef>
          </c:val>
          <c:smooth val="0"/>
        </c:ser>
        <c:ser>
          <c:idx val="1"/>
          <c:order val="1"/>
          <c:spPr>
            <a:ln cmpd="sng">
              <a:solidFill>
                <a:srgbClr val="DC3912"/>
              </a:solidFill>
            </a:ln>
          </c:spPr>
          <c:marker>
            <c:symbol val="none"/>
          </c:marker>
          <c:val>
            <c:numRef>
              <c:f>'Sprint 5'!$E$21:$N$21</c:f>
              <c:numCache/>
            </c:numRef>
          </c:val>
          <c:smooth val="0"/>
        </c:ser>
        <c:axId val="938454476"/>
        <c:axId val="1299147969"/>
      </c:lineChart>
      <c:catAx>
        <c:axId val="9384544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299147969"/>
      </c:catAx>
      <c:valAx>
        <c:axId val="1299147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938454476"/>
      </c:valAx>
    </c:plotArea>
    <c:legend>
      <c:legendPos val="r"/>
      <c:overlay val="0"/>
      <c:txPr>
        <a:bodyPr/>
        <a:lstStyle/>
        <a:p>
          <a:pPr lvl="0">
            <a:defRPr b="0" i="0">
              <a:solidFill>
                <a:srgbClr val="000000"/>
              </a:solidFill>
              <a:latin typeface="Roboto"/>
            </a:defRPr>
          </a:pPr>
        </a:p>
      </c:txPr>
    </c:legend>
    <c:plotVisOnly val="0"/>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23</xdr:row>
      <xdr:rowOff>0</xdr:rowOff>
    </xdr:from>
    <xdr:ext cx="7562850" cy="3562350"/>
    <xdr:graphicFrame>
      <xdr:nvGraphicFramePr>
        <xdr:cNvPr id="107992112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22</xdr:row>
      <xdr:rowOff>0</xdr:rowOff>
    </xdr:from>
    <xdr:ext cx="7562850" cy="3562350"/>
    <xdr:graphicFrame>
      <xdr:nvGraphicFramePr>
        <xdr:cNvPr id="633943963"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22</xdr:row>
      <xdr:rowOff>0</xdr:rowOff>
    </xdr:from>
    <xdr:ext cx="7562850" cy="3562350"/>
    <xdr:graphicFrame>
      <xdr:nvGraphicFramePr>
        <xdr:cNvPr id="622718102"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18</xdr:row>
      <xdr:rowOff>0</xdr:rowOff>
    </xdr:from>
    <xdr:ext cx="7562850" cy="3562350"/>
    <xdr:graphicFrame>
      <xdr:nvGraphicFramePr>
        <xdr:cNvPr id="2066199502"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23</xdr:row>
      <xdr:rowOff>0</xdr:rowOff>
    </xdr:from>
    <xdr:ext cx="7562850" cy="3562350"/>
    <xdr:graphicFrame>
      <xdr:nvGraphicFramePr>
        <xdr:cNvPr id="1184644342"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0.0"/>
    <col customWidth="1" min="3" max="3" width="23.13"/>
    <col customWidth="1" min="4" max="4" width="92.13"/>
    <col customWidth="1" min="5" max="5" width="13.13"/>
    <col customWidth="1" min="6" max="6" width="8.13"/>
    <col customWidth="1" min="7" max="26" width="14.38"/>
  </cols>
  <sheetData>
    <row r="1" ht="12.75" customHeight="1">
      <c r="A1" s="1"/>
      <c r="B1" s="1"/>
      <c r="C1" s="1"/>
      <c r="D1" s="1"/>
      <c r="E1" s="1"/>
      <c r="F1" s="1"/>
    </row>
    <row r="2" ht="43.5" customHeight="1">
      <c r="A2" s="2" t="s">
        <v>0</v>
      </c>
      <c r="B2" s="3"/>
      <c r="C2" s="3"/>
      <c r="D2" s="3"/>
      <c r="E2" s="3"/>
      <c r="F2" s="3"/>
    </row>
    <row r="3" ht="12.75" customHeight="1">
      <c r="A3" s="1"/>
      <c r="B3" s="1"/>
      <c r="C3" s="4"/>
      <c r="D3" s="4"/>
      <c r="E3" s="1"/>
      <c r="F3" s="1"/>
    </row>
    <row r="4" ht="12.75" customHeight="1">
      <c r="A4" s="1"/>
      <c r="B4" s="5"/>
      <c r="C4" s="6" t="s">
        <v>1</v>
      </c>
      <c r="D4" s="7" t="s">
        <v>2</v>
      </c>
      <c r="E4" s="8"/>
      <c r="F4" s="1"/>
    </row>
    <row r="5" ht="12.75" customHeight="1">
      <c r="A5" s="1"/>
      <c r="B5" s="5"/>
      <c r="C5" s="6" t="s">
        <v>3</v>
      </c>
      <c r="D5" s="7" t="s">
        <v>4</v>
      </c>
      <c r="E5" s="8"/>
      <c r="F5" s="1"/>
    </row>
    <row r="6" ht="12.75" customHeight="1">
      <c r="A6" s="1"/>
      <c r="B6" s="5"/>
      <c r="C6" s="6" t="s">
        <v>5</v>
      </c>
      <c r="D6" s="7" t="s">
        <v>6</v>
      </c>
      <c r="E6" s="8"/>
      <c r="F6" s="1"/>
    </row>
    <row r="7" ht="12.75" customHeight="1">
      <c r="A7" s="1"/>
      <c r="B7" s="5"/>
      <c r="C7" s="6" t="s">
        <v>7</v>
      </c>
      <c r="D7" s="7" t="s">
        <v>8</v>
      </c>
      <c r="E7" s="8"/>
      <c r="F7" s="1"/>
    </row>
    <row r="8" ht="12.75" customHeight="1">
      <c r="A8" s="1"/>
      <c r="B8" s="1"/>
      <c r="C8" s="9"/>
      <c r="D8" s="9"/>
      <c r="E8" s="1"/>
      <c r="F8" s="1"/>
    </row>
    <row r="9" ht="12.75" customHeight="1">
      <c r="A9" s="4"/>
      <c r="B9" s="4"/>
      <c r="C9" s="4"/>
      <c r="D9" s="4"/>
      <c r="E9" s="4"/>
      <c r="F9" s="4"/>
    </row>
    <row r="10" ht="28.5" customHeight="1">
      <c r="A10" s="10" t="s">
        <v>9</v>
      </c>
      <c r="B10" s="10" t="s">
        <v>10</v>
      </c>
      <c r="C10" s="11" t="s">
        <v>11</v>
      </c>
      <c r="D10" s="11" t="s">
        <v>12</v>
      </c>
      <c r="E10" s="10" t="s">
        <v>13</v>
      </c>
      <c r="F10" s="11" t="s">
        <v>14</v>
      </c>
    </row>
    <row r="11" ht="12.75" customHeight="1">
      <c r="A11" s="12">
        <v>1.0</v>
      </c>
      <c r="B11" s="13" t="s">
        <v>15</v>
      </c>
      <c r="C11" s="14" t="s">
        <v>16</v>
      </c>
      <c r="D11" s="15" t="s">
        <v>17</v>
      </c>
      <c r="E11" s="12"/>
      <c r="F11" s="14">
        <v>1.0</v>
      </c>
    </row>
    <row r="12" ht="12.75" customHeight="1">
      <c r="A12" s="13">
        <v>2.0</v>
      </c>
      <c r="B12" s="13" t="s">
        <v>18</v>
      </c>
      <c r="C12" s="14" t="s">
        <v>19</v>
      </c>
      <c r="D12" s="15" t="s">
        <v>20</v>
      </c>
      <c r="E12" s="12"/>
      <c r="F12" s="14">
        <v>2.0</v>
      </c>
    </row>
    <row r="13" ht="12.75" customHeight="1">
      <c r="A13" s="13">
        <v>3.0</v>
      </c>
      <c r="B13" s="16" t="s">
        <v>18</v>
      </c>
      <c r="C13" s="16" t="s">
        <v>21</v>
      </c>
      <c r="D13" s="16" t="s">
        <v>22</v>
      </c>
      <c r="E13" s="17"/>
      <c r="F13" s="18">
        <v>3.0</v>
      </c>
    </row>
    <row r="14" ht="12.75" customHeight="1">
      <c r="A14" s="13">
        <v>4.0</v>
      </c>
      <c r="B14" s="13" t="s">
        <v>18</v>
      </c>
      <c r="C14" s="14" t="s">
        <v>23</v>
      </c>
      <c r="D14" s="15" t="s">
        <v>24</v>
      </c>
      <c r="E14" s="17"/>
      <c r="F14" s="18">
        <v>4.0</v>
      </c>
    </row>
    <row r="15" ht="12.75" customHeight="1">
      <c r="A15" s="19">
        <v>5.0</v>
      </c>
      <c r="B15" s="19" t="s">
        <v>18</v>
      </c>
      <c r="C15" s="20" t="s">
        <v>25</v>
      </c>
      <c r="D15" s="21" t="s">
        <v>26</v>
      </c>
      <c r="E15" s="22"/>
      <c r="F15" s="23">
        <v>5.0</v>
      </c>
    </row>
    <row r="16" ht="12.75" customHeight="1">
      <c r="A16" s="24">
        <v>6.0</v>
      </c>
      <c r="B16" s="24" t="s">
        <v>27</v>
      </c>
      <c r="C16" s="25" t="s">
        <v>28</v>
      </c>
      <c r="D16" s="26" t="s">
        <v>29</v>
      </c>
      <c r="E16" s="27"/>
      <c r="F16" s="28">
        <v>5.0</v>
      </c>
    </row>
    <row r="17" ht="12.75" customHeight="1">
      <c r="A17" s="29"/>
      <c r="B17" s="29"/>
      <c r="C17" s="30"/>
      <c r="D17" s="31"/>
      <c r="E17" s="29"/>
      <c r="F17" s="32"/>
    </row>
    <row r="18" ht="12.75" customHeight="1">
      <c r="A18" s="29"/>
      <c r="B18" s="29"/>
      <c r="C18" s="30"/>
      <c r="D18" s="31"/>
      <c r="E18" s="29"/>
      <c r="F18" s="32"/>
    </row>
    <row r="19" ht="12.75" customHeight="1">
      <c r="A19" s="29"/>
      <c r="B19" s="29"/>
      <c r="C19" s="31"/>
      <c r="D19" s="31"/>
      <c r="E19" s="29"/>
      <c r="F19" s="29"/>
    </row>
    <row r="20" ht="12.75" customHeight="1">
      <c r="A20" s="29"/>
      <c r="B20" s="29"/>
      <c r="C20" s="31"/>
      <c r="D20" s="31"/>
      <c r="E20" s="29"/>
      <c r="F20" s="29"/>
    </row>
    <row r="21" ht="12.75" customHeight="1">
      <c r="A21" s="29"/>
      <c r="B21" s="29"/>
      <c r="C21" s="31"/>
      <c r="D21" s="31"/>
      <c r="E21" s="29"/>
      <c r="F21" s="29"/>
    </row>
    <row r="22" ht="12.75" customHeight="1">
      <c r="A22" s="33"/>
      <c r="B22" s="33"/>
      <c r="C22" s="33"/>
      <c r="D22" s="34"/>
      <c r="E22" s="33"/>
      <c r="F22" s="33"/>
    </row>
    <row r="23" ht="12.75" customHeight="1">
      <c r="A23" s="33"/>
      <c r="B23" s="33"/>
      <c r="C23" s="33"/>
      <c r="D23" s="34"/>
      <c r="E23" s="33"/>
      <c r="F23" s="33"/>
    </row>
    <row r="24" ht="12.75" customHeight="1">
      <c r="A24" s="33"/>
      <c r="B24" s="33"/>
      <c r="C24" s="33"/>
      <c r="D24" s="34"/>
      <c r="E24" s="33"/>
      <c r="F24" s="33"/>
    </row>
    <row r="25" ht="12.75" customHeight="1">
      <c r="A25" s="33"/>
      <c r="B25" s="33"/>
      <c r="C25" s="33"/>
      <c r="D25" s="34"/>
      <c r="E25" s="33"/>
      <c r="F25" s="33"/>
    </row>
    <row r="26" ht="12.75" customHeight="1">
      <c r="A26" s="33"/>
      <c r="B26" s="33"/>
      <c r="C26" s="33"/>
      <c r="D26" s="34"/>
      <c r="E26" s="33"/>
      <c r="F26" s="33"/>
    </row>
    <row r="27" ht="12.75" customHeight="1">
      <c r="A27" s="33"/>
      <c r="B27" s="33"/>
      <c r="C27" s="33"/>
      <c r="D27" s="34"/>
      <c r="E27" s="33"/>
      <c r="F27" s="33"/>
    </row>
    <row r="28" ht="12.75" customHeight="1">
      <c r="A28" s="33"/>
      <c r="B28" s="33"/>
      <c r="C28" s="33"/>
      <c r="D28" s="34"/>
      <c r="E28" s="33"/>
      <c r="F28" s="33"/>
    </row>
    <row r="29" ht="12.75" customHeight="1">
      <c r="A29" s="33"/>
      <c r="B29" s="33"/>
      <c r="C29" s="33"/>
      <c r="D29" s="34"/>
      <c r="E29" s="33"/>
      <c r="F29" s="33"/>
    </row>
    <row r="30" ht="12.75" customHeight="1">
      <c r="A30" s="33"/>
      <c r="B30" s="33"/>
      <c r="C30" s="33"/>
      <c r="D30" s="34"/>
      <c r="E30" s="33"/>
      <c r="F30" s="33"/>
    </row>
    <row r="31" ht="12.75" customHeight="1">
      <c r="A31" s="33"/>
      <c r="B31" s="33"/>
      <c r="C31" s="33"/>
      <c r="D31" s="34"/>
      <c r="E31" s="33"/>
      <c r="F31" s="33"/>
    </row>
    <row r="32" ht="12.75" customHeight="1">
      <c r="A32" s="33"/>
      <c r="B32" s="33"/>
      <c r="C32" s="33"/>
      <c r="D32" s="34"/>
      <c r="E32" s="33"/>
      <c r="F32" s="33"/>
    </row>
    <row r="33" ht="12.75" customHeight="1">
      <c r="A33" s="33"/>
      <c r="B33" s="33"/>
      <c r="C33" s="33"/>
      <c r="D33" s="34"/>
      <c r="E33" s="33"/>
      <c r="F33" s="33"/>
    </row>
    <row r="34" ht="12.75" customHeight="1">
      <c r="A34" s="33"/>
      <c r="B34" s="33"/>
      <c r="C34" s="33"/>
      <c r="D34" s="34"/>
      <c r="E34" s="33"/>
      <c r="F34" s="33"/>
    </row>
    <row r="35" ht="12.75" customHeight="1">
      <c r="A35" s="33"/>
      <c r="B35" s="33"/>
      <c r="C35" s="33"/>
      <c r="D35" s="34"/>
      <c r="E35" s="33"/>
      <c r="F35" s="33"/>
    </row>
    <row r="36" ht="12.75" customHeight="1">
      <c r="A36" s="33"/>
      <c r="B36" s="33"/>
      <c r="C36" s="33"/>
      <c r="D36" s="34"/>
      <c r="E36" s="33"/>
      <c r="F36" s="33"/>
    </row>
    <row r="37" ht="12.75" customHeight="1">
      <c r="A37" s="33"/>
      <c r="B37" s="33"/>
      <c r="C37" s="33"/>
      <c r="D37" s="34"/>
      <c r="E37" s="33"/>
      <c r="F37" s="33"/>
    </row>
    <row r="38" ht="12.75" customHeight="1">
      <c r="A38" s="33"/>
      <c r="B38" s="33"/>
      <c r="C38" s="33"/>
      <c r="D38" s="34"/>
      <c r="E38" s="33"/>
      <c r="F38" s="33"/>
    </row>
    <row r="39" ht="12.75" customHeight="1">
      <c r="A39" s="33"/>
      <c r="B39" s="33"/>
      <c r="C39" s="33"/>
      <c r="D39" s="34"/>
      <c r="E39" s="33"/>
      <c r="F39" s="33"/>
    </row>
    <row r="40" ht="12.75" customHeight="1">
      <c r="A40" s="33"/>
      <c r="B40" s="33"/>
      <c r="C40" s="33"/>
      <c r="D40" s="34"/>
      <c r="E40" s="33"/>
      <c r="F40" s="33"/>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paperSize="9" scale="6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1" width="10.25"/>
    <col customWidth="1" min="12" max="12" width="11.38"/>
    <col customWidth="1" min="13" max="14" width="10.25"/>
    <col customWidth="1" min="15" max="15" width="8.13"/>
    <col customWidth="1" min="16" max="26" width="14.38"/>
  </cols>
  <sheetData>
    <row r="1" ht="12.75" customHeight="1">
      <c r="A1" s="1"/>
      <c r="B1" s="1"/>
      <c r="C1" s="1"/>
      <c r="D1" s="1"/>
      <c r="E1" s="1"/>
      <c r="F1" s="1"/>
      <c r="G1" s="1"/>
      <c r="H1" s="1"/>
      <c r="I1" s="1"/>
      <c r="J1" s="1"/>
      <c r="K1" s="1"/>
      <c r="L1" s="1"/>
      <c r="M1" s="1"/>
      <c r="N1" s="1"/>
    </row>
    <row r="2" ht="43.5" customHeight="1">
      <c r="A2" s="2" t="str">
        <f>CONCATENATE("Sprint #",D5,"Tracking Sheet")</f>
        <v>Sprint #1Tracking Sheet</v>
      </c>
      <c r="B2" s="3"/>
      <c r="C2" s="3"/>
      <c r="D2" s="3"/>
      <c r="E2" s="3"/>
      <c r="F2" s="3"/>
      <c r="G2" s="3"/>
      <c r="H2" s="3"/>
      <c r="I2" s="3"/>
      <c r="J2" s="3"/>
      <c r="K2" s="3"/>
      <c r="L2" s="3"/>
      <c r="M2" s="3"/>
      <c r="N2" s="3"/>
    </row>
    <row r="3" ht="13.5" customHeight="1">
      <c r="A3" s="1"/>
      <c r="B3" s="1"/>
      <c r="C3" s="4"/>
      <c r="D3" s="4"/>
      <c r="E3" s="4"/>
      <c r="F3" s="4"/>
      <c r="G3" s="4"/>
      <c r="H3" s="4"/>
      <c r="I3" s="4"/>
      <c r="J3" s="1"/>
      <c r="K3" s="1"/>
      <c r="L3" s="1"/>
      <c r="M3" s="1"/>
      <c r="N3" s="1"/>
    </row>
    <row r="4" ht="16.5" customHeight="1">
      <c r="A4" s="35"/>
      <c r="B4" s="36"/>
      <c r="C4" s="37" t="s">
        <v>3</v>
      </c>
      <c r="D4" s="38" t="s">
        <v>4</v>
      </c>
      <c r="E4" s="39"/>
      <c r="F4" s="39"/>
      <c r="G4" s="39"/>
      <c r="H4" s="39"/>
      <c r="I4" s="39"/>
      <c r="J4" s="40"/>
      <c r="K4" s="41"/>
      <c r="L4" s="41"/>
      <c r="M4" s="41"/>
      <c r="N4" s="41"/>
      <c r="O4" s="42"/>
    </row>
    <row r="5" ht="12.75" customHeight="1">
      <c r="A5" s="1"/>
      <c r="B5" s="5"/>
      <c r="C5" s="43" t="s">
        <v>14</v>
      </c>
      <c r="D5" s="44">
        <v>1.0</v>
      </c>
      <c r="E5" s="45"/>
      <c r="F5" s="46" t="s">
        <v>30</v>
      </c>
      <c r="G5" s="39"/>
      <c r="H5" s="39"/>
      <c r="I5" s="47">
        <v>44718.0</v>
      </c>
      <c r="J5" s="8"/>
      <c r="K5" s="1"/>
      <c r="L5" s="1"/>
      <c r="M5" s="1"/>
      <c r="N5" s="1"/>
    </row>
    <row r="6" ht="12.75" customHeight="1">
      <c r="A6" s="1"/>
      <c r="B6" s="5"/>
      <c r="C6" s="43" t="s">
        <v>31</v>
      </c>
      <c r="D6" s="48" t="s">
        <v>15</v>
      </c>
      <c r="E6" s="39"/>
      <c r="F6" s="39"/>
      <c r="G6" s="39"/>
      <c r="H6" s="39"/>
      <c r="I6" s="39"/>
      <c r="J6" s="8"/>
      <c r="K6" s="1"/>
      <c r="L6" s="1"/>
      <c r="M6" s="1"/>
      <c r="N6" s="1"/>
    </row>
    <row r="7" ht="12.75" customHeight="1">
      <c r="A7" s="1"/>
      <c r="B7" s="1"/>
      <c r="C7" s="49"/>
      <c r="D7" s="49"/>
      <c r="E7" s="9"/>
      <c r="F7" s="9"/>
      <c r="G7" s="9"/>
      <c r="H7" s="9"/>
      <c r="I7" s="9"/>
      <c r="J7" s="1"/>
      <c r="K7" s="1"/>
      <c r="L7" s="1"/>
      <c r="M7" s="1"/>
      <c r="N7" s="1"/>
    </row>
    <row r="8" ht="13.5" customHeight="1">
      <c r="A8" s="1"/>
      <c r="B8" s="1"/>
      <c r="C8" s="50"/>
      <c r="D8" s="1"/>
      <c r="E8" s="4"/>
      <c r="F8" s="4"/>
      <c r="G8" s="4"/>
      <c r="H8" s="4"/>
      <c r="I8" s="4"/>
      <c r="J8" s="4"/>
      <c r="K8" s="4"/>
      <c r="L8" s="4"/>
      <c r="M8" s="4"/>
      <c r="N8" s="4"/>
    </row>
    <row r="9" ht="12.75" customHeight="1">
      <c r="A9" s="1"/>
      <c r="B9" s="1"/>
      <c r="C9" s="50"/>
      <c r="D9" s="5"/>
      <c r="E9" s="51" t="s">
        <v>32</v>
      </c>
      <c r="F9" s="39"/>
      <c r="G9" s="39"/>
      <c r="H9" s="39"/>
      <c r="I9" s="39"/>
      <c r="J9" s="39"/>
      <c r="K9" s="39"/>
      <c r="L9" s="39"/>
      <c r="M9" s="39"/>
      <c r="N9" s="52"/>
      <c r="O9" s="53"/>
    </row>
    <row r="10" ht="12.75" customHeight="1">
      <c r="A10" s="1"/>
      <c r="B10" s="1"/>
      <c r="C10" s="1"/>
      <c r="D10" s="5"/>
      <c r="E10" s="51" t="s">
        <v>33</v>
      </c>
      <c r="F10" s="39"/>
      <c r="G10" s="39"/>
      <c r="H10" s="39"/>
      <c r="I10" s="52"/>
      <c r="J10" s="51" t="s">
        <v>34</v>
      </c>
      <c r="K10" s="39"/>
      <c r="L10" s="39"/>
      <c r="M10" s="39"/>
      <c r="N10" s="52"/>
      <c r="O10" s="53"/>
    </row>
    <row r="11" ht="12.75" customHeight="1">
      <c r="A11" s="4"/>
      <c r="B11" s="4"/>
      <c r="C11" s="4"/>
      <c r="D11" s="54"/>
      <c r="E11" s="55">
        <v>1.0</v>
      </c>
      <c r="F11" s="55">
        <v>2.0</v>
      </c>
      <c r="G11" s="55">
        <v>3.0</v>
      </c>
      <c r="H11" s="55">
        <v>4.0</v>
      </c>
      <c r="I11" s="55">
        <v>5.0</v>
      </c>
      <c r="J11" s="55">
        <v>6.0</v>
      </c>
      <c r="K11" s="55">
        <v>7.0</v>
      </c>
      <c r="L11" s="55">
        <v>8.0</v>
      </c>
      <c r="M11" s="55">
        <v>9.0</v>
      </c>
      <c r="N11" s="55">
        <v>10.0</v>
      </c>
      <c r="O11" s="53"/>
    </row>
    <row r="12" ht="27.0" customHeight="1">
      <c r="A12" s="43" t="s">
        <v>35</v>
      </c>
      <c r="B12" s="43" t="s">
        <v>9</v>
      </c>
      <c r="C12" s="56" t="s">
        <v>36</v>
      </c>
      <c r="D12" s="43" t="s">
        <v>37</v>
      </c>
      <c r="E12" s="57">
        <f>I5</f>
        <v>44718</v>
      </c>
      <c r="F12" s="57">
        <f t="shared" ref="F12:N12" si="1">E12+1</f>
        <v>44719</v>
      </c>
      <c r="G12" s="57">
        <f t="shared" si="1"/>
        <v>44720</v>
      </c>
      <c r="H12" s="57">
        <f t="shared" si="1"/>
        <v>44721</v>
      </c>
      <c r="I12" s="57">
        <f t="shared" si="1"/>
        <v>44722</v>
      </c>
      <c r="J12" s="57">
        <f t="shared" si="1"/>
        <v>44723</v>
      </c>
      <c r="K12" s="57">
        <f t="shared" si="1"/>
        <v>44724</v>
      </c>
      <c r="L12" s="57">
        <f t="shared" si="1"/>
        <v>44725</v>
      </c>
      <c r="M12" s="57">
        <f t="shared" si="1"/>
        <v>44726</v>
      </c>
      <c r="N12" s="57">
        <f t="shared" si="1"/>
        <v>44727</v>
      </c>
      <c r="O12" s="58"/>
    </row>
    <row r="13" ht="25.5" customHeight="1">
      <c r="A13" s="44">
        <v>1.0</v>
      </c>
      <c r="B13" s="44">
        <v>1.0</v>
      </c>
      <c r="C13" s="59" t="s">
        <v>38</v>
      </c>
      <c r="D13" s="60">
        <v>2.0</v>
      </c>
      <c r="E13" s="44"/>
      <c r="F13" s="44"/>
      <c r="G13" s="44"/>
      <c r="H13" s="44"/>
      <c r="I13" s="44"/>
      <c r="J13" s="44"/>
      <c r="K13" s="44"/>
      <c r="L13" s="44"/>
      <c r="M13" s="44"/>
      <c r="N13" s="44"/>
      <c r="O13" s="61"/>
    </row>
    <row r="14" ht="12.75" customHeight="1">
      <c r="A14" s="44">
        <v>2.0</v>
      </c>
      <c r="B14" s="44">
        <v>1.0</v>
      </c>
      <c r="C14" s="59" t="s">
        <v>39</v>
      </c>
      <c r="D14" s="60">
        <v>3.0</v>
      </c>
      <c r="E14" s="44"/>
      <c r="F14" s="44"/>
      <c r="G14" s="44"/>
      <c r="H14" s="44"/>
      <c r="I14" s="44"/>
      <c r="J14" s="44"/>
      <c r="K14" s="44"/>
      <c r="L14" s="44"/>
      <c r="M14" s="44"/>
      <c r="N14" s="44"/>
      <c r="O14" s="61"/>
    </row>
    <row r="15" ht="25.5" customHeight="1">
      <c r="A15" s="44">
        <v>3.0</v>
      </c>
      <c r="B15" s="60">
        <v>1.0</v>
      </c>
      <c r="C15" s="59" t="s">
        <v>40</v>
      </c>
      <c r="D15" s="60">
        <v>3.0</v>
      </c>
      <c r="E15" s="44"/>
      <c r="F15" s="44"/>
      <c r="G15" s="44"/>
      <c r="H15" s="44"/>
      <c r="I15" s="44"/>
      <c r="J15" s="44"/>
      <c r="K15" s="44"/>
      <c r="L15" s="44"/>
      <c r="M15" s="44"/>
      <c r="N15" s="44"/>
      <c r="O15" s="61"/>
    </row>
    <row r="16" ht="25.5" customHeight="1">
      <c r="A16" s="44">
        <v>4.0</v>
      </c>
      <c r="B16" s="60">
        <v>1.0</v>
      </c>
      <c r="C16" s="59" t="s">
        <v>41</v>
      </c>
      <c r="D16" s="60">
        <v>5.0</v>
      </c>
      <c r="E16" s="44"/>
      <c r="F16" s="44"/>
      <c r="G16" s="44"/>
      <c r="H16" s="44"/>
      <c r="I16" s="44"/>
      <c r="J16" s="44"/>
      <c r="K16" s="44"/>
      <c r="L16" s="44"/>
      <c r="M16" s="44"/>
      <c r="N16" s="44"/>
      <c r="O16" s="61"/>
    </row>
    <row r="17" ht="12.75" customHeight="1">
      <c r="A17" s="44">
        <v>5.0</v>
      </c>
      <c r="B17" s="60">
        <v>1.0</v>
      </c>
      <c r="C17" s="62" t="s">
        <v>42</v>
      </c>
      <c r="D17" s="60">
        <v>3.0</v>
      </c>
      <c r="E17" s="44"/>
      <c r="F17" s="44"/>
      <c r="G17" s="44"/>
      <c r="H17" s="44"/>
      <c r="I17" s="44"/>
      <c r="J17" s="44"/>
      <c r="K17" s="44"/>
      <c r="L17" s="44"/>
      <c r="M17" s="44"/>
      <c r="N17" s="44"/>
      <c r="O17" s="61"/>
    </row>
    <row r="18" ht="12.75" customHeight="1">
      <c r="A18" s="63"/>
      <c r="B18" s="63"/>
      <c r="C18" s="64"/>
      <c r="D18" s="63"/>
      <c r="E18" s="63"/>
      <c r="F18" s="63"/>
      <c r="G18" s="63"/>
      <c r="H18" s="63"/>
      <c r="I18" s="63"/>
      <c r="J18" s="63"/>
      <c r="K18" s="63"/>
      <c r="L18" s="63"/>
      <c r="M18" s="63"/>
      <c r="N18" s="63"/>
      <c r="O18" s="61"/>
    </row>
    <row r="19" ht="12.75" customHeight="1">
      <c r="A19" s="65"/>
      <c r="B19" s="65"/>
      <c r="C19" s="64"/>
      <c r="D19" s="66"/>
      <c r="E19" s="63"/>
      <c r="F19" s="63"/>
      <c r="G19" s="63"/>
      <c r="H19" s="63"/>
      <c r="I19" s="63"/>
      <c r="J19" s="63"/>
      <c r="K19" s="63"/>
      <c r="L19" s="63"/>
      <c r="M19" s="63"/>
      <c r="N19" s="63"/>
      <c r="O19" s="53"/>
    </row>
    <row r="20" ht="12.75" customHeight="1">
      <c r="A20" s="9"/>
      <c r="B20" s="67"/>
      <c r="C20" s="68" t="s">
        <v>43</v>
      </c>
      <c r="D20" s="69">
        <f>SUM(D13:D18)</f>
        <v>16</v>
      </c>
      <c r="E20" s="70">
        <f t="shared" ref="E20:N20" si="2">IF(COUNTA(E13:E18)&gt;0,SUM(E13:E18),D20)</f>
        <v>16</v>
      </c>
      <c r="F20" s="70">
        <f t="shared" si="2"/>
        <v>16</v>
      </c>
      <c r="G20" s="70">
        <f t="shared" si="2"/>
        <v>16</v>
      </c>
      <c r="H20" s="70">
        <f t="shared" si="2"/>
        <v>16</v>
      </c>
      <c r="I20" s="70">
        <f t="shared" si="2"/>
        <v>16</v>
      </c>
      <c r="J20" s="70">
        <f t="shared" si="2"/>
        <v>16</v>
      </c>
      <c r="K20" s="70">
        <f t="shared" si="2"/>
        <v>16</v>
      </c>
      <c r="L20" s="70">
        <f t="shared" si="2"/>
        <v>16</v>
      </c>
      <c r="M20" s="70">
        <f t="shared" si="2"/>
        <v>16</v>
      </c>
      <c r="N20" s="70">
        <f t="shared" si="2"/>
        <v>16</v>
      </c>
      <c r="O20" s="53"/>
    </row>
    <row r="21" ht="12.75" customHeight="1">
      <c r="A21" s="1"/>
      <c r="B21" s="5"/>
      <c r="C21" s="56" t="s">
        <v>44</v>
      </c>
      <c r="D21" s="71"/>
      <c r="E21" s="72">
        <f t="shared" ref="E21:N21" si="3">FORECAST(E11,$N$26:$N$27,$M$26:$M$27)</f>
        <v>14.4</v>
      </c>
      <c r="F21" s="72">
        <f t="shared" si="3"/>
        <v>12.8</v>
      </c>
      <c r="G21" s="72">
        <f t="shared" si="3"/>
        <v>11.2</v>
      </c>
      <c r="H21" s="72">
        <f t="shared" si="3"/>
        <v>9.6</v>
      </c>
      <c r="I21" s="72">
        <f t="shared" si="3"/>
        <v>8</v>
      </c>
      <c r="J21" s="72">
        <f t="shared" si="3"/>
        <v>6.4</v>
      </c>
      <c r="K21" s="72">
        <f t="shared" si="3"/>
        <v>4.8</v>
      </c>
      <c r="L21" s="72">
        <f t="shared" si="3"/>
        <v>3.2</v>
      </c>
      <c r="M21" s="72">
        <f t="shared" si="3"/>
        <v>1.6</v>
      </c>
      <c r="N21" s="72">
        <f t="shared" si="3"/>
        <v>0</v>
      </c>
      <c r="O21" s="53"/>
    </row>
    <row r="22" ht="12.75" customHeight="1">
      <c r="A22" s="1"/>
      <c r="B22" s="5"/>
      <c r="C22" s="56" t="s">
        <v>45</v>
      </c>
      <c r="D22" s="73"/>
      <c r="E22" s="63">
        <f t="shared" ref="E22:N22" si="4">D20-E20</f>
        <v>0</v>
      </c>
      <c r="F22" s="63">
        <f t="shared" si="4"/>
        <v>0</v>
      </c>
      <c r="G22" s="63">
        <f t="shared" si="4"/>
        <v>0</v>
      </c>
      <c r="H22" s="63">
        <f t="shared" si="4"/>
        <v>0</v>
      </c>
      <c r="I22" s="63">
        <f t="shared" si="4"/>
        <v>0</v>
      </c>
      <c r="J22" s="63">
        <f t="shared" si="4"/>
        <v>0</v>
      </c>
      <c r="K22" s="63">
        <f t="shared" si="4"/>
        <v>0</v>
      </c>
      <c r="L22" s="63">
        <f t="shared" si="4"/>
        <v>0</v>
      </c>
      <c r="M22" s="63">
        <f t="shared" si="4"/>
        <v>0</v>
      </c>
      <c r="N22" s="63">
        <f t="shared" si="4"/>
        <v>0</v>
      </c>
      <c r="O22" s="53"/>
    </row>
    <row r="23" ht="12.75" customHeight="1">
      <c r="A23" s="1"/>
      <c r="B23" s="1"/>
      <c r="C23" s="9"/>
      <c r="D23" s="1"/>
      <c r="E23" s="9"/>
      <c r="F23" s="9"/>
      <c r="G23" s="9"/>
      <c r="H23" s="9"/>
      <c r="I23" s="9"/>
      <c r="J23" s="9"/>
      <c r="K23" s="9"/>
      <c r="L23" s="9"/>
      <c r="M23" s="9"/>
      <c r="N23" s="9"/>
    </row>
    <row r="24" ht="12.75" customHeight="1">
      <c r="A24" s="1"/>
      <c r="B24" s="1"/>
      <c r="C24" s="1"/>
      <c r="D24" s="1"/>
      <c r="E24" s="1"/>
      <c r="F24" s="1"/>
      <c r="G24" s="1"/>
      <c r="H24" s="1"/>
      <c r="I24" s="1"/>
      <c r="J24" s="1"/>
      <c r="K24" s="1"/>
      <c r="L24" s="1"/>
      <c r="M24" s="1"/>
      <c r="N24" s="1"/>
    </row>
    <row r="25" ht="12.75" customHeight="1">
      <c r="A25" s="1"/>
      <c r="B25" s="1"/>
      <c r="C25" s="1"/>
      <c r="D25" s="1"/>
      <c r="E25" s="1"/>
      <c r="F25" s="1"/>
      <c r="G25" s="1"/>
      <c r="H25" s="1"/>
      <c r="I25" s="1"/>
      <c r="J25" s="1"/>
      <c r="K25" s="1"/>
      <c r="L25" s="1"/>
      <c r="M25" s="1"/>
      <c r="N25" s="1"/>
    </row>
    <row r="26" ht="12.75" customHeight="1">
      <c r="A26" s="1"/>
      <c r="B26" s="1"/>
      <c r="C26" s="1"/>
      <c r="D26" s="1"/>
      <c r="E26" s="1"/>
      <c r="F26" s="1"/>
      <c r="G26" s="1"/>
      <c r="H26" s="1"/>
      <c r="I26" s="1"/>
      <c r="J26" s="1"/>
      <c r="K26" s="1"/>
      <c r="L26" s="1"/>
      <c r="M26" s="74">
        <v>0.0</v>
      </c>
      <c r="N26" s="74">
        <f>SUM(D13:D18)</f>
        <v>16</v>
      </c>
    </row>
    <row r="27" ht="12.75" customHeight="1">
      <c r="A27" s="1"/>
      <c r="B27" s="1"/>
      <c r="C27" s="1"/>
      <c r="D27" s="1"/>
      <c r="E27" s="1"/>
      <c r="F27" s="1"/>
      <c r="G27" s="1"/>
      <c r="H27" s="1"/>
      <c r="I27" s="1"/>
      <c r="J27" s="1"/>
      <c r="K27" s="1"/>
      <c r="L27" s="1"/>
      <c r="M27" s="74">
        <v>10.0</v>
      </c>
      <c r="N27" s="74">
        <v>0.0</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N2"/>
    <mergeCell ref="D4:I4"/>
    <mergeCell ref="F5:H5"/>
    <mergeCell ref="D6:I6"/>
    <mergeCell ref="E9:N9"/>
    <mergeCell ref="E10:I10"/>
    <mergeCell ref="J10:N10"/>
    <mergeCell ref="D20:D21"/>
  </mergeCells>
  <conditionalFormatting sqref="E20:N20">
    <cfRule type="cellIs" dxfId="0" priority="1" operator="lessThan">
      <formula>"A2"</formula>
    </cfRule>
  </conditionalFormatting>
  <conditionalFormatting sqref="E20:N20">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1" width="10.25"/>
    <col customWidth="1" min="12" max="12" width="11.38"/>
    <col customWidth="1" min="13" max="14" width="10.25"/>
    <col customWidth="1" min="15" max="15" width="8.13"/>
    <col customWidth="1" min="16" max="26" width="14.38"/>
  </cols>
  <sheetData>
    <row r="1" ht="12.75" customHeight="1">
      <c r="A1" s="1"/>
      <c r="B1" s="1"/>
      <c r="C1" s="1"/>
      <c r="D1" s="1"/>
      <c r="E1" s="1"/>
      <c r="F1" s="1"/>
      <c r="G1" s="1"/>
      <c r="H1" s="1"/>
      <c r="I1" s="1"/>
      <c r="J1" s="1"/>
      <c r="K1" s="1"/>
      <c r="L1" s="1"/>
      <c r="M1" s="1"/>
      <c r="N1" s="1"/>
    </row>
    <row r="2" ht="43.5" customHeight="1">
      <c r="A2" s="2" t="str">
        <f>CONCATENATE("Sprint #",D5,"Tracking Sheet")</f>
        <v>Sprint #2Tracking Sheet</v>
      </c>
      <c r="B2" s="3"/>
      <c r="C2" s="3"/>
      <c r="D2" s="3"/>
      <c r="E2" s="3"/>
      <c r="F2" s="3"/>
      <c r="G2" s="3"/>
      <c r="H2" s="3"/>
      <c r="I2" s="3"/>
      <c r="J2" s="3"/>
      <c r="K2" s="3"/>
      <c r="L2" s="3"/>
      <c r="M2" s="3"/>
      <c r="N2" s="3"/>
    </row>
    <row r="3" ht="13.5" customHeight="1">
      <c r="A3" s="1"/>
      <c r="B3" s="1"/>
      <c r="C3" s="4"/>
      <c r="D3" s="4"/>
      <c r="E3" s="4"/>
      <c r="F3" s="4"/>
      <c r="G3" s="4"/>
      <c r="H3" s="4"/>
      <c r="I3" s="4"/>
      <c r="J3" s="1"/>
      <c r="K3" s="1"/>
      <c r="L3" s="1"/>
      <c r="M3" s="1"/>
      <c r="N3" s="1"/>
    </row>
    <row r="4" ht="16.5" customHeight="1">
      <c r="A4" s="35"/>
      <c r="B4" s="36"/>
      <c r="C4" s="37" t="s">
        <v>3</v>
      </c>
      <c r="D4" s="38" t="s">
        <v>4</v>
      </c>
      <c r="E4" s="39"/>
      <c r="F4" s="39"/>
      <c r="G4" s="39"/>
      <c r="H4" s="39"/>
      <c r="I4" s="39"/>
      <c r="J4" s="40"/>
      <c r="K4" s="41"/>
      <c r="L4" s="41"/>
      <c r="M4" s="41"/>
      <c r="N4" s="41"/>
      <c r="O4" s="42"/>
    </row>
    <row r="5" ht="12.75" customHeight="1">
      <c r="A5" s="1"/>
      <c r="B5" s="5"/>
      <c r="C5" s="43" t="s">
        <v>14</v>
      </c>
      <c r="D5" s="44">
        <v>2.0</v>
      </c>
      <c r="E5" s="45"/>
      <c r="F5" s="46" t="s">
        <v>30</v>
      </c>
      <c r="G5" s="39"/>
      <c r="H5" s="39"/>
      <c r="I5" s="47">
        <v>44728.0</v>
      </c>
      <c r="J5" s="8"/>
      <c r="K5" s="1"/>
      <c r="L5" s="1"/>
      <c r="M5" s="1"/>
      <c r="N5" s="1"/>
    </row>
    <row r="6" ht="12.75" customHeight="1">
      <c r="A6" s="1"/>
      <c r="B6" s="5"/>
      <c r="C6" s="43" t="s">
        <v>31</v>
      </c>
      <c r="D6" s="48" t="s">
        <v>18</v>
      </c>
      <c r="E6" s="39"/>
      <c r="F6" s="39"/>
      <c r="G6" s="39"/>
      <c r="H6" s="39"/>
      <c r="I6" s="39"/>
      <c r="J6" s="8"/>
      <c r="K6" s="1"/>
      <c r="L6" s="1"/>
      <c r="M6" s="1"/>
      <c r="N6" s="1"/>
    </row>
    <row r="7" ht="12.75" customHeight="1">
      <c r="A7" s="1"/>
      <c r="B7" s="1"/>
      <c r="C7" s="49"/>
      <c r="D7" s="49"/>
      <c r="E7" s="9"/>
      <c r="F7" s="9"/>
      <c r="G7" s="9"/>
      <c r="H7" s="9"/>
      <c r="I7" s="9"/>
      <c r="J7" s="1"/>
      <c r="K7" s="1"/>
      <c r="L7" s="1"/>
      <c r="M7" s="1"/>
      <c r="N7" s="1"/>
    </row>
    <row r="8" ht="13.5" customHeight="1">
      <c r="A8" s="1"/>
      <c r="B8" s="1"/>
      <c r="C8" s="50"/>
      <c r="D8" s="1"/>
      <c r="E8" s="4"/>
      <c r="F8" s="4"/>
      <c r="G8" s="4"/>
      <c r="H8" s="4"/>
      <c r="I8" s="4"/>
      <c r="J8" s="4"/>
      <c r="K8" s="4"/>
      <c r="L8" s="4"/>
      <c r="M8" s="4"/>
      <c r="N8" s="4"/>
    </row>
    <row r="9" ht="12.75" customHeight="1">
      <c r="A9" s="1"/>
      <c r="B9" s="1"/>
      <c r="C9" s="50"/>
      <c r="D9" s="5"/>
      <c r="E9" s="51" t="s">
        <v>32</v>
      </c>
      <c r="F9" s="39"/>
      <c r="G9" s="39"/>
      <c r="H9" s="39"/>
      <c r="I9" s="39"/>
      <c r="J9" s="39"/>
      <c r="K9" s="39"/>
      <c r="L9" s="39"/>
      <c r="M9" s="39"/>
      <c r="N9" s="52"/>
      <c r="O9" s="53"/>
    </row>
    <row r="10" ht="12.75" customHeight="1">
      <c r="A10" s="1"/>
      <c r="B10" s="1"/>
      <c r="C10" s="1"/>
      <c r="D10" s="5"/>
      <c r="E10" s="51" t="s">
        <v>33</v>
      </c>
      <c r="F10" s="39"/>
      <c r="G10" s="39"/>
      <c r="H10" s="39"/>
      <c r="I10" s="52"/>
      <c r="J10" s="51" t="s">
        <v>34</v>
      </c>
      <c r="K10" s="39"/>
      <c r="L10" s="39"/>
      <c r="M10" s="39"/>
      <c r="N10" s="52"/>
      <c r="O10" s="53"/>
    </row>
    <row r="11" ht="12.75" customHeight="1">
      <c r="A11" s="4"/>
      <c r="B11" s="4"/>
      <c r="C11" s="4"/>
      <c r="D11" s="54"/>
      <c r="E11" s="55">
        <v>1.0</v>
      </c>
      <c r="F11" s="55">
        <v>2.0</v>
      </c>
      <c r="G11" s="55">
        <v>3.0</v>
      </c>
      <c r="H11" s="55">
        <v>4.0</v>
      </c>
      <c r="I11" s="55">
        <v>5.0</v>
      </c>
      <c r="J11" s="55">
        <v>6.0</v>
      </c>
      <c r="K11" s="55">
        <v>7.0</v>
      </c>
      <c r="L11" s="55">
        <v>8.0</v>
      </c>
      <c r="M11" s="55">
        <v>9.0</v>
      </c>
      <c r="N11" s="55">
        <v>10.0</v>
      </c>
      <c r="O11" s="53"/>
    </row>
    <row r="12" ht="27.0" customHeight="1">
      <c r="A12" s="43" t="s">
        <v>35</v>
      </c>
      <c r="B12" s="43" t="s">
        <v>9</v>
      </c>
      <c r="C12" s="56" t="s">
        <v>36</v>
      </c>
      <c r="D12" s="43" t="s">
        <v>37</v>
      </c>
      <c r="E12" s="57">
        <f>I5</f>
        <v>44728</v>
      </c>
      <c r="F12" s="57">
        <f t="shared" ref="F12:N12" si="1">E12+1</f>
        <v>44729</v>
      </c>
      <c r="G12" s="57">
        <f t="shared" si="1"/>
        <v>44730</v>
      </c>
      <c r="H12" s="57">
        <f t="shared" si="1"/>
        <v>44731</v>
      </c>
      <c r="I12" s="57">
        <f t="shared" si="1"/>
        <v>44732</v>
      </c>
      <c r="J12" s="57">
        <f t="shared" si="1"/>
        <v>44733</v>
      </c>
      <c r="K12" s="57">
        <f t="shared" si="1"/>
        <v>44734</v>
      </c>
      <c r="L12" s="57">
        <f t="shared" si="1"/>
        <v>44735</v>
      </c>
      <c r="M12" s="57">
        <f t="shared" si="1"/>
        <v>44736</v>
      </c>
      <c r="N12" s="57">
        <f t="shared" si="1"/>
        <v>44737</v>
      </c>
      <c r="O12" s="58"/>
    </row>
    <row r="13" ht="12.75" customHeight="1">
      <c r="A13" s="60">
        <v>6.0</v>
      </c>
      <c r="B13" s="44">
        <v>2.0</v>
      </c>
      <c r="C13" s="59" t="s">
        <v>46</v>
      </c>
      <c r="D13" s="60">
        <v>5.0</v>
      </c>
      <c r="E13" s="44"/>
      <c r="F13" s="44"/>
      <c r="G13" s="44"/>
      <c r="H13" s="44"/>
      <c r="I13" s="44"/>
      <c r="J13" s="44"/>
      <c r="K13" s="44"/>
      <c r="L13" s="44"/>
      <c r="M13" s="44"/>
      <c r="N13" s="44"/>
      <c r="O13" s="61"/>
    </row>
    <row r="14" ht="12.75" customHeight="1">
      <c r="A14" s="60">
        <v>7.0</v>
      </c>
      <c r="B14" s="60">
        <v>2.0</v>
      </c>
      <c r="C14" s="62" t="s">
        <v>47</v>
      </c>
      <c r="D14" s="60">
        <v>3.0</v>
      </c>
      <c r="E14" s="44"/>
      <c r="F14" s="44"/>
      <c r="G14" s="44"/>
      <c r="H14" s="44"/>
      <c r="I14" s="44"/>
      <c r="J14" s="44"/>
      <c r="K14" s="44"/>
      <c r="L14" s="44"/>
      <c r="M14" s="44"/>
      <c r="N14" s="44"/>
      <c r="O14" s="61"/>
    </row>
    <row r="15" ht="12.75" customHeight="1">
      <c r="A15" s="60">
        <v>8.0</v>
      </c>
      <c r="B15" s="60">
        <v>2.0</v>
      </c>
      <c r="C15" s="62" t="s">
        <v>48</v>
      </c>
      <c r="D15" s="60">
        <v>3.0</v>
      </c>
      <c r="E15" s="44"/>
      <c r="F15" s="44"/>
      <c r="G15" s="44"/>
      <c r="H15" s="44"/>
      <c r="I15" s="44"/>
      <c r="J15" s="44"/>
      <c r="K15" s="44"/>
      <c r="L15" s="44"/>
      <c r="M15" s="44"/>
      <c r="N15" s="44"/>
      <c r="O15" s="61"/>
    </row>
    <row r="16" ht="12.75" customHeight="1">
      <c r="A16" s="60">
        <v>9.0</v>
      </c>
      <c r="B16" s="60">
        <v>2.0</v>
      </c>
      <c r="C16" s="62" t="s">
        <v>49</v>
      </c>
      <c r="D16" s="60">
        <v>4.0</v>
      </c>
      <c r="E16" s="44"/>
      <c r="F16" s="44"/>
      <c r="G16" s="44"/>
      <c r="H16" s="44"/>
      <c r="I16" s="44"/>
      <c r="J16" s="44"/>
      <c r="K16" s="44"/>
      <c r="L16" s="44"/>
      <c r="M16" s="44"/>
      <c r="N16" s="44"/>
      <c r="O16" s="61"/>
    </row>
    <row r="17" ht="12.75" customHeight="1">
      <c r="A17" s="65"/>
      <c r="B17" s="65"/>
      <c r="C17" s="75"/>
      <c r="D17" s="66"/>
      <c r="E17" s="63"/>
      <c r="F17" s="63"/>
      <c r="G17" s="63"/>
      <c r="H17" s="63"/>
      <c r="I17" s="63"/>
      <c r="J17" s="63"/>
      <c r="K17" s="63"/>
      <c r="L17" s="63"/>
      <c r="M17" s="63"/>
      <c r="N17" s="63"/>
      <c r="O17" s="53"/>
    </row>
    <row r="18" ht="12.75" customHeight="1">
      <c r="A18" s="65"/>
      <c r="B18" s="65"/>
      <c r="C18" s="75"/>
      <c r="D18" s="66"/>
      <c r="E18" s="63"/>
      <c r="F18" s="63"/>
      <c r="G18" s="63"/>
      <c r="H18" s="63"/>
      <c r="I18" s="63"/>
      <c r="J18" s="63"/>
      <c r="K18" s="63"/>
      <c r="L18" s="63"/>
      <c r="M18" s="63"/>
      <c r="N18" s="63"/>
      <c r="O18" s="53"/>
    </row>
    <row r="19" ht="12.75" customHeight="1">
      <c r="A19" s="9"/>
      <c r="B19" s="67"/>
      <c r="C19" s="56" t="s">
        <v>43</v>
      </c>
      <c r="D19" s="69">
        <f>SUM(D13:D16)</f>
        <v>15</v>
      </c>
      <c r="E19" s="76">
        <f t="shared" ref="E19:N19" si="2">IF(COUNTA(E13:E16)&gt;0,SUM(E13:E16),D19)</f>
        <v>15</v>
      </c>
      <c r="F19" s="76">
        <f t="shared" si="2"/>
        <v>15</v>
      </c>
      <c r="G19" s="76">
        <f t="shared" si="2"/>
        <v>15</v>
      </c>
      <c r="H19" s="76">
        <f t="shared" si="2"/>
        <v>15</v>
      </c>
      <c r="I19" s="76">
        <f t="shared" si="2"/>
        <v>15</v>
      </c>
      <c r="J19" s="76">
        <f t="shared" si="2"/>
        <v>15</v>
      </c>
      <c r="K19" s="76">
        <f t="shared" si="2"/>
        <v>15</v>
      </c>
      <c r="L19" s="76">
        <f t="shared" si="2"/>
        <v>15</v>
      </c>
      <c r="M19" s="76">
        <f t="shared" si="2"/>
        <v>15</v>
      </c>
      <c r="N19" s="76">
        <f t="shared" si="2"/>
        <v>15</v>
      </c>
      <c r="O19" s="53"/>
    </row>
    <row r="20" ht="12.75" customHeight="1">
      <c r="A20" s="1"/>
      <c r="B20" s="5"/>
      <c r="C20" s="56" t="s">
        <v>44</v>
      </c>
      <c r="D20" s="71"/>
      <c r="E20" s="72">
        <f t="shared" ref="E20:N20" si="3">FORECAST(E11,$N$25:$N$26,$M$25:$M$26)</f>
        <v>13.5</v>
      </c>
      <c r="F20" s="72">
        <f t="shared" si="3"/>
        <v>12</v>
      </c>
      <c r="G20" s="72">
        <f t="shared" si="3"/>
        <v>10.5</v>
      </c>
      <c r="H20" s="72">
        <f t="shared" si="3"/>
        <v>9</v>
      </c>
      <c r="I20" s="72">
        <f t="shared" si="3"/>
        <v>7.5</v>
      </c>
      <c r="J20" s="72">
        <f t="shared" si="3"/>
        <v>6</v>
      </c>
      <c r="K20" s="72">
        <f t="shared" si="3"/>
        <v>4.5</v>
      </c>
      <c r="L20" s="72">
        <f t="shared" si="3"/>
        <v>3</v>
      </c>
      <c r="M20" s="72">
        <f t="shared" si="3"/>
        <v>1.5</v>
      </c>
      <c r="N20" s="72">
        <f t="shared" si="3"/>
        <v>0</v>
      </c>
      <c r="O20" s="53"/>
    </row>
    <row r="21" ht="12.75" customHeight="1">
      <c r="A21" s="1"/>
      <c r="B21" s="5"/>
      <c r="C21" s="56" t="s">
        <v>45</v>
      </c>
      <c r="D21" s="73"/>
      <c r="E21" s="63">
        <f t="shared" ref="E21:N21" si="4">D19-E19</f>
        <v>0</v>
      </c>
      <c r="F21" s="63">
        <f t="shared" si="4"/>
        <v>0</v>
      </c>
      <c r="G21" s="63">
        <f t="shared" si="4"/>
        <v>0</v>
      </c>
      <c r="H21" s="63">
        <f t="shared" si="4"/>
        <v>0</v>
      </c>
      <c r="I21" s="63">
        <f t="shared" si="4"/>
        <v>0</v>
      </c>
      <c r="J21" s="63">
        <f t="shared" si="4"/>
        <v>0</v>
      </c>
      <c r="K21" s="63">
        <f t="shared" si="4"/>
        <v>0</v>
      </c>
      <c r="L21" s="63">
        <f t="shared" si="4"/>
        <v>0</v>
      </c>
      <c r="M21" s="63">
        <f t="shared" si="4"/>
        <v>0</v>
      </c>
      <c r="N21" s="63">
        <f t="shared" si="4"/>
        <v>0</v>
      </c>
      <c r="O21" s="53"/>
    </row>
    <row r="22" ht="12.75" customHeight="1">
      <c r="A22" s="1"/>
      <c r="B22" s="1"/>
      <c r="C22" s="9"/>
      <c r="D22" s="1"/>
      <c r="E22" s="9"/>
      <c r="F22" s="9"/>
      <c r="G22" s="9"/>
      <c r="H22" s="9"/>
      <c r="I22" s="9"/>
      <c r="J22" s="9"/>
      <c r="K22" s="9"/>
      <c r="L22" s="9"/>
      <c r="M22" s="9"/>
      <c r="N22" s="9"/>
    </row>
    <row r="23" ht="12.75" customHeight="1">
      <c r="A23" s="1"/>
      <c r="B23" s="1"/>
      <c r="C23" s="1"/>
      <c r="D23" s="1"/>
      <c r="E23" s="1"/>
      <c r="F23" s="1"/>
      <c r="G23" s="1"/>
      <c r="H23" s="1"/>
      <c r="I23" s="1"/>
      <c r="J23" s="1"/>
      <c r="K23" s="1"/>
      <c r="L23" s="1"/>
      <c r="M23" s="1"/>
      <c r="N23" s="1"/>
    </row>
    <row r="24" ht="12.75" customHeight="1">
      <c r="A24" s="1"/>
      <c r="B24" s="1"/>
      <c r="C24" s="1"/>
      <c r="D24" s="1"/>
      <c r="E24" s="1"/>
      <c r="F24" s="1"/>
      <c r="G24" s="1"/>
      <c r="H24" s="1"/>
      <c r="I24" s="1"/>
      <c r="J24" s="1"/>
      <c r="K24" s="1"/>
      <c r="L24" s="1"/>
      <c r="M24" s="1"/>
      <c r="N24" s="1"/>
    </row>
    <row r="25" ht="12.75" customHeight="1">
      <c r="A25" s="1"/>
      <c r="B25" s="1"/>
      <c r="C25" s="1"/>
      <c r="D25" s="1"/>
      <c r="E25" s="1"/>
      <c r="F25" s="1"/>
      <c r="G25" s="1"/>
      <c r="H25" s="1"/>
      <c r="I25" s="1"/>
      <c r="J25" s="1"/>
      <c r="K25" s="1"/>
      <c r="L25" s="1"/>
      <c r="M25" s="74">
        <v>0.0</v>
      </c>
      <c r="N25" s="74">
        <f>SUM(D13:D16)</f>
        <v>15</v>
      </c>
    </row>
    <row r="26" ht="12.75" customHeight="1">
      <c r="A26" s="1"/>
      <c r="B26" s="1"/>
      <c r="C26" s="1"/>
      <c r="D26" s="1"/>
      <c r="E26" s="1"/>
      <c r="F26" s="1"/>
      <c r="G26" s="1"/>
      <c r="H26" s="1"/>
      <c r="I26" s="1"/>
      <c r="J26" s="1"/>
      <c r="K26" s="1"/>
      <c r="L26" s="1"/>
      <c r="M26" s="74">
        <v>10.0</v>
      </c>
      <c r="N26" s="74">
        <v>0.0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2:$D$16"/>
  <mergeCells count="8">
    <mergeCell ref="A2:N2"/>
    <mergeCell ref="D4:I4"/>
    <mergeCell ref="F5:H5"/>
    <mergeCell ref="D6:I6"/>
    <mergeCell ref="E9:N9"/>
    <mergeCell ref="E10:I10"/>
    <mergeCell ref="J10:N10"/>
    <mergeCell ref="D19:D20"/>
  </mergeCells>
  <conditionalFormatting sqref="E19:N19">
    <cfRule type="cellIs" dxfId="0" priority="1" operator="lessThan">
      <formula>"A2"</formula>
    </cfRule>
  </conditionalFormatting>
  <conditionalFormatting sqref="E19:N19">
    <cfRule type="cellIs" dxfId="1" priority="2" operator="greaterThan">
      <formula>"A2"</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1" width="10.25"/>
    <col customWidth="1" min="12" max="12" width="11.38"/>
    <col customWidth="1" min="13" max="14" width="10.25"/>
    <col customWidth="1" min="15" max="15" width="8.13"/>
    <col customWidth="1" min="16" max="26" width="14.38"/>
  </cols>
  <sheetData>
    <row r="1" ht="12.75" customHeight="1">
      <c r="A1" s="1"/>
      <c r="B1" s="1"/>
      <c r="C1" s="1"/>
      <c r="D1" s="1"/>
      <c r="E1" s="1"/>
      <c r="F1" s="1"/>
      <c r="G1" s="1"/>
      <c r="H1" s="1"/>
      <c r="I1" s="1"/>
      <c r="J1" s="1"/>
      <c r="K1" s="1"/>
      <c r="L1" s="1"/>
      <c r="M1" s="1"/>
      <c r="N1" s="1"/>
    </row>
    <row r="2" ht="43.5" customHeight="1">
      <c r="A2" s="2" t="str">
        <f>CONCATENATE("Sprint #",D5,"Tracking Sheet")</f>
        <v>Sprint #3Tracking Sheet</v>
      </c>
      <c r="B2" s="3"/>
      <c r="C2" s="3"/>
      <c r="D2" s="3"/>
      <c r="E2" s="3"/>
      <c r="F2" s="3"/>
      <c r="G2" s="3"/>
      <c r="H2" s="3"/>
      <c r="I2" s="3"/>
      <c r="J2" s="3"/>
      <c r="K2" s="3"/>
      <c r="L2" s="3"/>
      <c r="M2" s="3"/>
      <c r="N2" s="3"/>
    </row>
    <row r="3" ht="13.5" customHeight="1">
      <c r="A3" s="1"/>
      <c r="B3" s="1"/>
      <c r="C3" s="4"/>
      <c r="D3" s="4"/>
      <c r="E3" s="4"/>
      <c r="F3" s="4"/>
      <c r="G3" s="4"/>
      <c r="H3" s="4"/>
      <c r="I3" s="4"/>
      <c r="J3" s="1"/>
      <c r="K3" s="1"/>
      <c r="L3" s="1"/>
      <c r="M3" s="1"/>
      <c r="N3" s="1"/>
    </row>
    <row r="4" ht="16.5" customHeight="1">
      <c r="A4" s="35"/>
      <c r="B4" s="36"/>
      <c r="C4" s="37" t="s">
        <v>3</v>
      </c>
      <c r="D4" s="38" t="s">
        <v>4</v>
      </c>
      <c r="E4" s="39"/>
      <c r="F4" s="39"/>
      <c r="G4" s="39"/>
      <c r="H4" s="39"/>
      <c r="I4" s="39"/>
      <c r="J4" s="40"/>
      <c r="K4" s="41"/>
      <c r="L4" s="41"/>
      <c r="M4" s="41"/>
      <c r="N4" s="41"/>
      <c r="O4" s="42"/>
    </row>
    <row r="5" ht="12.75" customHeight="1">
      <c r="A5" s="1"/>
      <c r="B5" s="5"/>
      <c r="C5" s="43" t="s">
        <v>14</v>
      </c>
      <c r="D5" s="44">
        <v>3.0</v>
      </c>
      <c r="E5" s="45"/>
      <c r="F5" s="46" t="s">
        <v>30</v>
      </c>
      <c r="G5" s="39"/>
      <c r="H5" s="39"/>
      <c r="I5" s="47">
        <v>44738.0</v>
      </c>
      <c r="J5" s="8"/>
      <c r="K5" s="1"/>
      <c r="L5" s="1"/>
      <c r="M5" s="1"/>
      <c r="N5" s="1"/>
    </row>
    <row r="6" ht="12.75" customHeight="1">
      <c r="A6" s="1"/>
      <c r="B6" s="5"/>
      <c r="C6" s="43" t="s">
        <v>31</v>
      </c>
      <c r="D6" s="48" t="s">
        <v>18</v>
      </c>
      <c r="E6" s="39"/>
      <c r="F6" s="39"/>
      <c r="G6" s="39"/>
      <c r="H6" s="39"/>
      <c r="I6" s="39"/>
      <c r="J6" s="8"/>
      <c r="K6" s="1"/>
      <c r="L6" s="1"/>
      <c r="M6" s="1"/>
      <c r="N6" s="1"/>
    </row>
    <row r="7" ht="12.75" customHeight="1">
      <c r="A7" s="1"/>
      <c r="B7" s="1"/>
      <c r="C7" s="49"/>
      <c r="D7" s="49"/>
      <c r="E7" s="9"/>
      <c r="F7" s="9"/>
      <c r="G7" s="9"/>
      <c r="H7" s="9"/>
      <c r="I7" s="9"/>
      <c r="J7" s="1"/>
      <c r="K7" s="1"/>
      <c r="L7" s="1"/>
      <c r="M7" s="1"/>
      <c r="N7" s="1"/>
    </row>
    <row r="8" ht="13.5" customHeight="1">
      <c r="A8" s="1"/>
      <c r="B8" s="1"/>
      <c r="C8" s="50"/>
      <c r="D8" s="1"/>
      <c r="E8" s="4"/>
      <c r="F8" s="4"/>
      <c r="G8" s="4"/>
      <c r="H8" s="4"/>
      <c r="I8" s="4"/>
      <c r="J8" s="4"/>
      <c r="K8" s="4"/>
      <c r="L8" s="4"/>
      <c r="M8" s="4"/>
      <c r="N8" s="4"/>
    </row>
    <row r="9" ht="12.75" customHeight="1">
      <c r="A9" s="1"/>
      <c r="B9" s="1"/>
      <c r="C9" s="50"/>
      <c r="D9" s="5"/>
      <c r="E9" s="51" t="s">
        <v>32</v>
      </c>
      <c r="F9" s="39"/>
      <c r="G9" s="39"/>
      <c r="H9" s="39"/>
      <c r="I9" s="39"/>
      <c r="J9" s="39"/>
      <c r="K9" s="39"/>
      <c r="L9" s="39"/>
      <c r="M9" s="39"/>
      <c r="N9" s="52"/>
      <c r="O9" s="53"/>
    </row>
    <row r="10" ht="12.75" customHeight="1">
      <c r="A10" s="1"/>
      <c r="B10" s="1"/>
      <c r="C10" s="1"/>
      <c r="D10" s="5"/>
      <c r="E10" s="51" t="s">
        <v>33</v>
      </c>
      <c r="F10" s="39"/>
      <c r="G10" s="39"/>
      <c r="H10" s="39"/>
      <c r="I10" s="52"/>
      <c r="J10" s="51" t="s">
        <v>34</v>
      </c>
      <c r="K10" s="39"/>
      <c r="L10" s="39"/>
      <c r="M10" s="39"/>
      <c r="N10" s="52"/>
      <c r="O10" s="53"/>
    </row>
    <row r="11" ht="12.75" customHeight="1">
      <c r="A11" s="4"/>
      <c r="B11" s="4"/>
      <c r="C11" s="4"/>
      <c r="D11" s="54"/>
      <c r="E11" s="55">
        <v>1.0</v>
      </c>
      <c r="F11" s="55">
        <v>2.0</v>
      </c>
      <c r="G11" s="55">
        <v>3.0</v>
      </c>
      <c r="H11" s="55">
        <v>4.0</v>
      </c>
      <c r="I11" s="55">
        <v>5.0</v>
      </c>
      <c r="J11" s="55">
        <v>6.0</v>
      </c>
      <c r="K11" s="55">
        <v>7.0</v>
      </c>
      <c r="L11" s="55">
        <v>8.0</v>
      </c>
      <c r="M11" s="55">
        <v>9.0</v>
      </c>
      <c r="N11" s="55">
        <v>10.0</v>
      </c>
      <c r="O11" s="53"/>
    </row>
    <row r="12" ht="27.0" customHeight="1">
      <c r="A12" s="43" t="s">
        <v>35</v>
      </c>
      <c r="B12" s="43" t="s">
        <v>9</v>
      </c>
      <c r="C12" s="56" t="s">
        <v>36</v>
      </c>
      <c r="D12" s="43" t="s">
        <v>37</v>
      </c>
      <c r="E12" s="57">
        <f>I5</f>
        <v>44738</v>
      </c>
      <c r="F12" s="57">
        <f t="shared" ref="F12:N12" si="1">E12+1</f>
        <v>44739</v>
      </c>
      <c r="G12" s="57">
        <f t="shared" si="1"/>
        <v>44740</v>
      </c>
      <c r="H12" s="57">
        <f t="shared" si="1"/>
        <v>44741</v>
      </c>
      <c r="I12" s="57">
        <f t="shared" si="1"/>
        <v>44742</v>
      </c>
      <c r="J12" s="57">
        <f t="shared" si="1"/>
        <v>44743</v>
      </c>
      <c r="K12" s="57">
        <f t="shared" si="1"/>
        <v>44744</v>
      </c>
      <c r="L12" s="57">
        <f t="shared" si="1"/>
        <v>44745</v>
      </c>
      <c r="M12" s="57">
        <f t="shared" si="1"/>
        <v>44746</v>
      </c>
      <c r="N12" s="57">
        <f t="shared" si="1"/>
        <v>44747</v>
      </c>
      <c r="O12" s="58"/>
    </row>
    <row r="13" ht="12.75" customHeight="1">
      <c r="A13" s="60">
        <v>10.0</v>
      </c>
      <c r="B13" s="60">
        <v>3.0</v>
      </c>
      <c r="C13" s="62" t="s">
        <v>50</v>
      </c>
      <c r="D13" s="60">
        <v>3.0</v>
      </c>
      <c r="E13" s="44"/>
      <c r="F13" s="44"/>
      <c r="G13" s="44"/>
      <c r="H13" s="44"/>
      <c r="I13" s="44"/>
      <c r="J13" s="44"/>
      <c r="K13" s="44"/>
      <c r="L13" s="44"/>
      <c r="M13" s="44"/>
      <c r="N13" s="44"/>
      <c r="O13" s="61"/>
    </row>
    <row r="14" ht="12.75" customHeight="1">
      <c r="A14" s="60">
        <v>11.0</v>
      </c>
      <c r="B14" s="60">
        <v>3.0</v>
      </c>
      <c r="C14" s="62" t="s">
        <v>51</v>
      </c>
      <c r="D14" s="60">
        <v>3.0</v>
      </c>
      <c r="E14" s="44"/>
      <c r="F14" s="44"/>
      <c r="G14" s="44"/>
      <c r="H14" s="44"/>
      <c r="I14" s="44"/>
      <c r="J14" s="44"/>
      <c r="K14" s="44"/>
      <c r="L14" s="44"/>
      <c r="M14" s="44"/>
      <c r="N14" s="44"/>
      <c r="O14" s="61"/>
    </row>
    <row r="15" ht="12.75" customHeight="1">
      <c r="A15" s="60">
        <v>12.0</v>
      </c>
      <c r="B15" s="60">
        <v>3.0</v>
      </c>
      <c r="C15" s="62" t="s">
        <v>52</v>
      </c>
      <c r="D15" s="60">
        <v>3.0</v>
      </c>
      <c r="E15" s="44"/>
      <c r="F15" s="44"/>
      <c r="G15" s="44"/>
      <c r="H15" s="44"/>
      <c r="I15" s="44"/>
      <c r="J15" s="44"/>
      <c r="K15" s="44"/>
      <c r="L15" s="44"/>
      <c r="M15" s="44"/>
      <c r="N15" s="44"/>
      <c r="O15" s="61"/>
    </row>
    <row r="16" ht="12.75" customHeight="1">
      <c r="A16" s="77">
        <v>13.0</v>
      </c>
      <c r="B16" s="77">
        <v>3.0</v>
      </c>
      <c r="C16" s="62" t="s">
        <v>53</v>
      </c>
      <c r="D16" s="77">
        <v>6.0</v>
      </c>
      <c r="E16" s="44"/>
      <c r="F16" s="44"/>
      <c r="G16" s="44"/>
      <c r="H16" s="44"/>
      <c r="I16" s="44"/>
      <c r="J16" s="44"/>
      <c r="K16" s="44"/>
      <c r="L16" s="44"/>
      <c r="M16" s="44"/>
      <c r="N16" s="44"/>
      <c r="O16" s="53"/>
    </row>
    <row r="17" ht="12.75" customHeight="1">
      <c r="A17" s="45"/>
      <c r="B17" s="45"/>
      <c r="C17" s="75"/>
      <c r="D17" s="78"/>
      <c r="E17" s="63"/>
      <c r="F17" s="63"/>
      <c r="G17" s="63"/>
      <c r="H17" s="63"/>
      <c r="I17" s="63"/>
      <c r="J17" s="63"/>
      <c r="K17" s="63"/>
      <c r="L17" s="63"/>
      <c r="M17" s="63"/>
      <c r="N17" s="63"/>
      <c r="O17" s="53"/>
    </row>
    <row r="18" ht="12.75" customHeight="1">
      <c r="A18" s="45"/>
      <c r="B18" s="45"/>
      <c r="C18" s="79"/>
      <c r="D18" s="78"/>
      <c r="E18" s="63"/>
      <c r="F18" s="63"/>
      <c r="G18" s="63"/>
      <c r="H18" s="63"/>
      <c r="I18" s="63"/>
      <c r="J18" s="63"/>
      <c r="K18" s="63"/>
      <c r="L18" s="63"/>
      <c r="M18" s="63"/>
      <c r="N18" s="63"/>
      <c r="O18" s="53"/>
    </row>
    <row r="19" ht="12.75" customHeight="1">
      <c r="A19" s="1"/>
      <c r="B19" s="5"/>
      <c r="C19" s="56" t="s">
        <v>43</v>
      </c>
      <c r="D19" s="80">
        <v>15.0</v>
      </c>
      <c r="E19" s="76">
        <f t="shared" ref="E19:N19" si="2">IF(COUNTA(E13:E15)&gt;0,SUM(E13:E15),D19)</f>
        <v>15</v>
      </c>
      <c r="F19" s="76">
        <f t="shared" si="2"/>
        <v>15</v>
      </c>
      <c r="G19" s="76">
        <f t="shared" si="2"/>
        <v>15</v>
      </c>
      <c r="H19" s="76">
        <f t="shared" si="2"/>
        <v>15</v>
      </c>
      <c r="I19" s="76">
        <f t="shared" si="2"/>
        <v>15</v>
      </c>
      <c r="J19" s="76">
        <f t="shared" si="2"/>
        <v>15</v>
      </c>
      <c r="K19" s="76">
        <f t="shared" si="2"/>
        <v>15</v>
      </c>
      <c r="L19" s="76">
        <f t="shared" si="2"/>
        <v>15</v>
      </c>
      <c r="M19" s="76">
        <f t="shared" si="2"/>
        <v>15</v>
      </c>
      <c r="N19" s="76">
        <f t="shared" si="2"/>
        <v>15</v>
      </c>
      <c r="O19" s="53"/>
    </row>
    <row r="20" ht="12.75" customHeight="1">
      <c r="A20" s="1"/>
      <c r="B20" s="5"/>
      <c r="C20" s="56" t="s">
        <v>44</v>
      </c>
      <c r="D20" s="71"/>
      <c r="E20" s="72">
        <f t="shared" ref="E20:N20" si="3">FORECAST(E11,$N$25:$N$26,$M$25:$M$26)</f>
        <v>13.5</v>
      </c>
      <c r="F20" s="72">
        <f t="shared" si="3"/>
        <v>12</v>
      </c>
      <c r="G20" s="72">
        <f t="shared" si="3"/>
        <v>10.5</v>
      </c>
      <c r="H20" s="72">
        <f t="shared" si="3"/>
        <v>9</v>
      </c>
      <c r="I20" s="72">
        <f t="shared" si="3"/>
        <v>7.5</v>
      </c>
      <c r="J20" s="72">
        <f t="shared" si="3"/>
        <v>6</v>
      </c>
      <c r="K20" s="72">
        <f t="shared" si="3"/>
        <v>4.5</v>
      </c>
      <c r="L20" s="72">
        <f t="shared" si="3"/>
        <v>3</v>
      </c>
      <c r="M20" s="72">
        <f t="shared" si="3"/>
        <v>1.5</v>
      </c>
      <c r="N20" s="72">
        <f t="shared" si="3"/>
        <v>0</v>
      </c>
      <c r="O20" s="53"/>
    </row>
    <row r="21" ht="12.75" customHeight="1">
      <c r="A21" s="1"/>
      <c r="B21" s="5"/>
      <c r="C21" s="56" t="s">
        <v>45</v>
      </c>
      <c r="D21" s="73"/>
      <c r="E21" s="63">
        <f t="shared" ref="E21:N21" si="4">D19-E19</f>
        <v>0</v>
      </c>
      <c r="F21" s="63">
        <f t="shared" si="4"/>
        <v>0</v>
      </c>
      <c r="G21" s="63">
        <f t="shared" si="4"/>
        <v>0</v>
      </c>
      <c r="H21" s="63">
        <f t="shared" si="4"/>
        <v>0</v>
      </c>
      <c r="I21" s="63">
        <f t="shared" si="4"/>
        <v>0</v>
      </c>
      <c r="J21" s="63">
        <f t="shared" si="4"/>
        <v>0</v>
      </c>
      <c r="K21" s="63">
        <f t="shared" si="4"/>
        <v>0</v>
      </c>
      <c r="L21" s="63">
        <f t="shared" si="4"/>
        <v>0</v>
      </c>
      <c r="M21" s="63">
        <f t="shared" si="4"/>
        <v>0</v>
      </c>
      <c r="N21" s="63">
        <f t="shared" si="4"/>
        <v>0</v>
      </c>
      <c r="O21" s="53"/>
    </row>
    <row r="22" ht="12.75" customHeight="1">
      <c r="A22" s="1"/>
      <c r="B22" s="1"/>
      <c r="C22" s="9"/>
      <c r="D22" s="1"/>
      <c r="E22" s="9"/>
      <c r="F22" s="9"/>
      <c r="G22" s="9"/>
      <c r="H22" s="9"/>
      <c r="I22" s="9"/>
      <c r="J22" s="9"/>
      <c r="K22" s="9"/>
      <c r="L22" s="9"/>
      <c r="M22" s="9"/>
      <c r="N22" s="9"/>
    </row>
    <row r="23" ht="12.75" customHeight="1">
      <c r="A23" s="1"/>
      <c r="B23" s="1"/>
      <c r="C23" s="1"/>
      <c r="D23" s="1"/>
      <c r="E23" s="1"/>
      <c r="F23" s="1"/>
      <c r="G23" s="1"/>
      <c r="H23" s="1"/>
      <c r="I23" s="1"/>
      <c r="J23" s="1"/>
      <c r="K23" s="1"/>
      <c r="L23" s="1"/>
      <c r="M23" s="1"/>
      <c r="N23" s="1"/>
    </row>
    <row r="24" ht="12.75" customHeight="1">
      <c r="A24" s="1"/>
      <c r="B24" s="1"/>
      <c r="C24" s="1"/>
      <c r="D24" s="1"/>
      <c r="E24" s="1"/>
      <c r="F24" s="1"/>
      <c r="G24" s="1"/>
      <c r="H24" s="1"/>
      <c r="I24" s="1"/>
      <c r="J24" s="1"/>
      <c r="K24" s="1"/>
      <c r="L24" s="1"/>
      <c r="M24" s="1"/>
      <c r="N24" s="1"/>
    </row>
    <row r="25" ht="12.75" customHeight="1">
      <c r="A25" s="1"/>
      <c r="B25" s="1"/>
      <c r="C25" s="1"/>
      <c r="D25" s="1"/>
      <c r="E25" s="1"/>
      <c r="F25" s="1"/>
      <c r="G25" s="1"/>
      <c r="H25" s="1"/>
      <c r="I25" s="1"/>
      <c r="J25" s="1"/>
      <c r="K25" s="1"/>
      <c r="L25" s="1"/>
      <c r="M25" s="74">
        <v>0.0</v>
      </c>
      <c r="N25" s="81">
        <v>15.0</v>
      </c>
    </row>
    <row r="26" ht="12.75" customHeight="1">
      <c r="A26" s="1"/>
      <c r="B26" s="1"/>
      <c r="C26" s="1"/>
      <c r="D26" s="1"/>
      <c r="E26" s="1"/>
      <c r="F26" s="1"/>
      <c r="G26" s="1"/>
      <c r="H26" s="1"/>
      <c r="I26" s="1"/>
      <c r="J26" s="1"/>
      <c r="K26" s="1"/>
      <c r="L26" s="1"/>
      <c r="M26" s="74">
        <v>10.0</v>
      </c>
      <c r="N26" s="74">
        <v>0.0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autoFilter ref="$A$12:$D$16"/>
  <mergeCells count="8">
    <mergeCell ref="A2:N2"/>
    <mergeCell ref="D4:I4"/>
    <mergeCell ref="F5:H5"/>
    <mergeCell ref="D6:I6"/>
    <mergeCell ref="E9:N9"/>
    <mergeCell ref="E10:I10"/>
    <mergeCell ref="J10:N10"/>
    <mergeCell ref="D19:D20"/>
  </mergeCells>
  <conditionalFormatting sqref="E19:N19">
    <cfRule type="cellIs" dxfId="0" priority="1" operator="lessThan">
      <formula>"A2"</formula>
    </cfRule>
  </conditionalFormatting>
  <conditionalFormatting sqref="E19:N19">
    <cfRule type="cellIs" dxfId="1" priority="2" operator="greaterThan">
      <formula>"A2"</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1" width="10.25"/>
    <col customWidth="1" min="12" max="12" width="11.38"/>
    <col customWidth="1" min="13" max="14" width="10.25"/>
    <col customWidth="1" min="15" max="15" width="8.13"/>
    <col customWidth="1" min="16" max="26" width="14.38"/>
  </cols>
  <sheetData>
    <row r="1" ht="12.75" customHeight="1">
      <c r="A1" s="1"/>
      <c r="B1" s="1"/>
      <c r="C1" s="1"/>
      <c r="D1" s="1"/>
      <c r="E1" s="1"/>
      <c r="F1" s="1"/>
      <c r="G1" s="1"/>
      <c r="H1" s="1"/>
      <c r="I1" s="1"/>
      <c r="J1" s="1"/>
      <c r="K1" s="1"/>
      <c r="L1" s="1"/>
      <c r="M1" s="1"/>
      <c r="N1" s="1"/>
    </row>
    <row r="2" ht="43.5" customHeight="1">
      <c r="A2" s="2" t="str">
        <f>CONCATENATE("Sprint #",D5,"Tracking Sheet")</f>
        <v>Sprint #4Tracking Sheet</v>
      </c>
      <c r="B2" s="3"/>
      <c r="C2" s="3"/>
      <c r="D2" s="3"/>
      <c r="E2" s="3"/>
      <c r="F2" s="3"/>
      <c r="G2" s="3"/>
      <c r="H2" s="3"/>
      <c r="I2" s="3"/>
      <c r="J2" s="3"/>
      <c r="K2" s="3"/>
      <c r="L2" s="3"/>
      <c r="M2" s="3"/>
      <c r="N2" s="3"/>
    </row>
    <row r="3" ht="13.5" customHeight="1">
      <c r="A3" s="1"/>
      <c r="B3" s="1"/>
      <c r="C3" s="4"/>
      <c r="D3" s="4"/>
      <c r="E3" s="4"/>
      <c r="F3" s="4"/>
      <c r="G3" s="4"/>
      <c r="H3" s="4"/>
      <c r="I3" s="4"/>
      <c r="J3" s="1"/>
      <c r="K3" s="1"/>
      <c r="L3" s="1"/>
      <c r="M3" s="1"/>
      <c r="N3" s="1"/>
    </row>
    <row r="4" ht="16.5" customHeight="1">
      <c r="A4" s="35"/>
      <c r="B4" s="36"/>
      <c r="C4" s="37" t="s">
        <v>3</v>
      </c>
      <c r="D4" s="38" t="s">
        <v>4</v>
      </c>
      <c r="E4" s="39"/>
      <c r="F4" s="39"/>
      <c r="G4" s="39"/>
      <c r="H4" s="39"/>
      <c r="I4" s="39"/>
      <c r="J4" s="40"/>
      <c r="K4" s="41"/>
      <c r="L4" s="41"/>
      <c r="M4" s="41"/>
      <c r="N4" s="41"/>
      <c r="O4" s="42"/>
    </row>
    <row r="5" ht="12.75" customHeight="1">
      <c r="A5" s="1"/>
      <c r="B5" s="5"/>
      <c r="C5" s="43" t="s">
        <v>14</v>
      </c>
      <c r="D5" s="44">
        <v>4.0</v>
      </c>
      <c r="E5" s="45"/>
      <c r="F5" s="46" t="s">
        <v>30</v>
      </c>
      <c r="G5" s="39"/>
      <c r="H5" s="39"/>
      <c r="I5" s="47">
        <v>44748.0</v>
      </c>
      <c r="J5" s="8"/>
      <c r="K5" s="1"/>
      <c r="L5" s="1"/>
      <c r="M5" s="1"/>
      <c r="N5" s="1"/>
    </row>
    <row r="6" ht="12.75" customHeight="1">
      <c r="A6" s="1"/>
      <c r="B6" s="5"/>
      <c r="C6" s="43" t="s">
        <v>31</v>
      </c>
      <c r="D6" s="48" t="s">
        <v>18</v>
      </c>
      <c r="E6" s="39"/>
      <c r="F6" s="39"/>
      <c r="G6" s="39"/>
      <c r="H6" s="39"/>
      <c r="I6" s="39"/>
      <c r="J6" s="8"/>
      <c r="K6" s="1"/>
      <c r="L6" s="1"/>
      <c r="M6" s="1"/>
      <c r="N6" s="1"/>
    </row>
    <row r="7" ht="12.75" customHeight="1">
      <c r="A7" s="1"/>
      <c r="B7" s="1"/>
      <c r="C7" s="49"/>
      <c r="D7" s="49"/>
      <c r="E7" s="9"/>
      <c r="F7" s="9"/>
      <c r="G7" s="9"/>
      <c r="H7" s="9"/>
      <c r="I7" s="9"/>
      <c r="J7" s="1"/>
      <c r="K7" s="1"/>
      <c r="L7" s="1"/>
      <c r="M7" s="1"/>
      <c r="N7" s="1"/>
    </row>
    <row r="8" ht="13.5" customHeight="1">
      <c r="A8" s="1"/>
      <c r="B8" s="1"/>
      <c r="C8" s="50"/>
      <c r="D8" s="1"/>
      <c r="E8" s="4"/>
      <c r="F8" s="4"/>
      <c r="G8" s="4"/>
      <c r="H8" s="4"/>
      <c r="I8" s="4"/>
      <c r="J8" s="4"/>
      <c r="K8" s="4"/>
      <c r="L8" s="4"/>
      <c r="M8" s="4"/>
      <c r="N8" s="4"/>
    </row>
    <row r="9" ht="12.75" customHeight="1">
      <c r="A9" s="1"/>
      <c r="B9" s="1"/>
      <c r="C9" s="50"/>
      <c r="D9" s="5"/>
      <c r="E9" s="51" t="s">
        <v>32</v>
      </c>
      <c r="F9" s="39"/>
      <c r="G9" s="39"/>
      <c r="H9" s="39"/>
      <c r="I9" s="39"/>
      <c r="J9" s="39"/>
      <c r="K9" s="39"/>
      <c r="L9" s="39"/>
      <c r="M9" s="39"/>
      <c r="N9" s="52"/>
      <c r="O9" s="53"/>
    </row>
    <row r="10" ht="12.75" customHeight="1">
      <c r="A10" s="1"/>
      <c r="B10" s="1"/>
      <c r="C10" s="1"/>
      <c r="D10" s="5"/>
      <c r="E10" s="51" t="s">
        <v>33</v>
      </c>
      <c r="F10" s="39"/>
      <c r="G10" s="39"/>
      <c r="H10" s="39"/>
      <c r="I10" s="52"/>
      <c r="J10" s="51" t="s">
        <v>34</v>
      </c>
      <c r="K10" s="39"/>
      <c r="L10" s="39"/>
      <c r="M10" s="39"/>
      <c r="N10" s="52"/>
      <c r="O10" s="53"/>
    </row>
    <row r="11" ht="12.75" customHeight="1">
      <c r="A11" s="4"/>
      <c r="B11" s="4"/>
      <c r="C11" s="4"/>
      <c r="D11" s="54"/>
      <c r="E11" s="55">
        <v>1.0</v>
      </c>
      <c r="F11" s="55">
        <v>2.0</v>
      </c>
      <c r="G11" s="55">
        <v>3.0</v>
      </c>
      <c r="H11" s="55">
        <v>4.0</v>
      </c>
      <c r="I11" s="55">
        <v>5.0</v>
      </c>
      <c r="J11" s="55">
        <v>6.0</v>
      </c>
      <c r="K11" s="55">
        <v>7.0</v>
      </c>
      <c r="L11" s="55">
        <v>8.0</v>
      </c>
      <c r="M11" s="55">
        <v>9.0</v>
      </c>
      <c r="N11" s="55">
        <v>10.0</v>
      </c>
      <c r="O11" s="53"/>
    </row>
    <row r="12" ht="27.0" customHeight="1">
      <c r="A12" s="43" t="s">
        <v>35</v>
      </c>
      <c r="B12" s="43" t="s">
        <v>9</v>
      </c>
      <c r="C12" s="56" t="s">
        <v>36</v>
      </c>
      <c r="D12" s="43" t="s">
        <v>37</v>
      </c>
      <c r="E12" s="57">
        <f>I5</f>
        <v>44748</v>
      </c>
      <c r="F12" s="57">
        <f t="shared" ref="F12:N12" si="1">E12+1</f>
        <v>44749</v>
      </c>
      <c r="G12" s="57">
        <f t="shared" si="1"/>
        <v>44750</v>
      </c>
      <c r="H12" s="57">
        <f t="shared" si="1"/>
        <v>44751</v>
      </c>
      <c r="I12" s="57">
        <f t="shared" si="1"/>
        <v>44752</v>
      </c>
      <c r="J12" s="57">
        <f t="shared" si="1"/>
        <v>44753</v>
      </c>
      <c r="K12" s="57">
        <f t="shared" si="1"/>
        <v>44754</v>
      </c>
      <c r="L12" s="57">
        <f t="shared" si="1"/>
        <v>44755</v>
      </c>
      <c r="M12" s="57">
        <f t="shared" si="1"/>
        <v>44756</v>
      </c>
      <c r="N12" s="57">
        <f t="shared" si="1"/>
        <v>44757</v>
      </c>
      <c r="O12" s="58"/>
    </row>
    <row r="13" ht="12.75" customHeight="1">
      <c r="A13" s="44">
        <v>14.0</v>
      </c>
      <c r="B13" s="60">
        <v>4.0</v>
      </c>
      <c r="C13" s="62" t="s">
        <v>54</v>
      </c>
      <c r="D13" s="60">
        <v>12.0</v>
      </c>
      <c r="E13" s="44"/>
      <c r="F13" s="44"/>
      <c r="G13" s="44"/>
      <c r="H13" s="44"/>
      <c r="I13" s="44"/>
      <c r="J13" s="44"/>
      <c r="K13" s="44"/>
      <c r="L13" s="44"/>
      <c r="M13" s="44"/>
      <c r="N13" s="44"/>
      <c r="O13" s="61"/>
    </row>
    <row r="14" ht="12.75" customHeight="1">
      <c r="A14" s="65"/>
      <c r="B14" s="65"/>
      <c r="C14" s="75"/>
      <c r="D14" s="66"/>
      <c r="E14" s="63"/>
      <c r="F14" s="63"/>
      <c r="G14" s="63"/>
      <c r="H14" s="63"/>
      <c r="I14" s="63"/>
      <c r="J14" s="63"/>
      <c r="K14" s="63"/>
      <c r="L14" s="63"/>
      <c r="M14" s="63"/>
      <c r="N14" s="63"/>
      <c r="O14" s="53"/>
    </row>
    <row r="15" ht="12.75" customHeight="1">
      <c r="A15" s="65"/>
      <c r="B15" s="65"/>
      <c r="C15" s="75"/>
      <c r="D15" s="66"/>
      <c r="E15" s="63"/>
      <c r="F15" s="63"/>
      <c r="G15" s="63"/>
      <c r="H15" s="63"/>
      <c r="I15" s="63"/>
      <c r="J15" s="63"/>
      <c r="K15" s="63"/>
      <c r="L15" s="63"/>
      <c r="M15" s="63"/>
      <c r="N15" s="63"/>
      <c r="O15" s="53"/>
    </row>
    <row r="16" ht="12.75" customHeight="1">
      <c r="A16" s="9"/>
      <c r="B16" s="67"/>
      <c r="C16" s="56" t="s">
        <v>43</v>
      </c>
      <c r="D16" s="69">
        <f>SUM(D13)</f>
        <v>12</v>
      </c>
      <c r="E16" s="76">
        <f t="shared" ref="E16:N16" si="2">IF(COUNTA(E13)&gt;0,SUM(E13),D16)</f>
        <v>12</v>
      </c>
      <c r="F16" s="76">
        <f t="shared" si="2"/>
        <v>12</v>
      </c>
      <c r="G16" s="76">
        <f t="shared" si="2"/>
        <v>12</v>
      </c>
      <c r="H16" s="76">
        <f t="shared" si="2"/>
        <v>12</v>
      </c>
      <c r="I16" s="76">
        <f t="shared" si="2"/>
        <v>12</v>
      </c>
      <c r="J16" s="76">
        <f t="shared" si="2"/>
        <v>12</v>
      </c>
      <c r="K16" s="76">
        <f t="shared" si="2"/>
        <v>12</v>
      </c>
      <c r="L16" s="76">
        <f t="shared" si="2"/>
        <v>12</v>
      </c>
      <c r="M16" s="76">
        <f t="shared" si="2"/>
        <v>12</v>
      </c>
      <c r="N16" s="76">
        <f t="shared" si="2"/>
        <v>12</v>
      </c>
      <c r="O16" s="53"/>
    </row>
    <row r="17" ht="12.75" customHeight="1">
      <c r="A17" s="1"/>
      <c r="B17" s="5"/>
      <c r="C17" s="56" t="s">
        <v>44</v>
      </c>
      <c r="D17" s="71"/>
      <c r="E17" s="72">
        <f t="shared" ref="E17:N17" si="3">FORECAST(E11,$N$22:$N$23,$M$22:$M$23)</f>
        <v>10.8</v>
      </c>
      <c r="F17" s="72">
        <f t="shared" si="3"/>
        <v>9.6</v>
      </c>
      <c r="G17" s="72">
        <f t="shared" si="3"/>
        <v>8.4</v>
      </c>
      <c r="H17" s="72">
        <f t="shared" si="3"/>
        <v>7.2</v>
      </c>
      <c r="I17" s="72">
        <f t="shared" si="3"/>
        <v>6</v>
      </c>
      <c r="J17" s="72">
        <f t="shared" si="3"/>
        <v>4.8</v>
      </c>
      <c r="K17" s="72">
        <f t="shared" si="3"/>
        <v>3.6</v>
      </c>
      <c r="L17" s="72">
        <f t="shared" si="3"/>
        <v>2.4</v>
      </c>
      <c r="M17" s="72">
        <f t="shared" si="3"/>
        <v>1.2</v>
      </c>
      <c r="N17" s="72">
        <f t="shared" si="3"/>
        <v>0</v>
      </c>
      <c r="O17" s="53"/>
    </row>
    <row r="18" ht="12.75" customHeight="1">
      <c r="A18" s="1"/>
      <c r="B18" s="5"/>
      <c r="C18" s="56" t="s">
        <v>45</v>
      </c>
      <c r="D18" s="73"/>
      <c r="E18" s="63">
        <f t="shared" ref="E18:N18" si="4">D16-E16</f>
        <v>0</v>
      </c>
      <c r="F18" s="63">
        <f t="shared" si="4"/>
        <v>0</v>
      </c>
      <c r="G18" s="63">
        <f t="shared" si="4"/>
        <v>0</v>
      </c>
      <c r="H18" s="63">
        <f t="shared" si="4"/>
        <v>0</v>
      </c>
      <c r="I18" s="63">
        <f t="shared" si="4"/>
        <v>0</v>
      </c>
      <c r="J18" s="63">
        <f t="shared" si="4"/>
        <v>0</v>
      </c>
      <c r="K18" s="63">
        <f t="shared" si="4"/>
        <v>0</v>
      </c>
      <c r="L18" s="63">
        <f t="shared" si="4"/>
        <v>0</v>
      </c>
      <c r="M18" s="63">
        <f t="shared" si="4"/>
        <v>0</v>
      </c>
      <c r="N18" s="63">
        <f t="shared" si="4"/>
        <v>0</v>
      </c>
    </row>
    <row r="19" ht="12.75" customHeight="1">
      <c r="A19" s="1"/>
      <c r="B19" s="1"/>
      <c r="C19" s="9"/>
      <c r="D19" s="1"/>
      <c r="E19" s="9"/>
      <c r="F19" s="9"/>
      <c r="G19" s="9"/>
      <c r="H19" s="9"/>
      <c r="I19" s="9"/>
      <c r="J19" s="9"/>
      <c r="K19" s="9"/>
      <c r="L19" s="9"/>
      <c r="M19" s="9"/>
      <c r="N19" s="9"/>
    </row>
    <row r="20" ht="12.75" customHeight="1">
      <c r="A20" s="1"/>
      <c r="B20" s="1"/>
      <c r="C20" s="1"/>
      <c r="D20" s="1"/>
      <c r="E20" s="1"/>
      <c r="F20" s="1"/>
      <c r="G20" s="1"/>
      <c r="H20" s="1"/>
      <c r="I20" s="1"/>
      <c r="J20" s="1"/>
      <c r="K20" s="1"/>
      <c r="L20" s="1"/>
      <c r="M20" s="1"/>
      <c r="N20" s="1"/>
    </row>
    <row r="21" ht="12.75" customHeight="1">
      <c r="A21" s="1"/>
      <c r="B21" s="1"/>
      <c r="C21" s="1"/>
      <c r="D21" s="1"/>
      <c r="E21" s="1"/>
      <c r="F21" s="1"/>
      <c r="G21" s="1"/>
      <c r="H21" s="1"/>
      <c r="I21" s="1"/>
      <c r="J21" s="1"/>
      <c r="K21" s="1"/>
      <c r="L21" s="1"/>
      <c r="M21" s="1"/>
      <c r="N21" s="1"/>
    </row>
    <row r="22" ht="12.75" customHeight="1">
      <c r="A22" s="1"/>
      <c r="B22" s="1"/>
      <c r="C22" s="1"/>
      <c r="D22" s="1"/>
      <c r="E22" s="1"/>
      <c r="F22" s="1"/>
      <c r="G22" s="1"/>
      <c r="H22" s="1"/>
      <c r="I22" s="1"/>
      <c r="J22" s="1"/>
      <c r="K22" s="1"/>
      <c r="L22" s="1"/>
      <c r="M22" s="74">
        <v>0.0</v>
      </c>
      <c r="N22" s="74">
        <f>SUM(D13)</f>
        <v>12</v>
      </c>
    </row>
    <row r="23" ht="12.75" customHeight="1">
      <c r="A23" s="1"/>
      <c r="B23" s="1"/>
      <c r="C23" s="1"/>
      <c r="D23" s="1"/>
      <c r="E23" s="1"/>
      <c r="F23" s="1"/>
      <c r="G23" s="1"/>
      <c r="H23" s="1"/>
      <c r="I23" s="1"/>
      <c r="J23" s="1"/>
      <c r="K23" s="1"/>
      <c r="L23" s="1"/>
      <c r="M23" s="74">
        <v>10.0</v>
      </c>
      <c r="N23" s="74">
        <v>0.0</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2:$D$13"/>
  <mergeCells count="8">
    <mergeCell ref="A2:N2"/>
    <mergeCell ref="D4:I4"/>
    <mergeCell ref="F5:H5"/>
    <mergeCell ref="D6:I6"/>
    <mergeCell ref="E9:N9"/>
    <mergeCell ref="E10:I10"/>
    <mergeCell ref="J10:N10"/>
    <mergeCell ref="D16:D17"/>
  </mergeCells>
  <conditionalFormatting sqref="E16:N16">
    <cfRule type="cellIs" dxfId="0" priority="1" operator="lessThan">
      <formula>"A2"</formula>
    </cfRule>
  </conditionalFormatting>
  <conditionalFormatting sqref="E16:N16">
    <cfRule type="cellIs" dxfId="1" priority="2" operator="greaterThan">
      <formula>"A2"</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1" width="10.25"/>
    <col customWidth="1" min="12" max="12" width="11.38"/>
    <col customWidth="1" min="13" max="14" width="10.25"/>
    <col customWidth="1" min="15" max="15" width="8.13"/>
    <col customWidth="1" min="16" max="26" width="14.38"/>
  </cols>
  <sheetData>
    <row r="1" ht="12.75" customHeight="1">
      <c r="A1" s="1"/>
      <c r="B1" s="1"/>
      <c r="C1" s="1"/>
      <c r="D1" s="1"/>
      <c r="E1" s="1"/>
      <c r="F1" s="1"/>
      <c r="G1" s="1"/>
      <c r="H1" s="1"/>
      <c r="I1" s="1"/>
      <c r="J1" s="1"/>
      <c r="K1" s="1"/>
      <c r="L1" s="1"/>
      <c r="M1" s="1"/>
      <c r="N1" s="1"/>
    </row>
    <row r="2" ht="43.5" customHeight="1">
      <c r="A2" s="2" t="str">
        <f>CONCATENATE("Sprint #",D5,"Tracking Sheet")</f>
        <v>Sprint #5Tracking Sheet</v>
      </c>
      <c r="B2" s="3"/>
      <c r="C2" s="3"/>
      <c r="D2" s="3"/>
      <c r="E2" s="3"/>
      <c r="F2" s="3"/>
      <c r="G2" s="3"/>
      <c r="H2" s="3"/>
      <c r="I2" s="3"/>
      <c r="J2" s="3"/>
      <c r="K2" s="3"/>
      <c r="L2" s="3"/>
      <c r="M2" s="3"/>
      <c r="N2" s="3"/>
    </row>
    <row r="3" ht="13.5" customHeight="1">
      <c r="A3" s="1"/>
      <c r="B3" s="1"/>
      <c r="C3" s="4"/>
      <c r="D3" s="4"/>
      <c r="E3" s="4"/>
      <c r="F3" s="4"/>
      <c r="G3" s="4"/>
      <c r="H3" s="4"/>
      <c r="I3" s="4"/>
      <c r="J3" s="1"/>
      <c r="K3" s="1"/>
      <c r="L3" s="1"/>
      <c r="M3" s="1"/>
      <c r="N3" s="1"/>
    </row>
    <row r="4" ht="16.5" customHeight="1">
      <c r="A4" s="35"/>
      <c r="B4" s="36"/>
      <c r="C4" s="37" t="s">
        <v>3</v>
      </c>
      <c r="D4" s="38" t="s">
        <v>4</v>
      </c>
      <c r="E4" s="39"/>
      <c r="F4" s="39"/>
      <c r="G4" s="39"/>
      <c r="H4" s="39"/>
      <c r="I4" s="39"/>
      <c r="J4" s="40"/>
      <c r="K4" s="41"/>
      <c r="L4" s="41"/>
      <c r="M4" s="41"/>
      <c r="N4" s="41"/>
      <c r="O4" s="42"/>
    </row>
    <row r="5" ht="12.75" customHeight="1">
      <c r="A5" s="1"/>
      <c r="B5" s="5"/>
      <c r="C5" s="43" t="s">
        <v>14</v>
      </c>
      <c r="D5" s="44">
        <v>5.0</v>
      </c>
      <c r="E5" s="45"/>
      <c r="F5" s="46" t="s">
        <v>30</v>
      </c>
      <c r="G5" s="39"/>
      <c r="H5" s="39"/>
      <c r="I5" s="47">
        <v>44758.0</v>
      </c>
      <c r="J5" s="8"/>
      <c r="K5" s="1"/>
      <c r="L5" s="1"/>
      <c r="M5" s="1"/>
      <c r="N5" s="1"/>
    </row>
    <row r="6" ht="12.75" customHeight="1">
      <c r="A6" s="1"/>
      <c r="B6" s="5"/>
      <c r="C6" s="43" t="s">
        <v>31</v>
      </c>
      <c r="D6" s="48" t="s">
        <v>55</v>
      </c>
      <c r="E6" s="39"/>
      <c r="F6" s="39"/>
      <c r="G6" s="39"/>
      <c r="H6" s="39"/>
      <c r="I6" s="39"/>
      <c r="J6" s="8"/>
      <c r="K6" s="1"/>
      <c r="L6" s="1"/>
      <c r="M6" s="1"/>
      <c r="N6" s="1"/>
    </row>
    <row r="7" ht="12.75" customHeight="1">
      <c r="A7" s="1"/>
      <c r="B7" s="1"/>
      <c r="C7" s="49"/>
      <c r="D7" s="49"/>
      <c r="E7" s="9"/>
      <c r="F7" s="9"/>
      <c r="G7" s="9"/>
      <c r="H7" s="9"/>
      <c r="I7" s="9"/>
      <c r="J7" s="1"/>
      <c r="K7" s="1"/>
      <c r="L7" s="1"/>
      <c r="M7" s="1"/>
      <c r="N7" s="1"/>
    </row>
    <row r="8" ht="13.5" customHeight="1">
      <c r="A8" s="1"/>
      <c r="B8" s="1"/>
      <c r="C8" s="50"/>
      <c r="D8" s="1"/>
      <c r="E8" s="4"/>
      <c r="F8" s="4"/>
      <c r="G8" s="4"/>
      <c r="H8" s="4"/>
      <c r="I8" s="4"/>
      <c r="J8" s="4"/>
      <c r="K8" s="4"/>
      <c r="L8" s="4"/>
      <c r="M8" s="4"/>
      <c r="N8" s="4"/>
    </row>
    <row r="9" ht="12.75" customHeight="1">
      <c r="A9" s="1"/>
      <c r="B9" s="1"/>
      <c r="C9" s="50"/>
      <c r="D9" s="5"/>
      <c r="E9" s="51" t="s">
        <v>32</v>
      </c>
      <c r="F9" s="39"/>
      <c r="G9" s="39"/>
      <c r="H9" s="39"/>
      <c r="I9" s="39"/>
      <c r="J9" s="39"/>
      <c r="K9" s="39"/>
      <c r="L9" s="39"/>
      <c r="M9" s="39"/>
      <c r="N9" s="52"/>
      <c r="O9" s="53"/>
    </row>
    <row r="10" ht="12.75" customHeight="1">
      <c r="A10" s="1"/>
      <c r="B10" s="1"/>
      <c r="C10" s="1"/>
      <c r="D10" s="5"/>
      <c r="E10" s="51" t="s">
        <v>33</v>
      </c>
      <c r="F10" s="39"/>
      <c r="G10" s="39"/>
      <c r="H10" s="39"/>
      <c r="I10" s="52"/>
      <c r="J10" s="51" t="s">
        <v>34</v>
      </c>
      <c r="K10" s="39"/>
      <c r="L10" s="39"/>
      <c r="M10" s="39"/>
      <c r="N10" s="52"/>
      <c r="O10" s="53"/>
    </row>
    <row r="11" ht="12.75" customHeight="1">
      <c r="A11" s="4"/>
      <c r="B11" s="4"/>
      <c r="C11" s="4"/>
      <c r="D11" s="54"/>
      <c r="E11" s="55">
        <v>1.0</v>
      </c>
      <c r="F11" s="55">
        <v>2.0</v>
      </c>
      <c r="G11" s="55">
        <v>3.0</v>
      </c>
      <c r="H11" s="55">
        <v>4.0</v>
      </c>
      <c r="I11" s="55">
        <v>5.0</v>
      </c>
      <c r="J11" s="55">
        <v>6.0</v>
      </c>
      <c r="K11" s="55">
        <v>7.0</v>
      </c>
      <c r="L11" s="55">
        <v>8.0</v>
      </c>
      <c r="M11" s="55">
        <v>9.0</v>
      </c>
      <c r="N11" s="55">
        <v>10.0</v>
      </c>
      <c r="O11" s="53"/>
    </row>
    <row r="12" ht="27.0" customHeight="1">
      <c r="A12" s="43" t="s">
        <v>35</v>
      </c>
      <c r="B12" s="43" t="s">
        <v>9</v>
      </c>
      <c r="C12" s="56" t="s">
        <v>36</v>
      </c>
      <c r="D12" s="43" t="s">
        <v>37</v>
      </c>
      <c r="E12" s="57">
        <f>I5</f>
        <v>44758</v>
      </c>
      <c r="F12" s="57">
        <f t="shared" ref="F12:N12" si="1">E12+1</f>
        <v>44759</v>
      </c>
      <c r="G12" s="57">
        <f t="shared" si="1"/>
        <v>44760</v>
      </c>
      <c r="H12" s="57">
        <f t="shared" si="1"/>
        <v>44761</v>
      </c>
      <c r="I12" s="57">
        <f t="shared" si="1"/>
        <v>44762</v>
      </c>
      <c r="J12" s="57">
        <f t="shared" si="1"/>
        <v>44763</v>
      </c>
      <c r="K12" s="57">
        <f t="shared" si="1"/>
        <v>44764</v>
      </c>
      <c r="L12" s="57">
        <f t="shared" si="1"/>
        <v>44765</v>
      </c>
      <c r="M12" s="57">
        <f t="shared" si="1"/>
        <v>44766</v>
      </c>
      <c r="N12" s="57">
        <f t="shared" si="1"/>
        <v>44767</v>
      </c>
      <c r="O12" s="58"/>
    </row>
    <row r="13" ht="12.75" customHeight="1">
      <c r="A13" s="60">
        <v>15.0</v>
      </c>
      <c r="B13" s="82">
        <v>5.0</v>
      </c>
      <c r="C13" s="16" t="s">
        <v>56</v>
      </c>
      <c r="D13" s="60">
        <v>3.0</v>
      </c>
      <c r="E13" s="44"/>
      <c r="F13" s="44"/>
      <c r="G13" s="44"/>
      <c r="H13" s="44"/>
      <c r="I13" s="44"/>
      <c r="J13" s="44"/>
      <c r="K13" s="44"/>
      <c r="L13" s="44"/>
      <c r="M13" s="44"/>
      <c r="N13" s="44"/>
      <c r="O13" s="61"/>
    </row>
    <row r="14" ht="12.75" customHeight="1">
      <c r="A14" s="60">
        <v>16.0</v>
      </c>
      <c r="B14" s="82">
        <v>5.0</v>
      </c>
      <c r="C14" s="16" t="s">
        <v>57</v>
      </c>
      <c r="D14" s="60">
        <v>3.0</v>
      </c>
      <c r="E14" s="44"/>
      <c r="F14" s="44"/>
      <c r="G14" s="44"/>
      <c r="H14" s="44"/>
      <c r="I14" s="44"/>
      <c r="J14" s="44"/>
      <c r="K14" s="44"/>
      <c r="L14" s="44"/>
      <c r="M14" s="44"/>
      <c r="N14" s="44"/>
      <c r="O14" s="61"/>
    </row>
    <row r="15" ht="12.75" customHeight="1">
      <c r="A15" s="60">
        <v>17.0</v>
      </c>
      <c r="B15" s="82">
        <v>5.0</v>
      </c>
      <c r="C15" s="16" t="s">
        <v>58</v>
      </c>
      <c r="D15" s="60">
        <v>3.0</v>
      </c>
      <c r="E15" s="44"/>
      <c r="F15" s="44"/>
      <c r="G15" s="44"/>
      <c r="H15" s="44"/>
      <c r="I15" s="44"/>
      <c r="J15" s="44"/>
      <c r="K15" s="44"/>
      <c r="L15" s="44"/>
      <c r="M15" s="44"/>
      <c r="N15" s="44"/>
      <c r="O15" s="61"/>
    </row>
    <row r="16" ht="12.75" customHeight="1">
      <c r="A16" s="60">
        <v>18.0</v>
      </c>
      <c r="B16" s="82">
        <v>5.0</v>
      </c>
      <c r="C16" s="16" t="s">
        <v>59</v>
      </c>
      <c r="D16" s="60">
        <v>3.0</v>
      </c>
      <c r="E16" s="44"/>
      <c r="F16" s="44"/>
      <c r="G16" s="44"/>
      <c r="H16" s="44"/>
      <c r="I16" s="44"/>
      <c r="J16" s="44"/>
      <c r="K16" s="44"/>
      <c r="L16" s="44"/>
      <c r="M16" s="44"/>
      <c r="N16" s="44"/>
      <c r="O16" s="61"/>
    </row>
    <row r="17" ht="12.75" customHeight="1">
      <c r="A17" s="60">
        <v>19.0</v>
      </c>
      <c r="B17" s="82">
        <v>6.0</v>
      </c>
      <c r="C17" s="16" t="s">
        <v>60</v>
      </c>
      <c r="D17" s="60">
        <v>18.0</v>
      </c>
      <c r="E17" s="44"/>
      <c r="F17" s="44"/>
      <c r="G17" s="44"/>
      <c r="H17" s="44"/>
      <c r="I17" s="44"/>
      <c r="J17" s="44"/>
      <c r="K17" s="44"/>
      <c r="L17" s="44"/>
      <c r="M17" s="44"/>
      <c r="N17" s="44"/>
      <c r="O17" s="61"/>
    </row>
    <row r="18" ht="12.75" customHeight="1">
      <c r="A18" s="63"/>
      <c r="B18" s="63"/>
      <c r="C18" s="83"/>
      <c r="D18" s="84"/>
      <c r="E18" s="63"/>
      <c r="F18" s="63"/>
      <c r="G18" s="63"/>
      <c r="H18" s="63"/>
      <c r="I18" s="63"/>
      <c r="J18" s="63"/>
      <c r="K18" s="63"/>
      <c r="L18" s="63"/>
      <c r="M18" s="63"/>
      <c r="N18" s="63"/>
      <c r="O18" s="61"/>
    </row>
    <row r="19" ht="12.75" customHeight="1">
      <c r="A19" s="65"/>
      <c r="B19" s="45"/>
      <c r="C19" s="75"/>
      <c r="D19" s="66"/>
      <c r="E19" s="63"/>
      <c r="F19" s="63"/>
      <c r="G19" s="63"/>
      <c r="H19" s="63"/>
      <c r="I19" s="63"/>
      <c r="J19" s="63"/>
      <c r="K19" s="63"/>
      <c r="L19" s="63"/>
      <c r="M19" s="63"/>
      <c r="N19" s="63"/>
      <c r="O19" s="53"/>
    </row>
    <row r="20" ht="12.75" customHeight="1">
      <c r="A20" s="9"/>
      <c r="B20" s="67"/>
      <c r="C20" s="56" t="s">
        <v>43</v>
      </c>
      <c r="D20" s="80">
        <v>30.0</v>
      </c>
      <c r="E20" s="76">
        <f t="shared" ref="E20:N20" si="2">IF(COUNTA(E17:E18)&gt;0,SUM(E17:E18),D20)</f>
        <v>30</v>
      </c>
      <c r="F20" s="76">
        <f t="shared" si="2"/>
        <v>30</v>
      </c>
      <c r="G20" s="76">
        <f t="shared" si="2"/>
        <v>30</v>
      </c>
      <c r="H20" s="76">
        <f t="shared" si="2"/>
        <v>30</v>
      </c>
      <c r="I20" s="76">
        <f t="shared" si="2"/>
        <v>30</v>
      </c>
      <c r="J20" s="76">
        <f t="shared" si="2"/>
        <v>30</v>
      </c>
      <c r="K20" s="76">
        <f t="shared" si="2"/>
        <v>30</v>
      </c>
      <c r="L20" s="76">
        <f t="shared" si="2"/>
        <v>30</v>
      </c>
      <c r="M20" s="76">
        <f t="shared" si="2"/>
        <v>30</v>
      </c>
      <c r="N20" s="76">
        <f t="shared" si="2"/>
        <v>30</v>
      </c>
      <c r="O20" s="53"/>
    </row>
    <row r="21" ht="12.75" customHeight="1">
      <c r="A21" s="1"/>
      <c r="B21" s="5"/>
      <c r="C21" s="56" t="s">
        <v>44</v>
      </c>
      <c r="D21" s="71"/>
      <c r="E21" s="72">
        <f t="shared" ref="E21:N21" si="3">FORECAST(E11,$N$26:$N$27,$M$26:$M$27)</f>
        <v>27</v>
      </c>
      <c r="F21" s="72">
        <f t="shared" si="3"/>
        <v>24</v>
      </c>
      <c r="G21" s="72">
        <f t="shared" si="3"/>
        <v>21</v>
      </c>
      <c r="H21" s="72">
        <f t="shared" si="3"/>
        <v>18</v>
      </c>
      <c r="I21" s="72">
        <f t="shared" si="3"/>
        <v>15</v>
      </c>
      <c r="J21" s="72">
        <f t="shared" si="3"/>
        <v>12</v>
      </c>
      <c r="K21" s="72">
        <f t="shared" si="3"/>
        <v>9</v>
      </c>
      <c r="L21" s="72">
        <f t="shared" si="3"/>
        <v>6</v>
      </c>
      <c r="M21" s="72">
        <f t="shared" si="3"/>
        <v>3</v>
      </c>
      <c r="N21" s="72">
        <f t="shared" si="3"/>
        <v>0</v>
      </c>
      <c r="O21" s="53"/>
    </row>
    <row r="22" ht="12.75" customHeight="1">
      <c r="A22" s="1"/>
      <c r="B22" s="5"/>
      <c r="C22" s="56" t="s">
        <v>45</v>
      </c>
      <c r="D22" s="73"/>
      <c r="E22" s="63">
        <f t="shared" ref="E22:N22" si="4">D20-E20</f>
        <v>0</v>
      </c>
      <c r="F22" s="63">
        <f t="shared" si="4"/>
        <v>0</v>
      </c>
      <c r="G22" s="63">
        <f t="shared" si="4"/>
        <v>0</v>
      </c>
      <c r="H22" s="63">
        <f t="shared" si="4"/>
        <v>0</v>
      </c>
      <c r="I22" s="63">
        <f t="shared" si="4"/>
        <v>0</v>
      </c>
      <c r="J22" s="63">
        <f t="shared" si="4"/>
        <v>0</v>
      </c>
      <c r="K22" s="63">
        <f t="shared" si="4"/>
        <v>0</v>
      </c>
      <c r="L22" s="63">
        <f t="shared" si="4"/>
        <v>0</v>
      </c>
      <c r="M22" s="63">
        <f t="shared" si="4"/>
        <v>0</v>
      </c>
      <c r="N22" s="63">
        <f t="shared" si="4"/>
        <v>0</v>
      </c>
      <c r="O22" s="53"/>
    </row>
    <row r="23" ht="12.75" customHeight="1">
      <c r="A23" s="1"/>
      <c r="B23" s="1"/>
      <c r="C23" s="9"/>
      <c r="D23" s="1"/>
      <c r="E23" s="9"/>
      <c r="F23" s="9"/>
      <c r="G23" s="9"/>
      <c r="H23" s="9"/>
      <c r="I23" s="9"/>
      <c r="J23" s="9"/>
      <c r="K23" s="9"/>
      <c r="L23" s="9"/>
      <c r="M23" s="9"/>
      <c r="N23" s="9"/>
    </row>
    <row r="24" ht="12.75" customHeight="1">
      <c r="A24" s="1"/>
      <c r="B24" s="1"/>
      <c r="C24" s="1"/>
      <c r="D24" s="1"/>
      <c r="E24" s="1"/>
      <c r="F24" s="1"/>
      <c r="G24" s="1"/>
      <c r="H24" s="1"/>
      <c r="I24" s="1"/>
      <c r="J24" s="1"/>
      <c r="K24" s="1"/>
      <c r="L24" s="1"/>
      <c r="M24" s="1"/>
      <c r="N24" s="1"/>
    </row>
    <row r="25" ht="12.75" customHeight="1">
      <c r="A25" s="1"/>
      <c r="B25" s="1"/>
      <c r="C25" s="1"/>
      <c r="D25" s="1"/>
      <c r="E25" s="1"/>
      <c r="F25" s="1"/>
      <c r="G25" s="1"/>
      <c r="H25" s="1"/>
      <c r="I25" s="1"/>
      <c r="J25" s="1"/>
      <c r="K25" s="1"/>
      <c r="L25" s="1"/>
      <c r="M25" s="1"/>
      <c r="N25" s="1"/>
    </row>
    <row r="26" ht="12.75" customHeight="1">
      <c r="A26" s="1"/>
      <c r="B26" s="1"/>
      <c r="C26" s="1"/>
      <c r="D26" s="1"/>
      <c r="E26" s="1"/>
      <c r="F26" s="1"/>
      <c r="G26" s="1"/>
      <c r="H26" s="1"/>
      <c r="I26" s="1"/>
      <c r="J26" s="1"/>
      <c r="K26" s="1"/>
      <c r="L26" s="1"/>
      <c r="M26" s="74">
        <v>0.0</v>
      </c>
      <c r="N26" s="81">
        <v>30.0</v>
      </c>
    </row>
    <row r="27" ht="12.75" customHeight="1">
      <c r="A27" s="1"/>
      <c r="B27" s="1"/>
      <c r="C27" s="1"/>
      <c r="D27" s="1"/>
      <c r="E27" s="1"/>
      <c r="F27" s="1"/>
      <c r="G27" s="1"/>
      <c r="H27" s="1"/>
      <c r="I27" s="1"/>
      <c r="J27" s="1"/>
      <c r="K27" s="1"/>
      <c r="L27" s="1"/>
      <c r="M27" s="74">
        <v>10.0</v>
      </c>
      <c r="N27" s="74">
        <v>0.0</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8">
    <mergeCell ref="A2:N2"/>
    <mergeCell ref="D4:I4"/>
    <mergeCell ref="F5:H5"/>
    <mergeCell ref="D6:I6"/>
    <mergeCell ref="E9:N9"/>
    <mergeCell ref="E10:I10"/>
    <mergeCell ref="J10:N10"/>
    <mergeCell ref="D20:D21"/>
  </mergeCells>
  <conditionalFormatting sqref="E20:N20">
    <cfRule type="cellIs" dxfId="0" priority="1" operator="lessThan">
      <formula>"A2"</formula>
    </cfRule>
  </conditionalFormatting>
  <conditionalFormatting sqref="E20:N20">
    <cfRule type="cellIs" dxfId="1" priority="2" operator="greaterThan">
      <formula>"A2"</formula>
    </cfRule>
  </conditionalFormatting>
  <printOptions/>
  <pageMargins bottom="0.75" footer="0.0" header="0.0" left="0.7" right="0.7" top="0.75"/>
  <pageSetup paperSize="9" scale="6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2022-05-20T10:20:30Z</dcterms:created>
  <dc:creator>SARITH</dc:creator>
</cp:coreProperties>
</file>