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nv2\OneDrive\Desktop\Fall 2023\Data Analytics 1\Mini Project 2\"/>
    </mc:Choice>
  </mc:AlternateContent>
  <xr:revisionPtr revIDLastSave="0" documentId="13_ncr:1_{01D9A446-A3BC-44B8-8E35-B2F91D63A1C8}" xr6:coauthVersionLast="47" xr6:coauthVersionMax="47" xr10:uidLastSave="{00000000-0000-0000-0000-000000000000}"/>
  <bookViews>
    <workbookView xWindow="-110" yWindow="-110" windowWidth="19420" windowHeight="10300" xr2:uid="{5A3E0602-0839-4D03-9A3A-362587638125}"/>
  </bookViews>
  <sheets>
    <sheet name="Biden" sheetId="2" r:id="rId1"/>
    <sheet name="Trump" sheetId="3" r:id="rId2"/>
    <sheet name="Obama" sheetId="1" r:id="rId3"/>
    <sheet name="GWBush" sheetId="4" r:id="rId4"/>
    <sheet name="PEW" sheetId="13" r:id="rId5"/>
    <sheet name="Task 0" sheetId="14" r:id="rId6"/>
    <sheet name="Task 1 - 95% CI" sheetId="15" r:id="rId7"/>
    <sheet name="Task 2a - Hypothesis Testing" sheetId="17" r:id="rId8"/>
    <sheet name="Task 2b - Hypothesis Testing" sheetId="18" r:id="rId9"/>
    <sheet name="Task 3" sheetId="19" r:id="rId10"/>
    <sheet name="Task 4" sheetId="20" r:id="rId11"/>
    <sheet name="Task 5" sheetId="21" r:id="rId12"/>
  </sheets>
  <definedNames>
    <definedName name="_xlnm._FilterDatabase" localSheetId="9" hidden="1">'Task 3'!$A$1:$B$686</definedName>
    <definedName name="_xlnm._FilterDatabase" localSheetId="10" hidden="1">'Task 4'!$A$1:$B$686</definedName>
    <definedName name="_xlnm._FilterDatabase" localSheetId="11" hidden="1">'Task 5'!$A$1:$B$686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0" l="1"/>
  <c r="E23" i="19"/>
  <c r="E18" i="20"/>
  <c r="E17" i="20"/>
  <c r="E16" i="20"/>
  <c r="E15" i="20"/>
  <c r="E14" i="20"/>
  <c r="E13" i="20"/>
  <c r="E12" i="20"/>
  <c r="E11" i="20"/>
  <c r="N13" i="17"/>
  <c r="N13" i="18"/>
  <c r="E9" i="21"/>
  <c r="E12" i="21"/>
  <c r="E8" i="21"/>
  <c r="E11" i="21"/>
  <c r="E19" i="19"/>
  <c r="E16" i="19"/>
  <c r="E18" i="19"/>
  <c r="E20" i="19"/>
  <c r="E15" i="19"/>
  <c r="E14" i="19"/>
  <c r="E17" i="19"/>
  <c r="N12" i="18"/>
  <c r="N11" i="18"/>
  <c r="N10" i="18"/>
  <c r="N9" i="18"/>
  <c r="N8" i="18"/>
  <c r="N7" i="18"/>
  <c r="N6" i="18"/>
  <c r="N5" i="18"/>
  <c r="I142" i="18"/>
  <c r="K142" i="18"/>
  <c r="G142" i="18"/>
  <c r="H142" i="18"/>
  <c r="F142" i="18"/>
  <c r="I141" i="18"/>
  <c r="K141" i="18"/>
  <c r="G141" i="18"/>
  <c r="F141" i="18"/>
  <c r="H141" i="18"/>
  <c r="K140" i="18"/>
  <c r="I140" i="18"/>
  <c r="G140" i="18"/>
  <c r="F140" i="18"/>
  <c r="H140" i="18"/>
  <c r="I139" i="18"/>
  <c r="K139" i="18"/>
  <c r="H139" i="18"/>
  <c r="G139" i="18"/>
  <c r="F139" i="18"/>
  <c r="I138" i="18"/>
  <c r="G138" i="18"/>
  <c r="H138" i="18"/>
  <c r="F138" i="18"/>
  <c r="I137" i="18"/>
  <c r="G137" i="18"/>
  <c r="F137" i="18"/>
  <c r="H137" i="18"/>
  <c r="I136" i="18"/>
  <c r="G136" i="18"/>
  <c r="F136" i="18"/>
  <c r="H136" i="18"/>
  <c r="I135" i="18"/>
  <c r="K135" i="18"/>
  <c r="H135" i="18"/>
  <c r="G135" i="18"/>
  <c r="F135" i="18"/>
  <c r="I134" i="18"/>
  <c r="G134" i="18"/>
  <c r="H134" i="18"/>
  <c r="F134" i="18"/>
  <c r="I133" i="18"/>
  <c r="G133" i="18"/>
  <c r="F133" i="18"/>
  <c r="I132" i="18"/>
  <c r="G132" i="18"/>
  <c r="F132" i="18"/>
  <c r="H132" i="18"/>
  <c r="I131" i="18"/>
  <c r="K131" i="18"/>
  <c r="H131" i="18"/>
  <c r="G131" i="18"/>
  <c r="F131" i="18"/>
  <c r="I130" i="18"/>
  <c r="K127" i="18"/>
  <c r="G130" i="18"/>
  <c r="H130" i="18"/>
  <c r="F130" i="18"/>
  <c r="I129" i="18"/>
  <c r="G129" i="18"/>
  <c r="F129" i="18"/>
  <c r="H129" i="18"/>
  <c r="I128" i="18"/>
  <c r="G128" i="18"/>
  <c r="F128" i="18"/>
  <c r="H128" i="18"/>
  <c r="I127" i="18"/>
  <c r="H127" i="18"/>
  <c r="G127" i="18"/>
  <c r="F127" i="18"/>
  <c r="I126" i="18"/>
  <c r="K126" i="18"/>
  <c r="G126" i="18"/>
  <c r="H126" i="18"/>
  <c r="F126" i="18"/>
  <c r="I125" i="18"/>
  <c r="G125" i="18"/>
  <c r="F125" i="18"/>
  <c r="H125" i="18"/>
  <c r="I124" i="18"/>
  <c r="G124" i="18"/>
  <c r="F124" i="18"/>
  <c r="H124" i="18"/>
  <c r="I123" i="18"/>
  <c r="H123" i="18"/>
  <c r="G123" i="18"/>
  <c r="F123" i="18"/>
  <c r="I122" i="18"/>
  <c r="K122" i="18"/>
  <c r="G122" i="18"/>
  <c r="H122" i="18"/>
  <c r="F122" i="18"/>
  <c r="I121" i="18"/>
  <c r="G121" i="18"/>
  <c r="F121" i="18"/>
  <c r="H121" i="18"/>
  <c r="I120" i="18"/>
  <c r="G120" i="18"/>
  <c r="F120" i="18"/>
  <c r="H120" i="18"/>
  <c r="I119" i="18"/>
  <c r="H119" i="18"/>
  <c r="G119" i="18"/>
  <c r="F119" i="18"/>
  <c r="I118" i="18"/>
  <c r="K118" i="18"/>
  <c r="G118" i="18"/>
  <c r="H118" i="18"/>
  <c r="F118" i="18"/>
  <c r="I117" i="18"/>
  <c r="G117" i="18"/>
  <c r="F117" i="18"/>
  <c r="H117" i="18"/>
  <c r="I116" i="18"/>
  <c r="G116" i="18"/>
  <c r="F116" i="18"/>
  <c r="H116" i="18"/>
  <c r="I115" i="18"/>
  <c r="H115" i="18"/>
  <c r="G115" i="18"/>
  <c r="F115" i="18"/>
  <c r="I114" i="18"/>
  <c r="G114" i="18"/>
  <c r="H114" i="18"/>
  <c r="F114" i="18"/>
  <c r="I113" i="18"/>
  <c r="G113" i="18"/>
  <c r="H113" i="18"/>
  <c r="F113" i="18"/>
  <c r="I112" i="18"/>
  <c r="G112" i="18"/>
  <c r="F112" i="18"/>
  <c r="H112" i="18"/>
  <c r="I111" i="18"/>
  <c r="K111" i="18"/>
  <c r="H111" i="18"/>
  <c r="G111" i="18"/>
  <c r="F111" i="18"/>
  <c r="I110" i="18"/>
  <c r="K110" i="18"/>
  <c r="G110" i="18"/>
  <c r="H110" i="18"/>
  <c r="F110" i="18"/>
  <c r="I109" i="18"/>
  <c r="G109" i="18"/>
  <c r="F109" i="18"/>
  <c r="H109" i="18"/>
  <c r="I108" i="18"/>
  <c r="G108" i="18"/>
  <c r="F108" i="18"/>
  <c r="H108" i="18"/>
  <c r="I107" i="18"/>
  <c r="H107" i="18"/>
  <c r="G107" i="18"/>
  <c r="F107" i="18"/>
  <c r="I106" i="18"/>
  <c r="K106" i="18"/>
  <c r="G106" i="18"/>
  <c r="H106" i="18"/>
  <c r="F106" i="18"/>
  <c r="I105" i="18"/>
  <c r="G105" i="18"/>
  <c r="F105" i="18"/>
  <c r="H105" i="18"/>
  <c r="I104" i="18"/>
  <c r="G104" i="18"/>
  <c r="F104" i="18"/>
  <c r="H104" i="18"/>
  <c r="I103" i="18"/>
  <c r="K103" i="18"/>
  <c r="H103" i="18"/>
  <c r="G103" i="18"/>
  <c r="F103" i="18"/>
  <c r="I102" i="18"/>
  <c r="G102" i="18"/>
  <c r="H102" i="18"/>
  <c r="F102" i="18"/>
  <c r="I101" i="18"/>
  <c r="H101" i="18"/>
  <c r="G101" i="18"/>
  <c r="F101" i="18"/>
  <c r="I100" i="18"/>
  <c r="G100" i="18"/>
  <c r="F100" i="18"/>
  <c r="H100" i="18"/>
  <c r="I99" i="18"/>
  <c r="H99" i="18"/>
  <c r="G99" i="18"/>
  <c r="F99" i="18"/>
  <c r="I98" i="18"/>
  <c r="G98" i="18"/>
  <c r="H98" i="18"/>
  <c r="F98" i="18"/>
  <c r="I97" i="18"/>
  <c r="G97" i="18"/>
  <c r="F97" i="18"/>
  <c r="I96" i="18"/>
  <c r="G96" i="18"/>
  <c r="F96" i="18"/>
  <c r="H96" i="18"/>
  <c r="I95" i="18"/>
  <c r="H95" i="18"/>
  <c r="G95" i="18"/>
  <c r="F95" i="18"/>
  <c r="I94" i="18"/>
  <c r="G94" i="18"/>
  <c r="H94" i="18"/>
  <c r="F94" i="18"/>
  <c r="I93" i="18"/>
  <c r="G93" i="18"/>
  <c r="H93" i="18"/>
  <c r="F93" i="18"/>
  <c r="I92" i="18"/>
  <c r="G92" i="18"/>
  <c r="F92" i="18"/>
  <c r="H92" i="18"/>
  <c r="I91" i="18"/>
  <c r="K91" i="18"/>
  <c r="H91" i="18"/>
  <c r="G91" i="18"/>
  <c r="F91" i="18"/>
  <c r="I90" i="18"/>
  <c r="G90" i="18"/>
  <c r="H90" i="18"/>
  <c r="F90" i="18"/>
  <c r="I89" i="18"/>
  <c r="G89" i="18"/>
  <c r="F89" i="18"/>
  <c r="H89" i="18"/>
  <c r="I88" i="18"/>
  <c r="G88" i="18"/>
  <c r="F88" i="18"/>
  <c r="H88" i="18"/>
  <c r="I87" i="18"/>
  <c r="H87" i="18"/>
  <c r="G87" i="18"/>
  <c r="F87" i="18"/>
  <c r="I86" i="18"/>
  <c r="K84" i="18"/>
  <c r="H86" i="18"/>
  <c r="G86" i="18"/>
  <c r="F86" i="18"/>
  <c r="I85" i="18"/>
  <c r="G85" i="18"/>
  <c r="F85" i="18"/>
  <c r="H85" i="18"/>
  <c r="I84" i="18"/>
  <c r="G84" i="18"/>
  <c r="F84" i="18"/>
  <c r="H84" i="18"/>
  <c r="I83" i="18"/>
  <c r="H83" i="18"/>
  <c r="G83" i="18"/>
  <c r="F83" i="18"/>
  <c r="I82" i="18"/>
  <c r="G82" i="18"/>
  <c r="H82" i="18"/>
  <c r="F82" i="18"/>
  <c r="I81" i="18"/>
  <c r="K81" i="18"/>
  <c r="G81" i="18"/>
  <c r="H81" i="18"/>
  <c r="F81" i="18"/>
  <c r="I80" i="18"/>
  <c r="G80" i="18"/>
  <c r="F80" i="18"/>
  <c r="H80" i="18"/>
  <c r="I79" i="18"/>
  <c r="H79" i="18"/>
  <c r="G79" i="18"/>
  <c r="F79" i="18"/>
  <c r="I78" i="18"/>
  <c r="K76" i="18"/>
  <c r="G78" i="18"/>
  <c r="H78" i="18"/>
  <c r="F78" i="18"/>
  <c r="I77" i="18"/>
  <c r="G77" i="18"/>
  <c r="F77" i="18"/>
  <c r="H77" i="18"/>
  <c r="I76" i="18"/>
  <c r="G76" i="18"/>
  <c r="F76" i="18"/>
  <c r="H76" i="18"/>
  <c r="I75" i="18"/>
  <c r="H75" i="18"/>
  <c r="G75" i="18"/>
  <c r="F75" i="18"/>
  <c r="I74" i="18"/>
  <c r="G74" i="18"/>
  <c r="H74" i="18"/>
  <c r="F74" i="18"/>
  <c r="I73" i="18"/>
  <c r="G73" i="18"/>
  <c r="F73" i="18"/>
  <c r="H73" i="18"/>
  <c r="I72" i="18"/>
  <c r="G72" i="18"/>
  <c r="F72" i="18"/>
  <c r="H72" i="18"/>
  <c r="I71" i="18"/>
  <c r="H71" i="18"/>
  <c r="G71" i="18"/>
  <c r="F71" i="18"/>
  <c r="I70" i="18"/>
  <c r="H70" i="18"/>
  <c r="G70" i="18"/>
  <c r="F70" i="18"/>
  <c r="I69" i="18"/>
  <c r="H69" i="18"/>
  <c r="G69" i="18"/>
  <c r="F69" i="18"/>
  <c r="I68" i="18"/>
  <c r="G68" i="18"/>
  <c r="F68" i="18"/>
  <c r="H68" i="18"/>
  <c r="I67" i="18"/>
  <c r="H67" i="18"/>
  <c r="G67" i="18"/>
  <c r="F67" i="18"/>
  <c r="I66" i="18"/>
  <c r="G66" i="18"/>
  <c r="H66" i="18"/>
  <c r="F66" i="18"/>
  <c r="I65" i="18"/>
  <c r="G65" i="18"/>
  <c r="F65" i="18"/>
  <c r="H65" i="18"/>
  <c r="K64" i="18"/>
  <c r="I64" i="18"/>
  <c r="G64" i="18"/>
  <c r="F64" i="18"/>
  <c r="H64" i="18"/>
  <c r="I63" i="18"/>
  <c r="H63" i="18"/>
  <c r="G63" i="18"/>
  <c r="F63" i="18"/>
  <c r="I62" i="18"/>
  <c r="G62" i="18"/>
  <c r="H62" i="18"/>
  <c r="F62" i="18"/>
  <c r="I61" i="18"/>
  <c r="G61" i="18"/>
  <c r="F61" i="18"/>
  <c r="H61" i="18"/>
  <c r="I60" i="18"/>
  <c r="G60" i="18"/>
  <c r="F60" i="18"/>
  <c r="H60" i="18"/>
  <c r="I59" i="18"/>
  <c r="K59" i="18"/>
  <c r="H59" i="18"/>
  <c r="G59" i="18"/>
  <c r="F59" i="18"/>
  <c r="I58" i="18"/>
  <c r="G58" i="18"/>
  <c r="H58" i="18"/>
  <c r="F58" i="18"/>
  <c r="I57" i="18"/>
  <c r="G57" i="18"/>
  <c r="F57" i="18"/>
  <c r="H57" i="18"/>
  <c r="I56" i="18"/>
  <c r="G56" i="18"/>
  <c r="F56" i="18"/>
  <c r="H56" i="18"/>
  <c r="I55" i="18"/>
  <c r="H55" i="18"/>
  <c r="G55" i="18"/>
  <c r="F55" i="18"/>
  <c r="I54" i="18"/>
  <c r="K52" i="18"/>
  <c r="H54" i="18"/>
  <c r="G54" i="18"/>
  <c r="F54" i="18"/>
  <c r="I53" i="18"/>
  <c r="K53" i="18"/>
  <c r="G53" i="18"/>
  <c r="F53" i="18"/>
  <c r="H53" i="18"/>
  <c r="I52" i="18"/>
  <c r="G52" i="18"/>
  <c r="F52" i="18"/>
  <c r="H52" i="18"/>
  <c r="K51" i="18"/>
  <c r="I51" i="18"/>
  <c r="H51" i="18"/>
  <c r="G51" i="18"/>
  <c r="F51" i="18"/>
  <c r="I50" i="18"/>
  <c r="G50" i="18"/>
  <c r="H50" i="18"/>
  <c r="F50" i="18"/>
  <c r="I49" i="18"/>
  <c r="G49" i="18"/>
  <c r="H49" i="18"/>
  <c r="F49" i="18"/>
  <c r="I48" i="18"/>
  <c r="G48" i="18"/>
  <c r="F48" i="18"/>
  <c r="H48" i="18"/>
  <c r="I47" i="18"/>
  <c r="K47" i="18"/>
  <c r="H47" i="18"/>
  <c r="G47" i="18"/>
  <c r="F47" i="18"/>
  <c r="I46" i="18"/>
  <c r="K46" i="18"/>
  <c r="G46" i="18"/>
  <c r="H46" i="18"/>
  <c r="F46" i="18"/>
  <c r="I45" i="18"/>
  <c r="G45" i="18"/>
  <c r="F45" i="18"/>
  <c r="H45" i="18"/>
  <c r="I44" i="18"/>
  <c r="G44" i="18"/>
  <c r="F44" i="18"/>
  <c r="H44" i="18"/>
  <c r="I43" i="18"/>
  <c r="H43" i="18"/>
  <c r="G43" i="18"/>
  <c r="F43" i="18"/>
  <c r="I42" i="18"/>
  <c r="K42" i="18"/>
  <c r="G42" i="18"/>
  <c r="H42" i="18"/>
  <c r="F42" i="18"/>
  <c r="I41" i="18"/>
  <c r="G41" i="18"/>
  <c r="F41" i="18"/>
  <c r="H41" i="18"/>
  <c r="I40" i="18"/>
  <c r="G40" i="18"/>
  <c r="F40" i="18"/>
  <c r="H40" i="18"/>
  <c r="I39" i="18"/>
  <c r="K36" i="18"/>
  <c r="H39" i="18"/>
  <c r="G39" i="18"/>
  <c r="F39" i="18"/>
  <c r="I38" i="18"/>
  <c r="G38" i="18"/>
  <c r="H38" i="18"/>
  <c r="F38" i="18"/>
  <c r="I37" i="18"/>
  <c r="H37" i="18"/>
  <c r="G37" i="18"/>
  <c r="F37" i="18"/>
  <c r="I36" i="18"/>
  <c r="G36" i="18"/>
  <c r="F36" i="18"/>
  <c r="H36" i="18"/>
  <c r="I35" i="18"/>
  <c r="H35" i="18"/>
  <c r="G35" i="18"/>
  <c r="F35" i="18"/>
  <c r="I34" i="18"/>
  <c r="G34" i="18"/>
  <c r="H34" i="18"/>
  <c r="F34" i="18"/>
  <c r="I33" i="18"/>
  <c r="G33" i="18"/>
  <c r="F33" i="18"/>
  <c r="H33" i="18"/>
  <c r="I32" i="18"/>
  <c r="G32" i="18"/>
  <c r="F32" i="18"/>
  <c r="H32" i="18"/>
  <c r="I31" i="18"/>
  <c r="H31" i="18"/>
  <c r="G31" i="18"/>
  <c r="F31" i="18"/>
  <c r="I30" i="18"/>
  <c r="G30" i="18"/>
  <c r="H30" i="18"/>
  <c r="F30" i="18"/>
  <c r="I29" i="18"/>
  <c r="G29" i="18"/>
  <c r="F29" i="18"/>
  <c r="H29" i="18"/>
  <c r="I28" i="18"/>
  <c r="G28" i="18"/>
  <c r="F28" i="18"/>
  <c r="H28" i="18"/>
  <c r="K27" i="18"/>
  <c r="I27" i="18"/>
  <c r="H27" i="18"/>
  <c r="G27" i="18"/>
  <c r="F27" i="18"/>
  <c r="I26" i="18"/>
  <c r="H26" i="18"/>
  <c r="G26" i="18"/>
  <c r="F26" i="18"/>
  <c r="I25" i="18"/>
  <c r="G25" i="18"/>
  <c r="F25" i="18"/>
  <c r="H25" i="18"/>
  <c r="I24" i="18"/>
  <c r="G24" i="18"/>
  <c r="F24" i="18"/>
  <c r="H24" i="18"/>
  <c r="I23" i="18"/>
  <c r="H23" i="18"/>
  <c r="G23" i="18"/>
  <c r="F23" i="18"/>
  <c r="I22" i="18"/>
  <c r="K22" i="18"/>
  <c r="H22" i="18"/>
  <c r="G22" i="18"/>
  <c r="F22" i="18"/>
  <c r="I21" i="18"/>
  <c r="G21" i="18"/>
  <c r="F21" i="18"/>
  <c r="H21" i="18"/>
  <c r="K20" i="18"/>
  <c r="I20" i="18"/>
  <c r="G20" i="18"/>
  <c r="F20" i="18"/>
  <c r="H20" i="18"/>
  <c r="I19" i="18"/>
  <c r="K19" i="18"/>
  <c r="H19" i="18"/>
  <c r="G19" i="18"/>
  <c r="F19" i="18"/>
  <c r="I18" i="18"/>
  <c r="G18" i="18"/>
  <c r="H18" i="18"/>
  <c r="F18" i="18"/>
  <c r="I17" i="18"/>
  <c r="G17" i="18"/>
  <c r="H17" i="18"/>
  <c r="F17" i="18"/>
  <c r="I16" i="18"/>
  <c r="G16" i="18"/>
  <c r="F16" i="18"/>
  <c r="H16" i="18"/>
  <c r="I15" i="18"/>
  <c r="K15" i="18"/>
  <c r="H15" i="18"/>
  <c r="G15" i="18"/>
  <c r="F15" i="18"/>
  <c r="I14" i="18"/>
  <c r="K12" i="18"/>
  <c r="G14" i="18"/>
  <c r="H14" i="18"/>
  <c r="F14" i="18"/>
  <c r="I13" i="18"/>
  <c r="G13" i="18"/>
  <c r="F13" i="18"/>
  <c r="H13" i="18"/>
  <c r="I12" i="18"/>
  <c r="G12" i="18"/>
  <c r="F12" i="18"/>
  <c r="H12" i="18"/>
  <c r="I11" i="18"/>
  <c r="K4" i="18"/>
  <c r="H11" i="18"/>
  <c r="G11" i="18"/>
  <c r="F11" i="18"/>
  <c r="I10" i="18"/>
  <c r="K8" i="18"/>
  <c r="G10" i="18"/>
  <c r="H10" i="18"/>
  <c r="F10" i="18"/>
  <c r="I9" i="18"/>
  <c r="H9" i="18"/>
  <c r="G9" i="18"/>
  <c r="F9" i="18"/>
  <c r="I8" i="18"/>
  <c r="G8" i="18"/>
  <c r="F8" i="18"/>
  <c r="H8" i="18"/>
  <c r="J7" i="18"/>
  <c r="I7" i="18"/>
  <c r="H7" i="18"/>
  <c r="G7" i="18"/>
  <c r="F7" i="18"/>
  <c r="I6" i="18"/>
  <c r="J135" i="18"/>
  <c r="G6" i="18"/>
  <c r="H6" i="18"/>
  <c r="F6" i="18"/>
  <c r="I5" i="18"/>
  <c r="H5" i="18"/>
  <c r="G5" i="18"/>
  <c r="F5" i="18"/>
  <c r="I4" i="18"/>
  <c r="G4" i="18"/>
  <c r="F4" i="18"/>
  <c r="H4" i="18"/>
  <c r="J3" i="18"/>
  <c r="I3" i="18"/>
  <c r="H3" i="18"/>
  <c r="G3" i="18"/>
  <c r="F3" i="18"/>
  <c r="J2" i="18"/>
  <c r="I2" i="18"/>
  <c r="G2" i="18"/>
  <c r="F2" i="18"/>
  <c r="N11" i="17"/>
  <c r="N6" i="17"/>
  <c r="N5" i="17"/>
  <c r="N12" i="17"/>
  <c r="I419" i="17"/>
  <c r="K419" i="17"/>
  <c r="G419" i="17"/>
  <c r="F419" i="17"/>
  <c r="H419" i="17"/>
  <c r="K418" i="17"/>
  <c r="I418" i="17"/>
  <c r="G418" i="17"/>
  <c r="F418" i="17"/>
  <c r="H418" i="17"/>
  <c r="I417" i="17"/>
  <c r="H417" i="17"/>
  <c r="G417" i="17"/>
  <c r="F417" i="17"/>
  <c r="I416" i="17"/>
  <c r="G416" i="17"/>
  <c r="F416" i="17"/>
  <c r="H416" i="17"/>
  <c r="I415" i="17"/>
  <c r="G415" i="17"/>
  <c r="F415" i="17"/>
  <c r="H415" i="17"/>
  <c r="I414" i="17"/>
  <c r="G414" i="17"/>
  <c r="F414" i="17"/>
  <c r="H414" i="17"/>
  <c r="K413" i="17"/>
  <c r="I413" i="17"/>
  <c r="H413" i="17"/>
  <c r="G413" i="17"/>
  <c r="F413" i="17"/>
  <c r="I412" i="17"/>
  <c r="H412" i="17"/>
  <c r="G412" i="17"/>
  <c r="F412" i="17"/>
  <c r="I411" i="17"/>
  <c r="G411" i="17"/>
  <c r="F411" i="17"/>
  <c r="H411" i="17"/>
  <c r="I410" i="17"/>
  <c r="G410" i="17"/>
  <c r="F410" i="17"/>
  <c r="H410" i="17"/>
  <c r="I409" i="17"/>
  <c r="H409" i="17"/>
  <c r="G409" i="17"/>
  <c r="F409" i="17"/>
  <c r="I408" i="17"/>
  <c r="G408" i="17"/>
  <c r="F408" i="17"/>
  <c r="H408" i="17"/>
  <c r="I407" i="17"/>
  <c r="G407" i="17"/>
  <c r="F407" i="17"/>
  <c r="H407" i="17"/>
  <c r="I406" i="17"/>
  <c r="G406" i="17"/>
  <c r="F406" i="17"/>
  <c r="H406" i="17"/>
  <c r="I405" i="17"/>
  <c r="H405" i="17"/>
  <c r="G405" i="17"/>
  <c r="F405" i="17"/>
  <c r="I404" i="17"/>
  <c r="G404" i="17"/>
  <c r="F404" i="17"/>
  <c r="H404" i="17"/>
  <c r="I403" i="17"/>
  <c r="G403" i="17"/>
  <c r="F403" i="17"/>
  <c r="H403" i="17"/>
  <c r="I402" i="17"/>
  <c r="G402" i="17"/>
  <c r="F402" i="17"/>
  <c r="H402" i="17"/>
  <c r="I401" i="17"/>
  <c r="H401" i="17"/>
  <c r="G401" i="17"/>
  <c r="F401" i="17"/>
  <c r="I400" i="17"/>
  <c r="G400" i="17"/>
  <c r="F400" i="17"/>
  <c r="H400" i="17"/>
  <c r="I399" i="17"/>
  <c r="G399" i="17"/>
  <c r="H399" i="17"/>
  <c r="F399" i="17"/>
  <c r="I398" i="17"/>
  <c r="G398" i="17"/>
  <c r="F398" i="17"/>
  <c r="H398" i="17"/>
  <c r="I397" i="17"/>
  <c r="K397" i="17"/>
  <c r="H397" i="17"/>
  <c r="G397" i="17"/>
  <c r="F397" i="17"/>
  <c r="I396" i="17"/>
  <c r="G396" i="17"/>
  <c r="F396" i="17"/>
  <c r="H396" i="17"/>
  <c r="I395" i="17"/>
  <c r="G395" i="17"/>
  <c r="F395" i="17"/>
  <c r="H395" i="17"/>
  <c r="I394" i="17"/>
  <c r="G394" i="17"/>
  <c r="F394" i="17"/>
  <c r="H394" i="17"/>
  <c r="I393" i="17"/>
  <c r="H393" i="17"/>
  <c r="G393" i="17"/>
  <c r="F393" i="17"/>
  <c r="I392" i="17"/>
  <c r="G392" i="17"/>
  <c r="F392" i="17"/>
  <c r="H392" i="17"/>
  <c r="I391" i="17"/>
  <c r="H391" i="17"/>
  <c r="G391" i="17"/>
  <c r="F391" i="17"/>
  <c r="I390" i="17"/>
  <c r="G390" i="17"/>
  <c r="F390" i="17"/>
  <c r="H390" i="17"/>
  <c r="I389" i="17"/>
  <c r="H389" i="17"/>
  <c r="G389" i="17"/>
  <c r="F389" i="17"/>
  <c r="I388" i="17"/>
  <c r="G388" i="17"/>
  <c r="F388" i="17"/>
  <c r="H388" i="17"/>
  <c r="I387" i="17"/>
  <c r="G387" i="17"/>
  <c r="F387" i="17"/>
  <c r="H387" i="17"/>
  <c r="I386" i="17"/>
  <c r="G386" i="17"/>
  <c r="F386" i="17"/>
  <c r="H386" i="17"/>
  <c r="I385" i="17"/>
  <c r="H385" i="17"/>
  <c r="G385" i="17"/>
  <c r="F385" i="17"/>
  <c r="I384" i="17"/>
  <c r="G384" i="17"/>
  <c r="F384" i="17"/>
  <c r="H384" i="17"/>
  <c r="I383" i="17"/>
  <c r="G383" i="17"/>
  <c r="F383" i="17"/>
  <c r="H383" i="17"/>
  <c r="I382" i="17"/>
  <c r="G382" i="17"/>
  <c r="F382" i="17"/>
  <c r="H382" i="17"/>
  <c r="I381" i="17"/>
  <c r="H381" i="17"/>
  <c r="G381" i="17"/>
  <c r="F381" i="17"/>
  <c r="I380" i="17"/>
  <c r="H380" i="17"/>
  <c r="G380" i="17"/>
  <c r="F380" i="17"/>
  <c r="I379" i="17"/>
  <c r="G379" i="17"/>
  <c r="F379" i="17"/>
  <c r="H379" i="17"/>
  <c r="I378" i="17"/>
  <c r="G378" i="17"/>
  <c r="F378" i="17"/>
  <c r="H378" i="17"/>
  <c r="I377" i="17"/>
  <c r="H377" i="17"/>
  <c r="G377" i="17"/>
  <c r="F377" i="17"/>
  <c r="I376" i="17"/>
  <c r="G376" i="17"/>
  <c r="F376" i="17"/>
  <c r="H376" i="17"/>
  <c r="I375" i="17"/>
  <c r="G375" i="17"/>
  <c r="H375" i="17"/>
  <c r="F375" i="17"/>
  <c r="I374" i="17"/>
  <c r="G374" i="17"/>
  <c r="F374" i="17"/>
  <c r="H374" i="17"/>
  <c r="I373" i="17"/>
  <c r="H373" i="17"/>
  <c r="G373" i="17"/>
  <c r="F373" i="17"/>
  <c r="I372" i="17"/>
  <c r="G372" i="17"/>
  <c r="F372" i="17"/>
  <c r="H372" i="17"/>
  <c r="I371" i="17"/>
  <c r="G371" i="17"/>
  <c r="F371" i="17"/>
  <c r="H371" i="17"/>
  <c r="I370" i="17"/>
  <c r="G370" i="17"/>
  <c r="F370" i="17"/>
  <c r="H370" i="17"/>
  <c r="I369" i="17"/>
  <c r="H369" i="17"/>
  <c r="G369" i="17"/>
  <c r="F369" i="17"/>
  <c r="I368" i="17"/>
  <c r="G368" i="17"/>
  <c r="F368" i="17"/>
  <c r="H368" i="17"/>
  <c r="I367" i="17"/>
  <c r="G367" i="17"/>
  <c r="F367" i="17"/>
  <c r="I366" i="17"/>
  <c r="G366" i="17"/>
  <c r="F366" i="17"/>
  <c r="H366" i="17"/>
  <c r="I365" i="17"/>
  <c r="H365" i="17"/>
  <c r="G365" i="17"/>
  <c r="F365" i="17"/>
  <c r="I364" i="17"/>
  <c r="G364" i="17"/>
  <c r="F364" i="17"/>
  <c r="H364" i="17"/>
  <c r="I363" i="17"/>
  <c r="G363" i="17"/>
  <c r="F363" i="17"/>
  <c r="H363" i="17"/>
  <c r="I362" i="17"/>
  <c r="G362" i="17"/>
  <c r="F362" i="17"/>
  <c r="H362" i="17"/>
  <c r="I361" i="17"/>
  <c r="H361" i="17"/>
  <c r="G361" i="17"/>
  <c r="F361" i="17"/>
  <c r="I360" i="17"/>
  <c r="G360" i="17"/>
  <c r="F360" i="17"/>
  <c r="H360" i="17"/>
  <c r="I359" i="17"/>
  <c r="H359" i="17"/>
  <c r="G359" i="17"/>
  <c r="F359" i="17"/>
  <c r="I358" i="17"/>
  <c r="G358" i="17"/>
  <c r="F358" i="17"/>
  <c r="H358" i="17"/>
  <c r="I357" i="17"/>
  <c r="H357" i="17"/>
  <c r="G357" i="17"/>
  <c r="F357" i="17"/>
  <c r="I356" i="17"/>
  <c r="H356" i="17"/>
  <c r="G356" i="17"/>
  <c r="F356" i="17"/>
  <c r="I355" i="17"/>
  <c r="G355" i="17"/>
  <c r="F355" i="17"/>
  <c r="H355" i="17"/>
  <c r="I354" i="17"/>
  <c r="G354" i="17"/>
  <c r="F354" i="17"/>
  <c r="H354" i="17"/>
  <c r="I353" i="17"/>
  <c r="H353" i="17"/>
  <c r="G353" i="17"/>
  <c r="F353" i="17"/>
  <c r="I352" i="17"/>
  <c r="G352" i="17"/>
  <c r="F352" i="17"/>
  <c r="H352" i="17"/>
  <c r="I351" i="17"/>
  <c r="G351" i="17"/>
  <c r="F351" i="17"/>
  <c r="H351" i="17"/>
  <c r="I350" i="17"/>
  <c r="G350" i="17"/>
  <c r="F350" i="17"/>
  <c r="H350" i="17"/>
  <c r="I349" i="17"/>
  <c r="H349" i="17"/>
  <c r="G349" i="17"/>
  <c r="F349" i="17"/>
  <c r="I348" i="17"/>
  <c r="H348" i="17"/>
  <c r="G348" i="17"/>
  <c r="F348" i="17"/>
  <c r="I347" i="17"/>
  <c r="G347" i="17"/>
  <c r="F347" i="17"/>
  <c r="H347" i="17"/>
  <c r="I346" i="17"/>
  <c r="G346" i="17"/>
  <c r="F346" i="17"/>
  <c r="H346" i="17"/>
  <c r="I345" i="17"/>
  <c r="H345" i="17"/>
  <c r="G345" i="17"/>
  <c r="F345" i="17"/>
  <c r="I344" i="17"/>
  <c r="G344" i="17"/>
  <c r="F344" i="17"/>
  <c r="I343" i="17"/>
  <c r="G343" i="17"/>
  <c r="F343" i="17"/>
  <c r="H343" i="17"/>
  <c r="I342" i="17"/>
  <c r="G342" i="17"/>
  <c r="F342" i="17"/>
  <c r="H342" i="17"/>
  <c r="I341" i="17"/>
  <c r="H341" i="17"/>
  <c r="G341" i="17"/>
  <c r="F341" i="17"/>
  <c r="I340" i="17"/>
  <c r="G340" i="17"/>
  <c r="F340" i="17"/>
  <c r="I339" i="17"/>
  <c r="G339" i="17"/>
  <c r="F339" i="17"/>
  <c r="H339" i="17"/>
  <c r="I338" i="17"/>
  <c r="G338" i="17"/>
  <c r="F338" i="17"/>
  <c r="H338" i="17"/>
  <c r="I337" i="17"/>
  <c r="H337" i="17"/>
  <c r="G337" i="17"/>
  <c r="F337" i="17"/>
  <c r="I336" i="17"/>
  <c r="G336" i="17"/>
  <c r="F336" i="17"/>
  <c r="H336" i="17"/>
  <c r="I335" i="17"/>
  <c r="H335" i="17"/>
  <c r="G335" i="17"/>
  <c r="F335" i="17"/>
  <c r="I334" i="17"/>
  <c r="G334" i="17"/>
  <c r="F334" i="17"/>
  <c r="H334" i="17"/>
  <c r="I333" i="17"/>
  <c r="H333" i="17"/>
  <c r="G333" i="17"/>
  <c r="F333" i="17"/>
  <c r="I332" i="17"/>
  <c r="G332" i="17"/>
  <c r="H332" i="17"/>
  <c r="F332" i="17"/>
  <c r="I331" i="17"/>
  <c r="G331" i="17"/>
  <c r="F331" i="17"/>
  <c r="I330" i="17"/>
  <c r="G330" i="17"/>
  <c r="F330" i="17"/>
  <c r="H330" i="17"/>
  <c r="I329" i="17"/>
  <c r="H329" i="17"/>
  <c r="G329" i="17"/>
  <c r="F329" i="17"/>
  <c r="I328" i="17"/>
  <c r="G328" i="17"/>
  <c r="F328" i="17"/>
  <c r="I327" i="17"/>
  <c r="G327" i="17"/>
  <c r="F327" i="17"/>
  <c r="H327" i="17"/>
  <c r="I326" i="17"/>
  <c r="G326" i="17"/>
  <c r="F326" i="17"/>
  <c r="H326" i="17"/>
  <c r="I325" i="17"/>
  <c r="H325" i="17"/>
  <c r="G325" i="17"/>
  <c r="F325" i="17"/>
  <c r="I324" i="17"/>
  <c r="G324" i="17"/>
  <c r="H324" i="17"/>
  <c r="F324" i="17"/>
  <c r="I323" i="17"/>
  <c r="G323" i="17"/>
  <c r="F323" i="17"/>
  <c r="H323" i="17"/>
  <c r="I322" i="17"/>
  <c r="G322" i="17"/>
  <c r="F322" i="17"/>
  <c r="H322" i="17"/>
  <c r="I321" i="17"/>
  <c r="H321" i="17"/>
  <c r="G321" i="17"/>
  <c r="F321" i="17"/>
  <c r="I320" i="17"/>
  <c r="G320" i="17"/>
  <c r="F320" i="17"/>
  <c r="H320" i="17"/>
  <c r="I319" i="17"/>
  <c r="G319" i="17"/>
  <c r="F319" i="17"/>
  <c r="H319" i="17"/>
  <c r="I318" i="17"/>
  <c r="G318" i="17"/>
  <c r="F318" i="17"/>
  <c r="H318" i="17"/>
  <c r="I317" i="17"/>
  <c r="H317" i="17"/>
  <c r="G317" i="17"/>
  <c r="F317" i="17"/>
  <c r="I316" i="17"/>
  <c r="H316" i="17"/>
  <c r="G316" i="17"/>
  <c r="F316" i="17"/>
  <c r="I315" i="17"/>
  <c r="G315" i="17"/>
  <c r="F315" i="17"/>
  <c r="I314" i="17"/>
  <c r="G314" i="17"/>
  <c r="F314" i="17"/>
  <c r="H314" i="17"/>
  <c r="I313" i="17"/>
  <c r="H313" i="17"/>
  <c r="G313" i="17"/>
  <c r="F313" i="17"/>
  <c r="I312" i="17"/>
  <c r="G312" i="17"/>
  <c r="F312" i="17"/>
  <c r="I311" i="17"/>
  <c r="H311" i="17"/>
  <c r="G311" i="17"/>
  <c r="F311" i="17"/>
  <c r="I310" i="17"/>
  <c r="G310" i="17"/>
  <c r="F310" i="17"/>
  <c r="H310" i="17"/>
  <c r="I309" i="17"/>
  <c r="H309" i="17"/>
  <c r="G309" i="17"/>
  <c r="F309" i="17"/>
  <c r="I308" i="17"/>
  <c r="G308" i="17"/>
  <c r="H308" i="17"/>
  <c r="F308" i="17"/>
  <c r="I307" i="17"/>
  <c r="G307" i="17"/>
  <c r="F307" i="17"/>
  <c r="H307" i="17"/>
  <c r="K306" i="17"/>
  <c r="I306" i="17"/>
  <c r="G306" i="17"/>
  <c r="F306" i="17"/>
  <c r="H306" i="17"/>
  <c r="I305" i="17"/>
  <c r="H305" i="17"/>
  <c r="G305" i="17"/>
  <c r="F305" i="17"/>
  <c r="I304" i="17"/>
  <c r="G304" i="17"/>
  <c r="F304" i="17"/>
  <c r="I303" i="17"/>
  <c r="G303" i="17"/>
  <c r="F303" i="17"/>
  <c r="H303" i="17"/>
  <c r="I302" i="17"/>
  <c r="G302" i="17"/>
  <c r="F302" i="17"/>
  <c r="H302" i="17"/>
  <c r="I301" i="17"/>
  <c r="H301" i="17"/>
  <c r="G301" i="17"/>
  <c r="F301" i="17"/>
  <c r="I300" i="17"/>
  <c r="G300" i="17"/>
  <c r="F300" i="17"/>
  <c r="H300" i="17"/>
  <c r="I299" i="17"/>
  <c r="G299" i="17"/>
  <c r="F299" i="17"/>
  <c r="I298" i="17"/>
  <c r="G298" i="17"/>
  <c r="F298" i="17"/>
  <c r="H298" i="17"/>
  <c r="I297" i="17"/>
  <c r="H297" i="17"/>
  <c r="G297" i="17"/>
  <c r="F297" i="17"/>
  <c r="I296" i="17"/>
  <c r="G296" i="17"/>
  <c r="F296" i="17"/>
  <c r="I295" i="17"/>
  <c r="G295" i="17"/>
  <c r="F295" i="17"/>
  <c r="H295" i="17"/>
  <c r="I294" i="17"/>
  <c r="G294" i="17"/>
  <c r="F294" i="17"/>
  <c r="H294" i="17"/>
  <c r="I293" i="17"/>
  <c r="H293" i="17"/>
  <c r="G293" i="17"/>
  <c r="F293" i="17"/>
  <c r="I292" i="17"/>
  <c r="H292" i="17"/>
  <c r="G292" i="17"/>
  <c r="F292" i="17"/>
  <c r="I291" i="17"/>
  <c r="G291" i="17"/>
  <c r="F291" i="17"/>
  <c r="H291" i="17"/>
  <c r="I290" i="17"/>
  <c r="G290" i="17"/>
  <c r="F290" i="17"/>
  <c r="H290" i="17"/>
  <c r="I289" i="17"/>
  <c r="H289" i="17"/>
  <c r="G289" i="17"/>
  <c r="F289" i="17"/>
  <c r="I288" i="17"/>
  <c r="G288" i="17"/>
  <c r="F288" i="17"/>
  <c r="H288" i="17"/>
  <c r="I287" i="17"/>
  <c r="H287" i="17"/>
  <c r="G287" i="17"/>
  <c r="F287" i="17"/>
  <c r="I286" i="17"/>
  <c r="G286" i="17"/>
  <c r="F286" i="17"/>
  <c r="H286" i="17"/>
  <c r="I285" i="17"/>
  <c r="H285" i="17"/>
  <c r="G285" i="17"/>
  <c r="F285" i="17"/>
  <c r="I284" i="17"/>
  <c r="G284" i="17"/>
  <c r="F284" i="17"/>
  <c r="H284" i="17"/>
  <c r="I283" i="17"/>
  <c r="G283" i="17"/>
  <c r="F283" i="17"/>
  <c r="I282" i="17"/>
  <c r="G282" i="17"/>
  <c r="F282" i="17"/>
  <c r="H282" i="17"/>
  <c r="I281" i="17"/>
  <c r="H281" i="17"/>
  <c r="G281" i="17"/>
  <c r="F281" i="17"/>
  <c r="I280" i="17"/>
  <c r="G280" i="17"/>
  <c r="F280" i="17"/>
  <c r="I279" i="17"/>
  <c r="G279" i="17"/>
  <c r="F279" i="17"/>
  <c r="H279" i="17"/>
  <c r="I278" i="17"/>
  <c r="G278" i="17"/>
  <c r="F278" i="17"/>
  <c r="H278" i="17"/>
  <c r="I277" i="17"/>
  <c r="H277" i="17"/>
  <c r="G277" i="17"/>
  <c r="F277" i="17"/>
  <c r="I276" i="17"/>
  <c r="G276" i="17"/>
  <c r="F276" i="17"/>
  <c r="H276" i="17"/>
  <c r="I275" i="17"/>
  <c r="G275" i="17"/>
  <c r="F275" i="17"/>
  <c r="H275" i="17"/>
  <c r="I274" i="17"/>
  <c r="G274" i="17"/>
  <c r="F274" i="17"/>
  <c r="H274" i="17"/>
  <c r="I273" i="17"/>
  <c r="K271" i="17"/>
  <c r="G273" i="17"/>
  <c r="H273" i="17"/>
  <c r="F273" i="17"/>
  <c r="I272" i="17"/>
  <c r="G272" i="17"/>
  <c r="F272" i="17"/>
  <c r="H272" i="17"/>
  <c r="I271" i="17"/>
  <c r="G271" i="17"/>
  <c r="H271" i="17"/>
  <c r="F271" i="17"/>
  <c r="I270" i="17"/>
  <c r="G270" i="17"/>
  <c r="F270" i="17"/>
  <c r="H270" i="17"/>
  <c r="I269" i="17"/>
  <c r="G269" i="17"/>
  <c r="H269" i="17"/>
  <c r="F269" i="17"/>
  <c r="I268" i="17"/>
  <c r="H268" i="17"/>
  <c r="G268" i="17"/>
  <c r="F268" i="17"/>
  <c r="I267" i="17"/>
  <c r="G267" i="17"/>
  <c r="F267" i="17"/>
  <c r="H267" i="17"/>
  <c r="I266" i="17"/>
  <c r="G266" i="17"/>
  <c r="F266" i="17"/>
  <c r="H266" i="17"/>
  <c r="I265" i="17"/>
  <c r="H265" i="17"/>
  <c r="G265" i="17"/>
  <c r="F265" i="17"/>
  <c r="I264" i="17"/>
  <c r="K240" i="17"/>
  <c r="H264" i="17"/>
  <c r="G264" i="17"/>
  <c r="F264" i="17"/>
  <c r="I263" i="17"/>
  <c r="G263" i="17"/>
  <c r="F263" i="17"/>
  <c r="H263" i="17"/>
  <c r="I262" i="17"/>
  <c r="G262" i="17"/>
  <c r="F262" i="17"/>
  <c r="H262" i="17"/>
  <c r="I261" i="17"/>
  <c r="G261" i="17"/>
  <c r="H261" i="17"/>
  <c r="F261" i="17"/>
  <c r="I260" i="17"/>
  <c r="G260" i="17"/>
  <c r="F260" i="17"/>
  <c r="H260" i="17"/>
  <c r="I259" i="17"/>
  <c r="G259" i="17"/>
  <c r="F259" i="17"/>
  <c r="H259" i="17"/>
  <c r="I258" i="17"/>
  <c r="G258" i="17"/>
  <c r="F258" i="17"/>
  <c r="H258" i="17"/>
  <c r="I257" i="17"/>
  <c r="H257" i="17"/>
  <c r="G257" i="17"/>
  <c r="F257" i="17"/>
  <c r="I256" i="17"/>
  <c r="G256" i="17"/>
  <c r="F256" i="17"/>
  <c r="H256" i="17"/>
  <c r="I255" i="17"/>
  <c r="G255" i="17"/>
  <c r="F255" i="17"/>
  <c r="H255" i="17"/>
  <c r="I254" i="17"/>
  <c r="G254" i="17"/>
  <c r="F254" i="17"/>
  <c r="H254" i="17"/>
  <c r="I253" i="17"/>
  <c r="H253" i="17"/>
  <c r="G253" i="17"/>
  <c r="F253" i="17"/>
  <c r="I252" i="17"/>
  <c r="G252" i="17"/>
  <c r="H252" i="17"/>
  <c r="F252" i="17"/>
  <c r="I251" i="17"/>
  <c r="H251" i="17"/>
  <c r="G251" i="17"/>
  <c r="F251" i="17"/>
  <c r="I250" i="17"/>
  <c r="H250" i="17"/>
  <c r="G250" i="17"/>
  <c r="F250" i="17"/>
  <c r="I249" i="17"/>
  <c r="G249" i="17"/>
  <c r="F249" i="17"/>
  <c r="H249" i="17"/>
  <c r="I248" i="17"/>
  <c r="G248" i="17"/>
  <c r="F248" i="17"/>
  <c r="I247" i="17"/>
  <c r="H247" i="17"/>
  <c r="G247" i="17"/>
  <c r="F247" i="17"/>
  <c r="I246" i="17"/>
  <c r="G246" i="17"/>
  <c r="H246" i="17"/>
  <c r="F246" i="17"/>
  <c r="I245" i="17"/>
  <c r="G245" i="17"/>
  <c r="H245" i="17"/>
  <c r="F245" i="17"/>
  <c r="I244" i="17"/>
  <c r="G244" i="17"/>
  <c r="F244" i="17"/>
  <c r="H244" i="17"/>
  <c r="I243" i="17"/>
  <c r="H243" i="17"/>
  <c r="G243" i="17"/>
  <c r="F243" i="17"/>
  <c r="I242" i="17"/>
  <c r="G242" i="17"/>
  <c r="H242" i="17"/>
  <c r="F242" i="17"/>
  <c r="I241" i="17"/>
  <c r="G241" i="17"/>
  <c r="F241" i="17"/>
  <c r="H241" i="17"/>
  <c r="I240" i="17"/>
  <c r="G240" i="17"/>
  <c r="F240" i="17"/>
  <c r="H240" i="17"/>
  <c r="I239" i="17"/>
  <c r="H239" i="17"/>
  <c r="G239" i="17"/>
  <c r="F239" i="17"/>
  <c r="I238" i="17"/>
  <c r="G238" i="17"/>
  <c r="F238" i="17"/>
  <c r="H238" i="17"/>
  <c r="I237" i="17"/>
  <c r="G237" i="17"/>
  <c r="F237" i="17"/>
  <c r="H237" i="17"/>
  <c r="I236" i="17"/>
  <c r="G236" i="17"/>
  <c r="F236" i="17"/>
  <c r="H236" i="17"/>
  <c r="I235" i="17"/>
  <c r="H235" i="17"/>
  <c r="G235" i="17"/>
  <c r="F235" i="17"/>
  <c r="I234" i="17"/>
  <c r="G234" i="17"/>
  <c r="F234" i="17"/>
  <c r="H234" i="17"/>
  <c r="I233" i="17"/>
  <c r="G233" i="17"/>
  <c r="F233" i="17"/>
  <c r="H233" i="17"/>
  <c r="I232" i="17"/>
  <c r="G232" i="17"/>
  <c r="F232" i="17"/>
  <c r="I231" i="17"/>
  <c r="H231" i="17"/>
  <c r="G231" i="17"/>
  <c r="F231" i="17"/>
  <c r="I230" i="17"/>
  <c r="G230" i="17"/>
  <c r="F230" i="17"/>
  <c r="H230" i="17"/>
  <c r="I229" i="17"/>
  <c r="H229" i="17"/>
  <c r="G229" i="17"/>
  <c r="F229" i="17"/>
  <c r="I228" i="17"/>
  <c r="G228" i="17"/>
  <c r="F228" i="17"/>
  <c r="H228" i="17"/>
  <c r="I227" i="17"/>
  <c r="H227" i="17"/>
  <c r="G227" i="17"/>
  <c r="F227" i="17"/>
  <c r="I226" i="17"/>
  <c r="H226" i="17"/>
  <c r="G226" i="17"/>
  <c r="F226" i="17"/>
  <c r="I225" i="17"/>
  <c r="G225" i="17"/>
  <c r="F225" i="17"/>
  <c r="H225" i="17"/>
  <c r="I224" i="17"/>
  <c r="G224" i="17"/>
  <c r="F224" i="17"/>
  <c r="H224" i="17"/>
  <c r="I223" i="17"/>
  <c r="H223" i="17"/>
  <c r="G223" i="17"/>
  <c r="F223" i="17"/>
  <c r="I222" i="17"/>
  <c r="H222" i="17"/>
  <c r="G222" i="17"/>
  <c r="F222" i="17"/>
  <c r="I221" i="17"/>
  <c r="G221" i="17"/>
  <c r="F221" i="17"/>
  <c r="I220" i="17"/>
  <c r="G220" i="17"/>
  <c r="F220" i="17"/>
  <c r="I219" i="17"/>
  <c r="H219" i="17"/>
  <c r="G219" i="17"/>
  <c r="F219" i="17"/>
  <c r="I218" i="17"/>
  <c r="G218" i="17"/>
  <c r="H218" i="17"/>
  <c r="F218" i="17"/>
  <c r="I217" i="17"/>
  <c r="G217" i="17"/>
  <c r="F217" i="17"/>
  <c r="H217" i="17"/>
  <c r="I216" i="17"/>
  <c r="G216" i="17"/>
  <c r="F216" i="17"/>
  <c r="I215" i="17"/>
  <c r="H215" i="17"/>
  <c r="G215" i="17"/>
  <c r="F215" i="17"/>
  <c r="I214" i="17"/>
  <c r="G214" i="17"/>
  <c r="H214" i="17"/>
  <c r="F214" i="17"/>
  <c r="I213" i="17"/>
  <c r="G213" i="17"/>
  <c r="H213" i="17"/>
  <c r="F213" i="17"/>
  <c r="I212" i="17"/>
  <c r="G212" i="17"/>
  <c r="F212" i="17"/>
  <c r="H212" i="17"/>
  <c r="I211" i="17"/>
  <c r="H211" i="17"/>
  <c r="G211" i="17"/>
  <c r="F211" i="17"/>
  <c r="I210" i="17"/>
  <c r="G210" i="17"/>
  <c r="H210" i="17"/>
  <c r="F210" i="17"/>
  <c r="I209" i="17"/>
  <c r="G209" i="17"/>
  <c r="F209" i="17"/>
  <c r="H209" i="17"/>
  <c r="I208" i="17"/>
  <c r="G208" i="17"/>
  <c r="F208" i="17"/>
  <c r="H208" i="17"/>
  <c r="I207" i="17"/>
  <c r="H207" i="17"/>
  <c r="G207" i="17"/>
  <c r="F207" i="17"/>
  <c r="I206" i="17"/>
  <c r="G206" i="17"/>
  <c r="F206" i="17"/>
  <c r="H206" i="17"/>
  <c r="I205" i="17"/>
  <c r="G205" i="17"/>
  <c r="F205" i="17"/>
  <c r="H205" i="17"/>
  <c r="I204" i="17"/>
  <c r="G204" i="17"/>
  <c r="F204" i="17"/>
  <c r="H204" i="17"/>
  <c r="I203" i="17"/>
  <c r="H203" i="17"/>
  <c r="G203" i="17"/>
  <c r="F203" i="17"/>
  <c r="I202" i="17"/>
  <c r="G202" i="17"/>
  <c r="F202" i="17"/>
  <c r="H202" i="17"/>
  <c r="I201" i="17"/>
  <c r="G201" i="17"/>
  <c r="F201" i="17"/>
  <c r="H201" i="17"/>
  <c r="I200" i="17"/>
  <c r="G200" i="17"/>
  <c r="F200" i="17"/>
  <c r="I199" i="17"/>
  <c r="H199" i="17"/>
  <c r="G199" i="17"/>
  <c r="F199" i="17"/>
  <c r="I198" i="17"/>
  <c r="G198" i="17"/>
  <c r="F198" i="17"/>
  <c r="H198" i="17"/>
  <c r="I197" i="17"/>
  <c r="H197" i="17"/>
  <c r="G197" i="17"/>
  <c r="F197" i="17"/>
  <c r="I196" i="17"/>
  <c r="G196" i="17"/>
  <c r="F196" i="17"/>
  <c r="H196" i="17"/>
  <c r="I195" i="17"/>
  <c r="H195" i="17"/>
  <c r="G195" i="17"/>
  <c r="F195" i="17"/>
  <c r="I194" i="17"/>
  <c r="H194" i="17"/>
  <c r="G194" i="17"/>
  <c r="F194" i="17"/>
  <c r="I193" i="17"/>
  <c r="G193" i="17"/>
  <c r="F193" i="17"/>
  <c r="H193" i="17"/>
  <c r="I192" i="17"/>
  <c r="G192" i="17"/>
  <c r="F192" i="17"/>
  <c r="H192" i="17"/>
  <c r="I191" i="17"/>
  <c r="H191" i="17"/>
  <c r="G191" i="17"/>
  <c r="F191" i="17"/>
  <c r="I190" i="17"/>
  <c r="H190" i="17"/>
  <c r="G190" i="17"/>
  <c r="F190" i="17"/>
  <c r="I189" i="17"/>
  <c r="G189" i="17"/>
  <c r="F189" i="17"/>
  <c r="I188" i="17"/>
  <c r="G188" i="17"/>
  <c r="F188" i="17"/>
  <c r="H188" i="17"/>
  <c r="I187" i="17"/>
  <c r="H187" i="17"/>
  <c r="G187" i="17"/>
  <c r="F187" i="17"/>
  <c r="J186" i="17"/>
  <c r="I186" i="17"/>
  <c r="G186" i="17"/>
  <c r="H186" i="17"/>
  <c r="F186" i="17"/>
  <c r="I185" i="17"/>
  <c r="G185" i="17"/>
  <c r="F185" i="17"/>
  <c r="H185" i="17"/>
  <c r="I184" i="17"/>
  <c r="G184" i="17"/>
  <c r="F184" i="17"/>
  <c r="I183" i="17"/>
  <c r="H183" i="17"/>
  <c r="G183" i="17"/>
  <c r="F183" i="17"/>
  <c r="I182" i="17"/>
  <c r="G182" i="17"/>
  <c r="H182" i="17"/>
  <c r="F182" i="17"/>
  <c r="I181" i="17"/>
  <c r="G181" i="17"/>
  <c r="H181" i="17"/>
  <c r="F181" i="17"/>
  <c r="I180" i="17"/>
  <c r="G180" i="17"/>
  <c r="F180" i="17"/>
  <c r="H180" i="17"/>
  <c r="I179" i="17"/>
  <c r="H179" i="17"/>
  <c r="G179" i="17"/>
  <c r="F179" i="17"/>
  <c r="I178" i="17"/>
  <c r="G178" i="17"/>
  <c r="H178" i="17"/>
  <c r="F178" i="17"/>
  <c r="I177" i="17"/>
  <c r="G177" i="17"/>
  <c r="F177" i="17"/>
  <c r="H177" i="17"/>
  <c r="I176" i="17"/>
  <c r="G176" i="17"/>
  <c r="F176" i="17"/>
  <c r="H176" i="17"/>
  <c r="I175" i="17"/>
  <c r="H175" i="17"/>
  <c r="G175" i="17"/>
  <c r="F175" i="17"/>
  <c r="I174" i="17"/>
  <c r="G174" i="17"/>
  <c r="F174" i="17"/>
  <c r="H174" i="17"/>
  <c r="I173" i="17"/>
  <c r="G173" i="17"/>
  <c r="F173" i="17"/>
  <c r="I172" i="17"/>
  <c r="G172" i="17"/>
  <c r="F172" i="17"/>
  <c r="H172" i="17"/>
  <c r="I171" i="17"/>
  <c r="H171" i="17"/>
  <c r="G171" i="17"/>
  <c r="F171" i="17"/>
  <c r="I170" i="17"/>
  <c r="G170" i="17"/>
  <c r="F170" i="17"/>
  <c r="H170" i="17"/>
  <c r="I169" i="17"/>
  <c r="G169" i="17"/>
  <c r="F169" i="17"/>
  <c r="H169" i="17"/>
  <c r="I168" i="17"/>
  <c r="G168" i="17"/>
  <c r="F168" i="17"/>
  <c r="I167" i="17"/>
  <c r="H167" i="17"/>
  <c r="G167" i="17"/>
  <c r="F167" i="17"/>
  <c r="I166" i="17"/>
  <c r="G166" i="17"/>
  <c r="F166" i="17"/>
  <c r="H166" i="17"/>
  <c r="I165" i="17"/>
  <c r="H165" i="17"/>
  <c r="G165" i="17"/>
  <c r="F165" i="17"/>
  <c r="I164" i="17"/>
  <c r="G164" i="17"/>
  <c r="F164" i="17"/>
  <c r="H164" i="17"/>
  <c r="J163" i="17"/>
  <c r="I163" i="17"/>
  <c r="H163" i="17"/>
  <c r="G163" i="17"/>
  <c r="F163" i="17"/>
  <c r="I162" i="17"/>
  <c r="H162" i="17"/>
  <c r="G162" i="17"/>
  <c r="F162" i="17"/>
  <c r="I161" i="17"/>
  <c r="G161" i="17"/>
  <c r="F161" i="17"/>
  <c r="H161" i="17"/>
  <c r="I160" i="17"/>
  <c r="G160" i="17"/>
  <c r="F160" i="17"/>
  <c r="H160" i="17"/>
  <c r="I159" i="17"/>
  <c r="H159" i="17"/>
  <c r="G159" i="17"/>
  <c r="F159" i="17"/>
  <c r="I158" i="17"/>
  <c r="H158" i="17"/>
  <c r="G158" i="17"/>
  <c r="F158" i="17"/>
  <c r="I157" i="17"/>
  <c r="G157" i="17"/>
  <c r="F157" i="17"/>
  <c r="I156" i="17"/>
  <c r="G156" i="17"/>
  <c r="F156" i="17"/>
  <c r="H156" i="17"/>
  <c r="I155" i="17"/>
  <c r="H155" i="17"/>
  <c r="G155" i="17"/>
  <c r="F155" i="17"/>
  <c r="I154" i="17"/>
  <c r="G154" i="17"/>
  <c r="H154" i="17"/>
  <c r="F154" i="17"/>
  <c r="I153" i="17"/>
  <c r="G153" i="17"/>
  <c r="F153" i="17"/>
  <c r="H153" i="17"/>
  <c r="J152" i="17"/>
  <c r="I152" i="17"/>
  <c r="G152" i="17"/>
  <c r="F152" i="17"/>
  <c r="I151" i="17"/>
  <c r="H151" i="17"/>
  <c r="G151" i="17"/>
  <c r="F151" i="17"/>
  <c r="K150" i="17"/>
  <c r="I150" i="17"/>
  <c r="G150" i="17"/>
  <c r="H150" i="17"/>
  <c r="F150" i="17"/>
  <c r="I149" i="17"/>
  <c r="G149" i="17"/>
  <c r="H149" i="17"/>
  <c r="F149" i="17"/>
  <c r="I148" i="17"/>
  <c r="G148" i="17"/>
  <c r="F148" i="17"/>
  <c r="H148" i="17"/>
  <c r="I147" i="17"/>
  <c r="H147" i="17"/>
  <c r="G147" i="17"/>
  <c r="F147" i="17"/>
  <c r="I146" i="17"/>
  <c r="G146" i="17"/>
  <c r="H146" i="17"/>
  <c r="F146" i="17"/>
  <c r="I145" i="17"/>
  <c r="G145" i="17"/>
  <c r="F145" i="17"/>
  <c r="H145" i="17"/>
  <c r="I144" i="17"/>
  <c r="G144" i="17"/>
  <c r="F144" i="17"/>
  <c r="H144" i="17"/>
  <c r="I143" i="17"/>
  <c r="H143" i="17"/>
  <c r="G143" i="17"/>
  <c r="F143" i="17"/>
  <c r="I142" i="17"/>
  <c r="G142" i="17"/>
  <c r="F142" i="17"/>
  <c r="H142" i="17"/>
  <c r="I141" i="17"/>
  <c r="K141" i="17"/>
  <c r="H141" i="17"/>
  <c r="G141" i="17"/>
  <c r="F141" i="17"/>
  <c r="I140" i="17"/>
  <c r="G140" i="17"/>
  <c r="F140" i="17"/>
  <c r="H140" i="17"/>
  <c r="I139" i="17"/>
  <c r="G139" i="17"/>
  <c r="H139" i="17"/>
  <c r="F139" i="17"/>
  <c r="I138" i="17"/>
  <c r="G138" i="17"/>
  <c r="H138" i="17"/>
  <c r="F138" i="17"/>
  <c r="I137" i="17"/>
  <c r="G137" i="17"/>
  <c r="F137" i="17"/>
  <c r="I136" i="17"/>
  <c r="G136" i="17"/>
  <c r="F136" i="17"/>
  <c r="H136" i="17"/>
  <c r="I135" i="17"/>
  <c r="K133" i="17"/>
  <c r="G135" i="17"/>
  <c r="H135" i="17"/>
  <c r="F135" i="17"/>
  <c r="I134" i="17"/>
  <c r="G134" i="17"/>
  <c r="F134" i="17"/>
  <c r="H134" i="17"/>
  <c r="I133" i="17"/>
  <c r="G133" i="17"/>
  <c r="H133" i="17"/>
  <c r="F133" i="17"/>
  <c r="I132" i="17"/>
  <c r="G132" i="17"/>
  <c r="F132" i="17"/>
  <c r="I131" i="17"/>
  <c r="G131" i="17"/>
  <c r="H131" i="17"/>
  <c r="F131" i="17"/>
  <c r="I130" i="17"/>
  <c r="G130" i="17"/>
  <c r="H130" i="17"/>
  <c r="F130" i="17"/>
  <c r="I129" i="17"/>
  <c r="G129" i="17"/>
  <c r="F129" i="17"/>
  <c r="H129" i="17"/>
  <c r="I128" i="17"/>
  <c r="G128" i="17"/>
  <c r="F128" i="17"/>
  <c r="H128" i="17"/>
  <c r="I127" i="17"/>
  <c r="H127" i="17"/>
  <c r="G127" i="17"/>
  <c r="F127" i="17"/>
  <c r="I126" i="17"/>
  <c r="G126" i="17"/>
  <c r="F126" i="17"/>
  <c r="I125" i="17"/>
  <c r="G125" i="17"/>
  <c r="F125" i="17"/>
  <c r="H125" i="17"/>
  <c r="I124" i="17"/>
  <c r="G124" i="17"/>
  <c r="F124" i="17"/>
  <c r="I123" i="17"/>
  <c r="G123" i="17"/>
  <c r="H123" i="17"/>
  <c r="F123" i="17"/>
  <c r="I122" i="17"/>
  <c r="G122" i="17"/>
  <c r="H122" i="17"/>
  <c r="F122" i="17"/>
  <c r="I121" i="17"/>
  <c r="G121" i="17"/>
  <c r="F121" i="17"/>
  <c r="H121" i="17"/>
  <c r="I120" i="17"/>
  <c r="G120" i="17"/>
  <c r="F120" i="17"/>
  <c r="I119" i="17"/>
  <c r="G119" i="17"/>
  <c r="H119" i="17"/>
  <c r="F119" i="17"/>
  <c r="I118" i="17"/>
  <c r="G118" i="17"/>
  <c r="H118" i="17"/>
  <c r="F118" i="17"/>
  <c r="I117" i="17"/>
  <c r="G117" i="17"/>
  <c r="H117" i="17"/>
  <c r="F117" i="17"/>
  <c r="I116" i="17"/>
  <c r="G116" i="17"/>
  <c r="F116" i="17"/>
  <c r="I115" i="17"/>
  <c r="K115" i="17"/>
  <c r="G115" i="17"/>
  <c r="H115" i="17"/>
  <c r="F115" i="17"/>
  <c r="I114" i="17"/>
  <c r="G114" i="17"/>
  <c r="F114" i="17"/>
  <c r="H114" i="17"/>
  <c r="I113" i="17"/>
  <c r="H113" i="17"/>
  <c r="G113" i="17"/>
  <c r="F113" i="17"/>
  <c r="I112" i="17"/>
  <c r="G112" i="17"/>
  <c r="F112" i="17"/>
  <c r="I111" i="17"/>
  <c r="G111" i="17"/>
  <c r="H111" i="17"/>
  <c r="F111" i="17"/>
  <c r="I110" i="17"/>
  <c r="G110" i="17"/>
  <c r="F110" i="17"/>
  <c r="H110" i="17"/>
  <c r="I109" i="17"/>
  <c r="G109" i="17"/>
  <c r="F109" i="17"/>
  <c r="H109" i="17"/>
  <c r="J108" i="17"/>
  <c r="I108" i="17"/>
  <c r="G108" i="17"/>
  <c r="F108" i="17"/>
  <c r="I107" i="17"/>
  <c r="G107" i="17"/>
  <c r="H107" i="17"/>
  <c r="F107" i="17"/>
  <c r="I106" i="17"/>
  <c r="H106" i="17"/>
  <c r="G106" i="17"/>
  <c r="F106" i="17"/>
  <c r="I105" i="17"/>
  <c r="G105" i="17"/>
  <c r="H105" i="17"/>
  <c r="F105" i="17"/>
  <c r="J104" i="17"/>
  <c r="I104" i="17"/>
  <c r="G104" i="17"/>
  <c r="F104" i="17"/>
  <c r="H104" i="17"/>
  <c r="I103" i="17"/>
  <c r="G103" i="17"/>
  <c r="H103" i="17"/>
  <c r="F103" i="17"/>
  <c r="I102" i="17"/>
  <c r="G102" i="17"/>
  <c r="F102" i="17"/>
  <c r="H102" i="17"/>
  <c r="I101" i="17"/>
  <c r="G101" i="17"/>
  <c r="H101" i="17"/>
  <c r="F101" i="17"/>
  <c r="I100" i="17"/>
  <c r="G100" i="17"/>
  <c r="F100" i="17"/>
  <c r="I99" i="17"/>
  <c r="H99" i="17"/>
  <c r="G99" i="17"/>
  <c r="F99" i="17"/>
  <c r="I98" i="17"/>
  <c r="G98" i="17"/>
  <c r="H98" i="17"/>
  <c r="F98" i="17"/>
  <c r="I97" i="17"/>
  <c r="G97" i="17"/>
  <c r="F97" i="17"/>
  <c r="H97" i="17"/>
  <c r="I96" i="17"/>
  <c r="G96" i="17"/>
  <c r="F96" i="17"/>
  <c r="I95" i="17"/>
  <c r="G95" i="17"/>
  <c r="H95" i="17"/>
  <c r="F95" i="17"/>
  <c r="I94" i="17"/>
  <c r="G94" i="17"/>
  <c r="F94" i="17"/>
  <c r="H94" i="17"/>
  <c r="I93" i="17"/>
  <c r="H93" i="17"/>
  <c r="G93" i="17"/>
  <c r="F93" i="17"/>
  <c r="I92" i="17"/>
  <c r="G92" i="17"/>
  <c r="F92" i="17"/>
  <c r="H92" i="17"/>
  <c r="I91" i="17"/>
  <c r="G91" i="17"/>
  <c r="H91" i="17"/>
  <c r="F91" i="17"/>
  <c r="J90" i="17"/>
  <c r="I90" i="17"/>
  <c r="G90" i="17"/>
  <c r="H90" i="17"/>
  <c r="F90" i="17"/>
  <c r="I89" i="17"/>
  <c r="G89" i="17"/>
  <c r="F89" i="17"/>
  <c r="H89" i="17"/>
  <c r="I88" i="17"/>
  <c r="G88" i="17"/>
  <c r="F88" i="17"/>
  <c r="I87" i="17"/>
  <c r="K85" i="17"/>
  <c r="H87" i="17"/>
  <c r="G87" i="17"/>
  <c r="F87" i="17"/>
  <c r="I86" i="17"/>
  <c r="G86" i="17"/>
  <c r="F86" i="17"/>
  <c r="H86" i="17"/>
  <c r="I85" i="17"/>
  <c r="G85" i="17"/>
  <c r="F85" i="17"/>
  <c r="H85" i="17"/>
  <c r="I84" i="17"/>
  <c r="G84" i="17"/>
  <c r="F84" i="17"/>
  <c r="I83" i="17"/>
  <c r="G83" i="17"/>
  <c r="H83" i="17"/>
  <c r="F83" i="17"/>
  <c r="I82" i="17"/>
  <c r="G82" i="17"/>
  <c r="F82" i="17"/>
  <c r="H82" i="17"/>
  <c r="K81" i="17"/>
  <c r="I81" i="17"/>
  <c r="G81" i="17"/>
  <c r="H81" i="17"/>
  <c r="F81" i="17"/>
  <c r="I80" i="17"/>
  <c r="G80" i="17"/>
  <c r="F80" i="17"/>
  <c r="H80" i="17"/>
  <c r="I79" i="17"/>
  <c r="H79" i="17"/>
  <c r="G79" i="17"/>
  <c r="F79" i="17"/>
  <c r="I78" i="17"/>
  <c r="J216" i="17"/>
  <c r="H78" i="17"/>
  <c r="G78" i="17"/>
  <c r="F78" i="17"/>
  <c r="I77" i="17"/>
  <c r="G77" i="17"/>
  <c r="F77" i="17"/>
  <c r="H77" i="17"/>
  <c r="I76" i="17"/>
  <c r="G76" i="17"/>
  <c r="F76" i="17"/>
  <c r="H76" i="17"/>
  <c r="I75" i="17"/>
  <c r="H75" i="17"/>
  <c r="G75" i="17"/>
  <c r="F75" i="17"/>
  <c r="I74" i="17"/>
  <c r="G74" i="17"/>
  <c r="F74" i="17"/>
  <c r="H74" i="17"/>
  <c r="I73" i="17"/>
  <c r="H73" i="17"/>
  <c r="G73" i="17"/>
  <c r="F73" i="17"/>
  <c r="I72" i="17"/>
  <c r="G72" i="17"/>
  <c r="F72" i="17"/>
  <c r="H72" i="17"/>
  <c r="I71" i="17"/>
  <c r="H71" i="17"/>
  <c r="G71" i="17"/>
  <c r="F71" i="17"/>
  <c r="I70" i="17"/>
  <c r="K68" i="17"/>
  <c r="H70" i="17"/>
  <c r="G70" i="17"/>
  <c r="F70" i="17"/>
  <c r="I69" i="17"/>
  <c r="G69" i="17"/>
  <c r="F69" i="17"/>
  <c r="H69" i="17"/>
  <c r="I68" i="17"/>
  <c r="G68" i="17"/>
  <c r="F68" i="17"/>
  <c r="H68" i="17"/>
  <c r="I67" i="17"/>
  <c r="H67" i="17"/>
  <c r="G67" i="17"/>
  <c r="F67" i="17"/>
  <c r="I66" i="17"/>
  <c r="G66" i="17"/>
  <c r="F66" i="17"/>
  <c r="H66" i="17"/>
  <c r="I65" i="17"/>
  <c r="H65" i="17"/>
  <c r="G65" i="17"/>
  <c r="F65" i="17"/>
  <c r="I64" i="17"/>
  <c r="G64" i="17"/>
  <c r="F64" i="17"/>
  <c r="H64" i="17"/>
  <c r="I63" i="17"/>
  <c r="H63" i="17"/>
  <c r="G63" i="17"/>
  <c r="F63" i="17"/>
  <c r="I62" i="17"/>
  <c r="H62" i="17"/>
  <c r="G62" i="17"/>
  <c r="F62" i="17"/>
  <c r="I61" i="17"/>
  <c r="G61" i="17"/>
  <c r="F61" i="17"/>
  <c r="H61" i="17"/>
  <c r="I60" i="17"/>
  <c r="G60" i="17"/>
  <c r="F60" i="17"/>
  <c r="H60" i="17"/>
  <c r="I59" i="17"/>
  <c r="H59" i="17"/>
  <c r="G59" i="17"/>
  <c r="F59" i="17"/>
  <c r="I58" i="17"/>
  <c r="G58" i="17"/>
  <c r="F58" i="17"/>
  <c r="H58" i="17"/>
  <c r="I57" i="17"/>
  <c r="H57" i="17"/>
  <c r="G57" i="17"/>
  <c r="F57" i="17"/>
  <c r="I56" i="17"/>
  <c r="G56" i="17"/>
  <c r="F56" i="17"/>
  <c r="H56" i="17"/>
  <c r="I55" i="17"/>
  <c r="H55" i="17"/>
  <c r="G55" i="17"/>
  <c r="F55" i="17"/>
  <c r="I54" i="17"/>
  <c r="K52" i="17"/>
  <c r="H54" i="17"/>
  <c r="G54" i="17"/>
  <c r="F54" i="17"/>
  <c r="I53" i="17"/>
  <c r="G53" i="17"/>
  <c r="F53" i="17"/>
  <c r="H53" i="17"/>
  <c r="I52" i="17"/>
  <c r="G52" i="17"/>
  <c r="F52" i="17"/>
  <c r="H52" i="17"/>
  <c r="I51" i="17"/>
  <c r="H51" i="17"/>
  <c r="G51" i="17"/>
  <c r="F51" i="17"/>
  <c r="I50" i="17"/>
  <c r="G50" i="17"/>
  <c r="F50" i="17"/>
  <c r="H50" i="17"/>
  <c r="I49" i="17"/>
  <c r="H49" i="17"/>
  <c r="G49" i="17"/>
  <c r="F49" i="17"/>
  <c r="I48" i="17"/>
  <c r="G48" i="17"/>
  <c r="F48" i="17"/>
  <c r="H48" i="17"/>
  <c r="I47" i="17"/>
  <c r="H47" i="17"/>
  <c r="G47" i="17"/>
  <c r="F47" i="17"/>
  <c r="I46" i="17"/>
  <c r="K44" i="17"/>
  <c r="H46" i="17"/>
  <c r="G46" i="17"/>
  <c r="F46" i="17"/>
  <c r="I45" i="17"/>
  <c r="G45" i="17"/>
  <c r="F45" i="17"/>
  <c r="H45" i="17"/>
  <c r="I44" i="17"/>
  <c r="G44" i="17"/>
  <c r="F44" i="17"/>
  <c r="H44" i="17"/>
  <c r="I43" i="17"/>
  <c r="H43" i="17"/>
  <c r="G43" i="17"/>
  <c r="F43" i="17"/>
  <c r="I42" i="17"/>
  <c r="G42" i="17"/>
  <c r="F42" i="17"/>
  <c r="H42" i="17"/>
  <c r="I41" i="17"/>
  <c r="K41" i="17"/>
  <c r="H41" i="17"/>
  <c r="G41" i="17"/>
  <c r="F41" i="17"/>
  <c r="I40" i="17"/>
  <c r="G40" i="17"/>
  <c r="F40" i="17"/>
  <c r="H40" i="17"/>
  <c r="I39" i="17"/>
  <c r="H39" i="17"/>
  <c r="G39" i="17"/>
  <c r="F39" i="17"/>
  <c r="I38" i="17"/>
  <c r="H38" i="17"/>
  <c r="G38" i="17"/>
  <c r="F38" i="17"/>
  <c r="I37" i="17"/>
  <c r="G37" i="17"/>
  <c r="F37" i="17"/>
  <c r="H37" i="17"/>
  <c r="I36" i="17"/>
  <c r="G36" i="17"/>
  <c r="F36" i="17"/>
  <c r="H36" i="17"/>
  <c r="I35" i="17"/>
  <c r="H35" i="17"/>
  <c r="G35" i="17"/>
  <c r="F35" i="17"/>
  <c r="I34" i="17"/>
  <c r="G34" i="17"/>
  <c r="F34" i="17"/>
  <c r="H34" i="17"/>
  <c r="I33" i="17"/>
  <c r="H33" i="17"/>
  <c r="G33" i="17"/>
  <c r="F33" i="17"/>
  <c r="I32" i="17"/>
  <c r="G32" i="17"/>
  <c r="F32" i="17"/>
  <c r="H32" i="17"/>
  <c r="I31" i="17"/>
  <c r="H31" i="17"/>
  <c r="G31" i="17"/>
  <c r="F31" i="17"/>
  <c r="I30" i="17"/>
  <c r="K28" i="17"/>
  <c r="H30" i="17"/>
  <c r="G30" i="17"/>
  <c r="F30" i="17"/>
  <c r="I29" i="17"/>
  <c r="G29" i="17"/>
  <c r="F29" i="17"/>
  <c r="H29" i="17"/>
  <c r="I28" i="17"/>
  <c r="G28" i="17"/>
  <c r="F28" i="17"/>
  <c r="H28" i="17"/>
  <c r="I27" i="17"/>
  <c r="H27" i="17"/>
  <c r="G27" i="17"/>
  <c r="F27" i="17"/>
  <c r="I26" i="17"/>
  <c r="G26" i="17"/>
  <c r="F26" i="17"/>
  <c r="H26" i="17"/>
  <c r="I25" i="17"/>
  <c r="H25" i="17"/>
  <c r="G25" i="17"/>
  <c r="F25" i="17"/>
  <c r="I24" i="17"/>
  <c r="G24" i="17"/>
  <c r="F24" i="17"/>
  <c r="H24" i="17"/>
  <c r="I23" i="17"/>
  <c r="H23" i="17"/>
  <c r="G23" i="17"/>
  <c r="F23" i="17"/>
  <c r="I22" i="17"/>
  <c r="K20" i="17"/>
  <c r="H22" i="17"/>
  <c r="G22" i="17"/>
  <c r="F22" i="17"/>
  <c r="I21" i="17"/>
  <c r="G21" i="17"/>
  <c r="F21" i="17"/>
  <c r="H21" i="17"/>
  <c r="I20" i="17"/>
  <c r="G20" i="17"/>
  <c r="F20" i="17"/>
  <c r="H20" i="17"/>
  <c r="I19" i="17"/>
  <c r="H19" i="17"/>
  <c r="G19" i="17"/>
  <c r="F19" i="17"/>
  <c r="I18" i="17"/>
  <c r="G18" i="17"/>
  <c r="F18" i="17"/>
  <c r="H18" i="17"/>
  <c r="I17" i="17"/>
  <c r="K17" i="17"/>
  <c r="H17" i="17"/>
  <c r="G17" i="17"/>
  <c r="F17" i="17"/>
  <c r="I16" i="17"/>
  <c r="G16" i="17"/>
  <c r="F16" i="17"/>
  <c r="H16" i="17"/>
  <c r="I15" i="17"/>
  <c r="H15" i="17"/>
  <c r="G15" i="17"/>
  <c r="F15" i="17"/>
  <c r="I14" i="17"/>
  <c r="H14" i="17"/>
  <c r="G14" i="17"/>
  <c r="F14" i="17"/>
  <c r="I13" i="17"/>
  <c r="G13" i="17"/>
  <c r="F13" i="17"/>
  <c r="H13" i="17"/>
  <c r="J12" i="17"/>
  <c r="I12" i="17"/>
  <c r="G12" i="17"/>
  <c r="F12" i="17"/>
  <c r="H12" i="17"/>
  <c r="I11" i="17"/>
  <c r="H11" i="17"/>
  <c r="G11" i="17"/>
  <c r="F11" i="17"/>
  <c r="I10" i="17"/>
  <c r="G10" i="17"/>
  <c r="H10" i="17"/>
  <c r="F10" i="17"/>
  <c r="J9" i="17"/>
  <c r="I9" i="17"/>
  <c r="G9" i="17"/>
  <c r="F9" i="17"/>
  <c r="H9" i="17"/>
  <c r="I8" i="17"/>
  <c r="G8" i="17"/>
  <c r="F8" i="17"/>
  <c r="H8" i="17"/>
  <c r="I7" i="17"/>
  <c r="G7" i="17"/>
  <c r="F7" i="17"/>
  <c r="H7" i="17"/>
  <c r="I6" i="17"/>
  <c r="G6" i="17"/>
  <c r="F6" i="17"/>
  <c r="H6" i="17"/>
  <c r="I5" i="17"/>
  <c r="K5" i="17"/>
  <c r="H5" i="17"/>
  <c r="G5" i="17"/>
  <c r="F5" i="17"/>
  <c r="I4" i="17"/>
  <c r="G4" i="17"/>
  <c r="F4" i="17"/>
  <c r="I3" i="17"/>
  <c r="H3" i="17"/>
  <c r="G3" i="17"/>
  <c r="F3" i="17"/>
  <c r="I2" i="17"/>
  <c r="J118" i="17"/>
  <c r="H2" i="17"/>
  <c r="G2" i="17"/>
  <c r="F2" i="17"/>
  <c r="N10" i="1"/>
  <c r="N9" i="1"/>
  <c r="N8" i="1"/>
  <c r="M2" i="1"/>
  <c r="N7" i="1"/>
  <c r="N2" i="1"/>
  <c r="E3" i="15"/>
  <c r="F3" i="15"/>
  <c r="E2" i="15"/>
  <c r="F2" i="15"/>
  <c r="E4" i="15"/>
  <c r="F4" i="15"/>
  <c r="E5" i="15"/>
  <c r="F5" i="15"/>
  <c r="P2" i="4"/>
  <c r="P2" i="3"/>
  <c r="P2" i="2"/>
  <c r="O2" i="4"/>
  <c r="O2" i="3"/>
  <c r="O2" i="2"/>
  <c r="N2" i="4"/>
  <c r="N2" i="3"/>
  <c r="N2" i="2"/>
  <c r="M2" i="2"/>
  <c r="M2" i="4"/>
  <c r="M2" i="3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G28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J2" i="4"/>
  <c r="I2" i="4"/>
  <c r="H2" i="4"/>
  <c r="G2" i="4"/>
  <c r="F2" i="4"/>
  <c r="J2" i="1"/>
  <c r="I3" i="1"/>
  <c r="I4" i="1"/>
  <c r="I5" i="1"/>
  <c r="I6" i="1"/>
  <c r="I7" i="1"/>
  <c r="J9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K43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K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K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K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K170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K197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K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K250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K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K299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K330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K352" i="1"/>
  <c r="I353" i="1"/>
  <c r="I354" i="1"/>
  <c r="I355" i="1"/>
  <c r="I356" i="1"/>
  <c r="I357" i="1"/>
  <c r="I358" i="1"/>
  <c r="I359" i="1"/>
  <c r="K354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K379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K415" i="1"/>
  <c r="I416" i="1"/>
  <c r="I417" i="1"/>
  <c r="K417" i="1"/>
  <c r="I418" i="1"/>
  <c r="K418" i="1"/>
  <c r="I419" i="1"/>
  <c r="K419" i="1"/>
  <c r="I2" i="1"/>
  <c r="H4" i="1"/>
  <c r="H5" i="1"/>
  <c r="H6" i="1"/>
  <c r="H14" i="1"/>
  <c r="H20" i="1"/>
  <c r="H24" i="1"/>
  <c r="H28" i="1"/>
  <c r="H29" i="1"/>
  <c r="H36" i="1"/>
  <c r="H37" i="1"/>
  <c r="H38" i="1"/>
  <c r="H39" i="1"/>
  <c r="H40" i="1"/>
  <c r="H46" i="1"/>
  <c r="H52" i="1"/>
  <c r="H60" i="1"/>
  <c r="H61" i="1"/>
  <c r="H62" i="1"/>
  <c r="H68" i="1"/>
  <c r="H69" i="1"/>
  <c r="H78" i="1"/>
  <c r="H80" i="1"/>
  <c r="H81" i="1"/>
  <c r="H84" i="1"/>
  <c r="H92" i="1"/>
  <c r="H93" i="1"/>
  <c r="H94" i="1"/>
  <c r="H100" i="1"/>
  <c r="H101" i="1"/>
  <c r="H102" i="1"/>
  <c r="H103" i="1"/>
  <c r="H116" i="1"/>
  <c r="H120" i="1"/>
  <c r="H124" i="1"/>
  <c r="H125" i="1"/>
  <c r="H132" i="1"/>
  <c r="H133" i="1"/>
  <c r="H134" i="1"/>
  <c r="H135" i="1"/>
  <c r="H136" i="1"/>
  <c r="H141" i="1"/>
  <c r="H143" i="1"/>
  <c r="H150" i="1"/>
  <c r="H159" i="1"/>
  <c r="H161" i="1"/>
  <c r="H164" i="1"/>
  <c r="H172" i="1"/>
  <c r="H173" i="1"/>
  <c r="H177" i="1"/>
  <c r="H180" i="1"/>
  <c r="H181" i="1"/>
  <c r="H182" i="1"/>
  <c r="H188" i="1"/>
  <c r="H189" i="1"/>
  <c r="H190" i="1"/>
  <c r="H196" i="1"/>
  <c r="H197" i="1"/>
  <c r="H198" i="1"/>
  <c r="H199" i="1"/>
  <c r="H200" i="1"/>
  <c r="H205" i="1"/>
  <c r="H206" i="1"/>
  <c r="H214" i="1"/>
  <c r="H215" i="1"/>
  <c r="H216" i="1"/>
  <c r="H217" i="1"/>
  <c r="H219" i="1"/>
  <c r="H228" i="1"/>
  <c r="H232" i="1"/>
  <c r="H233" i="1"/>
  <c r="H235" i="1"/>
  <c r="H236" i="1"/>
  <c r="H237" i="1"/>
  <c r="H244" i="1"/>
  <c r="H245" i="1"/>
  <c r="H246" i="1"/>
  <c r="H251" i="1"/>
  <c r="H252" i="1"/>
  <c r="H253" i="1"/>
  <c r="H254" i="1"/>
  <c r="H255" i="1"/>
  <c r="H260" i="1"/>
  <c r="H261" i="1"/>
  <c r="H262" i="1"/>
  <c r="H263" i="1"/>
  <c r="H269" i="1"/>
  <c r="H270" i="1"/>
  <c r="H271" i="1"/>
  <c r="H272" i="1"/>
  <c r="H273" i="1"/>
  <c r="H278" i="1"/>
  <c r="H279" i="1"/>
  <c r="H287" i="1"/>
  <c r="H288" i="1"/>
  <c r="H289" i="1"/>
  <c r="H291" i="1"/>
  <c r="H292" i="1"/>
  <c r="H300" i="1"/>
  <c r="H301" i="1"/>
  <c r="H305" i="1"/>
  <c r="H307" i="1"/>
  <c r="H308" i="1"/>
  <c r="H309" i="1"/>
  <c r="H316" i="1"/>
  <c r="H317" i="1"/>
  <c r="H318" i="1"/>
  <c r="H319" i="1"/>
  <c r="H324" i="1"/>
  <c r="H325" i="1"/>
  <c r="H333" i="1"/>
  <c r="H334" i="1"/>
  <c r="H335" i="1"/>
  <c r="H336" i="1"/>
  <c r="H351" i="1"/>
  <c r="H352" i="1"/>
  <c r="H356" i="1"/>
  <c r="H364" i="1"/>
  <c r="H365" i="1"/>
  <c r="H372" i="1"/>
  <c r="H373" i="1"/>
  <c r="H374" i="1"/>
  <c r="H380" i="1"/>
  <c r="H381" i="1"/>
  <c r="H388" i="1"/>
  <c r="H389" i="1"/>
  <c r="H390" i="1"/>
  <c r="H391" i="1"/>
  <c r="H392" i="1"/>
  <c r="H397" i="1"/>
  <c r="H406" i="1"/>
  <c r="H407" i="1"/>
  <c r="H408" i="1"/>
  <c r="H40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H155" i="1"/>
  <c r="G156" i="1"/>
  <c r="G157" i="1"/>
  <c r="G158" i="1"/>
  <c r="G159" i="1"/>
  <c r="G160" i="1"/>
  <c r="G161" i="1"/>
  <c r="G162" i="1"/>
  <c r="G163" i="1"/>
  <c r="H163" i="1"/>
  <c r="G164" i="1"/>
  <c r="G165" i="1"/>
  <c r="G166" i="1"/>
  <c r="G167" i="1"/>
  <c r="G168" i="1"/>
  <c r="G169" i="1"/>
  <c r="G170" i="1"/>
  <c r="G171" i="1"/>
  <c r="H171" i="1"/>
  <c r="G172" i="1"/>
  <c r="G173" i="1"/>
  <c r="G174" i="1"/>
  <c r="G175" i="1"/>
  <c r="G176" i="1"/>
  <c r="G177" i="1"/>
  <c r="G178" i="1"/>
  <c r="G179" i="1"/>
  <c r="H179" i="1"/>
  <c r="G180" i="1"/>
  <c r="G181" i="1"/>
  <c r="G182" i="1"/>
  <c r="G183" i="1"/>
  <c r="G184" i="1"/>
  <c r="G185" i="1"/>
  <c r="G186" i="1"/>
  <c r="G187" i="1"/>
  <c r="H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H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H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H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H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H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H347" i="1"/>
  <c r="G348" i="1"/>
  <c r="G349" i="1"/>
  <c r="G350" i="1"/>
  <c r="G351" i="1"/>
  <c r="G352" i="1"/>
  <c r="G353" i="1"/>
  <c r="G354" i="1"/>
  <c r="G355" i="1"/>
  <c r="H355" i="1"/>
  <c r="G356" i="1"/>
  <c r="G357" i="1"/>
  <c r="G358" i="1"/>
  <c r="G359" i="1"/>
  <c r="G360" i="1"/>
  <c r="G361" i="1"/>
  <c r="G362" i="1"/>
  <c r="G363" i="1"/>
  <c r="H363" i="1"/>
  <c r="G364" i="1"/>
  <c r="G365" i="1"/>
  <c r="G366" i="1"/>
  <c r="G367" i="1"/>
  <c r="G368" i="1"/>
  <c r="G369" i="1"/>
  <c r="G370" i="1"/>
  <c r="G371" i="1"/>
  <c r="H371" i="1"/>
  <c r="G372" i="1"/>
  <c r="G373" i="1"/>
  <c r="G374" i="1"/>
  <c r="G375" i="1"/>
  <c r="G376" i="1"/>
  <c r="G377" i="1"/>
  <c r="G378" i="1"/>
  <c r="G379" i="1"/>
  <c r="H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H411" i="1"/>
  <c r="G412" i="1"/>
  <c r="G413" i="1"/>
  <c r="G414" i="1"/>
  <c r="G415" i="1"/>
  <c r="G416" i="1"/>
  <c r="G417" i="1"/>
  <c r="G418" i="1"/>
  <c r="G419" i="1"/>
  <c r="H419" i="1"/>
  <c r="F3" i="1"/>
  <c r="F4" i="1"/>
  <c r="F5" i="1"/>
  <c r="F6" i="1"/>
  <c r="F7" i="1"/>
  <c r="H7" i="1"/>
  <c r="F8" i="1"/>
  <c r="H8" i="1"/>
  <c r="F9" i="1"/>
  <c r="H9" i="1"/>
  <c r="F10" i="1"/>
  <c r="H10" i="1"/>
  <c r="F11" i="1"/>
  <c r="F12" i="1"/>
  <c r="H12" i="1"/>
  <c r="F13" i="1"/>
  <c r="H13" i="1"/>
  <c r="F14" i="1"/>
  <c r="F15" i="1"/>
  <c r="H15" i="1"/>
  <c r="F16" i="1"/>
  <c r="H16" i="1"/>
  <c r="F17" i="1"/>
  <c r="H17" i="1"/>
  <c r="F18" i="1"/>
  <c r="H18" i="1"/>
  <c r="F19" i="1"/>
  <c r="F20" i="1"/>
  <c r="F21" i="1"/>
  <c r="H21" i="1"/>
  <c r="F22" i="1"/>
  <c r="H22" i="1"/>
  <c r="F23" i="1"/>
  <c r="H23" i="1"/>
  <c r="F24" i="1"/>
  <c r="F25" i="1"/>
  <c r="H25" i="1"/>
  <c r="F26" i="1"/>
  <c r="H26" i="1"/>
  <c r="F27" i="1"/>
  <c r="F28" i="1"/>
  <c r="F29" i="1"/>
  <c r="F30" i="1"/>
  <c r="H30" i="1"/>
  <c r="F31" i="1"/>
  <c r="H31" i="1"/>
  <c r="F32" i="1"/>
  <c r="H32" i="1"/>
  <c r="F33" i="1"/>
  <c r="H33" i="1"/>
  <c r="F34" i="1"/>
  <c r="H34" i="1"/>
  <c r="F35" i="1"/>
  <c r="F36" i="1"/>
  <c r="F37" i="1"/>
  <c r="F38" i="1"/>
  <c r="F39" i="1"/>
  <c r="F40" i="1"/>
  <c r="F41" i="1"/>
  <c r="H41" i="1"/>
  <c r="F42" i="1"/>
  <c r="H42" i="1"/>
  <c r="F43" i="1"/>
  <c r="F44" i="1"/>
  <c r="H44" i="1"/>
  <c r="F45" i="1"/>
  <c r="H45" i="1"/>
  <c r="F46" i="1"/>
  <c r="F47" i="1"/>
  <c r="H47" i="1"/>
  <c r="F48" i="1"/>
  <c r="H48" i="1"/>
  <c r="F49" i="1"/>
  <c r="H49" i="1"/>
  <c r="F50" i="1"/>
  <c r="H50" i="1"/>
  <c r="F51" i="1"/>
  <c r="F52" i="1"/>
  <c r="F53" i="1"/>
  <c r="H53" i="1"/>
  <c r="F54" i="1"/>
  <c r="H54" i="1"/>
  <c r="F55" i="1"/>
  <c r="H55" i="1"/>
  <c r="F56" i="1"/>
  <c r="H56" i="1"/>
  <c r="F57" i="1"/>
  <c r="H57" i="1"/>
  <c r="F58" i="1"/>
  <c r="H58" i="1"/>
  <c r="F59" i="1"/>
  <c r="F60" i="1"/>
  <c r="F61" i="1"/>
  <c r="F62" i="1"/>
  <c r="F63" i="1"/>
  <c r="H63" i="1"/>
  <c r="F64" i="1"/>
  <c r="H64" i="1"/>
  <c r="F65" i="1"/>
  <c r="H65" i="1"/>
  <c r="F66" i="1"/>
  <c r="H66" i="1"/>
  <c r="F67" i="1"/>
  <c r="F68" i="1"/>
  <c r="F69" i="1"/>
  <c r="F70" i="1"/>
  <c r="H70" i="1"/>
  <c r="F71" i="1"/>
  <c r="H71" i="1"/>
  <c r="F72" i="1"/>
  <c r="H72" i="1"/>
  <c r="F73" i="1"/>
  <c r="H73" i="1"/>
  <c r="F74" i="1"/>
  <c r="H74" i="1"/>
  <c r="F75" i="1"/>
  <c r="F76" i="1"/>
  <c r="H76" i="1"/>
  <c r="F77" i="1"/>
  <c r="H77" i="1"/>
  <c r="F78" i="1"/>
  <c r="F79" i="1"/>
  <c r="H79" i="1"/>
  <c r="F80" i="1"/>
  <c r="F81" i="1"/>
  <c r="F82" i="1"/>
  <c r="H82" i="1"/>
  <c r="F83" i="1"/>
  <c r="F84" i="1"/>
  <c r="F85" i="1"/>
  <c r="H85" i="1"/>
  <c r="F86" i="1"/>
  <c r="H86" i="1"/>
  <c r="F87" i="1"/>
  <c r="H87" i="1"/>
  <c r="F88" i="1"/>
  <c r="H88" i="1"/>
  <c r="F89" i="1"/>
  <c r="H89" i="1"/>
  <c r="F90" i="1"/>
  <c r="H90" i="1"/>
  <c r="F91" i="1"/>
  <c r="F92" i="1"/>
  <c r="F93" i="1"/>
  <c r="F94" i="1"/>
  <c r="F95" i="1"/>
  <c r="H95" i="1"/>
  <c r="F96" i="1"/>
  <c r="H96" i="1"/>
  <c r="F97" i="1"/>
  <c r="H97" i="1"/>
  <c r="F98" i="1"/>
  <c r="H98" i="1"/>
  <c r="F99" i="1"/>
  <c r="F100" i="1"/>
  <c r="F101" i="1"/>
  <c r="F102" i="1"/>
  <c r="F103" i="1"/>
  <c r="F104" i="1"/>
  <c r="H104" i="1"/>
  <c r="F105" i="1"/>
  <c r="H105" i="1"/>
  <c r="F106" i="1"/>
  <c r="H106" i="1"/>
  <c r="F107" i="1"/>
  <c r="F108" i="1"/>
  <c r="H108" i="1"/>
  <c r="F109" i="1"/>
  <c r="H109" i="1"/>
  <c r="F110" i="1"/>
  <c r="H110" i="1"/>
  <c r="F111" i="1"/>
  <c r="H111" i="1"/>
  <c r="F112" i="1"/>
  <c r="H112" i="1"/>
  <c r="F113" i="1"/>
  <c r="H113" i="1"/>
  <c r="F114" i="1"/>
  <c r="H114" i="1"/>
  <c r="F115" i="1"/>
  <c r="F116" i="1"/>
  <c r="F117" i="1"/>
  <c r="H117" i="1"/>
  <c r="F118" i="1"/>
  <c r="H118" i="1"/>
  <c r="F119" i="1"/>
  <c r="H119" i="1"/>
  <c r="F120" i="1"/>
  <c r="F121" i="1"/>
  <c r="H121" i="1"/>
  <c r="F122" i="1"/>
  <c r="H122" i="1"/>
  <c r="F123" i="1"/>
  <c r="F124" i="1"/>
  <c r="F125" i="1"/>
  <c r="F126" i="1"/>
  <c r="H126" i="1"/>
  <c r="F127" i="1"/>
  <c r="H127" i="1"/>
  <c r="F128" i="1"/>
  <c r="H128" i="1"/>
  <c r="F129" i="1"/>
  <c r="H129" i="1"/>
  <c r="F130" i="1"/>
  <c r="H130" i="1"/>
  <c r="F131" i="1"/>
  <c r="F132" i="1"/>
  <c r="F133" i="1"/>
  <c r="F134" i="1"/>
  <c r="F135" i="1"/>
  <c r="F136" i="1"/>
  <c r="F137" i="1"/>
  <c r="H137" i="1"/>
  <c r="F138" i="1"/>
  <c r="H138" i="1"/>
  <c r="F139" i="1"/>
  <c r="H139" i="1"/>
  <c r="F140" i="1"/>
  <c r="H140" i="1"/>
  <c r="F141" i="1"/>
  <c r="F142" i="1"/>
  <c r="H142" i="1"/>
  <c r="F143" i="1"/>
  <c r="F144" i="1"/>
  <c r="H144" i="1"/>
  <c r="F145" i="1"/>
  <c r="H145" i="1"/>
  <c r="F146" i="1"/>
  <c r="H146" i="1"/>
  <c r="F147" i="1"/>
  <c r="H147" i="1"/>
  <c r="F148" i="1"/>
  <c r="H148" i="1"/>
  <c r="F149" i="1"/>
  <c r="H149" i="1"/>
  <c r="F150" i="1"/>
  <c r="F151" i="1"/>
  <c r="H151" i="1"/>
  <c r="F152" i="1"/>
  <c r="H152" i="1"/>
  <c r="F153" i="1"/>
  <c r="H153" i="1"/>
  <c r="F154" i="1"/>
  <c r="H154" i="1"/>
  <c r="F155" i="1"/>
  <c r="F156" i="1"/>
  <c r="H156" i="1"/>
  <c r="F157" i="1"/>
  <c r="H157" i="1"/>
  <c r="F158" i="1"/>
  <c r="H158" i="1"/>
  <c r="F159" i="1"/>
  <c r="F160" i="1"/>
  <c r="H160" i="1"/>
  <c r="F161" i="1"/>
  <c r="F162" i="1"/>
  <c r="H162" i="1"/>
  <c r="F163" i="1"/>
  <c r="F164" i="1"/>
  <c r="F165" i="1"/>
  <c r="H165" i="1"/>
  <c r="F166" i="1"/>
  <c r="H166" i="1"/>
  <c r="F167" i="1"/>
  <c r="H167" i="1"/>
  <c r="F168" i="1"/>
  <c r="H168" i="1"/>
  <c r="F169" i="1"/>
  <c r="H169" i="1"/>
  <c r="F170" i="1"/>
  <c r="H170" i="1"/>
  <c r="F171" i="1"/>
  <c r="F172" i="1"/>
  <c r="F173" i="1"/>
  <c r="F174" i="1"/>
  <c r="H174" i="1"/>
  <c r="F175" i="1"/>
  <c r="H175" i="1"/>
  <c r="F176" i="1"/>
  <c r="H176" i="1"/>
  <c r="F177" i="1"/>
  <c r="F178" i="1"/>
  <c r="H178" i="1"/>
  <c r="F179" i="1"/>
  <c r="F180" i="1"/>
  <c r="F181" i="1"/>
  <c r="F182" i="1"/>
  <c r="F183" i="1"/>
  <c r="H183" i="1"/>
  <c r="F184" i="1"/>
  <c r="H184" i="1"/>
  <c r="F185" i="1"/>
  <c r="H185" i="1"/>
  <c r="F186" i="1"/>
  <c r="H186" i="1"/>
  <c r="F187" i="1"/>
  <c r="F188" i="1"/>
  <c r="F189" i="1"/>
  <c r="F190" i="1"/>
  <c r="F191" i="1"/>
  <c r="H191" i="1"/>
  <c r="F192" i="1"/>
  <c r="H192" i="1"/>
  <c r="F193" i="1"/>
  <c r="H193" i="1"/>
  <c r="F194" i="1"/>
  <c r="H194" i="1"/>
  <c r="F195" i="1"/>
  <c r="H195" i="1"/>
  <c r="F196" i="1"/>
  <c r="F197" i="1"/>
  <c r="F198" i="1"/>
  <c r="F199" i="1"/>
  <c r="F200" i="1"/>
  <c r="F201" i="1"/>
  <c r="H201" i="1"/>
  <c r="F202" i="1"/>
  <c r="H202" i="1"/>
  <c r="F203" i="1"/>
  <c r="H203" i="1"/>
  <c r="F204" i="1"/>
  <c r="H204" i="1"/>
  <c r="F205" i="1"/>
  <c r="F206" i="1"/>
  <c r="F207" i="1"/>
  <c r="H207" i="1"/>
  <c r="F208" i="1"/>
  <c r="H208" i="1"/>
  <c r="F209" i="1"/>
  <c r="H209" i="1"/>
  <c r="F210" i="1"/>
  <c r="H210" i="1"/>
  <c r="F211" i="1"/>
  <c r="H211" i="1"/>
  <c r="F212" i="1"/>
  <c r="H212" i="1"/>
  <c r="F213" i="1"/>
  <c r="H213" i="1"/>
  <c r="F214" i="1"/>
  <c r="F215" i="1"/>
  <c r="F216" i="1"/>
  <c r="F217" i="1"/>
  <c r="F218" i="1"/>
  <c r="H218" i="1"/>
  <c r="F219" i="1"/>
  <c r="F220" i="1"/>
  <c r="H220" i="1"/>
  <c r="F221" i="1"/>
  <c r="H221" i="1"/>
  <c r="F222" i="1"/>
  <c r="H222" i="1"/>
  <c r="F223" i="1"/>
  <c r="H223" i="1"/>
  <c r="F224" i="1"/>
  <c r="H224" i="1"/>
  <c r="F225" i="1"/>
  <c r="H225" i="1"/>
  <c r="F226" i="1"/>
  <c r="H226" i="1"/>
  <c r="F227" i="1"/>
  <c r="F228" i="1"/>
  <c r="F229" i="1"/>
  <c r="H229" i="1"/>
  <c r="F230" i="1"/>
  <c r="H230" i="1"/>
  <c r="F231" i="1"/>
  <c r="H231" i="1"/>
  <c r="F232" i="1"/>
  <c r="F233" i="1"/>
  <c r="F234" i="1"/>
  <c r="H234" i="1"/>
  <c r="F235" i="1"/>
  <c r="F236" i="1"/>
  <c r="F237" i="1"/>
  <c r="F238" i="1"/>
  <c r="H238" i="1"/>
  <c r="F239" i="1"/>
  <c r="H239" i="1"/>
  <c r="F240" i="1"/>
  <c r="H240" i="1"/>
  <c r="F241" i="1"/>
  <c r="H241" i="1"/>
  <c r="F242" i="1"/>
  <c r="H242" i="1"/>
  <c r="F243" i="1"/>
  <c r="F244" i="1"/>
  <c r="F245" i="1"/>
  <c r="F246" i="1"/>
  <c r="F247" i="1"/>
  <c r="H247" i="1"/>
  <c r="F248" i="1"/>
  <c r="H248" i="1"/>
  <c r="F249" i="1"/>
  <c r="H249" i="1"/>
  <c r="F250" i="1"/>
  <c r="H250" i="1"/>
  <c r="F251" i="1"/>
  <c r="F252" i="1"/>
  <c r="F253" i="1"/>
  <c r="F254" i="1"/>
  <c r="F255" i="1"/>
  <c r="F256" i="1"/>
  <c r="H256" i="1"/>
  <c r="F257" i="1"/>
  <c r="H257" i="1"/>
  <c r="F258" i="1"/>
  <c r="H258" i="1"/>
  <c r="F259" i="1"/>
  <c r="H259" i="1"/>
  <c r="F260" i="1"/>
  <c r="F261" i="1"/>
  <c r="F262" i="1"/>
  <c r="F263" i="1"/>
  <c r="F264" i="1"/>
  <c r="H264" i="1"/>
  <c r="F265" i="1"/>
  <c r="H265" i="1"/>
  <c r="F266" i="1"/>
  <c r="H266" i="1"/>
  <c r="F267" i="1"/>
  <c r="H267" i="1"/>
  <c r="F268" i="1"/>
  <c r="H268" i="1"/>
  <c r="F269" i="1"/>
  <c r="F270" i="1"/>
  <c r="F271" i="1"/>
  <c r="F272" i="1"/>
  <c r="F273" i="1"/>
  <c r="F274" i="1"/>
  <c r="H274" i="1"/>
  <c r="F275" i="1"/>
  <c r="H275" i="1"/>
  <c r="F276" i="1"/>
  <c r="H276" i="1"/>
  <c r="F277" i="1"/>
  <c r="H277" i="1"/>
  <c r="F278" i="1"/>
  <c r="F279" i="1"/>
  <c r="F280" i="1"/>
  <c r="H280" i="1"/>
  <c r="F281" i="1"/>
  <c r="H281" i="1"/>
  <c r="F282" i="1"/>
  <c r="H282" i="1"/>
  <c r="F283" i="1"/>
  <c r="F284" i="1"/>
  <c r="H284" i="1"/>
  <c r="F285" i="1"/>
  <c r="H285" i="1"/>
  <c r="F286" i="1"/>
  <c r="H286" i="1"/>
  <c r="F287" i="1"/>
  <c r="F288" i="1"/>
  <c r="F289" i="1"/>
  <c r="F290" i="1"/>
  <c r="H290" i="1"/>
  <c r="F291" i="1"/>
  <c r="F292" i="1"/>
  <c r="F293" i="1"/>
  <c r="H293" i="1"/>
  <c r="F294" i="1"/>
  <c r="H294" i="1"/>
  <c r="F295" i="1"/>
  <c r="H295" i="1"/>
  <c r="F296" i="1"/>
  <c r="H296" i="1"/>
  <c r="F297" i="1"/>
  <c r="H297" i="1"/>
  <c r="F298" i="1"/>
  <c r="H298" i="1"/>
  <c r="F299" i="1"/>
  <c r="F300" i="1"/>
  <c r="F301" i="1"/>
  <c r="F302" i="1"/>
  <c r="H302" i="1"/>
  <c r="F303" i="1"/>
  <c r="H303" i="1"/>
  <c r="F304" i="1"/>
  <c r="H304" i="1"/>
  <c r="F305" i="1"/>
  <c r="F306" i="1"/>
  <c r="H306" i="1"/>
  <c r="F307" i="1"/>
  <c r="F308" i="1"/>
  <c r="F309" i="1"/>
  <c r="F310" i="1"/>
  <c r="H310" i="1"/>
  <c r="F311" i="1"/>
  <c r="H311" i="1"/>
  <c r="F312" i="1"/>
  <c r="H312" i="1"/>
  <c r="F313" i="1"/>
  <c r="H313" i="1"/>
  <c r="F314" i="1"/>
  <c r="H314" i="1"/>
  <c r="F315" i="1"/>
  <c r="F316" i="1"/>
  <c r="F317" i="1"/>
  <c r="F318" i="1"/>
  <c r="F319" i="1"/>
  <c r="F320" i="1"/>
  <c r="H320" i="1"/>
  <c r="F321" i="1"/>
  <c r="H321" i="1"/>
  <c r="F322" i="1"/>
  <c r="H322" i="1"/>
  <c r="F323" i="1"/>
  <c r="H323" i="1"/>
  <c r="F324" i="1"/>
  <c r="F325" i="1"/>
  <c r="F326" i="1"/>
  <c r="H326" i="1"/>
  <c r="F327" i="1"/>
  <c r="H327" i="1"/>
  <c r="F328" i="1"/>
  <c r="H328" i="1"/>
  <c r="F329" i="1"/>
  <c r="H329" i="1"/>
  <c r="F330" i="1"/>
  <c r="H330" i="1"/>
  <c r="F331" i="1"/>
  <c r="H331" i="1"/>
  <c r="F332" i="1"/>
  <c r="H332" i="1"/>
  <c r="F333" i="1"/>
  <c r="F334" i="1"/>
  <c r="F335" i="1"/>
  <c r="F336" i="1"/>
  <c r="F337" i="1"/>
  <c r="H337" i="1"/>
  <c r="F338" i="1"/>
  <c r="H338" i="1"/>
  <c r="F339" i="1"/>
  <c r="H339" i="1"/>
  <c r="F340" i="1"/>
  <c r="H340" i="1"/>
  <c r="F341" i="1"/>
  <c r="H341" i="1"/>
  <c r="F342" i="1"/>
  <c r="H342" i="1"/>
  <c r="F343" i="1"/>
  <c r="H343" i="1"/>
  <c r="F344" i="1"/>
  <c r="H344" i="1"/>
  <c r="F345" i="1"/>
  <c r="H345" i="1"/>
  <c r="F346" i="1"/>
  <c r="H346" i="1"/>
  <c r="F347" i="1"/>
  <c r="F348" i="1"/>
  <c r="H348" i="1"/>
  <c r="F349" i="1"/>
  <c r="H349" i="1"/>
  <c r="F350" i="1"/>
  <c r="H350" i="1"/>
  <c r="F351" i="1"/>
  <c r="F352" i="1"/>
  <c r="F353" i="1"/>
  <c r="H353" i="1"/>
  <c r="F354" i="1"/>
  <c r="H354" i="1"/>
  <c r="F355" i="1"/>
  <c r="F356" i="1"/>
  <c r="F357" i="1"/>
  <c r="H357" i="1"/>
  <c r="F358" i="1"/>
  <c r="H358" i="1"/>
  <c r="F359" i="1"/>
  <c r="H359" i="1"/>
  <c r="F360" i="1"/>
  <c r="H360" i="1"/>
  <c r="F361" i="1"/>
  <c r="H361" i="1"/>
  <c r="F362" i="1"/>
  <c r="H362" i="1"/>
  <c r="F363" i="1"/>
  <c r="F364" i="1"/>
  <c r="F365" i="1"/>
  <c r="F366" i="1"/>
  <c r="H366" i="1"/>
  <c r="F367" i="1"/>
  <c r="H367" i="1"/>
  <c r="F368" i="1"/>
  <c r="H368" i="1"/>
  <c r="F369" i="1"/>
  <c r="H369" i="1"/>
  <c r="F370" i="1"/>
  <c r="H370" i="1"/>
  <c r="F371" i="1"/>
  <c r="F372" i="1"/>
  <c r="F373" i="1"/>
  <c r="F374" i="1"/>
  <c r="F375" i="1"/>
  <c r="H375" i="1"/>
  <c r="F376" i="1"/>
  <c r="H376" i="1"/>
  <c r="F377" i="1"/>
  <c r="H377" i="1"/>
  <c r="F378" i="1"/>
  <c r="H378" i="1"/>
  <c r="F379" i="1"/>
  <c r="F380" i="1"/>
  <c r="F381" i="1"/>
  <c r="F382" i="1"/>
  <c r="H382" i="1"/>
  <c r="F383" i="1"/>
  <c r="H383" i="1"/>
  <c r="F384" i="1"/>
  <c r="H384" i="1"/>
  <c r="F385" i="1"/>
  <c r="H385" i="1"/>
  <c r="F386" i="1"/>
  <c r="H386" i="1"/>
  <c r="F387" i="1"/>
  <c r="H387" i="1"/>
  <c r="F388" i="1"/>
  <c r="F389" i="1"/>
  <c r="F390" i="1"/>
  <c r="F391" i="1"/>
  <c r="F392" i="1"/>
  <c r="F393" i="1"/>
  <c r="H393" i="1"/>
  <c r="F394" i="1"/>
  <c r="H394" i="1"/>
  <c r="F395" i="1"/>
  <c r="H395" i="1"/>
  <c r="F396" i="1"/>
  <c r="H396" i="1"/>
  <c r="F397" i="1"/>
  <c r="F398" i="1"/>
  <c r="H398" i="1"/>
  <c r="F399" i="1"/>
  <c r="H399" i="1"/>
  <c r="F400" i="1"/>
  <c r="H400" i="1"/>
  <c r="F401" i="1"/>
  <c r="H401" i="1"/>
  <c r="F402" i="1"/>
  <c r="H402" i="1"/>
  <c r="F403" i="1"/>
  <c r="H403" i="1"/>
  <c r="F404" i="1"/>
  <c r="H404" i="1"/>
  <c r="F405" i="1"/>
  <c r="H405" i="1"/>
  <c r="F406" i="1"/>
  <c r="F407" i="1"/>
  <c r="F408" i="1"/>
  <c r="F409" i="1"/>
  <c r="F410" i="1"/>
  <c r="H410" i="1"/>
  <c r="F411" i="1"/>
  <c r="F412" i="1"/>
  <c r="H412" i="1"/>
  <c r="F413" i="1"/>
  <c r="H413" i="1"/>
  <c r="F414" i="1"/>
  <c r="H414" i="1"/>
  <c r="F415" i="1"/>
  <c r="H415" i="1"/>
  <c r="F416" i="1"/>
  <c r="H416" i="1"/>
  <c r="F417" i="1"/>
  <c r="H417" i="1"/>
  <c r="F418" i="1"/>
  <c r="H418" i="1"/>
  <c r="F419" i="1"/>
  <c r="G2" i="1"/>
  <c r="F2" i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3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H2" i="2"/>
  <c r="G2" i="2"/>
  <c r="F2" i="2"/>
  <c r="E13" i="21"/>
  <c r="E10" i="21"/>
  <c r="H12" i="19"/>
  <c r="H11" i="19"/>
  <c r="E21" i="19"/>
  <c r="K7" i="18"/>
  <c r="K26" i="18"/>
  <c r="K44" i="18"/>
  <c r="H2" i="18"/>
  <c r="K17" i="18"/>
  <c r="K24" i="18"/>
  <c r="J35" i="18"/>
  <c r="J19" i="18"/>
  <c r="J30" i="18"/>
  <c r="K35" i="18"/>
  <c r="J78" i="18"/>
  <c r="K34" i="18"/>
  <c r="K99" i="18"/>
  <c r="J103" i="18"/>
  <c r="K129" i="18"/>
  <c r="K133" i="18"/>
  <c r="J10" i="18"/>
  <c r="J14" i="18"/>
  <c r="K25" i="18"/>
  <c r="J34" i="18"/>
  <c r="K39" i="18"/>
  <c r="K41" i="18"/>
  <c r="K43" i="18"/>
  <c r="J54" i="18"/>
  <c r="K58" i="18"/>
  <c r="J67" i="18"/>
  <c r="K69" i="18"/>
  <c r="K68" i="18"/>
  <c r="J86" i="18"/>
  <c r="K90" i="18"/>
  <c r="K98" i="18"/>
  <c r="K105" i="18"/>
  <c r="K107" i="18"/>
  <c r="K112" i="18"/>
  <c r="K115" i="18"/>
  <c r="K117" i="18"/>
  <c r="K119" i="18"/>
  <c r="K123" i="18"/>
  <c r="J127" i="18"/>
  <c r="J131" i="18"/>
  <c r="J66" i="18"/>
  <c r="K11" i="18"/>
  <c r="K40" i="18"/>
  <c r="J46" i="18"/>
  <c r="K79" i="18"/>
  <c r="J106" i="18"/>
  <c r="J110" i="18"/>
  <c r="K120" i="18"/>
  <c r="J15" i="18"/>
  <c r="K74" i="18"/>
  <c r="K87" i="18"/>
  <c r="K93" i="18"/>
  <c r="K6" i="18"/>
  <c r="J119" i="18"/>
  <c r="J107" i="18"/>
  <c r="J102" i="18"/>
  <c r="J75" i="18"/>
  <c r="J70" i="18"/>
  <c r="J43" i="18"/>
  <c r="J38" i="18"/>
  <c r="J11" i="18"/>
  <c r="J6" i="18"/>
  <c r="J95" i="18"/>
  <c r="J90" i="18"/>
  <c r="K61" i="18"/>
  <c r="K72" i="18"/>
  <c r="K100" i="18"/>
  <c r="J63" i="18"/>
  <c r="J139" i="18"/>
  <c r="K2" i="18"/>
  <c r="K23" i="18"/>
  <c r="J47" i="18"/>
  <c r="K49" i="18"/>
  <c r="K48" i="18"/>
  <c r="K56" i="18"/>
  <c r="J58" i="18"/>
  <c r="K67" i="18"/>
  <c r="J71" i="18"/>
  <c r="K88" i="18"/>
  <c r="J94" i="18"/>
  <c r="K96" i="18"/>
  <c r="J98" i="18"/>
  <c r="J111" i="18"/>
  <c r="K113" i="18"/>
  <c r="J115" i="18"/>
  <c r="J31" i="18"/>
  <c r="J79" i="18"/>
  <c r="J83" i="18"/>
  <c r="K130" i="18"/>
  <c r="K128" i="18"/>
  <c r="K9" i="18"/>
  <c r="J22" i="18"/>
  <c r="J42" i="18"/>
  <c r="K57" i="18"/>
  <c r="K89" i="18"/>
  <c r="K104" i="18"/>
  <c r="K108" i="18"/>
  <c r="J118" i="18"/>
  <c r="K124" i="18"/>
  <c r="K16" i="18"/>
  <c r="J26" i="18"/>
  <c r="K55" i="18"/>
  <c r="K78" i="18"/>
  <c r="J91" i="18"/>
  <c r="K92" i="18"/>
  <c r="K95" i="18"/>
  <c r="K116" i="18"/>
  <c r="K37" i="18"/>
  <c r="J59" i="18"/>
  <c r="K60" i="18"/>
  <c r="K63" i="18"/>
  <c r="J74" i="18"/>
  <c r="J99" i="18"/>
  <c r="K101" i="18"/>
  <c r="K10" i="18"/>
  <c r="K14" i="18"/>
  <c r="K21" i="18"/>
  <c r="K32" i="18"/>
  <c r="J39" i="18"/>
  <c r="K54" i="18"/>
  <c r="K86" i="18"/>
  <c r="K137" i="18"/>
  <c r="K3" i="18"/>
  <c r="K5" i="18"/>
  <c r="J27" i="18"/>
  <c r="K29" i="18"/>
  <c r="K28" i="18"/>
  <c r="K31" i="18"/>
  <c r="K38" i="18"/>
  <c r="J51" i="18"/>
  <c r="J62" i="18"/>
  <c r="K66" i="18"/>
  <c r="K71" i="18"/>
  <c r="K73" i="18"/>
  <c r="K75" i="18"/>
  <c r="K80" i="18"/>
  <c r="K83" i="18"/>
  <c r="H97" i="18"/>
  <c r="K70" i="18"/>
  <c r="K85" i="18"/>
  <c r="K102" i="18"/>
  <c r="K134" i="18"/>
  <c r="J141" i="18"/>
  <c r="K18" i="18"/>
  <c r="K33" i="18"/>
  <c r="K50" i="18"/>
  <c r="K65" i="18"/>
  <c r="K82" i="18"/>
  <c r="K97" i="18"/>
  <c r="K114" i="18"/>
  <c r="K121" i="18"/>
  <c r="K132" i="18"/>
  <c r="K138" i="18"/>
  <c r="J140" i="18"/>
  <c r="J136" i="18"/>
  <c r="J132" i="18"/>
  <c r="J128" i="18"/>
  <c r="J124" i="18"/>
  <c r="J120" i="18"/>
  <c r="J116" i="18"/>
  <c r="J112" i="18"/>
  <c r="J108" i="18"/>
  <c r="J104" i="18"/>
  <c r="J100" i="18"/>
  <c r="J96" i="18"/>
  <c r="J92" i="18"/>
  <c r="J88" i="18"/>
  <c r="J84" i="18"/>
  <c r="J80" i="18"/>
  <c r="J76" i="18"/>
  <c r="J72" i="18"/>
  <c r="J68" i="18"/>
  <c r="J64" i="18"/>
  <c r="J60" i="18"/>
  <c r="J56" i="18"/>
  <c r="J52" i="18"/>
  <c r="J48" i="18"/>
  <c r="J44" i="18"/>
  <c r="J40" i="18"/>
  <c r="J36" i="18"/>
  <c r="J32" i="18"/>
  <c r="J28" i="18"/>
  <c r="J24" i="18"/>
  <c r="J20" i="18"/>
  <c r="J16" i="18"/>
  <c r="J12" i="18"/>
  <c r="J8" i="18"/>
  <c r="J4" i="18"/>
  <c r="J142" i="18"/>
  <c r="J134" i="18"/>
  <c r="J93" i="18"/>
  <c r="J89" i="18"/>
  <c r="J85" i="18"/>
  <c r="J81" i="18"/>
  <c r="J77" i="18"/>
  <c r="J73" i="18"/>
  <c r="J69" i="18"/>
  <c r="J65" i="18"/>
  <c r="J61" i="18"/>
  <c r="J57" i="18"/>
  <c r="J53" i="18"/>
  <c r="J49" i="18"/>
  <c r="J45" i="18"/>
  <c r="J41" i="18"/>
  <c r="J37" i="18"/>
  <c r="J33" i="18"/>
  <c r="J29" i="18"/>
  <c r="J25" i="18"/>
  <c r="J21" i="18"/>
  <c r="J17" i="18"/>
  <c r="J13" i="18"/>
  <c r="J9" i="18"/>
  <c r="J5" i="18"/>
  <c r="J138" i="18"/>
  <c r="J130" i="18"/>
  <c r="J126" i="18"/>
  <c r="J122" i="18"/>
  <c r="K13" i="18"/>
  <c r="J18" i="18"/>
  <c r="J23" i="18"/>
  <c r="K30" i="18"/>
  <c r="K45" i="18"/>
  <c r="J50" i="18"/>
  <c r="J55" i="18"/>
  <c r="K62" i="18"/>
  <c r="K77" i="18"/>
  <c r="J82" i="18"/>
  <c r="J87" i="18"/>
  <c r="K94" i="18"/>
  <c r="K109" i="18"/>
  <c r="J114" i="18"/>
  <c r="J123" i="18"/>
  <c r="K125" i="18"/>
  <c r="H133" i="18"/>
  <c r="K136" i="18"/>
  <c r="J97" i="18"/>
  <c r="J101" i="18"/>
  <c r="J105" i="18"/>
  <c r="J109" i="18"/>
  <c r="J113" i="18"/>
  <c r="J117" i="18"/>
  <c r="J121" i="18"/>
  <c r="J125" i="18"/>
  <c r="J129" i="18"/>
  <c r="J133" i="18"/>
  <c r="J137" i="18"/>
  <c r="K197" i="17"/>
  <c r="K196" i="17"/>
  <c r="K195" i="17"/>
  <c r="K186" i="17"/>
  <c r="J322" i="17"/>
  <c r="K3" i="17"/>
  <c r="K23" i="17"/>
  <c r="K39" i="17"/>
  <c r="K55" i="17"/>
  <c r="K71" i="17"/>
  <c r="K84" i="17"/>
  <c r="K90" i="17"/>
  <c r="K139" i="17"/>
  <c r="J184" i="17"/>
  <c r="J218" i="17"/>
  <c r="K229" i="17"/>
  <c r="K228" i="17"/>
  <c r="K227" i="17"/>
  <c r="K218" i="17"/>
  <c r="K102" i="17"/>
  <c r="K104" i="17"/>
  <c r="K116" i="17"/>
  <c r="J146" i="17"/>
  <c r="K214" i="17"/>
  <c r="J227" i="17"/>
  <c r="J389" i="17"/>
  <c r="K14" i="17"/>
  <c r="J20" i="17"/>
  <c r="J28" i="17"/>
  <c r="K38" i="17"/>
  <c r="J52" i="17"/>
  <c r="J60" i="17"/>
  <c r="J68" i="17"/>
  <c r="K76" i="17"/>
  <c r="K113" i="17"/>
  <c r="K127" i="17"/>
  <c r="K144" i="17"/>
  <c r="K171" i="17"/>
  <c r="J248" i="17"/>
  <c r="K12" i="17"/>
  <c r="K36" i="17"/>
  <c r="J62" i="17"/>
  <c r="J70" i="17"/>
  <c r="K78" i="17"/>
  <c r="K130" i="17"/>
  <c r="K203" i="17"/>
  <c r="J2" i="17"/>
  <c r="J87" i="17"/>
  <c r="K179" i="17"/>
  <c r="K208" i="17"/>
  <c r="K226" i="17"/>
  <c r="K235" i="17"/>
  <c r="J242" i="17"/>
  <c r="K83" i="17"/>
  <c r="K82" i="17"/>
  <c r="K110" i="17"/>
  <c r="K101" i="17"/>
  <c r="K96" i="17"/>
  <c r="K99" i="17"/>
  <c r="J112" i="17"/>
  <c r="K167" i="17"/>
  <c r="K166" i="17"/>
  <c r="K190" i="17"/>
  <c r="K211" i="17"/>
  <c r="H220" i="17"/>
  <c r="H283" i="17"/>
  <c r="K307" i="17"/>
  <c r="K308" i="17"/>
  <c r="H367" i="17"/>
  <c r="K231" i="17"/>
  <c r="K230" i="17"/>
  <c r="K15" i="17"/>
  <c r="K31" i="17"/>
  <c r="K47" i="17"/>
  <c r="K63" i="17"/>
  <c r="K79" i="17"/>
  <c r="K88" i="17"/>
  <c r="K114" i="17"/>
  <c r="K124" i="17"/>
  <c r="K123" i="17"/>
  <c r="K182" i="17"/>
  <c r="J195" i="17"/>
  <c r="K268" i="17"/>
  <c r="K267" i="17"/>
  <c r="K266" i="17"/>
  <c r="K299" i="17"/>
  <c r="K300" i="17"/>
  <c r="K298" i="17"/>
  <c r="K274" i="17"/>
  <c r="J115" i="17"/>
  <c r="K10" i="17"/>
  <c r="K22" i="17"/>
  <c r="K29" i="17"/>
  <c r="K30" i="17"/>
  <c r="J36" i="17"/>
  <c r="J44" i="17"/>
  <c r="K45" i="17"/>
  <c r="K46" i="17"/>
  <c r="K53" i="17"/>
  <c r="K54" i="17"/>
  <c r="K61" i="17"/>
  <c r="K62" i="17"/>
  <c r="K69" i="17"/>
  <c r="K70" i="17"/>
  <c r="J78" i="17"/>
  <c r="K93" i="17"/>
  <c r="K122" i="17"/>
  <c r="K137" i="17"/>
  <c r="K162" i="17"/>
  <c r="J178" i="17"/>
  <c r="K246" i="17"/>
  <c r="J250" i="17"/>
  <c r="K264" i="17"/>
  <c r="K263" i="17"/>
  <c r="K259" i="17"/>
  <c r="K251" i="17"/>
  <c r="K262" i="17"/>
  <c r="K250" i="17"/>
  <c r="K293" i="17"/>
  <c r="J419" i="17"/>
  <c r="J415" i="17"/>
  <c r="J411" i="17"/>
  <c r="J407" i="17"/>
  <c r="J403" i="17"/>
  <c r="J399" i="17"/>
  <c r="J395" i="17"/>
  <c r="J391" i="17"/>
  <c r="J387" i="17"/>
  <c r="J383" i="17"/>
  <c r="J379" i="17"/>
  <c r="J375" i="17"/>
  <c r="J371" i="17"/>
  <c r="J367" i="17"/>
  <c r="J363" i="17"/>
  <c r="J359" i="17"/>
  <c r="J355" i="17"/>
  <c r="J351" i="17"/>
  <c r="J347" i="17"/>
  <c r="J343" i="17"/>
  <c r="J339" i="17"/>
  <c r="J335" i="17"/>
  <c r="J331" i="17"/>
  <c r="J327" i="17"/>
  <c r="J323" i="17"/>
  <c r="J319" i="17"/>
  <c r="J315" i="17"/>
  <c r="J311" i="17"/>
  <c r="J307" i="17"/>
  <c r="J303" i="17"/>
  <c r="J299" i="17"/>
  <c r="J295" i="17"/>
  <c r="J291" i="17"/>
  <c r="J287" i="17"/>
  <c r="J283" i="17"/>
  <c r="J279" i="17"/>
  <c r="J275" i="17"/>
  <c r="J271" i="17"/>
  <c r="J267" i="17"/>
  <c r="J263" i="17"/>
  <c r="J259" i="17"/>
  <c r="J255" i="17"/>
  <c r="J251" i="17"/>
  <c r="J252" i="17"/>
  <c r="J414" i="17"/>
  <c r="J406" i="17"/>
  <c r="J398" i="17"/>
  <c r="J390" i="17"/>
  <c r="J382" i="17"/>
  <c r="J374" i="17"/>
  <c r="J366" i="17"/>
  <c r="J358" i="17"/>
  <c r="J350" i="17"/>
  <c r="J342" i="17"/>
  <c r="J334" i="17"/>
  <c r="J326" i="17"/>
  <c r="J318" i="17"/>
  <c r="J310" i="17"/>
  <c r="J302" i="17"/>
  <c r="J294" i="17"/>
  <c r="J286" i="17"/>
  <c r="J278" i="17"/>
  <c r="J264" i="17"/>
  <c r="J261" i="17"/>
  <c r="J258" i="17"/>
  <c r="J249" i="17"/>
  <c r="J245" i="17"/>
  <c r="J241" i="17"/>
  <c r="J237" i="17"/>
  <c r="J233" i="17"/>
  <c r="J229" i="17"/>
  <c r="J225" i="17"/>
  <c r="J221" i="17"/>
  <c r="J217" i="17"/>
  <c r="J213" i="17"/>
  <c r="J209" i="17"/>
  <c r="J205" i="17"/>
  <c r="J201" i="17"/>
  <c r="J197" i="17"/>
  <c r="J193" i="17"/>
  <c r="J189" i="17"/>
  <c r="J185" i="17"/>
  <c r="J181" i="17"/>
  <c r="J177" i="17"/>
  <c r="J173" i="17"/>
  <c r="J169" i="17"/>
  <c r="J165" i="17"/>
  <c r="J161" i="17"/>
  <c r="J157" i="17"/>
  <c r="J153" i="17"/>
  <c r="J149" i="17"/>
  <c r="J145" i="17"/>
  <c r="J141" i="17"/>
  <c r="J137" i="17"/>
  <c r="J133" i="17"/>
  <c r="J129" i="17"/>
  <c r="J125" i="17"/>
  <c r="J121" i="17"/>
  <c r="J117" i="17"/>
  <c r="J113" i="17"/>
  <c r="J109" i="17"/>
  <c r="J105" i="17"/>
  <c r="J101" i="17"/>
  <c r="J97" i="17"/>
  <c r="J93" i="17"/>
  <c r="J89" i="17"/>
  <c r="J85" i="17"/>
  <c r="J81" i="17"/>
  <c r="J77" i="17"/>
  <c r="J417" i="17"/>
  <c r="J409" i="17"/>
  <c r="J401" i="17"/>
  <c r="J393" i="17"/>
  <c r="J385" i="17"/>
  <c r="J377" i="17"/>
  <c r="J369" i="17"/>
  <c r="J361" i="17"/>
  <c r="J353" i="17"/>
  <c r="J413" i="17"/>
  <c r="J402" i="17"/>
  <c r="J400" i="17"/>
  <c r="J381" i="17"/>
  <c r="J370" i="17"/>
  <c r="J368" i="17"/>
  <c r="J349" i="17"/>
  <c r="J340" i="17"/>
  <c r="J329" i="17"/>
  <c r="J320" i="17"/>
  <c r="J396" i="17"/>
  <c r="J364" i="17"/>
  <c r="J338" i="17"/>
  <c r="J325" i="17"/>
  <c r="J316" i="17"/>
  <c r="J305" i="17"/>
  <c r="J405" i="17"/>
  <c r="J394" i="17"/>
  <c r="J392" i="17"/>
  <c r="J373" i="17"/>
  <c r="J362" i="17"/>
  <c r="J360" i="17"/>
  <c r="J345" i="17"/>
  <c r="J336" i="17"/>
  <c r="J314" i="17"/>
  <c r="J301" i="17"/>
  <c r="J292" i="17"/>
  <c r="J281" i="17"/>
  <c r="J272" i="17"/>
  <c r="J253" i="17"/>
  <c r="J239" i="17"/>
  <c r="J236" i="17"/>
  <c r="J230" i="17"/>
  <c r="J207" i="17"/>
  <c r="J204" i="17"/>
  <c r="J198" i="17"/>
  <c r="J175" i="17"/>
  <c r="J172" i="17"/>
  <c r="J166" i="17"/>
  <c r="J143" i="17"/>
  <c r="J130" i="17"/>
  <c r="J127" i="17"/>
  <c r="J114" i="17"/>
  <c r="J111" i="17"/>
  <c r="J98" i="17"/>
  <c r="J95" i="17"/>
  <c r="J82" i="17"/>
  <c r="J388" i="17"/>
  <c r="J380" i="17"/>
  <c r="J372" i="17"/>
  <c r="J357" i="17"/>
  <c r="J297" i="17"/>
  <c r="J282" i="17"/>
  <c r="J280" i="17"/>
  <c r="J276" i="17"/>
  <c r="J274" i="17"/>
  <c r="J246" i="17"/>
  <c r="J238" i="17"/>
  <c r="J214" i="17"/>
  <c r="J206" i="17"/>
  <c r="J182" i="17"/>
  <c r="J174" i="17"/>
  <c r="J150" i="17"/>
  <c r="J142" i="17"/>
  <c r="J76" i="17"/>
  <c r="J412" i="17"/>
  <c r="J386" i="17"/>
  <c r="J384" i="17"/>
  <c r="J378" i="17"/>
  <c r="J376" i="17"/>
  <c r="J341" i="17"/>
  <c r="J293" i="17"/>
  <c r="J289" i="17"/>
  <c r="J270" i="17"/>
  <c r="J254" i="17"/>
  <c r="J228" i="17"/>
  <c r="J222" i="17"/>
  <c r="J196" i="17"/>
  <c r="J190" i="17"/>
  <c r="J164" i="17"/>
  <c r="J158" i="17"/>
  <c r="J140" i="17"/>
  <c r="J134" i="17"/>
  <c r="J131" i="17"/>
  <c r="J128" i="17"/>
  <c r="J123" i="17"/>
  <c r="J120" i="17"/>
  <c r="J106" i="17"/>
  <c r="J103" i="17"/>
  <c r="J94" i="17"/>
  <c r="J73" i="17"/>
  <c r="J69" i="17"/>
  <c r="J65" i="17"/>
  <c r="J61" i="17"/>
  <c r="J57" i="17"/>
  <c r="J53" i="17"/>
  <c r="J49" i="17"/>
  <c r="J45" i="17"/>
  <c r="J41" i="17"/>
  <c r="J37" i="17"/>
  <c r="J33" i="17"/>
  <c r="J29" i="17"/>
  <c r="J25" i="17"/>
  <c r="J21" i="17"/>
  <c r="J17" i="17"/>
  <c r="J13" i="17"/>
  <c r="J7" i="17"/>
  <c r="J3" i="17"/>
  <c r="J365" i="17"/>
  <c r="J285" i="17"/>
  <c r="J268" i="17"/>
  <c r="J257" i="17"/>
  <c r="J247" i="17"/>
  <c r="J244" i="17"/>
  <c r="J231" i="17"/>
  <c r="J220" i="17"/>
  <c r="J215" i="17"/>
  <c r="J212" i="17"/>
  <c r="J199" i="17"/>
  <c r="J188" i="17"/>
  <c r="J183" i="17"/>
  <c r="J180" i="17"/>
  <c r="J167" i="17"/>
  <c r="J156" i="17"/>
  <c r="J151" i="17"/>
  <c r="J148" i="17"/>
  <c r="J100" i="17"/>
  <c r="J92" i="17"/>
  <c r="J86" i="17"/>
  <c r="J83" i="17"/>
  <c r="J80" i="17"/>
  <c r="J8" i="17"/>
  <c r="J332" i="17"/>
  <c r="J313" i="17"/>
  <c r="J240" i="17"/>
  <c r="J219" i="17"/>
  <c r="J208" i="17"/>
  <c r="J187" i="17"/>
  <c r="J176" i="17"/>
  <c r="J155" i="17"/>
  <c r="J144" i="17"/>
  <c r="J102" i="17"/>
  <c r="J88" i="17"/>
  <c r="J79" i="17"/>
  <c r="J71" i="17"/>
  <c r="J63" i="17"/>
  <c r="J55" i="17"/>
  <c r="J47" i="17"/>
  <c r="J39" i="17"/>
  <c r="J31" i="17"/>
  <c r="J23" i="17"/>
  <c r="J15" i="17"/>
  <c r="J4" i="17"/>
  <c r="J397" i="17"/>
  <c r="J321" i="17"/>
  <c r="J288" i="17"/>
  <c r="J243" i="17"/>
  <c r="J232" i="17"/>
  <c r="J211" i="17"/>
  <c r="J200" i="17"/>
  <c r="J179" i="17"/>
  <c r="J168" i="17"/>
  <c r="J136" i="17"/>
  <c r="J107" i="17"/>
  <c r="J410" i="17"/>
  <c r="J346" i="17"/>
  <c r="J333" i="17"/>
  <c r="J84" i="17"/>
  <c r="J64" i="17"/>
  <c r="J56" i="17"/>
  <c r="J40" i="17"/>
  <c r="J24" i="17"/>
  <c r="J418" i="17"/>
  <c r="J354" i="17"/>
  <c r="J235" i="17"/>
  <c r="J203" i="17"/>
  <c r="J162" i="17"/>
  <c r="J132" i="17"/>
  <c r="J67" i="17"/>
  <c r="J43" i="17"/>
  <c r="J27" i="17"/>
  <c r="J11" i="17"/>
  <c r="J312" i="17"/>
  <c r="J300" i="17"/>
  <c r="J296" i="17"/>
  <c r="J266" i="17"/>
  <c r="J260" i="17"/>
  <c r="J139" i="17"/>
  <c r="J124" i="17"/>
  <c r="J404" i="17"/>
  <c r="J330" i="17"/>
  <c r="J328" i="17"/>
  <c r="J317" i="17"/>
  <c r="J309" i="17"/>
  <c r="J284" i="17"/>
  <c r="J273" i="17"/>
  <c r="J265" i="17"/>
  <c r="J234" i="17"/>
  <c r="J223" i="17"/>
  <c r="J202" i="17"/>
  <c r="J191" i="17"/>
  <c r="J170" i="17"/>
  <c r="J159" i="17"/>
  <c r="J138" i="17"/>
  <c r="J116" i="17"/>
  <c r="J91" i="17"/>
  <c r="J74" i="17"/>
  <c r="J66" i="17"/>
  <c r="J58" i="17"/>
  <c r="J50" i="17"/>
  <c r="J42" i="17"/>
  <c r="J34" i="17"/>
  <c r="J26" i="17"/>
  <c r="J18" i="17"/>
  <c r="J348" i="17"/>
  <c r="J290" i="17"/>
  <c r="J277" i="17"/>
  <c r="J269" i="17"/>
  <c r="J147" i="17"/>
  <c r="J119" i="17"/>
  <c r="J10" i="17"/>
  <c r="J408" i="17"/>
  <c r="J356" i="17"/>
  <c r="J344" i="17"/>
  <c r="J337" i="17"/>
  <c r="J72" i="17"/>
  <c r="J48" i="17"/>
  <c r="J32" i="17"/>
  <c r="J16" i="17"/>
  <c r="J5" i="17"/>
  <c r="J416" i="17"/>
  <c r="J352" i="17"/>
  <c r="J256" i="17"/>
  <c r="J226" i="17"/>
  <c r="J194" i="17"/>
  <c r="J171" i="17"/>
  <c r="J96" i="17"/>
  <c r="J75" i="17"/>
  <c r="J59" i="17"/>
  <c r="J51" i="17"/>
  <c r="J35" i="17"/>
  <c r="J19" i="17"/>
  <c r="K2" i="17"/>
  <c r="J298" i="17"/>
  <c r="J224" i="17"/>
  <c r="J192" i="17"/>
  <c r="J160" i="17"/>
  <c r="J126" i="17"/>
  <c r="J122" i="17"/>
  <c r="J6" i="17"/>
  <c r="J14" i="17"/>
  <c r="J22" i="17"/>
  <c r="J30" i="17"/>
  <c r="J38" i="17"/>
  <c r="J46" i="17"/>
  <c r="J54" i="17"/>
  <c r="K60" i="17"/>
  <c r="K87" i="17"/>
  <c r="K134" i="17"/>
  <c r="K135" i="17"/>
  <c r="K176" i="17"/>
  <c r="K194" i="17"/>
  <c r="J210" i="17"/>
  <c r="J262" i="17"/>
  <c r="K373" i="17"/>
  <c r="K370" i="17"/>
  <c r="K6" i="17"/>
  <c r="K112" i="17"/>
  <c r="J135" i="17"/>
  <c r="K11" i="17"/>
  <c r="K19" i="17"/>
  <c r="K16" i="17"/>
  <c r="K24" i="17"/>
  <c r="K27" i="17"/>
  <c r="K32" i="17"/>
  <c r="K35" i="17"/>
  <c r="K43" i="17"/>
  <c r="K40" i="17"/>
  <c r="K51" i="17"/>
  <c r="K48" i="17"/>
  <c r="K59" i="17"/>
  <c r="K56" i="17"/>
  <c r="K64" i="17"/>
  <c r="K67" i="17"/>
  <c r="K72" i="17"/>
  <c r="K75" i="17"/>
  <c r="K89" i="17"/>
  <c r="K92" i="17"/>
  <c r="K91" i="17"/>
  <c r="J99" i="17"/>
  <c r="J110" i="17"/>
  <c r="K118" i="17"/>
  <c r="K126" i="17"/>
  <c r="K125" i="17"/>
  <c r="J154" i="17"/>
  <c r="K165" i="17"/>
  <c r="K164" i="17"/>
  <c r="K154" i="17"/>
  <c r="K163" i="17"/>
  <c r="K168" i="17"/>
  <c r="H173" i="17"/>
  <c r="K199" i="17"/>
  <c r="K198" i="17"/>
  <c r="K222" i="17"/>
  <c r="K243" i="17"/>
  <c r="K253" i="17"/>
  <c r="J304" i="17"/>
  <c r="J306" i="17"/>
  <c r="J308" i="17"/>
  <c r="J324" i="17"/>
  <c r="K357" i="17"/>
  <c r="K131" i="17"/>
  <c r="K285" i="17"/>
  <c r="K143" i="17"/>
  <c r="K173" i="17"/>
  <c r="K172" i="17"/>
  <c r="K192" i="17"/>
  <c r="K207" i="17"/>
  <c r="K224" i="17"/>
  <c r="K239" i="17"/>
  <c r="K278" i="17"/>
  <c r="K281" i="17"/>
  <c r="K355" i="17"/>
  <c r="K356" i="17"/>
  <c r="K349" i="17"/>
  <c r="K77" i="17"/>
  <c r="K106" i="17"/>
  <c r="K132" i="17"/>
  <c r="K347" i="17"/>
  <c r="K348" i="17"/>
  <c r="K411" i="17"/>
  <c r="K412" i="17"/>
  <c r="H4" i="17"/>
  <c r="K13" i="17"/>
  <c r="K18" i="17"/>
  <c r="K21" i="17"/>
  <c r="K33" i="17"/>
  <c r="K34" i="17"/>
  <c r="K37" i="17"/>
  <c r="K42" i="17"/>
  <c r="K57" i="17"/>
  <c r="K58" i="17"/>
  <c r="K65" i="17"/>
  <c r="K66" i="17"/>
  <c r="K120" i="17"/>
  <c r="K138" i="17"/>
  <c r="K149" i="17"/>
  <c r="K148" i="17"/>
  <c r="K157" i="17"/>
  <c r="K156" i="17"/>
  <c r="K158" i="17"/>
  <c r="K159" i="17"/>
  <c r="K183" i="17"/>
  <c r="K191" i="17"/>
  <c r="K202" i="17"/>
  <c r="K215" i="17"/>
  <c r="K223" i="17"/>
  <c r="K234" i="17"/>
  <c r="K247" i="17"/>
  <c r="K346" i="17"/>
  <c r="K410" i="17"/>
  <c r="K4" i="17"/>
  <c r="K7" i="17"/>
  <c r="K94" i="17"/>
  <c r="K100" i="17"/>
  <c r="K107" i="17"/>
  <c r="K109" i="17"/>
  <c r="K111" i="17"/>
  <c r="K119" i="17"/>
  <c r="K121" i="17"/>
  <c r="K128" i="17"/>
  <c r="K136" i="17"/>
  <c r="K147" i="17"/>
  <c r="K155" i="17"/>
  <c r="K187" i="17"/>
  <c r="K200" i="17"/>
  <c r="K219" i="17"/>
  <c r="K232" i="17"/>
  <c r="K269" i="17"/>
  <c r="K310" i="17"/>
  <c r="K313" i="17"/>
  <c r="K331" i="17"/>
  <c r="K332" i="17"/>
  <c r="K325" i="17"/>
  <c r="K390" i="17"/>
  <c r="K393" i="17"/>
  <c r="K366" i="17"/>
  <c r="K369" i="17"/>
  <c r="K405" i="17"/>
  <c r="K402" i="17"/>
  <c r="K8" i="17"/>
  <c r="K80" i="17"/>
  <c r="K160" i="17"/>
  <c r="K175" i="17"/>
  <c r="K205" i="17"/>
  <c r="K204" i="17"/>
  <c r="K237" i="17"/>
  <c r="K236" i="17"/>
  <c r="K254" i="17"/>
  <c r="K97" i="17"/>
  <c r="K103" i="17"/>
  <c r="N9" i="17"/>
  <c r="K277" i="17"/>
  <c r="K291" i="17"/>
  <c r="K292" i="17"/>
  <c r="K290" i="17"/>
  <c r="K354" i="17"/>
  <c r="K362" i="17"/>
  <c r="K365" i="17"/>
  <c r="K394" i="17"/>
  <c r="K398" i="17"/>
  <c r="K401" i="17"/>
  <c r="K25" i="17"/>
  <c r="K26" i="17"/>
  <c r="K49" i="17"/>
  <c r="K50" i="17"/>
  <c r="K73" i="17"/>
  <c r="K74" i="17"/>
  <c r="K86" i="17"/>
  <c r="K98" i="17"/>
  <c r="K105" i="17"/>
  <c r="K151" i="17"/>
  <c r="K170" i="17"/>
  <c r="K181" i="17"/>
  <c r="K180" i="17"/>
  <c r="K189" i="17"/>
  <c r="K188" i="17"/>
  <c r="K213" i="17"/>
  <c r="K212" i="17"/>
  <c r="K221" i="17"/>
  <c r="K220" i="17"/>
  <c r="K245" i="17"/>
  <c r="K244" i="17"/>
  <c r="K273" i="17"/>
  <c r="K333" i="17"/>
  <c r="K381" i="17"/>
  <c r="N8" i="17"/>
  <c r="N7" i="17"/>
  <c r="K9" i="17"/>
  <c r="K95" i="17"/>
  <c r="H112" i="17"/>
  <c r="K117" i="17"/>
  <c r="H120" i="17"/>
  <c r="H124" i="17"/>
  <c r="H126" i="17"/>
  <c r="K129" i="17"/>
  <c r="H137" i="17"/>
  <c r="K142" i="17"/>
  <c r="K146" i="17"/>
  <c r="K174" i="17"/>
  <c r="K178" i="17"/>
  <c r="K206" i="17"/>
  <c r="K210" i="17"/>
  <c r="K238" i="17"/>
  <c r="K242" i="17"/>
  <c r="K257" i="17"/>
  <c r="K282" i="17"/>
  <c r="K309" i="17"/>
  <c r="H312" i="17"/>
  <c r="K317" i="17"/>
  <c r="K323" i="17"/>
  <c r="K324" i="17"/>
  <c r="K322" i="17"/>
  <c r="K330" i="17"/>
  <c r="K389" i="17"/>
  <c r="N10" i="17"/>
  <c r="H88" i="17"/>
  <c r="H96" i="17"/>
  <c r="H108" i="17"/>
  <c r="K140" i="17"/>
  <c r="K270" i="17"/>
  <c r="K286" i="17"/>
  <c r="K289" i="17"/>
  <c r="H299" i="17"/>
  <c r="K341" i="17"/>
  <c r="K342" i="17"/>
  <c r="K345" i="17"/>
  <c r="K145" i="17"/>
  <c r="K153" i="17"/>
  <c r="K152" i="17"/>
  <c r="K161" i="17"/>
  <c r="K177" i="17"/>
  <c r="K185" i="17"/>
  <c r="K184" i="17"/>
  <c r="K193" i="17"/>
  <c r="K209" i="17"/>
  <c r="K217" i="17"/>
  <c r="K216" i="17"/>
  <c r="K225" i="17"/>
  <c r="K241" i="17"/>
  <c r="K249" i="17"/>
  <c r="K248" i="17"/>
  <c r="K261" i="17"/>
  <c r="K275" i="17"/>
  <c r="K276" i="17"/>
  <c r="K294" i="17"/>
  <c r="K297" i="17"/>
  <c r="K358" i="17"/>
  <c r="K361" i="17"/>
  <c r="K379" i="17"/>
  <c r="K380" i="17"/>
  <c r="K387" i="17"/>
  <c r="K388" i="17"/>
  <c r="K108" i="17"/>
  <c r="H152" i="17"/>
  <c r="H157" i="17"/>
  <c r="H184" i="17"/>
  <c r="H189" i="17"/>
  <c r="H216" i="17"/>
  <c r="H221" i="17"/>
  <c r="H248" i="17"/>
  <c r="K256" i="17"/>
  <c r="K255" i="17"/>
  <c r="K265" i="17"/>
  <c r="K283" i="17"/>
  <c r="K284" i="17"/>
  <c r="H296" i="17"/>
  <c r="K301" i="17"/>
  <c r="K314" i="17"/>
  <c r="K318" i="17"/>
  <c r="K321" i="17"/>
  <c r="K334" i="17"/>
  <c r="K337" i="17"/>
  <c r="H340" i="17"/>
  <c r="K378" i="17"/>
  <c r="K386" i="17"/>
  <c r="H84" i="17"/>
  <c r="H100" i="17"/>
  <c r="H116" i="17"/>
  <c r="H132" i="17"/>
  <c r="H168" i="17"/>
  <c r="K169" i="17"/>
  <c r="H200" i="17"/>
  <c r="K201" i="17"/>
  <c r="H232" i="17"/>
  <c r="K233" i="17"/>
  <c r="K258" i="17"/>
  <c r="K260" i="17"/>
  <c r="H280" i="17"/>
  <c r="K302" i="17"/>
  <c r="K305" i="17"/>
  <c r="K315" i="17"/>
  <c r="K316" i="17"/>
  <c r="H331" i="17"/>
  <c r="H344" i="17"/>
  <c r="K363" i="17"/>
  <c r="K364" i="17"/>
  <c r="K374" i="17"/>
  <c r="K377" i="17"/>
  <c r="K395" i="17"/>
  <c r="K396" i="17"/>
  <c r="K406" i="17"/>
  <c r="K409" i="17"/>
  <c r="H304" i="17"/>
  <c r="K326" i="17"/>
  <c r="K329" i="17"/>
  <c r="K339" i="17"/>
  <c r="K340" i="17"/>
  <c r="H315" i="17"/>
  <c r="H328" i="17"/>
  <c r="K338" i="17"/>
  <c r="K350" i="17"/>
  <c r="K353" i="17"/>
  <c r="K371" i="17"/>
  <c r="K372" i="17"/>
  <c r="K382" i="17"/>
  <c r="K385" i="17"/>
  <c r="K403" i="17"/>
  <c r="K404" i="17"/>
  <c r="K414" i="17"/>
  <c r="K417" i="17"/>
  <c r="K252" i="17"/>
  <c r="K272" i="17"/>
  <c r="K279" i="17"/>
  <c r="K280" i="17"/>
  <c r="K287" i="17"/>
  <c r="K288" i="17"/>
  <c r="K295" i="17"/>
  <c r="K296" i="17"/>
  <c r="K303" i="17"/>
  <c r="K304" i="17"/>
  <c r="K311" i="17"/>
  <c r="K312" i="17"/>
  <c r="K319" i="17"/>
  <c r="K320" i="17"/>
  <c r="K327" i="17"/>
  <c r="K328" i="17"/>
  <c r="K335" i="17"/>
  <c r="K336" i="17"/>
  <c r="K343" i="17"/>
  <c r="K344" i="17"/>
  <c r="K351" i="17"/>
  <c r="K352" i="17"/>
  <c r="K359" i="17"/>
  <c r="K360" i="17"/>
  <c r="K367" i="17"/>
  <c r="K368" i="17"/>
  <c r="K375" i="17"/>
  <c r="K376" i="17"/>
  <c r="K383" i="17"/>
  <c r="K384" i="17"/>
  <c r="K391" i="17"/>
  <c r="K392" i="17"/>
  <c r="K399" i="17"/>
  <c r="K400" i="17"/>
  <c r="K407" i="17"/>
  <c r="K408" i="17"/>
  <c r="K415" i="17"/>
  <c r="K416" i="17"/>
  <c r="K407" i="1"/>
  <c r="K375" i="1"/>
  <c r="K343" i="1"/>
  <c r="K327" i="1"/>
  <c r="K311" i="1"/>
  <c r="K287" i="1"/>
  <c r="K263" i="1"/>
  <c r="K218" i="1"/>
  <c r="K207" i="1"/>
  <c r="K191" i="1"/>
  <c r="K186" i="1"/>
  <c r="K167" i="1"/>
  <c r="K151" i="1"/>
  <c r="K135" i="1"/>
  <c r="K111" i="1"/>
  <c r="K95" i="1"/>
  <c r="K90" i="1"/>
  <c r="K66" i="1"/>
  <c r="K39" i="1"/>
  <c r="K15" i="1"/>
  <c r="J416" i="1"/>
  <c r="J303" i="1"/>
  <c r="J191" i="1"/>
  <c r="J63" i="1"/>
  <c r="K332" i="1"/>
  <c r="K199" i="1"/>
  <c r="K42" i="1"/>
  <c r="J401" i="1"/>
  <c r="J242" i="1"/>
  <c r="J46" i="1"/>
  <c r="K331" i="1"/>
  <c r="K12" i="1"/>
  <c r="K405" i="1"/>
  <c r="K357" i="1"/>
  <c r="K293" i="1"/>
  <c r="J343" i="1"/>
  <c r="J241" i="1"/>
  <c r="J44" i="1"/>
  <c r="K101" i="1"/>
  <c r="J393" i="1"/>
  <c r="J282" i="1"/>
  <c r="J171" i="1"/>
  <c r="K380" i="1"/>
  <c r="K248" i="1"/>
  <c r="K3" i="1"/>
  <c r="K395" i="1"/>
  <c r="J381" i="1"/>
  <c r="K391" i="1"/>
  <c r="K367" i="1"/>
  <c r="K351" i="1"/>
  <c r="K346" i="1"/>
  <c r="K335" i="1"/>
  <c r="K319" i="1"/>
  <c r="K295" i="1"/>
  <c r="K268" i="1"/>
  <c r="K247" i="1"/>
  <c r="K239" i="1"/>
  <c r="K237" i="1"/>
  <c r="K215" i="1"/>
  <c r="K183" i="1"/>
  <c r="K175" i="1"/>
  <c r="K159" i="1"/>
  <c r="K143" i="1"/>
  <c r="K124" i="1"/>
  <c r="K127" i="1"/>
  <c r="K119" i="1"/>
  <c r="K87" i="1"/>
  <c r="K63" i="1"/>
  <c r="K60" i="1"/>
  <c r="K53" i="1"/>
  <c r="K55" i="1"/>
  <c r="K52" i="1"/>
  <c r="K28" i="1"/>
  <c r="K27" i="1"/>
  <c r="K31" i="1"/>
  <c r="K23" i="1"/>
  <c r="K7" i="1"/>
  <c r="J290" i="1"/>
  <c r="J302" i="1"/>
  <c r="J316" i="1"/>
  <c r="J327" i="1"/>
  <c r="J338" i="1"/>
  <c r="J352" i="1"/>
  <c r="J364" i="1"/>
  <c r="J375" i="1"/>
  <c r="J389" i="1"/>
  <c r="J400" i="1"/>
  <c r="J412" i="1"/>
  <c r="J25" i="1"/>
  <c r="J47" i="1"/>
  <c r="J75" i="1"/>
  <c r="J98" i="1"/>
  <c r="J126" i="1"/>
  <c r="J155" i="1"/>
  <c r="J177" i="1"/>
  <c r="J200" i="1"/>
  <c r="J219" i="1"/>
  <c r="J243" i="1"/>
  <c r="J266" i="1"/>
  <c r="J284" i="1"/>
  <c r="J306" i="1"/>
  <c r="J321" i="1"/>
  <c r="J344" i="1"/>
  <c r="J365" i="1"/>
  <c r="J382" i="1"/>
  <c r="J402" i="1"/>
  <c r="J10" i="1"/>
  <c r="J33" i="1"/>
  <c r="J59" i="1"/>
  <c r="J83" i="1"/>
  <c r="J110" i="1"/>
  <c r="J138" i="1"/>
  <c r="J161" i="1"/>
  <c r="J187" i="1"/>
  <c r="J204" i="1"/>
  <c r="J230" i="1"/>
  <c r="J254" i="1"/>
  <c r="J272" i="1"/>
  <c r="J293" i="1"/>
  <c r="J310" i="1"/>
  <c r="J330" i="1"/>
  <c r="J353" i="1"/>
  <c r="J370" i="1"/>
  <c r="J391" i="1"/>
  <c r="J408" i="1"/>
  <c r="J26" i="1"/>
  <c r="J49" i="1"/>
  <c r="J76" i="1"/>
  <c r="J107" i="1"/>
  <c r="J130" i="1"/>
  <c r="J158" i="1"/>
  <c r="J178" i="1"/>
  <c r="J201" i="1"/>
  <c r="J225" i="1"/>
  <c r="J244" i="1"/>
  <c r="J270" i="1"/>
  <c r="J285" i="1"/>
  <c r="J308" i="1"/>
  <c r="J328" i="1"/>
  <c r="J345" i="1"/>
  <c r="J366" i="1"/>
  <c r="J383" i="1"/>
  <c r="J404" i="1"/>
  <c r="J27" i="1"/>
  <c r="J58" i="1"/>
  <c r="J81" i="1"/>
  <c r="J108" i="1"/>
  <c r="J131" i="1"/>
  <c r="J159" i="1"/>
  <c r="J183" i="1"/>
  <c r="J202" i="1"/>
  <c r="J228" i="1"/>
  <c r="J246" i="1"/>
  <c r="J271" i="1"/>
  <c r="J292" i="1"/>
  <c r="J309" i="1"/>
  <c r="J329" i="1"/>
  <c r="J346" i="1"/>
  <c r="J367" i="1"/>
  <c r="J390" i="1"/>
  <c r="J407" i="1"/>
  <c r="K2" i="1"/>
  <c r="J11" i="1"/>
  <c r="J34" i="1"/>
  <c r="J62" i="1"/>
  <c r="J89" i="1"/>
  <c r="J111" i="1"/>
  <c r="J142" i="1"/>
  <c r="J162" i="1"/>
  <c r="J188" i="1"/>
  <c r="J211" i="1"/>
  <c r="J232" i="1"/>
  <c r="J255" i="1"/>
  <c r="J273" i="1"/>
  <c r="J294" i="1"/>
  <c r="J317" i="1"/>
  <c r="J334" i="1"/>
  <c r="J354" i="1"/>
  <c r="J372" i="1"/>
  <c r="J392" i="1"/>
  <c r="J413" i="1"/>
  <c r="J357" i="1"/>
  <c r="J256" i="1"/>
  <c r="J123" i="1"/>
  <c r="K408" i="1"/>
  <c r="K271" i="1"/>
  <c r="K108" i="1"/>
  <c r="J356" i="1"/>
  <c r="J298" i="1"/>
  <c r="J122" i="1"/>
  <c r="K402" i="1"/>
  <c r="K255" i="1"/>
  <c r="K389" i="1"/>
  <c r="K341" i="1"/>
  <c r="K309" i="1"/>
  <c r="J394" i="1"/>
  <c r="J297" i="1"/>
  <c r="J113" i="1"/>
  <c r="K383" i="1"/>
  <c r="K11" i="1"/>
  <c r="J340" i="1"/>
  <c r="J233" i="1"/>
  <c r="J97" i="1"/>
  <c r="K304" i="1"/>
  <c r="K164" i="1"/>
  <c r="K315" i="1"/>
  <c r="J335" i="1"/>
  <c r="J281" i="1"/>
  <c r="J218" i="1"/>
  <c r="J15" i="1"/>
  <c r="K303" i="1"/>
  <c r="K163" i="1"/>
  <c r="K71" i="1"/>
  <c r="K234" i="1"/>
  <c r="K146" i="1"/>
  <c r="J380" i="1"/>
  <c r="J280" i="1"/>
  <c r="J215" i="1"/>
  <c r="J94" i="1"/>
  <c r="J14" i="1"/>
  <c r="K223" i="1"/>
  <c r="K140" i="1"/>
  <c r="K67" i="1"/>
  <c r="R2" i="1"/>
  <c r="K409" i="1"/>
  <c r="K393" i="1"/>
  <c r="K377" i="1"/>
  <c r="K361" i="1"/>
  <c r="K345" i="1"/>
  <c r="K329" i="1"/>
  <c r="K321" i="1"/>
  <c r="K305" i="1"/>
  <c r="K289" i="1"/>
  <c r="K273" i="1"/>
  <c r="K265" i="1"/>
  <c r="K249" i="1"/>
  <c r="K233" i="1"/>
  <c r="K217" i="1"/>
  <c r="K201" i="1"/>
  <c r="K193" i="1"/>
  <c r="K177" i="1"/>
  <c r="K161" i="1"/>
  <c r="K145" i="1"/>
  <c r="K129" i="1"/>
  <c r="K113" i="1"/>
  <c r="K25" i="1"/>
  <c r="K399" i="1"/>
  <c r="K279" i="1"/>
  <c r="J190" i="1"/>
  <c r="J172" i="1"/>
  <c r="J41" i="1"/>
  <c r="J170" i="1"/>
  <c r="K394" i="1"/>
  <c r="K122" i="1"/>
  <c r="J320" i="1"/>
  <c r="J147" i="1"/>
  <c r="K359" i="1"/>
  <c r="K401" i="1"/>
  <c r="K385" i="1"/>
  <c r="K369" i="1"/>
  <c r="K353" i="1"/>
  <c r="K337" i="1"/>
  <c r="K313" i="1"/>
  <c r="K297" i="1"/>
  <c r="K281" i="1"/>
  <c r="K257" i="1"/>
  <c r="K241" i="1"/>
  <c r="K225" i="1"/>
  <c r="K209" i="1"/>
  <c r="K185" i="1"/>
  <c r="K169" i="1"/>
  <c r="K153" i="1"/>
  <c r="K137" i="1"/>
  <c r="K121" i="1"/>
  <c r="K105" i="1"/>
  <c r="K97" i="1"/>
  <c r="K89" i="1"/>
  <c r="K81" i="1"/>
  <c r="K73" i="1"/>
  <c r="K65" i="1"/>
  <c r="K57" i="1"/>
  <c r="K49" i="1"/>
  <c r="K41" i="1"/>
  <c r="K33" i="1"/>
  <c r="K17" i="1"/>
  <c r="K9" i="1"/>
  <c r="J418" i="1"/>
  <c r="J376" i="1"/>
  <c r="J319" i="1"/>
  <c r="J262" i="1"/>
  <c r="J214" i="1"/>
  <c r="J145" i="1"/>
  <c r="J74" i="1"/>
  <c r="J12" i="1"/>
  <c r="K282" i="1"/>
  <c r="K220" i="1"/>
  <c r="K139" i="1"/>
  <c r="K47" i="1"/>
  <c r="Q2" i="1"/>
  <c r="P2" i="1"/>
  <c r="O2" i="1"/>
  <c r="H2" i="1"/>
  <c r="K416" i="1"/>
  <c r="K400" i="1"/>
  <c r="K392" i="1"/>
  <c r="K384" i="1"/>
  <c r="K376" i="1"/>
  <c r="K368" i="1"/>
  <c r="K360" i="1"/>
  <c r="K344" i="1"/>
  <c r="K336" i="1"/>
  <c r="K328" i="1"/>
  <c r="K320" i="1"/>
  <c r="K312" i="1"/>
  <c r="K296" i="1"/>
  <c r="K288" i="1"/>
  <c r="K272" i="1"/>
  <c r="K264" i="1"/>
  <c r="K256" i="1"/>
  <c r="K240" i="1"/>
  <c r="K232" i="1"/>
  <c r="K224" i="1"/>
  <c r="K216" i="1"/>
  <c r="K208" i="1"/>
  <c r="K200" i="1"/>
  <c r="K192" i="1"/>
  <c r="K184" i="1"/>
  <c r="K176" i="1"/>
  <c r="K168" i="1"/>
  <c r="K160" i="1"/>
  <c r="K152" i="1"/>
  <c r="K144" i="1"/>
  <c r="K136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16" i="1"/>
  <c r="K8" i="1"/>
  <c r="J417" i="1"/>
  <c r="J358" i="1"/>
  <c r="J318" i="1"/>
  <c r="J260" i="1"/>
  <c r="J199" i="1"/>
  <c r="J143" i="1"/>
  <c r="J65" i="1"/>
  <c r="K412" i="1"/>
  <c r="K20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45" i="1"/>
  <c r="K238" i="1"/>
  <c r="K230" i="1"/>
  <c r="K229" i="1"/>
  <c r="K222" i="1"/>
  <c r="K214" i="1"/>
  <c r="K212" i="1"/>
  <c r="K206" i="1"/>
  <c r="K198" i="1"/>
  <c r="K190" i="1"/>
  <c r="K182" i="1"/>
  <c r="K174" i="1"/>
  <c r="K173" i="1"/>
  <c r="K166" i="1"/>
  <c r="K158" i="1"/>
  <c r="K156" i="1"/>
  <c r="K150" i="1"/>
  <c r="K142" i="1"/>
  <c r="K134" i="1"/>
  <c r="K133" i="1"/>
  <c r="K126" i="1"/>
  <c r="K118" i="1"/>
  <c r="K116" i="1"/>
  <c r="K110" i="1"/>
  <c r="K102" i="1"/>
  <c r="K94" i="1"/>
  <c r="K86" i="1"/>
  <c r="K78" i="1"/>
  <c r="K77" i="1"/>
  <c r="K37" i="1"/>
  <c r="K13" i="1"/>
  <c r="K378" i="1"/>
  <c r="K347" i="1"/>
  <c r="K298" i="1"/>
  <c r="K269" i="1"/>
  <c r="K219" i="1"/>
  <c r="K187" i="1"/>
  <c r="K162" i="1"/>
  <c r="K100" i="1"/>
  <c r="J9" i="1"/>
  <c r="K404" i="1"/>
  <c r="K388" i="1"/>
  <c r="K372" i="1"/>
  <c r="K356" i="1"/>
  <c r="K340" i="1"/>
  <c r="K308" i="1"/>
  <c r="K292" i="1"/>
  <c r="K260" i="1"/>
  <c r="K244" i="1"/>
  <c r="K188" i="1"/>
  <c r="K132" i="1"/>
  <c r="K76" i="1"/>
  <c r="K36" i="1"/>
  <c r="K316" i="1"/>
  <c r="K267" i="1"/>
  <c r="K236" i="1"/>
  <c r="K213" i="1"/>
  <c r="K149" i="1"/>
  <c r="K411" i="1"/>
  <c r="K403" i="1"/>
  <c r="K387" i="1"/>
  <c r="K371" i="1"/>
  <c r="K363" i="1"/>
  <c r="K355" i="1"/>
  <c r="K339" i="1"/>
  <c r="K323" i="1"/>
  <c r="K307" i="1"/>
  <c r="K291" i="1"/>
  <c r="K259" i="1"/>
  <c r="K195" i="1"/>
  <c r="K171" i="1"/>
  <c r="K91" i="1"/>
  <c r="K59" i="1"/>
  <c r="K35" i="1"/>
  <c r="J224" i="1"/>
  <c r="K365" i="1"/>
  <c r="K284" i="1"/>
  <c r="K261" i="1"/>
  <c r="K235" i="1"/>
  <c r="K181" i="1"/>
  <c r="K85" i="1"/>
  <c r="K396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K410" i="1"/>
  <c r="K386" i="1"/>
  <c r="K370" i="1"/>
  <c r="K362" i="1"/>
  <c r="K338" i="1"/>
  <c r="K322" i="1"/>
  <c r="K314" i="1"/>
  <c r="K306" i="1"/>
  <c r="K290" i="1"/>
  <c r="K274" i="1"/>
  <c r="K266" i="1"/>
  <c r="K258" i="1"/>
  <c r="K242" i="1"/>
  <c r="K226" i="1"/>
  <c r="K210" i="1"/>
  <c r="K194" i="1"/>
  <c r="K178" i="1"/>
  <c r="K154" i="1"/>
  <c r="K138" i="1"/>
  <c r="K130" i="1"/>
  <c r="K114" i="1"/>
  <c r="K106" i="1"/>
  <c r="K98" i="1"/>
  <c r="K82" i="1"/>
  <c r="K74" i="1"/>
  <c r="K58" i="1"/>
  <c r="K50" i="1"/>
  <c r="K34" i="1"/>
  <c r="K26" i="1"/>
  <c r="K18" i="1"/>
  <c r="K10" i="1"/>
  <c r="K364" i="1"/>
  <c r="K333" i="1"/>
  <c r="K283" i="1"/>
  <c r="K205" i="1"/>
  <c r="K109" i="1"/>
  <c r="K84" i="1"/>
  <c r="K413" i="1"/>
  <c r="K397" i="1"/>
  <c r="K381" i="1"/>
  <c r="K373" i="1"/>
  <c r="K349" i="1"/>
  <c r="K325" i="1"/>
  <c r="K317" i="1"/>
  <c r="K301" i="1"/>
  <c r="K277" i="1"/>
  <c r="K165" i="1"/>
  <c r="K141" i="1"/>
  <c r="K117" i="1"/>
  <c r="K69" i="1"/>
  <c r="K45" i="1"/>
  <c r="K21" i="1"/>
  <c r="J279" i="1"/>
  <c r="J265" i="1"/>
  <c r="J252" i="1"/>
  <c r="J239" i="1"/>
  <c r="J210" i="1"/>
  <c r="J198" i="1"/>
  <c r="J182" i="1"/>
  <c r="J169" i="1"/>
  <c r="J154" i="1"/>
  <c r="J137" i="1"/>
  <c r="J121" i="1"/>
  <c r="J106" i="1"/>
  <c r="J87" i="1"/>
  <c r="J73" i="1"/>
  <c r="J57" i="1"/>
  <c r="J38" i="1"/>
  <c r="J23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7" i="1"/>
  <c r="J18" i="1"/>
  <c r="J28" i="1"/>
  <c r="J39" i="1"/>
  <c r="J50" i="1"/>
  <c r="J60" i="1"/>
  <c r="J71" i="1"/>
  <c r="J82" i="1"/>
  <c r="J92" i="1"/>
  <c r="J103" i="1"/>
  <c r="J114" i="1"/>
  <c r="J124" i="1"/>
  <c r="J135" i="1"/>
  <c r="J146" i="1"/>
  <c r="J156" i="1"/>
  <c r="J167" i="1"/>
  <c r="J176" i="1"/>
  <c r="J185" i="1"/>
  <c r="J194" i="1"/>
  <c r="J203" i="1"/>
  <c r="J212" i="1"/>
  <c r="J222" i="1"/>
  <c r="J231" i="1"/>
  <c r="J240" i="1"/>
  <c r="J249" i="1"/>
  <c r="J258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" i="1"/>
  <c r="J17" i="1"/>
  <c r="J30" i="1"/>
  <c r="J42" i="1"/>
  <c r="J54" i="1"/>
  <c r="J66" i="1"/>
  <c r="J78" i="1"/>
  <c r="J90" i="1"/>
  <c r="J102" i="1"/>
  <c r="J115" i="1"/>
  <c r="J127" i="1"/>
  <c r="J139" i="1"/>
  <c r="J151" i="1"/>
  <c r="J163" i="1"/>
  <c r="J174" i="1"/>
  <c r="J184" i="1"/>
  <c r="J195" i="1"/>
  <c r="J206" i="1"/>
  <c r="J216" i="1"/>
  <c r="J226" i="1"/>
  <c r="J236" i="1"/>
  <c r="J247" i="1"/>
  <c r="J257" i="1"/>
  <c r="J268" i="1"/>
  <c r="J277" i="1"/>
  <c r="J286" i="1"/>
  <c r="J295" i="1"/>
  <c r="J304" i="1"/>
  <c r="J313" i="1"/>
  <c r="J322" i="1"/>
  <c r="J332" i="1"/>
  <c r="J341" i="1"/>
  <c r="J350" i="1"/>
  <c r="J359" i="1"/>
  <c r="J368" i="1"/>
  <c r="J377" i="1"/>
  <c r="J386" i="1"/>
  <c r="J396" i="1"/>
  <c r="J405" i="1"/>
  <c r="J414" i="1"/>
  <c r="J6" i="1"/>
  <c r="J19" i="1"/>
  <c r="J31" i="1"/>
  <c r="J43" i="1"/>
  <c r="J55" i="1"/>
  <c r="J67" i="1"/>
  <c r="J79" i="1"/>
  <c r="J91" i="1"/>
  <c r="J105" i="1"/>
  <c r="J116" i="1"/>
  <c r="J129" i="1"/>
  <c r="J140" i="1"/>
  <c r="J153" i="1"/>
  <c r="J164" i="1"/>
  <c r="J175" i="1"/>
  <c r="J186" i="1"/>
  <c r="J196" i="1"/>
  <c r="J207" i="1"/>
  <c r="J217" i="1"/>
  <c r="J227" i="1"/>
  <c r="J238" i="1"/>
  <c r="J248" i="1"/>
  <c r="J259" i="1"/>
  <c r="J269" i="1"/>
  <c r="J278" i="1"/>
  <c r="J287" i="1"/>
  <c r="J296" i="1"/>
  <c r="J305" i="1"/>
  <c r="J314" i="1"/>
  <c r="J324" i="1"/>
  <c r="J333" i="1"/>
  <c r="J342" i="1"/>
  <c r="J351" i="1"/>
  <c r="J360" i="1"/>
  <c r="J369" i="1"/>
  <c r="J378" i="1"/>
  <c r="J388" i="1"/>
  <c r="J397" i="1"/>
  <c r="J406" i="1"/>
  <c r="J415" i="1"/>
  <c r="K348" i="1"/>
  <c r="K324" i="1"/>
  <c r="K300" i="1"/>
  <c r="K276" i="1"/>
  <c r="K252" i="1"/>
  <c r="K228" i="1"/>
  <c r="K204" i="1"/>
  <c r="K196" i="1"/>
  <c r="K180" i="1"/>
  <c r="K172" i="1"/>
  <c r="K148" i="1"/>
  <c r="K92" i="1"/>
  <c r="K68" i="1"/>
  <c r="K44" i="1"/>
  <c r="K20" i="1"/>
  <c r="K4" i="1"/>
  <c r="J410" i="1"/>
  <c r="J399" i="1"/>
  <c r="J385" i="1"/>
  <c r="J374" i="1"/>
  <c r="J362" i="1"/>
  <c r="J349" i="1"/>
  <c r="J337" i="1"/>
  <c r="J326" i="1"/>
  <c r="J312" i="1"/>
  <c r="J301" i="1"/>
  <c r="J289" i="1"/>
  <c r="J276" i="1"/>
  <c r="J264" i="1"/>
  <c r="J251" i="1"/>
  <c r="J235" i="1"/>
  <c r="J223" i="1"/>
  <c r="J209" i="1"/>
  <c r="J193" i="1"/>
  <c r="J180" i="1"/>
  <c r="J168" i="1"/>
  <c r="J150" i="1"/>
  <c r="J134" i="1"/>
  <c r="J119" i="1"/>
  <c r="J100" i="1"/>
  <c r="J86" i="1"/>
  <c r="J70" i="1"/>
  <c r="J52" i="1"/>
  <c r="J36" i="1"/>
  <c r="J22" i="1"/>
  <c r="J3" i="1"/>
  <c r="K275" i="1"/>
  <c r="K251" i="1"/>
  <c r="K243" i="1"/>
  <c r="K227" i="1"/>
  <c r="K211" i="1"/>
  <c r="K203" i="1"/>
  <c r="K179" i="1"/>
  <c r="K155" i="1"/>
  <c r="K147" i="1"/>
  <c r="K131" i="1"/>
  <c r="K123" i="1"/>
  <c r="K115" i="1"/>
  <c r="K107" i="1"/>
  <c r="K99" i="1"/>
  <c r="K83" i="1"/>
  <c r="K75" i="1"/>
  <c r="K51" i="1"/>
  <c r="K19" i="1"/>
  <c r="J409" i="1"/>
  <c r="J398" i="1"/>
  <c r="J384" i="1"/>
  <c r="J373" i="1"/>
  <c r="J361" i="1"/>
  <c r="J348" i="1"/>
  <c r="J336" i="1"/>
  <c r="J325" i="1"/>
  <c r="J311" i="1"/>
  <c r="J300" i="1"/>
  <c r="J288" i="1"/>
  <c r="J274" i="1"/>
  <c r="J263" i="1"/>
  <c r="J250" i="1"/>
  <c r="J234" i="1"/>
  <c r="J220" i="1"/>
  <c r="J208" i="1"/>
  <c r="J192" i="1"/>
  <c r="J179" i="1"/>
  <c r="J166" i="1"/>
  <c r="J148" i="1"/>
  <c r="J132" i="1"/>
  <c r="J118" i="1"/>
  <c r="J99" i="1"/>
  <c r="J84" i="1"/>
  <c r="J68" i="1"/>
  <c r="J51" i="1"/>
  <c r="J35" i="1"/>
  <c r="J20" i="1"/>
  <c r="K70" i="1"/>
  <c r="K62" i="1"/>
  <c r="K54" i="1"/>
  <c r="K46" i="1"/>
  <c r="K38" i="1"/>
  <c r="K30" i="1"/>
  <c r="K22" i="1"/>
  <c r="K14" i="1"/>
  <c r="K6" i="1"/>
  <c r="K285" i="1"/>
  <c r="K253" i="1"/>
  <c r="K221" i="1"/>
  <c r="K189" i="1"/>
  <c r="K157" i="1"/>
  <c r="K125" i="1"/>
  <c r="K93" i="1"/>
  <c r="K61" i="1"/>
  <c r="K29" i="1"/>
  <c r="K5" i="1"/>
  <c r="H5" i="15"/>
  <c r="G5" i="15"/>
  <c r="H4" i="15"/>
  <c r="G4" i="15"/>
  <c r="H2" i="15"/>
  <c r="G2" i="15"/>
  <c r="H3" i="15"/>
  <c r="I3" i="15"/>
  <c r="G3" i="15"/>
  <c r="E15" i="21"/>
  <c r="E16" i="21"/>
  <c r="I2" i="15"/>
  <c r="I4" i="15"/>
  <c r="I5" i="15"/>
</calcChain>
</file>

<file path=xl/sharedStrings.xml><?xml version="1.0" encoding="utf-8"?>
<sst xmlns="http://schemas.openxmlformats.org/spreadsheetml/2006/main" count="7767" uniqueCount="136">
  <si>
    <t>Start Date</t>
  </si>
  <si>
    <t>End Date</t>
  </si>
  <si>
    <t>Approving</t>
  </si>
  <si>
    <t>Disapproving</t>
  </si>
  <si>
    <t>Unsure/NoData</t>
  </si>
  <si>
    <t>Republican</t>
  </si>
  <si>
    <t>partyln</t>
  </si>
  <si>
    <t>sex</t>
  </si>
  <si>
    <t>Q3a</t>
  </si>
  <si>
    <t>Q4</t>
  </si>
  <si>
    <t>Democratic</t>
  </si>
  <si>
    <t>Male</t>
  </si>
  <si>
    <t>Having a close relationship to Germany</t>
  </si>
  <si>
    <t>Female</t>
  </si>
  <si>
    <t>Having a close relationship to Russia</t>
  </si>
  <si>
    <t>EDUCATION</t>
  </si>
  <si>
    <t>Low-educated</t>
  </si>
  <si>
    <t>High-educated</t>
  </si>
  <si>
    <t>Unlikely</t>
  </si>
  <si>
    <t>Likely</t>
  </si>
  <si>
    <t>Approving_adj_Biden</t>
  </si>
  <si>
    <t>Disapproving_adj_Biden</t>
  </si>
  <si>
    <t>Approving_adj_Trump</t>
  </si>
  <si>
    <t>Disapproving_adj_Trump</t>
  </si>
  <si>
    <t>Approving_adj_Obama</t>
  </si>
  <si>
    <t>Disapproving_adj_Obama</t>
  </si>
  <si>
    <t>Approving_adj_GWBush</t>
  </si>
  <si>
    <t>Disapproving_adj_GWBush</t>
  </si>
  <si>
    <t>President Name</t>
  </si>
  <si>
    <t>Adjusted Approval Ratings Average for Initial 1000 Days</t>
  </si>
  <si>
    <t>Biden</t>
  </si>
  <si>
    <t>Trump</t>
  </si>
  <si>
    <t>Obama</t>
  </si>
  <si>
    <t>GWBush</t>
  </si>
  <si>
    <t>Standard Error (SE)</t>
  </si>
  <si>
    <t>Margin of Error (ME)</t>
  </si>
  <si>
    <t>CI -&gt; Lower Limit</t>
  </si>
  <si>
    <t>CI -&gt; Upper Limit</t>
  </si>
  <si>
    <t>Standard Deviation</t>
  </si>
  <si>
    <t>Size</t>
  </si>
  <si>
    <t>CI Width</t>
  </si>
  <si>
    <t>Alternative Hypothesis (H1):        μinitial​ &gt; μfinal​ (Obama's approval rating during the initial 1000 days is significantly higher than during the final 1000 days).</t>
  </si>
  <si>
    <t>Null Hypothesis (H0):      μinitial​ ≤ μfinal​ (There is no significant difference in the approval ratings between the initial and final 1000 days of Obama's presidency).</t>
  </si>
  <si>
    <t>Standard Deviation (σ)</t>
  </si>
  <si>
    <t>Mean (μ)</t>
  </si>
  <si>
    <t>Size (N)</t>
  </si>
  <si>
    <t>T-Test</t>
  </si>
  <si>
    <t>Average Adjusted Approval of Initial 1000 Days</t>
  </si>
  <si>
    <t>Average Adjusted Approval of Last 1000 Days</t>
  </si>
  <si>
    <t>Mean1_Initial 1000 Days</t>
  </si>
  <si>
    <t>Mean2_Last 1000 Days</t>
  </si>
  <si>
    <t>Standard Dev1</t>
  </si>
  <si>
    <t>Standard Dev2</t>
  </si>
  <si>
    <t>SE</t>
  </si>
  <si>
    <t>Standard Error SE</t>
  </si>
  <si>
    <t xml:space="preserve">T - Statistic </t>
  </si>
  <si>
    <t>Count_Initial1000</t>
  </si>
  <si>
    <t>Count_Last1000</t>
  </si>
  <si>
    <t>T-Test (P-Value)</t>
  </si>
  <si>
    <t>α</t>
  </si>
  <si>
    <t>P-value &lt; α</t>
  </si>
  <si>
    <r>
      <t>Null Hypothesis (</t>
    </r>
    <r>
      <rPr>
        <i/>
        <sz val="14"/>
        <color rgb="FF374151"/>
        <rFont val="Calibri"/>
        <family val="2"/>
        <scheme val="minor"/>
      </rPr>
      <t>H</t>
    </r>
    <r>
      <rPr>
        <sz val="14"/>
        <color rgb="FF374151"/>
        <rFont val="Calibri"/>
        <family val="2"/>
        <scheme val="minor"/>
      </rPr>
      <t xml:space="preserve">0​): </t>
    </r>
    <r>
      <rPr>
        <i/>
        <sz val="14"/>
        <color rgb="FF374151"/>
        <rFont val="Calibri"/>
        <family val="2"/>
        <scheme val="minor"/>
      </rPr>
      <t>μ</t>
    </r>
    <r>
      <rPr>
        <sz val="14"/>
        <color rgb="FF374151"/>
        <rFont val="Calibri"/>
        <family val="2"/>
        <scheme val="minor"/>
      </rPr>
      <t xml:space="preserve">first 500 days ​= </t>
    </r>
    <r>
      <rPr>
        <i/>
        <sz val="14"/>
        <color rgb="FF374151"/>
        <rFont val="Calibri"/>
        <family val="2"/>
        <scheme val="minor"/>
      </rPr>
      <t>μ</t>
    </r>
    <r>
      <rPr>
        <sz val="14"/>
        <color rgb="FF374151"/>
        <rFont val="Calibri"/>
        <family val="2"/>
        <scheme val="minor"/>
      </rPr>
      <t>last 500 days​ (There is no significant difference in approval ratings between the first and last 500 days of President Trump's term).</t>
    </r>
  </si>
  <si>
    <r>
      <t>Alternative Hypothesis (</t>
    </r>
    <r>
      <rPr>
        <i/>
        <sz val="14"/>
        <color rgb="FF374151"/>
        <rFont val="Calibri"/>
        <family val="2"/>
        <scheme val="minor"/>
      </rPr>
      <t>H</t>
    </r>
    <r>
      <rPr>
        <sz val="14"/>
        <color rgb="FF374151"/>
        <rFont val="Calibri"/>
        <family val="2"/>
        <scheme val="minor"/>
      </rPr>
      <t xml:space="preserve">1​): </t>
    </r>
    <r>
      <rPr>
        <i/>
        <sz val="14"/>
        <color rgb="FF374151"/>
        <rFont val="Calibri"/>
        <family val="2"/>
        <scheme val="minor"/>
      </rPr>
      <t>μ</t>
    </r>
    <r>
      <rPr>
        <sz val="14"/>
        <color rgb="FF374151"/>
        <rFont val="Calibri"/>
        <family val="2"/>
        <scheme val="minor"/>
      </rPr>
      <t xml:space="preserve">first 500 days​ ≠ </t>
    </r>
    <r>
      <rPr>
        <i/>
        <sz val="14"/>
        <color rgb="FF374151"/>
        <rFont val="Calibri"/>
        <family val="2"/>
        <scheme val="minor"/>
      </rPr>
      <t>μ</t>
    </r>
    <r>
      <rPr>
        <sz val="14"/>
        <color rgb="FF374151"/>
        <rFont val="Calibri"/>
        <family val="2"/>
        <scheme val="minor"/>
      </rPr>
      <t>last 500 days​ (There is a significant difference in approval ratings between the first and last 500 days of President Trump's term).</t>
    </r>
  </si>
  <si>
    <t>Count_Initial500</t>
  </si>
  <si>
    <t>Count_Last500</t>
  </si>
  <si>
    <t>Mean1_Initial 500 Days</t>
  </si>
  <si>
    <t>Mean2_Last 500 Days</t>
  </si>
  <si>
    <r>
      <t>Alternative Hypothesis (</t>
    </r>
    <r>
      <rPr>
        <i/>
        <sz val="13.3"/>
        <color rgb="FF374151"/>
        <rFont val="KaTeX_Math"/>
      </rPr>
      <t>H</t>
    </r>
    <r>
      <rPr>
        <sz val="7.7"/>
        <color rgb="FF374151"/>
        <rFont val="Times New Roman"/>
        <family val="1"/>
      </rPr>
      <t>1</t>
    </r>
    <r>
      <rPr>
        <sz val="1"/>
        <color rgb="FF374151"/>
        <rFont val="Times New Roman"/>
        <family val="1"/>
      </rPr>
      <t>​</t>
    </r>
    <r>
      <rPr>
        <sz val="13.3"/>
        <color rgb="FF374151"/>
        <rFont val="Times New Roman"/>
        <family val="1"/>
      </rPr>
      <t>) : Male Americans are more likely to prioritize having a close relationship with Russia than their female counterparts. pmale​&gt;pfemale​ ==&gt; pmale​ - pfemale &gt; 0​</t>
    </r>
  </si>
  <si>
    <r>
      <t>Null Hypothesis (</t>
    </r>
    <r>
      <rPr>
        <i/>
        <sz val="13.3"/>
        <color rgb="FF374151"/>
        <rFont val="KaTeX_Math"/>
      </rPr>
      <t>H</t>
    </r>
    <r>
      <rPr>
        <sz val="7.7"/>
        <color rgb="FF374151"/>
        <rFont val="Times New Roman"/>
        <family val="1"/>
      </rPr>
      <t>0</t>
    </r>
    <r>
      <rPr>
        <sz val="1"/>
        <color rgb="FF374151"/>
        <rFont val="Times New Roman"/>
        <family val="1"/>
      </rPr>
      <t>​</t>
    </r>
    <r>
      <rPr>
        <sz val="13.3"/>
        <color rgb="FF374151"/>
        <rFont val="Times New Roman"/>
        <family val="1"/>
      </rPr>
      <t>) : Male and female Americans have the same likelihood of prioritizing having a close relationship with Russia. pmale​=pfemale​ ==&gt; pmale​ - pfemale &lt;= 0</t>
    </r>
  </si>
  <si>
    <t>Male Count (n1)</t>
  </si>
  <si>
    <t>Female Count (n2)</t>
  </si>
  <si>
    <t>Russia_Male (x1)</t>
  </si>
  <si>
    <t>Russia_Female (x2)</t>
  </si>
  <si>
    <t>p^</t>
  </si>
  <si>
    <t>p^(1-p^)</t>
  </si>
  <si>
    <t>1/n1 + 1/n2</t>
  </si>
  <si>
    <t>Z_Test Statistic</t>
  </si>
  <si>
    <t>p-value</t>
  </si>
  <si>
    <t>Zα/2</t>
  </si>
  <si>
    <t>CI_Lower Limit</t>
  </si>
  <si>
    <t>CI_Upper Limit</t>
  </si>
  <si>
    <t>Reject H0 ; We can conclude that "Obama's approval rating during the initial 1000 days is significantly higher than during the final 1000 days"</t>
  </si>
  <si>
    <t>Reject H0; We can conclude that "There is a significant difference in approval ratings between the first and last 500 days of President Trump's term"</t>
  </si>
  <si>
    <t>Do not Reject H0; We cannot conclude that "Male Americans are more likely to prioritize having a close relationship with Russia than their female counterparts"</t>
  </si>
  <si>
    <t>Republican Count (n1)</t>
  </si>
  <si>
    <t>Democratic Count (n2)</t>
  </si>
  <si>
    <t>HighlyEducated_Republican (x1)</t>
  </si>
  <si>
    <t>HighlyEducated_Democratic (x2)</t>
  </si>
  <si>
    <t>p_male (p1^)</t>
  </si>
  <si>
    <t>p_female (p2^)</t>
  </si>
  <si>
    <t>p1^-p2^</t>
  </si>
  <si>
    <t>p_HighEducated_Republican (p1^)</t>
  </si>
  <si>
    <t>p_HighEducated_Democratic (p2^)</t>
  </si>
  <si>
    <t>p1^ - p2^ (Point Estimate)</t>
  </si>
  <si>
    <t>[p1^(1-p1^)]/n1</t>
  </si>
  <si>
    <t>[p2^(1-p2^)]/n2</t>
  </si>
  <si>
    <t>SE of Point Estimate</t>
  </si>
  <si>
    <t>Zα/2 (90% Confidence Interval)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</si>
  <si>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</si>
  <si>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</si>
  <si>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</si>
  <si>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</si>
  <si>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</si>
  <si>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</si>
  <si>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</si>
  <si>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</si>
  <si>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</si>
  <si>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</si>
  <si>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</si>
  <si>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</si>
  <si>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</si>
  <si>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</si>
  <si>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</si>
  <si>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100-(Adj_Appr + Adj_Disappr)</t>
  </si>
  <si>
    <t>Time Period in Days</t>
  </si>
  <si>
    <t xml:space="preserve">CummulativeTime Period from 2017 to 2009  </t>
  </si>
  <si>
    <t xml:space="preserve">CummulativeTime Period from 2009 to 2017 </t>
  </si>
  <si>
    <t>CummulativeTime Period from 2021 to 2017</t>
  </si>
  <si>
    <t>CummulativeTime Period from 2017 to 2021</t>
  </si>
  <si>
    <t>Conclusion</t>
  </si>
  <si>
    <t>p-value &gt; α (0.3786 &gt; 0.05)</t>
  </si>
  <si>
    <t>At 90% CI</t>
  </si>
  <si>
    <t>CI contains 0, So we Do not Reject H0 ; 
We cannot conclude at 90% Confidence Interval that "the level of education differs across political leanings: proportion of Republican-leaning Americans who are considered as highly-educated differ from their democratic leaning counterpart"</t>
  </si>
  <si>
    <t>Republican_likely (x1)</t>
  </si>
  <si>
    <t>p_Republican_likely (p1^)</t>
  </si>
  <si>
    <t>p_Democratic_likely (p2^)</t>
  </si>
  <si>
    <t>Democratic_likely (x2)</t>
  </si>
  <si>
    <t>p-value &gt; α</t>
  </si>
  <si>
    <t>Do not Reject H0; We cannot conclude that "Republicans and Democrats are not equally likely to say that conflict akin to the Cold War will occur between China and the US.  pRepublican​ - pDemocrat​ ≠ 0"</t>
  </si>
  <si>
    <t>CummulativeTime Period from 2023 to 2021</t>
  </si>
  <si>
    <t>CummulativeTime Period from 2021 to 2023</t>
  </si>
  <si>
    <t>CummulativeTime Period from 2009 to 2001</t>
  </si>
  <si>
    <t>CummulativeTime Period from 2001 to 2009</t>
  </si>
  <si>
    <t>Average of Adjusted Approval for All Days</t>
  </si>
  <si>
    <r>
      <t>Null Hypothesis (</t>
    </r>
    <r>
      <rPr>
        <i/>
        <sz val="13.3"/>
        <color rgb="FF374151"/>
        <rFont val="KaTeX_Math"/>
      </rPr>
      <t>H</t>
    </r>
    <r>
      <rPr>
        <sz val="7.7"/>
        <color rgb="FF374151"/>
        <rFont val="Times New Roman"/>
        <family val="1"/>
      </rPr>
      <t>0</t>
    </r>
    <r>
      <rPr>
        <sz val="1"/>
        <color rgb="FF374151"/>
        <rFont val="Times New Roman"/>
        <family val="1"/>
      </rPr>
      <t>​</t>
    </r>
    <r>
      <rPr>
        <sz val="13.3"/>
        <color rgb="FF374151"/>
        <rFont val="Times New Roman"/>
        <family val="1"/>
      </rPr>
      <t>) : Republicans and Democrats are equally likely to say that conflict akin to the Cold War will occur between China and the US. pRepublican_likely ​- pDemocrat​_likely = 0</t>
    </r>
  </si>
  <si>
    <r>
      <t>Alternative Hypothesis (</t>
    </r>
    <r>
      <rPr>
        <i/>
        <sz val="13.3"/>
        <color rgb="FF374151"/>
        <rFont val="KaTeX_Math"/>
      </rPr>
      <t>H</t>
    </r>
    <r>
      <rPr>
        <sz val="7.7"/>
        <color rgb="FF374151"/>
        <rFont val="Times New Roman"/>
        <family val="1"/>
      </rPr>
      <t>1</t>
    </r>
    <r>
      <rPr>
        <sz val="1"/>
        <color rgb="FF374151"/>
        <rFont val="Times New Roman"/>
        <family val="1"/>
      </rPr>
      <t>​</t>
    </r>
    <r>
      <rPr>
        <sz val="13.3"/>
        <color rgb="FF374151"/>
        <rFont val="Times New Roman"/>
        <family val="1"/>
      </rPr>
      <t>) : Republicans and Democrats are not equally likely to say that conflict akin to the Cold War will occur between China and the US.  pRepublican_likely​ - pDemocrat_likely​ ≠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</si>
</sst>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111111"/>
      <name val="Arial"/>
      <family val="2"/>
    </font>
    <font>
      <sz val="7"/>
      <color rgb="FF111111"/>
      <name val="Arial"/>
      <family val="2"/>
    </font>
    <font>
      <sz val="8"/>
      <color rgb="FF374151"/>
      <name val="Segoe UI"/>
      <family val="2"/>
    </font>
    <font>
      <sz val="13.3"/>
      <color rgb="FF374151"/>
      <name val="Times New Roman"/>
      <family val="1"/>
    </font>
    <font>
      <sz val="14"/>
      <color rgb="FF374151"/>
      <name val="Calibri"/>
      <family val="2"/>
      <scheme val="minor"/>
    </font>
    <font>
      <i/>
      <sz val="14"/>
      <color rgb="FF374151"/>
      <name val="Calibri"/>
      <family val="2"/>
      <scheme val="minor"/>
    </font>
    <font>
      <i/>
      <sz val="13.3"/>
      <color rgb="FF374151"/>
      <name val="KaTeX_Math"/>
    </font>
    <font>
      <sz val="7.7"/>
      <color rgb="FF374151"/>
      <name val="Times New Roman"/>
      <family val="1"/>
    </font>
    <font>
      <sz val="1"/>
      <color rgb="FF374151"/>
      <name val="Times New Roman"/>
      <family val="1"/>
    </font>
    <font>
      <sz val="11"/>
      <color rgb="FF37415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11" fillId="0" borderId="0" xfId="0" applyFont="1" applyAlignment="1">
      <alignment horizontal="left" vertical="center" indent="3"/>
    </xf>
    <xf numFmtId="0" fontId="2" fillId="3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4" fillId="0" borderId="0" xfId="0" applyFont="1"/>
    <xf numFmtId="0" fontId="15" fillId="0" borderId="3" xfId="0" applyFont="1" applyBorder="1" applyAlignment="1">
      <alignment horizontal="center"/>
    </xf>
    <xf numFmtId="0" fontId="12" fillId="0" borderId="2" xfId="0" applyFont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05BD-4D4B-408F-9B14-11B56F402102}">
  <dimension ref="A1:P32"/>
  <sheetViews>
    <sheetView tabSelected="1" workbookViewId="0">
      <selection activeCell="N8" sqref="N8"/>
    </sheetView>
  </sheetViews>
  <sheetFormatPr defaultRowHeight="14.5"/>
  <cols>
    <col min="1" max="1" width="8.453125" bestFit="1" customWidth="1"/>
    <col min="2" max="2" width="9.453125" bestFit="1" customWidth="1"/>
    <col min="4" max="4" width="11.81640625" customWidth="1"/>
    <col min="5" max="5" width="18.7265625" customWidth="1"/>
    <col min="6" max="6" width="15.81640625" customWidth="1"/>
    <col min="7" max="7" width="16.54296875" customWidth="1"/>
    <col min="12" max="12" width="8.7265625" customWidth="1"/>
    <col min="13" max="13" width="12.7265625" customWidth="1"/>
    <col min="14" max="14" width="12" customWidth="1"/>
  </cols>
  <sheetData>
    <row r="1" spans="1:16" s="6" customFormat="1" ht="72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20</v>
      </c>
      <c r="G1" s="13" t="s">
        <v>21</v>
      </c>
      <c r="H1" s="13" t="s">
        <v>113</v>
      </c>
      <c r="I1" s="13" t="s">
        <v>114</v>
      </c>
      <c r="J1" s="13" t="s">
        <v>129</v>
      </c>
      <c r="K1" s="13" t="s">
        <v>130</v>
      </c>
      <c r="M1" s="20" t="s">
        <v>47</v>
      </c>
      <c r="N1" s="20" t="s">
        <v>133</v>
      </c>
      <c r="O1" s="20" t="s">
        <v>38</v>
      </c>
      <c r="P1" s="20" t="s">
        <v>39</v>
      </c>
    </row>
    <row r="2" spans="1:16">
      <c r="A2" s="1">
        <v>45139</v>
      </c>
      <c r="B2" s="1">
        <v>45161</v>
      </c>
      <c r="C2" s="2">
        <v>42</v>
      </c>
      <c r="D2" s="2">
        <v>53</v>
      </c>
      <c r="E2" s="2">
        <v>5</v>
      </c>
      <c r="F2" s="18">
        <f>C2 + (E2 * C2 / (C2 + D2))</f>
        <v>44.210526315789473</v>
      </c>
      <c r="G2" s="18">
        <f>D2 + (E2 * D2 / (C2+ D2))</f>
        <v>55.789473684210527</v>
      </c>
      <c r="H2" s="18">
        <f>100 - (F2 + G2)</f>
        <v>0</v>
      </c>
      <c r="I2" s="18">
        <f>B2-A2</f>
        <v>22</v>
      </c>
      <c r="J2" s="18">
        <f>SUM($I$2:I2)</f>
        <v>22</v>
      </c>
      <c r="K2" s="18">
        <f>SUM($I2:I$32)</f>
        <v>564</v>
      </c>
      <c r="M2" s="18">
        <f>AVERAGE(F2:F32)</f>
        <v>46.266548987235744</v>
      </c>
      <c r="N2" s="18">
        <f>AVERAGE(F2:F32)</f>
        <v>46.266548987235744</v>
      </c>
      <c r="O2" s="18">
        <f>STDEV(F2:F32)</f>
        <v>6.500580976039612</v>
      </c>
      <c r="P2" s="18">
        <f>COUNT(F2:F32)</f>
        <v>31</v>
      </c>
    </row>
    <row r="3" spans="1:16">
      <c r="A3" s="1">
        <v>45110</v>
      </c>
      <c r="B3" s="1">
        <v>45134</v>
      </c>
      <c r="C3" s="2">
        <v>40</v>
      </c>
      <c r="D3" s="2">
        <v>55</v>
      </c>
      <c r="E3" s="2">
        <v>5</v>
      </c>
      <c r="F3" s="18">
        <f t="shared" ref="F3:F32" si="0">C3 + (E3 * C3 / (C3 + D3))</f>
        <v>42.10526315789474</v>
      </c>
      <c r="G3" s="18">
        <f t="shared" ref="G3:G32" si="1">D3 + (E3 * D3 / (C3+ D3))</f>
        <v>57.89473684210526</v>
      </c>
      <c r="H3" s="18">
        <f t="shared" ref="H3:H32" si="2">100 - (F3 + G3)</f>
        <v>0</v>
      </c>
      <c r="I3" s="18">
        <f t="shared" ref="I3:I32" si="3">B3-A3</f>
        <v>24</v>
      </c>
      <c r="J3" s="18">
        <f>SUM($I$2:I3)</f>
        <v>46</v>
      </c>
      <c r="K3" s="18">
        <f>SUM($I3:I$32)</f>
        <v>542</v>
      </c>
    </row>
    <row r="4" spans="1:16">
      <c r="A4" s="1">
        <v>45078</v>
      </c>
      <c r="B4" s="1">
        <v>45099</v>
      </c>
      <c r="C4" s="2">
        <v>43</v>
      </c>
      <c r="D4" s="2">
        <v>54</v>
      </c>
      <c r="E4" s="2">
        <v>3</v>
      </c>
      <c r="F4" s="18">
        <f t="shared" si="0"/>
        <v>44.329896907216494</v>
      </c>
      <c r="G4" s="18">
        <f t="shared" si="1"/>
        <v>55.670103092783506</v>
      </c>
      <c r="H4" s="18">
        <f t="shared" si="2"/>
        <v>0</v>
      </c>
      <c r="I4" s="18">
        <f t="shared" si="3"/>
        <v>21</v>
      </c>
      <c r="J4" s="18">
        <f>SUM($I$2:I4)</f>
        <v>67</v>
      </c>
      <c r="K4" s="18">
        <f>SUM($I4:I$32)</f>
        <v>518</v>
      </c>
    </row>
    <row r="5" spans="1:16">
      <c r="A5" s="1">
        <v>45047</v>
      </c>
      <c r="B5" s="1">
        <v>45070</v>
      </c>
      <c r="C5" s="2">
        <v>39</v>
      </c>
      <c r="D5" s="2">
        <v>57</v>
      </c>
      <c r="E5" s="2">
        <v>4</v>
      </c>
      <c r="F5" s="18">
        <f t="shared" si="0"/>
        <v>40.625</v>
      </c>
      <c r="G5" s="18">
        <f t="shared" si="1"/>
        <v>59.375</v>
      </c>
      <c r="H5" s="18">
        <f t="shared" si="2"/>
        <v>0</v>
      </c>
      <c r="I5" s="18">
        <f t="shared" si="3"/>
        <v>23</v>
      </c>
      <c r="J5" s="18">
        <f>SUM($I$2:I5)</f>
        <v>90</v>
      </c>
      <c r="K5" s="18">
        <f>SUM($I5:I$32)</f>
        <v>497</v>
      </c>
    </row>
    <row r="6" spans="1:16">
      <c r="A6" s="1">
        <v>45019</v>
      </c>
      <c r="B6" s="1">
        <v>45041</v>
      </c>
      <c r="C6" s="2">
        <v>37</v>
      </c>
      <c r="D6" s="2">
        <v>59</v>
      </c>
      <c r="E6" s="2">
        <v>4</v>
      </c>
      <c r="F6" s="18">
        <f t="shared" si="0"/>
        <v>38.541666666666664</v>
      </c>
      <c r="G6" s="18">
        <f t="shared" si="1"/>
        <v>61.458333333333336</v>
      </c>
      <c r="H6" s="18">
        <f t="shared" si="2"/>
        <v>0</v>
      </c>
      <c r="I6" s="18">
        <f t="shared" si="3"/>
        <v>22</v>
      </c>
      <c r="J6" s="18">
        <f>SUM($I$2:I6)</f>
        <v>112</v>
      </c>
      <c r="K6" s="18">
        <f>SUM($I6:I$32)</f>
        <v>474</v>
      </c>
    </row>
    <row r="7" spans="1:16">
      <c r="A7" s="1">
        <v>44986</v>
      </c>
      <c r="B7" s="1">
        <v>45008</v>
      </c>
      <c r="C7" s="2">
        <v>40</v>
      </c>
      <c r="D7" s="2">
        <v>56</v>
      </c>
      <c r="E7" s="2">
        <v>4</v>
      </c>
      <c r="F7" s="18">
        <f t="shared" si="0"/>
        <v>41.666666666666664</v>
      </c>
      <c r="G7" s="18">
        <f t="shared" si="1"/>
        <v>58.333333333333336</v>
      </c>
      <c r="H7" s="18">
        <f t="shared" si="2"/>
        <v>0</v>
      </c>
      <c r="I7" s="18">
        <f t="shared" si="3"/>
        <v>22</v>
      </c>
      <c r="J7" s="18">
        <f>SUM($I$2:I7)</f>
        <v>134</v>
      </c>
      <c r="K7" s="18">
        <f>SUM($I7:I$32)</f>
        <v>452</v>
      </c>
    </row>
    <row r="8" spans="1:16">
      <c r="A8" s="1">
        <v>44958</v>
      </c>
      <c r="B8" s="1">
        <v>44980</v>
      </c>
      <c r="C8" s="2">
        <v>42</v>
      </c>
      <c r="D8" s="2">
        <v>54</v>
      </c>
      <c r="E8" s="2">
        <v>4</v>
      </c>
      <c r="F8" s="18">
        <f t="shared" si="0"/>
        <v>43.75</v>
      </c>
      <c r="G8" s="18">
        <f t="shared" si="1"/>
        <v>56.25</v>
      </c>
      <c r="H8" s="18">
        <f t="shared" si="2"/>
        <v>0</v>
      </c>
      <c r="I8" s="18">
        <f t="shared" si="3"/>
        <v>22</v>
      </c>
      <c r="J8" s="18">
        <f>SUM($I$2:I8)</f>
        <v>156</v>
      </c>
      <c r="K8" s="18">
        <f>SUM($I8:I$32)</f>
        <v>430</v>
      </c>
    </row>
    <row r="9" spans="1:16">
      <c r="A9" s="1">
        <v>44928</v>
      </c>
      <c r="B9" s="1">
        <v>44948</v>
      </c>
      <c r="C9" s="2">
        <v>41</v>
      </c>
      <c r="D9" s="2">
        <v>54</v>
      </c>
      <c r="E9" s="2">
        <v>5</v>
      </c>
      <c r="F9" s="18">
        <f t="shared" si="0"/>
        <v>43.157894736842103</v>
      </c>
      <c r="G9" s="18">
        <f t="shared" si="1"/>
        <v>56.842105263157897</v>
      </c>
      <c r="H9" s="18">
        <f t="shared" si="2"/>
        <v>0</v>
      </c>
      <c r="I9" s="18">
        <f t="shared" si="3"/>
        <v>20</v>
      </c>
      <c r="J9" s="18">
        <f>SUM($I$2:I9)</f>
        <v>176</v>
      </c>
      <c r="K9" s="18">
        <f>SUM($I9:I$32)</f>
        <v>408</v>
      </c>
    </row>
    <row r="10" spans="1:16">
      <c r="A10" s="1">
        <v>44874</v>
      </c>
      <c r="B10" s="1">
        <v>44897</v>
      </c>
      <c r="C10" s="2">
        <v>40</v>
      </c>
      <c r="D10" s="2">
        <v>55</v>
      </c>
      <c r="E10" s="2">
        <v>5</v>
      </c>
      <c r="F10" s="18">
        <f t="shared" si="0"/>
        <v>42.10526315789474</v>
      </c>
      <c r="G10" s="18">
        <f t="shared" si="1"/>
        <v>57.89473684210526</v>
      </c>
      <c r="H10" s="18">
        <f t="shared" si="2"/>
        <v>0</v>
      </c>
      <c r="I10" s="18">
        <f t="shared" si="3"/>
        <v>23</v>
      </c>
      <c r="J10" s="18">
        <f>SUM($I$2:I10)</f>
        <v>199</v>
      </c>
      <c r="K10" s="18">
        <f>SUM($I10:I$32)</f>
        <v>388</v>
      </c>
    </row>
    <row r="11" spans="1:16">
      <c r="A11" s="1">
        <v>44837</v>
      </c>
      <c r="B11" s="1">
        <v>44854</v>
      </c>
      <c r="C11" s="2">
        <v>40</v>
      </c>
      <c r="D11" s="2">
        <v>56</v>
      </c>
      <c r="E11" s="2">
        <v>4</v>
      </c>
      <c r="F11" s="18">
        <f t="shared" si="0"/>
        <v>41.666666666666664</v>
      </c>
      <c r="G11" s="18">
        <f t="shared" si="1"/>
        <v>58.333333333333336</v>
      </c>
      <c r="H11" s="18">
        <f t="shared" si="2"/>
        <v>0</v>
      </c>
      <c r="I11" s="18">
        <f t="shared" si="3"/>
        <v>17</v>
      </c>
      <c r="J11" s="18">
        <f>SUM($I$2:I11)</f>
        <v>216</v>
      </c>
      <c r="K11" s="18">
        <f>SUM($I11:I$32)</f>
        <v>365</v>
      </c>
    </row>
    <row r="12" spans="1:16">
      <c r="A12" s="1">
        <v>44805</v>
      </c>
      <c r="B12" s="1">
        <v>44820</v>
      </c>
      <c r="C12" s="2">
        <v>42</v>
      </c>
      <c r="D12" s="2">
        <v>56</v>
      </c>
      <c r="E12" s="2">
        <v>2</v>
      </c>
      <c r="F12" s="18">
        <f t="shared" si="0"/>
        <v>42.857142857142854</v>
      </c>
      <c r="G12" s="18">
        <f t="shared" si="1"/>
        <v>57.142857142857146</v>
      </c>
      <c r="H12" s="18">
        <f t="shared" si="2"/>
        <v>0</v>
      </c>
      <c r="I12" s="18">
        <f t="shared" si="3"/>
        <v>15</v>
      </c>
      <c r="J12" s="18">
        <f>SUM($I$2:I12)</f>
        <v>231</v>
      </c>
      <c r="K12" s="18">
        <f>SUM($I12:I$32)</f>
        <v>348</v>
      </c>
    </row>
    <row r="13" spans="1:16">
      <c r="A13" s="1">
        <v>44774</v>
      </c>
      <c r="B13" s="1">
        <v>44796</v>
      </c>
      <c r="C13" s="2">
        <v>44</v>
      </c>
      <c r="D13" s="2">
        <v>53</v>
      </c>
      <c r="E13" s="2">
        <v>3</v>
      </c>
      <c r="F13" s="18">
        <f t="shared" si="0"/>
        <v>45.360824742268044</v>
      </c>
      <c r="G13" s="18">
        <f t="shared" si="1"/>
        <v>54.639175257731956</v>
      </c>
      <c r="H13" s="18">
        <f t="shared" si="2"/>
        <v>0</v>
      </c>
      <c r="I13" s="18">
        <f t="shared" si="3"/>
        <v>22</v>
      </c>
      <c r="J13" s="18">
        <f>SUM($I$2:I13)</f>
        <v>253</v>
      </c>
      <c r="K13" s="18">
        <f>SUM($I13:I$32)</f>
        <v>333</v>
      </c>
    </row>
    <row r="14" spans="1:16">
      <c r="A14" s="1">
        <v>44747</v>
      </c>
      <c r="B14" s="1">
        <v>44768</v>
      </c>
      <c r="C14" s="2">
        <v>38</v>
      </c>
      <c r="D14" s="2">
        <v>59</v>
      </c>
      <c r="E14" s="2">
        <v>3</v>
      </c>
      <c r="F14" s="18">
        <f t="shared" si="0"/>
        <v>39.175257731958766</v>
      </c>
      <c r="G14" s="18">
        <f t="shared" si="1"/>
        <v>60.824742268041234</v>
      </c>
      <c r="H14" s="18">
        <f t="shared" si="2"/>
        <v>0</v>
      </c>
      <c r="I14" s="18">
        <f t="shared" si="3"/>
        <v>21</v>
      </c>
      <c r="J14" s="18">
        <f>SUM($I$2:I14)</f>
        <v>274</v>
      </c>
      <c r="K14" s="18">
        <f>SUM($I14:I$32)</f>
        <v>311</v>
      </c>
    </row>
    <row r="15" spans="1:16">
      <c r="A15" s="1">
        <v>44713</v>
      </c>
      <c r="B15" s="1">
        <v>44732</v>
      </c>
      <c r="C15" s="2">
        <v>41</v>
      </c>
      <c r="D15" s="2">
        <v>57</v>
      </c>
      <c r="E15" s="2">
        <v>2</v>
      </c>
      <c r="F15" s="18">
        <f t="shared" si="0"/>
        <v>41.836734693877553</v>
      </c>
      <c r="G15" s="18">
        <f t="shared" si="1"/>
        <v>58.163265306122447</v>
      </c>
      <c r="H15" s="18">
        <f t="shared" si="2"/>
        <v>0</v>
      </c>
      <c r="I15" s="18">
        <f t="shared" si="3"/>
        <v>19</v>
      </c>
      <c r="J15" s="18">
        <f>SUM($I$2:I15)</f>
        <v>293</v>
      </c>
      <c r="K15" s="18">
        <f>SUM($I15:I$32)</f>
        <v>290</v>
      </c>
    </row>
    <row r="16" spans="1:16">
      <c r="A16" s="1">
        <v>44683</v>
      </c>
      <c r="B16" s="1">
        <v>44703</v>
      </c>
      <c r="C16" s="2">
        <v>41</v>
      </c>
      <c r="D16" s="2">
        <v>54</v>
      </c>
      <c r="E16" s="2">
        <v>5</v>
      </c>
      <c r="F16" s="18">
        <f t="shared" si="0"/>
        <v>43.157894736842103</v>
      </c>
      <c r="G16" s="18">
        <f t="shared" si="1"/>
        <v>56.842105263157897</v>
      </c>
      <c r="H16" s="18">
        <f t="shared" si="2"/>
        <v>0</v>
      </c>
      <c r="I16" s="18">
        <f t="shared" si="3"/>
        <v>20</v>
      </c>
      <c r="J16" s="18">
        <f>SUM($I$2:I16)</f>
        <v>313</v>
      </c>
      <c r="K16" s="18">
        <f>SUM($I16:I$32)</f>
        <v>271</v>
      </c>
    </row>
    <row r="17" spans="1:11">
      <c r="A17" s="1">
        <v>44652</v>
      </c>
      <c r="B17" s="1">
        <v>44670</v>
      </c>
      <c r="C17" s="2">
        <v>41</v>
      </c>
      <c r="D17" s="2">
        <v>56</v>
      </c>
      <c r="E17" s="2">
        <v>3</v>
      </c>
      <c r="F17" s="18">
        <f t="shared" si="0"/>
        <v>42.268041237113401</v>
      </c>
      <c r="G17" s="18">
        <f t="shared" si="1"/>
        <v>57.731958762886599</v>
      </c>
      <c r="H17" s="18">
        <f t="shared" si="2"/>
        <v>0</v>
      </c>
      <c r="I17" s="18">
        <f t="shared" si="3"/>
        <v>18</v>
      </c>
      <c r="J17" s="18">
        <f>SUM($I$2:I17)</f>
        <v>331</v>
      </c>
      <c r="K17" s="18">
        <f>SUM($I17:I$32)</f>
        <v>251</v>
      </c>
    </row>
    <row r="18" spans="1:11">
      <c r="A18" s="1">
        <v>44621</v>
      </c>
      <c r="B18" s="1">
        <v>44638</v>
      </c>
      <c r="C18" s="2">
        <v>42</v>
      </c>
      <c r="D18" s="2">
        <v>54</v>
      </c>
      <c r="E18" s="2">
        <v>4</v>
      </c>
      <c r="F18" s="18">
        <f t="shared" si="0"/>
        <v>43.75</v>
      </c>
      <c r="G18" s="18">
        <f t="shared" si="1"/>
        <v>56.25</v>
      </c>
      <c r="H18" s="18">
        <f t="shared" si="2"/>
        <v>0</v>
      </c>
      <c r="I18" s="18">
        <f t="shared" si="3"/>
        <v>17</v>
      </c>
      <c r="J18" s="18">
        <f>SUM($I$2:I18)</f>
        <v>348</v>
      </c>
      <c r="K18" s="18">
        <f>SUM($I18:I$32)</f>
        <v>233</v>
      </c>
    </row>
    <row r="19" spans="1:11">
      <c r="A19" s="1">
        <v>44593</v>
      </c>
      <c r="B19" s="1">
        <v>44609</v>
      </c>
      <c r="C19" s="2">
        <v>41</v>
      </c>
      <c r="D19" s="2">
        <v>55</v>
      </c>
      <c r="E19" s="2">
        <v>4</v>
      </c>
      <c r="F19" s="18">
        <f t="shared" si="0"/>
        <v>42.708333333333336</v>
      </c>
      <c r="G19" s="18">
        <f t="shared" si="1"/>
        <v>57.291666666666664</v>
      </c>
      <c r="H19" s="18">
        <f t="shared" si="2"/>
        <v>0</v>
      </c>
      <c r="I19" s="18">
        <f t="shared" si="3"/>
        <v>16</v>
      </c>
      <c r="J19" s="18">
        <f>SUM($I$2:I19)</f>
        <v>364</v>
      </c>
      <c r="K19" s="18">
        <f>SUM($I19:I$32)</f>
        <v>216</v>
      </c>
    </row>
    <row r="20" spans="1:11">
      <c r="A20" s="1">
        <v>44564</v>
      </c>
      <c r="B20" s="1">
        <v>44577</v>
      </c>
      <c r="C20" s="2">
        <v>40</v>
      </c>
      <c r="D20" s="2">
        <v>56</v>
      </c>
      <c r="E20" s="2">
        <v>4</v>
      </c>
      <c r="F20" s="18">
        <f t="shared" si="0"/>
        <v>41.666666666666664</v>
      </c>
      <c r="G20" s="18">
        <f t="shared" si="1"/>
        <v>58.333333333333336</v>
      </c>
      <c r="H20" s="18">
        <f t="shared" si="2"/>
        <v>0</v>
      </c>
      <c r="I20" s="18">
        <f t="shared" si="3"/>
        <v>13</v>
      </c>
      <c r="J20" s="18">
        <f>SUM($I$2:I20)</f>
        <v>377</v>
      </c>
      <c r="K20" s="18">
        <f>SUM($I20:I$32)</f>
        <v>200</v>
      </c>
    </row>
    <row r="21" spans="1:11">
      <c r="A21" s="1">
        <v>44531</v>
      </c>
      <c r="B21" s="1">
        <v>44546</v>
      </c>
      <c r="C21" s="2">
        <v>43</v>
      </c>
      <c r="D21" s="2">
        <v>51</v>
      </c>
      <c r="E21" s="2">
        <v>6</v>
      </c>
      <c r="F21" s="18">
        <f t="shared" si="0"/>
        <v>45.744680851063833</v>
      </c>
      <c r="G21" s="18">
        <f t="shared" si="1"/>
        <v>54.255319148936167</v>
      </c>
      <c r="H21" s="18">
        <f t="shared" si="2"/>
        <v>0</v>
      </c>
      <c r="I21" s="18">
        <f t="shared" si="3"/>
        <v>15</v>
      </c>
      <c r="J21" s="18">
        <f>SUM($I$2:I21)</f>
        <v>392</v>
      </c>
      <c r="K21" s="18">
        <f>SUM($I21:I$32)</f>
        <v>187</v>
      </c>
    </row>
    <row r="22" spans="1:11">
      <c r="A22" s="1">
        <v>44501</v>
      </c>
      <c r="B22" s="1">
        <v>44516</v>
      </c>
      <c r="C22" s="2">
        <v>42</v>
      </c>
      <c r="D22" s="2">
        <v>55</v>
      </c>
      <c r="E22" s="2">
        <v>3</v>
      </c>
      <c r="F22" s="18">
        <f t="shared" si="0"/>
        <v>43.298969072164951</v>
      </c>
      <c r="G22" s="18">
        <f t="shared" si="1"/>
        <v>56.701030927835049</v>
      </c>
      <c r="H22" s="18">
        <f t="shared" si="2"/>
        <v>0</v>
      </c>
      <c r="I22" s="18">
        <f t="shared" si="3"/>
        <v>15</v>
      </c>
      <c r="J22" s="18">
        <f>SUM($I$2:I22)</f>
        <v>407</v>
      </c>
      <c r="K22" s="18">
        <f>SUM($I22:I$32)</f>
        <v>172</v>
      </c>
    </row>
    <row r="23" spans="1:11">
      <c r="A23" s="1">
        <v>44470</v>
      </c>
      <c r="B23" s="1">
        <v>44488</v>
      </c>
      <c r="C23" s="2">
        <v>42</v>
      </c>
      <c r="D23" s="2">
        <v>52</v>
      </c>
      <c r="E23" s="2">
        <v>6</v>
      </c>
      <c r="F23" s="18">
        <f t="shared" si="0"/>
        <v>44.680851063829785</v>
      </c>
      <c r="G23" s="18">
        <f t="shared" si="1"/>
        <v>55.319148936170215</v>
      </c>
      <c r="H23" s="18">
        <f t="shared" si="2"/>
        <v>0</v>
      </c>
      <c r="I23" s="18">
        <f t="shared" si="3"/>
        <v>18</v>
      </c>
      <c r="J23" s="18">
        <f>SUM($I$2:I23)</f>
        <v>425</v>
      </c>
      <c r="K23" s="18">
        <f>SUM($I23:I$32)</f>
        <v>157</v>
      </c>
    </row>
    <row r="24" spans="1:11">
      <c r="A24" s="1">
        <v>44440</v>
      </c>
      <c r="B24" s="1">
        <v>44456</v>
      </c>
      <c r="C24" s="2">
        <v>43</v>
      </c>
      <c r="D24" s="2">
        <v>55</v>
      </c>
      <c r="E24" s="2">
        <v>2</v>
      </c>
      <c r="F24" s="18">
        <f t="shared" si="0"/>
        <v>43.877551020408163</v>
      </c>
      <c r="G24" s="18">
        <f t="shared" si="1"/>
        <v>56.122448979591837</v>
      </c>
      <c r="H24" s="18">
        <f t="shared" si="2"/>
        <v>0</v>
      </c>
      <c r="I24" s="18">
        <f t="shared" si="3"/>
        <v>16</v>
      </c>
      <c r="J24" s="18">
        <f>SUM($I$2:I24)</f>
        <v>441</v>
      </c>
      <c r="K24" s="18">
        <f>SUM($I24:I$32)</f>
        <v>139</v>
      </c>
    </row>
    <row r="25" spans="1:11">
      <c r="A25" s="1">
        <v>44410</v>
      </c>
      <c r="B25" s="1">
        <v>44425</v>
      </c>
      <c r="C25" s="2">
        <v>49</v>
      </c>
      <c r="D25" s="2">
        <v>48</v>
      </c>
      <c r="E25" s="2">
        <v>3</v>
      </c>
      <c r="F25" s="18">
        <f t="shared" si="0"/>
        <v>50.515463917525771</v>
      </c>
      <c r="G25" s="18">
        <f t="shared" si="1"/>
        <v>49.484536082474229</v>
      </c>
      <c r="H25" s="18">
        <f t="shared" si="2"/>
        <v>0</v>
      </c>
      <c r="I25" s="18">
        <f t="shared" si="3"/>
        <v>15</v>
      </c>
      <c r="J25" s="18">
        <f>SUM($I$2:I25)</f>
        <v>456</v>
      </c>
      <c r="K25" s="18">
        <f>SUM($I25:I$32)</f>
        <v>123</v>
      </c>
    </row>
    <row r="26" spans="1:11">
      <c r="A26" s="1">
        <v>44383</v>
      </c>
      <c r="B26" s="1">
        <v>44398</v>
      </c>
      <c r="C26" s="2">
        <v>50</v>
      </c>
      <c r="D26" s="2">
        <v>45</v>
      </c>
      <c r="E26" s="2">
        <v>5</v>
      </c>
      <c r="F26" s="18">
        <f t="shared" si="0"/>
        <v>52.631578947368425</v>
      </c>
      <c r="G26" s="18">
        <f t="shared" si="1"/>
        <v>47.368421052631575</v>
      </c>
      <c r="H26" s="18">
        <f t="shared" si="2"/>
        <v>0</v>
      </c>
      <c r="I26" s="18">
        <f t="shared" si="3"/>
        <v>15</v>
      </c>
      <c r="J26" s="18">
        <f>SUM($I$2:I26)</f>
        <v>471</v>
      </c>
      <c r="K26" s="18">
        <f>SUM($I26:I$32)</f>
        <v>108</v>
      </c>
    </row>
    <row r="27" spans="1:11">
      <c r="A27" s="1">
        <v>44348</v>
      </c>
      <c r="B27" s="1">
        <v>44365</v>
      </c>
      <c r="C27" s="2">
        <v>56</v>
      </c>
      <c r="D27" s="2">
        <v>42</v>
      </c>
      <c r="E27" s="2">
        <v>2</v>
      </c>
      <c r="F27" s="18">
        <f t="shared" si="0"/>
        <v>57.142857142857146</v>
      </c>
      <c r="G27" s="18">
        <f t="shared" si="1"/>
        <v>42.857142857142854</v>
      </c>
      <c r="H27" s="18">
        <f t="shared" si="2"/>
        <v>0</v>
      </c>
      <c r="I27" s="18">
        <f t="shared" si="3"/>
        <v>17</v>
      </c>
      <c r="J27" s="18">
        <f>SUM($I$2:I27)</f>
        <v>488</v>
      </c>
      <c r="K27" s="18">
        <f>SUM($I27:I$32)</f>
        <v>93</v>
      </c>
    </row>
    <row r="28" spans="1:11">
      <c r="A28" s="1">
        <v>44319</v>
      </c>
      <c r="B28" s="1">
        <v>44334</v>
      </c>
      <c r="C28" s="2">
        <v>54</v>
      </c>
      <c r="D28" s="2">
        <v>40</v>
      </c>
      <c r="E28" s="2">
        <v>6</v>
      </c>
      <c r="F28" s="18">
        <f t="shared" si="0"/>
        <v>57.446808510638299</v>
      </c>
      <c r="G28" s="18">
        <f t="shared" si="1"/>
        <v>42.553191489361701</v>
      </c>
      <c r="H28" s="18">
        <f t="shared" si="2"/>
        <v>0</v>
      </c>
      <c r="I28" s="18">
        <f t="shared" si="3"/>
        <v>15</v>
      </c>
      <c r="J28" s="18">
        <f>SUM($I$2:I28)</f>
        <v>503</v>
      </c>
      <c r="K28" s="18">
        <f>SUM($I28:I$32)</f>
        <v>76</v>
      </c>
    </row>
    <row r="29" spans="1:11">
      <c r="A29" s="1">
        <v>44287</v>
      </c>
      <c r="B29" s="1">
        <v>44307</v>
      </c>
      <c r="C29" s="2">
        <v>57</v>
      </c>
      <c r="D29" s="2">
        <v>40</v>
      </c>
      <c r="E29" s="2">
        <v>3</v>
      </c>
      <c r="F29" s="18">
        <f t="shared" si="0"/>
        <v>58.762886597938142</v>
      </c>
      <c r="G29" s="18">
        <f t="shared" si="1"/>
        <v>41.237113402061858</v>
      </c>
      <c r="H29" s="18">
        <f t="shared" si="2"/>
        <v>0</v>
      </c>
      <c r="I29" s="18">
        <f t="shared" si="3"/>
        <v>20</v>
      </c>
      <c r="J29" s="18">
        <f>SUM($I$2:I29)</f>
        <v>523</v>
      </c>
      <c r="K29" s="18">
        <f>SUM($I29:I$32)</f>
        <v>61</v>
      </c>
    </row>
    <row r="30" spans="1:11">
      <c r="A30" s="1">
        <v>44256</v>
      </c>
      <c r="B30" s="1">
        <v>44270</v>
      </c>
      <c r="C30" s="2">
        <v>54</v>
      </c>
      <c r="D30" s="2">
        <v>42</v>
      </c>
      <c r="E30" s="2">
        <v>4</v>
      </c>
      <c r="F30" s="18">
        <f t="shared" si="0"/>
        <v>56.25</v>
      </c>
      <c r="G30" s="18">
        <f t="shared" si="1"/>
        <v>43.75</v>
      </c>
      <c r="H30" s="18">
        <f t="shared" si="2"/>
        <v>0</v>
      </c>
      <c r="I30" s="18">
        <f t="shared" si="3"/>
        <v>14</v>
      </c>
      <c r="J30" s="18">
        <f>SUM($I$2:I30)</f>
        <v>537</v>
      </c>
      <c r="K30" s="18">
        <f>SUM($I30:I$32)</f>
        <v>41</v>
      </c>
    </row>
    <row r="31" spans="1:11">
      <c r="A31" s="1">
        <v>44230</v>
      </c>
      <c r="B31" s="1">
        <v>44245</v>
      </c>
      <c r="C31" s="2">
        <v>56</v>
      </c>
      <c r="D31" s="2">
        <v>40</v>
      </c>
      <c r="E31" s="2">
        <v>4</v>
      </c>
      <c r="F31" s="18">
        <f t="shared" si="0"/>
        <v>58.333333333333336</v>
      </c>
      <c r="G31" s="18">
        <f t="shared" si="1"/>
        <v>41.666666666666664</v>
      </c>
      <c r="H31" s="18">
        <f t="shared" si="2"/>
        <v>0</v>
      </c>
      <c r="I31" s="18">
        <f t="shared" si="3"/>
        <v>15</v>
      </c>
      <c r="J31" s="18">
        <f>SUM($I$2:I31)</f>
        <v>552</v>
      </c>
      <c r="K31" s="18">
        <f>SUM($I31:I$32)</f>
        <v>27</v>
      </c>
    </row>
    <row r="32" spans="1:11">
      <c r="A32" s="1">
        <v>44217</v>
      </c>
      <c r="B32" s="1">
        <v>44229</v>
      </c>
      <c r="C32" s="2">
        <v>57</v>
      </c>
      <c r="D32" s="2">
        <v>37</v>
      </c>
      <c r="E32" s="2">
        <v>6</v>
      </c>
      <c r="F32" s="18">
        <f t="shared" si="0"/>
        <v>60.638297872340424</v>
      </c>
      <c r="G32" s="18">
        <f t="shared" si="1"/>
        <v>39.361702127659576</v>
      </c>
      <c r="H32" s="18">
        <f t="shared" si="2"/>
        <v>0</v>
      </c>
      <c r="I32" s="18">
        <f t="shared" si="3"/>
        <v>12</v>
      </c>
      <c r="J32" s="18">
        <f>SUM($I$2:I32)</f>
        <v>564</v>
      </c>
      <c r="K32" s="18">
        <f>SUM($I$32:I32)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88CC-3832-433E-9009-32986A4ECE1F}">
  <dimension ref="A1:P142"/>
  <sheetViews>
    <sheetView topLeftCell="B1" workbookViewId="0">
      <selection activeCell="N7" sqref="N7"/>
    </sheetView>
  </sheetViews>
  <sheetFormatPr defaultRowHeight="14.5"/>
  <cols>
    <col min="2" max="2" width="7.1796875" bestFit="1" customWidth="1"/>
    <col min="3" max="3" width="7.26953125" bestFit="1" customWidth="1"/>
    <col min="4" max="4" width="14" customWidth="1"/>
    <col min="5" max="5" width="18.1796875" customWidth="1"/>
    <col min="6" max="6" width="13.6328125" customWidth="1"/>
    <col min="7" max="7" width="16" customWidth="1"/>
    <col min="13" max="13" width="13" customWidth="1"/>
    <col min="14" max="14" width="13.1796875" customWidth="1"/>
  </cols>
  <sheetData>
    <row r="1" spans="1:16" ht="72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22</v>
      </c>
      <c r="G1" s="13" t="s">
        <v>23</v>
      </c>
      <c r="H1" s="13" t="s">
        <v>113</v>
      </c>
      <c r="I1" s="13" t="s">
        <v>114</v>
      </c>
      <c r="J1" s="13" t="s">
        <v>117</v>
      </c>
      <c r="K1" s="13" t="s">
        <v>118</v>
      </c>
      <c r="M1" s="20" t="s">
        <v>47</v>
      </c>
      <c r="N1" s="20" t="s">
        <v>133</v>
      </c>
      <c r="O1" s="20" t="s">
        <v>38</v>
      </c>
      <c r="P1" s="20" t="s">
        <v>39</v>
      </c>
    </row>
    <row r="2" spans="1:16">
      <c r="A2" s="1">
        <v>44200</v>
      </c>
      <c r="B2" s="1">
        <v>44211</v>
      </c>
      <c r="C2" s="2">
        <v>34</v>
      </c>
      <c r="D2" s="2">
        <v>62</v>
      </c>
      <c r="E2" s="2">
        <v>4</v>
      </c>
      <c r="F2" s="18">
        <f>C2 + (E2 * C2 / (C2 + D2))</f>
        <v>35.416666666666664</v>
      </c>
      <c r="G2" s="18">
        <f>D2 + (E2 * D2 / (C2+ D2))</f>
        <v>64.583333333333329</v>
      </c>
      <c r="H2" s="18">
        <f>100 - (F2 + G2)</f>
        <v>0</v>
      </c>
      <c r="I2" s="18">
        <f>B2-A2</f>
        <v>11</v>
      </c>
      <c r="J2" s="18">
        <f>SUM($I$2:I2)</f>
        <v>11</v>
      </c>
      <c r="K2" s="18">
        <f>SUM($I2:I$142)</f>
        <v>1125</v>
      </c>
      <c r="M2" s="18">
        <f>AVERAGE(F11:F142)</f>
        <v>42.333111889210961</v>
      </c>
      <c r="N2" s="18">
        <f>AVERAGE(F2:F142)</f>
        <v>42.369285406171336</v>
      </c>
      <c r="O2" s="18">
        <f>STDEV(F2:F142)</f>
        <v>3.0860165009498703</v>
      </c>
      <c r="P2" s="18">
        <f>COUNT(F2:F142)</f>
        <v>141</v>
      </c>
    </row>
    <row r="3" spans="1:16">
      <c r="A3" s="1">
        <v>44166</v>
      </c>
      <c r="B3" s="1">
        <v>44182</v>
      </c>
      <c r="C3" s="2">
        <v>39</v>
      </c>
      <c r="D3" s="2">
        <v>57</v>
      </c>
      <c r="E3" s="2">
        <v>4</v>
      </c>
      <c r="F3" s="18">
        <f t="shared" ref="F3:F66" si="0">C3 + (E3 * C3 / (C3 + D3))</f>
        <v>40.625</v>
      </c>
      <c r="G3" s="18">
        <f t="shared" ref="G3:G66" si="1">D3 + (E3 * D3 / (C3+ D3))</f>
        <v>59.375</v>
      </c>
      <c r="H3" s="18">
        <f t="shared" ref="H3:H66" si="2">100 - (F3 + G3)</f>
        <v>0</v>
      </c>
      <c r="I3" s="18">
        <f t="shared" ref="I3:I66" si="3">B3-A3</f>
        <v>16</v>
      </c>
      <c r="J3" s="18">
        <f>SUM($I$2:I3)</f>
        <v>27</v>
      </c>
      <c r="K3" s="18">
        <f>SUM($I3:I$142)</f>
        <v>1114</v>
      </c>
    </row>
    <row r="4" spans="1:16">
      <c r="A4" s="1">
        <v>44140</v>
      </c>
      <c r="B4" s="1">
        <v>44154</v>
      </c>
      <c r="C4" s="2">
        <v>43</v>
      </c>
      <c r="D4" s="2">
        <v>55</v>
      </c>
      <c r="E4" s="2">
        <v>2</v>
      </c>
      <c r="F4" s="18">
        <f t="shared" si="0"/>
        <v>43.877551020408163</v>
      </c>
      <c r="G4" s="18">
        <f t="shared" si="1"/>
        <v>56.122448979591837</v>
      </c>
      <c r="H4" s="18">
        <f t="shared" si="2"/>
        <v>0</v>
      </c>
      <c r="I4" s="18">
        <f t="shared" si="3"/>
        <v>14</v>
      </c>
      <c r="J4" s="18">
        <f>SUM($I$2:I4)</f>
        <v>41</v>
      </c>
      <c r="K4" s="18">
        <f>SUM($I4:I$142)</f>
        <v>1098</v>
      </c>
    </row>
    <row r="5" spans="1:16">
      <c r="A5" s="1">
        <v>44120</v>
      </c>
      <c r="B5" s="1">
        <v>44131</v>
      </c>
      <c r="C5" s="2">
        <v>46</v>
      </c>
      <c r="D5" s="2">
        <v>52</v>
      </c>
      <c r="E5" s="2">
        <v>2</v>
      </c>
      <c r="F5" s="18">
        <f t="shared" si="0"/>
        <v>46.938775510204081</v>
      </c>
      <c r="G5" s="18">
        <f t="shared" si="1"/>
        <v>53.061224489795919</v>
      </c>
      <c r="H5" s="18">
        <f t="shared" si="2"/>
        <v>0</v>
      </c>
      <c r="I5" s="18">
        <f t="shared" si="3"/>
        <v>11</v>
      </c>
      <c r="J5" s="18">
        <f>SUM($I$2:I5)</f>
        <v>52</v>
      </c>
      <c r="K5" s="18">
        <f>SUM($I5:I$142)</f>
        <v>1084</v>
      </c>
    </row>
    <row r="6" spans="1:16">
      <c r="A6" s="1">
        <v>44104</v>
      </c>
      <c r="B6" s="1">
        <v>44119</v>
      </c>
      <c r="C6" s="2">
        <v>43</v>
      </c>
      <c r="D6" s="2">
        <v>55</v>
      </c>
      <c r="E6" s="2">
        <v>2</v>
      </c>
      <c r="F6" s="18">
        <f t="shared" si="0"/>
        <v>43.877551020408163</v>
      </c>
      <c r="G6" s="18">
        <f t="shared" si="1"/>
        <v>56.122448979591837</v>
      </c>
      <c r="H6" s="18">
        <f t="shared" si="2"/>
        <v>0</v>
      </c>
      <c r="I6" s="18">
        <f t="shared" si="3"/>
        <v>15</v>
      </c>
      <c r="J6" s="18">
        <f>SUM($I$2:I6)</f>
        <v>67</v>
      </c>
      <c r="K6" s="18">
        <f>SUM($I6:I$142)</f>
        <v>1073</v>
      </c>
    </row>
    <row r="7" spans="1:16">
      <c r="A7" s="1">
        <v>44088</v>
      </c>
      <c r="B7" s="1">
        <v>44102</v>
      </c>
      <c r="C7" s="2">
        <v>46</v>
      </c>
      <c r="D7" s="2">
        <v>52</v>
      </c>
      <c r="E7" s="2">
        <v>2</v>
      </c>
      <c r="F7" s="18">
        <f t="shared" si="0"/>
        <v>46.938775510204081</v>
      </c>
      <c r="G7" s="18">
        <f t="shared" si="1"/>
        <v>53.061224489795919</v>
      </c>
      <c r="H7" s="18">
        <f t="shared" si="2"/>
        <v>0</v>
      </c>
      <c r="I7" s="18">
        <f t="shared" si="3"/>
        <v>14</v>
      </c>
      <c r="J7" s="18">
        <f>SUM($I$2:I7)</f>
        <v>81</v>
      </c>
      <c r="K7" s="18">
        <f>SUM($I7:I$142)</f>
        <v>1058</v>
      </c>
    </row>
    <row r="8" spans="1:16">
      <c r="A8" s="1">
        <v>44074</v>
      </c>
      <c r="B8" s="1">
        <v>44087</v>
      </c>
      <c r="C8" s="2">
        <v>42</v>
      </c>
      <c r="D8" s="2">
        <v>56</v>
      </c>
      <c r="E8" s="2">
        <v>2</v>
      </c>
      <c r="F8" s="18">
        <f t="shared" si="0"/>
        <v>42.857142857142854</v>
      </c>
      <c r="G8" s="18">
        <f t="shared" si="1"/>
        <v>57.142857142857146</v>
      </c>
      <c r="H8" s="18">
        <f t="shared" si="2"/>
        <v>0</v>
      </c>
      <c r="I8" s="18">
        <f t="shared" si="3"/>
        <v>13</v>
      </c>
      <c r="J8" s="18">
        <f>SUM($I$2:I8)</f>
        <v>94</v>
      </c>
      <c r="K8" s="18">
        <f>SUM($I8:I$142)</f>
        <v>1044</v>
      </c>
    </row>
    <row r="9" spans="1:16">
      <c r="A9" s="1">
        <v>44042</v>
      </c>
      <c r="B9" s="1">
        <v>44055</v>
      </c>
      <c r="C9" s="2">
        <v>42</v>
      </c>
      <c r="D9" s="2">
        <v>55</v>
      </c>
      <c r="E9" s="2">
        <v>3</v>
      </c>
      <c r="F9" s="18">
        <f t="shared" si="0"/>
        <v>43.298969072164951</v>
      </c>
      <c r="G9" s="18">
        <f t="shared" si="1"/>
        <v>56.701030927835049</v>
      </c>
      <c r="H9" s="18">
        <f t="shared" si="2"/>
        <v>0</v>
      </c>
      <c r="I9" s="18">
        <f t="shared" si="3"/>
        <v>13</v>
      </c>
      <c r="J9" s="18">
        <f>SUM($I$2:I9)</f>
        <v>107</v>
      </c>
      <c r="K9" s="18">
        <f>SUM($I9:I$142)</f>
        <v>1031</v>
      </c>
    </row>
    <row r="10" spans="1:16">
      <c r="A10" s="1">
        <v>44013</v>
      </c>
      <c r="B10" s="1">
        <v>44035</v>
      </c>
      <c r="C10" s="2">
        <v>41</v>
      </c>
      <c r="D10" s="2">
        <v>56</v>
      </c>
      <c r="E10" s="2">
        <v>3</v>
      </c>
      <c r="F10" s="18">
        <f t="shared" si="0"/>
        <v>42.268041237113401</v>
      </c>
      <c r="G10" s="18">
        <f t="shared" si="1"/>
        <v>57.731958762886599</v>
      </c>
      <c r="H10" s="18">
        <f t="shared" si="2"/>
        <v>0</v>
      </c>
      <c r="I10" s="18">
        <f t="shared" si="3"/>
        <v>22</v>
      </c>
      <c r="J10" s="18">
        <f>SUM($I$2:I10)</f>
        <v>129</v>
      </c>
      <c r="K10" s="18">
        <f>SUM($I10:I$142)</f>
        <v>1018</v>
      </c>
    </row>
    <row r="11" spans="1:16">
      <c r="A11" s="1">
        <v>43990</v>
      </c>
      <c r="B11" s="1">
        <v>44012</v>
      </c>
      <c r="C11" s="2">
        <v>38</v>
      </c>
      <c r="D11" s="2">
        <v>57</v>
      </c>
      <c r="E11" s="2">
        <v>5</v>
      </c>
      <c r="F11" s="18">
        <f t="shared" si="0"/>
        <v>40</v>
      </c>
      <c r="G11" s="18">
        <f t="shared" si="1"/>
        <v>60</v>
      </c>
      <c r="H11" s="18">
        <f t="shared" si="2"/>
        <v>0</v>
      </c>
      <c r="I11" s="18">
        <f t="shared" si="3"/>
        <v>22</v>
      </c>
      <c r="J11" s="18">
        <f>SUM($I$2:I11)</f>
        <v>151</v>
      </c>
      <c r="K11" s="18">
        <f>SUM($I11:I$142)</f>
        <v>996</v>
      </c>
    </row>
    <row r="12" spans="1:16">
      <c r="A12" s="1">
        <v>43979</v>
      </c>
      <c r="B12" s="1">
        <v>43986</v>
      </c>
      <c r="C12" s="2">
        <v>39</v>
      </c>
      <c r="D12" s="2">
        <v>57</v>
      </c>
      <c r="E12" s="2">
        <v>4</v>
      </c>
      <c r="F12" s="18">
        <f t="shared" si="0"/>
        <v>40.625</v>
      </c>
      <c r="G12" s="18">
        <f t="shared" si="1"/>
        <v>59.375</v>
      </c>
      <c r="H12" s="18">
        <f t="shared" si="2"/>
        <v>0</v>
      </c>
      <c r="I12" s="18">
        <f t="shared" si="3"/>
        <v>7</v>
      </c>
      <c r="J12" s="18">
        <f>SUM($I$2:I12)</f>
        <v>158</v>
      </c>
      <c r="K12" s="18">
        <f>SUM($I12:I$142)</f>
        <v>974</v>
      </c>
    </row>
    <row r="13" spans="1:16">
      <c r="A13" s="1">
        <v>43952</v>
      </c>
      <c r="B13" s="1">
        <v>43964</v>
      </c>
      <c r="C13" s="2">
        <v>49</v>
      </c>
      <c r="D13" s="2">
        <v>48</v>
      </c>
      <c r="E13" s="2">
        <v>3</v>
      </c>
      <c r="F13" s="18">
        <f t="shared" si="0"/>
        <v>50.515463917525771</v>
      </c>
      <c r="G13" s="18">
        <f t="shared" si="1"/>
        <v>49.484536082474229</v>
      </c>
      <c r="H13" s="18">
        <f t="shared" si="2"/>
        <v>0</v>
      </c>
      <c r="I13" s="18">
        <f t="shared" si="3"/>
        <v>12</v>
      </c>
      <c r="J13" s="18">
        <f>SUM($I$2:I13)</f>
        <v>170</v>
      </c>
      <c r="K13" s="18">
        <f>SUM($I13:I$142)</f>
        <v>967</v>
      </c>
    </row>
    <row r="14" spans="1:16">
      <c r="A14" s="1">
        <v>43935</v>
      </c>
      <c r="B14" s="1">
        <v>43949</v>
      </c>
      <c r="C14" s="2">
        <v>49</v>
      </c>
      <c r="D14" s="2">
        <v>47</v>
      </c>
      <c r="E14" s="2">
        <v>4</v>
      </c>
      <c r="F14" s="18">
        <f t="shared" si="0"/>
        <v>51.041666666666664</v>
      </c>
      <c r="G14" s="18">
        <f t="shared" si="1"/>
        <v>48.958333333333336</v>
      </c>
      <c r="H14" s="18">
        <f t="shared" si="2"/>
        <v>0</v>
      </c>
      <c r="I14" s="18">
        <f t="shared" si="3"/>
        <v>14</v>
      </c>
      <c r="J14" s="18">
        <f>SUM($I$2:I14)</f>
        <v>184</v>
      </c>
      <c r="K14" s="18">
        <f>SUM($I14:I$142)</f>
        <v>955</v>
      </c>
    </row>
    <row r="15" spans="1:16">
      <c r="A15" s="1">
        <v>43922</v>
      </c>
      <c r="B15" s="1">
        <v>43935</v>
      </c>
      <c r="C15" s="2">
        <v>43</v>
      </c>
      <c r="D15" s="2">
        <v>54</v>
      </c>
      <c r="E15" s="2">
        <v>3</v>
      </c>
      <c r="F15" s="18">
        <f t="shared" si="0"/>
        <v>44.329896907216494</v>
      </c>
      <c r="G15" s="18">
        <f t="shared" si="1"/>
        <v>55.670103092783506</v>
      </c>
      <c r="H15" s="18">
        <f t="shared" si="2"/>
        <v>0</v>
      </c>
      <c r="I15" s="18">
        <f t="shared" si="3"/>
        <v>13</v>
      </c>
      <c r="J15" s="18">
        <f>SUM($I$2:I15)</f>
        <v>197</v>
      </c>
      <c r="K15" s="18">
        <f>SUM($I15:I$142)</f>
        <v>941</v>
      </c>
    </row>
    <row r="16" spans="1:16">
      <c r="A16" s="1">
        <v>43903</v>
      </c>
      <c r="B16" s="1">
        <v>43912</v>
      </c>
      <c r="C16" s="2">
        <v>49</v>
      </c>
      <c r="D16" s="2">
        <v>45</v>
      </c>
      <c r="E16" s="2">
        <v>6</v>
      </c>
      <c r="F16" s="18">
        <f t="shared" si="0"/>
        <v>52.127659574468083</v>
      </c>
      <c r="G16" s="18">
        <f t="shared" si="1"/>
        <v>47.872340425531917</v>
      </c>
      <c r="H16" s="18">
        <f t="shared" si="2"/>
        <v>0</v>
      </c>
      <c r="I16" s="18">
        <f t="shared" si="3"/>
        <v>9</v>
      </c>
      <c r="J16" s="18">
        <f>SUM($I$2:I16)</f>
        <v>206</v>
      </c>
      <c r="K16" s="18">
        <f>SUM($I16:I$142)</f>
        <v>928</v>
      </c>
    </row>
    <row r="17" spans="1:11">
      <c r="A17" s="1">
        <v>43892</v>
      </c>
      <c r="B17" s="1">
        <v>43903</v>
      </c>
      <c r="C17" s="2">
        <v>44</v>
      </c>
      <c r="D17" s="2">
        <v>52</v>
      </c>
      <c r="E17" s="2">
        <v>4</v>
      </c>
      <c r="F17" s="18">
        <f t="shared" si="0"/>
        <v>45.833333333333336</v>
      </c>
      <c r="G17" s="18">
        <f t="shared" si="1"/>
        <v>54.166666666666664</v>
      </c>
      <c r="H17" s="18">
        <f t="shared" si="2"/>
        <v>0</v>
      </c>
      <c r="I17" s="18">
        <f t="shared" si="3"/>
        <v>11</v>
      </c>
      <c r="J17" s="18">
        <f>SUM($I$2:I17)</f>
        <v>217</v>
      </c>
      <c r="K17" s="18">
        <f>SUM($I17:I$142)</f>
        <v>919</v>
      </c>
    </row>
    <row r="18" spans="1:11">
      <c r="A18" s="1">
        <v>43878</v>
      </c>
      <c r="B18" s="1">
        <v>43889</v>
      </c>
      <c r="C18" s="2">
        <v>47</v>
      </c>
      <c r="D18" s="2">
        <v>51</v>
      </c>
      <c r="E18" s="2">
        <v>2</v>
      </c>
      <c r="F18" s="18">
        <f t="shared" si="0"/>
        <v>47.95918367346939</v>
      </c>
      <c r="G18" s="18">
        <f t="shared" si="1"/>
        <v>52.04081632653061</v>
      </c>
      <c r="H18" s="18">
        <f t="shared" si="2"/>
        <v>0</v>
      </c>
      <c r="I18" s="18">
        <f t="shared" si="3"/>
        <v>11</v>
      </c>
      <c r="J18" s="18">
        <f>SUM($I$2:I18)</f>
        <v>228</v>
      </c>
      <c r="K18" s="18">
        <f>SUM($I18:I$142)</f>
        <v>908</v>
      </c>
    </row>
    <row r="19" spans="1:11">
      <c r="A19" s="1">
        <v>43864</v>
      </c>
      <c r="B19" s="1">
        <v>43877</v>
      </c>
      <c r="C19" s="2">
        <v>49</v>
      </c>
      <c r="D19" s="2">
        <v>48</v>
      </c>
      <c r="E19" s="2">
        <v>3</v>
      </c>
      <c r="F19" s="18">
        <f t="shared" si="0"/>
        <v>50.515463917525771</v>
      </c>
      <c r="G19" s="18">
        <f t="shared" si="1"/>
        <v>49.484536082474229</v>
      </c>
      <c r="H19" s="18">
        <f t="shared" si="2"/>
        <v>0</v>
      </c>
      <c r="I19" s="18">
        <f t="shared" si="3"/>
        <v>13</v>
      </c>
      <c r="J19" s="18">
        <f>SUM($I$2:I19)</f>
        <v>241</v>
      </c>
      <c r="K19" s="18">
        <f>SUM($I19:I$142)</f>
        <v>897</v>
      </c>
    </row>
    <row r="20" spans="1:11">
      <c r="A20" s="1">
        <v>43846</v>
      </c>
      <c r="B20" s="1">
        <v>43859</v>
      </c>
      <c r="C20" s="2">
        <v>49</v>
      </c>
      <c r="D20" s="2">
        <v>50</v>
      </c>
      <c r="E20" s="2">
        <v>1</v>
      </c>
      <c r="F20" s="18">
        <f t="shared" si="0"/>
        <v>49.494949494949495</v>
      </c>
      <c r="G20" s="18">
        <f t="shared" si="1"/>
        <v>50.505050505050505</v>
      </c>
      <c r="H20" s="18">
        <f t="shared" si="2"/>
        <v>0</v>
      </c>
      <c r="I20" s="18">
        <f t="shared" si="3"/>
        <v>13</v>
      </c>
      <c r="J20" s="18">
        <f>SUM($I$2:I20)</f>
        <v>254</v>
      </c>
      <c r="K20" s="18">
        <f>SUM($I20:I$142)</f>
        <v>884</v>
      </c>
    </row>
    <row r="21" spans="1:11">
      <c r="A21" s="1">
        <v>43832</v>
      </c>
      <c r="B21" s="1">
        <v>43845</v>
      </c>
      <c r="C21" s="2">
        <v>44</v>
      </c>
      <c r="D21" s="2">
        <v>53</v>
      </c>
      <c r="E21" s="2">
        <v>3</v>
      </c>
      <c r="F21" s="18">
        <f t="shared" si="0"/>
        <v>45.360824742268044</v>
      </c>
      <c r="G21" s="18">
        <f t="shared" si="1"/>
        <v>54.639175257731956</v>
      </c>
      <c r="H21" s="18">
        <f t="shared" si="2"/>
        <v>0</v>
      </c>
      <c r="I21" s="18">
        <f t="shared" si="3"/>
        <v>13</v>
      </c>
      <c r="J21" s="18">
        <f>SUM($I$2:I21)</f>
        <v>267</v>
      </c>
      <c r="K21" s="18">
        <f>SUM($I21:I$142)</f>
        <v>871</v>
      </c>
    </row>
    <row r="22" spans="1:11">
      <c r="A22" s="1">
        <v>43801</v>
      </c>
      <c r="B22" s="1">
        <v>43814</v>
      </c>
      <c r="C22" s="2">
        <v>45</v>
      </c>
      <c r="D22" s="2">
        <v>51</v>
      </c>
      <c r="E22" s="2">
        <v>4</v>
      </c>
      <c r="F22" s="18">
        <f t="shared" si="0"/>
        <v>46.875</v>
      </c>
      <c r="G22" s="18">
        <f t="shared" si="1"/>
        <v>53.125</v>
      </c>
      <c r="H22" s="18">
        <f t="shared" si="2"/>
        <v>0</v>
      </c>
      <c r="I22" s="18">
        <f t="shared" si="3"/>
        <v>13</v>
      </c>
      <c r="J22" s="18">
        <f>SUM($I$2:I22)</f>
        <v>280</v>
      </c>
      <c r="K22" s="18">
        <f>SUM($I22:I$142)</f>
        <v>858</v>
      </c>
    </row>
    <row r="23" spans="1:11">
      <c r="A23" s="1">
        <v>43770</v>
      </c>
      <c r="B23" s="1">
        <v>43783</v>
      </c>
      <c r="C23" s="2">
        <v>43</v>
      </c>
      <c r="D23" s="2">
        <v>54</v>
      </c>
      <c r="E23" s="2">
        <v>3</v>
      </c>
      <c r="F23" s="18">
        <f t="shared" si="0"/>
        <v>44.329896907216494</v>
      </c>
      <c r="G23" s="18">
        <f t="shared" si="1"/>
        <v>55.670103092783506</v>
      </c>
      <c r="H23" s="18">
        <f t="shared" si="2"/>
        <v>0</v>
      </c>
      <c r="I23" s="18">
        <f t="shared" si="3"/>
        <v>13</v>
      </c>
      <c r="J23" s="18">
        <f>SUM($I$2:I23)</f>
        <v>293</v>
      </c>
      <c r="K23" s="18">
        <f>SUM($I23:I$142)</f>
        <v>845</v>
      </c>
    </row>
    <row r="24" spans="1:11">
      <c r="A24" s="1">
        <v>43752</v>
      </c>
      <c r="B24" s="1">
        <v>43769</v>
      </c>
      <c r="C24" s="2">
        <v>41</v>
      </c>
      <c r="D24" s="2">
        <v>57</v>
      </c>
      <c r="E24" s="2">
        <v>2</v>
      </c>
      <c r="F24" s="18">
        <f t="shared" si="0"/>
        <v>41.836734693877553</v>
      </c>
      <c r="G24" s="18">
        <f t="shared" si="1"/>
        <v>58.163265306122447</v>
      </c>
      <c r="H24" s="18">
        <f t="shared" si="2"/>
        <v>0</v>
      </c>
      <c r="I24" s="18">
        <f t="shared" si="3"/>
        <v>17</v>
      </c>
      <c r="J24" s="18">
        <f>SUM($I$2:I24)</f>
        <v>310</v>
      </c>
      <c r="K24" s="18">
        <f>SUM($I24:I$142)</f>
        <v>832</v>
      </c>
    </row>
    <row r="25" spans="1:11">
      <c r="A25" s="1">
        <v>43739</v>
      </c>
      <c r="B25" s="1">
        <v>43751</v>
      </c>
      <c r="C25" s="2">
        <v>39</v>
      </c>
      <c r="D25" s="2">
        <v>57</v>
      </c>
      <c r="E25" s="2">
        <v>4</v>
      </c>
      <c r="F25" s="18">
        <f t="shared" si="0"/>
        <v>40.625</v>
      </c>
      <c r="G25" s="18">
        <f t="shared" si="1"/>
        <v>59.375</v>
      </c>
      <c r="H25" s="18">
        <f t="shared" si="2"/>
        <v>0</v>
      </c>
      <c r="I25" s="18">
        <f t="shared" si="3"/>
        <v>12</v>
      </c>
      <c r="J25" s="18">
        <f>SUM($I$2:I25)</f>
        <v>322</v>
      </c>
      <c r="K25" s="18">
        <f>SUM($I25:I$142)</f>
        <v>815</v>
      </c>
    </row>
    <row r="26" spans="1:11">
      <c r="A26" s="1">
        <v>43724</v>
      </c>
      <c r="B26" s="1">
        <v>43738</v>
      </c>
      <c r="C26" s="2">
        <v>40</v>
      </c>
      <c r="D26" s="2">
        <v>56</v>
      </c>
      <c r="E26" s="2">
        <v>4</v>
      </c>
      <c r="F26" s="18">
        <f t="shared" si="0"/>
        <v>41.666666666666664</v>
      </c>
      <c r="G26" s="18">
        <f t="shared" si="1"/>
        <v>58.333333333333336</v>
      </c>
      <c r="H26" s="18">
        <f t="shared" si="2"/>
        <v>0</v>
      </c>
      <c r="I26" s="18">
        <f t="shared" si="3"/>
        <v>14</v>
      </c>
      <c r="J26" s="18">
        <f>SUM($I$2:I26)</f>
        <v>336</v>
      </c>
      <c r="K26" s="18">
        <f>SUM($I26:I$142)</f>
        <v>803</v>
      </c>
    </row>
    <row r="27" spans="1:11">
      <c r="A27" s="1">
        <v>43711</v>
      </c>
      <c r="B27" s="1">
        <v>43723</v>
      </c>
      <c r="C27" s="2">
        <v>43</v>
      </c>
      <c r="D27" s="2">
        <v>54</v>
      </c>
      <c r="E27" s="2">
        <v>3</v>
      </c>
      <c r="F27" s="18">
        <f t="shared" si="0"/>
        <v>44.329896907216494</v>
      </c>
      <c r="G27" s="18">
        <f t="shared" si="1"/>
        <v>55.670103092783506</v>
      </c>
      <c r="H27" s="18">
        <f t="shared" si="2"/>
        <v>0</v>
      </c>
      <c r="I27" s="18">
        <f t="shared" si="3"/>
        <v>12</v>
      </c>
      <c r="J27" s="18">
        <f>SUM($I$2:I27)</f>
        <v>348</v>
      </c>
      <c r="K27" s="18">
        <f>SUM($I27:I$142)</f>
        <v>789</v>
      </c>
    </row>
    <row r="28" spans="1:11">
      <c r="A28" s="1">
        <v>43692</v>
      </c>
      <c r="B28" s="1">
        <v>43707</v>
      </c>
      <c r="C28" s="2">
        <v>39</v>
      </c>
      <c r="D28" s="2">
        <v>57</v>
      </c>
      <c r="E28" s="2">
        <v>4</v>
      </c>
      <c r="F28" s="18">
        <f t="shared" si="0"/>
        <v>40.625</v>
      </c>
      <c r="G28" s="18">
        <f t="shared" si="1"/>
        <v>59.375</v>
      </c>
      <c r="H28" s="18">
        <f t="shared" si="2"/>
        <v>0</v>
      </c>
      <c r="I28" s="18">
        <f t="shared" si="3"/>
        <v>15</v>
      </c>
      <c r="J28" s="18">
        <f>SUM($I$2:I28)</f>
        <v>363</v>
      </c>
      <c r="K28" s="18">
        <f>SUM($I28:I$142)</f>
        <v>777</v>
      </c>
    </row>
    <row r="29" spans="1:11">
      <c r="A29" s="1">
        <v>43678</v>
      </c>
      <c r="B29" s="1">
        <v>43691</v>
      </c>
      <c r="C29" s="2">
        <v>41</v>
      </c>
      <c r="D29" s="2">
        <v>54</v>
      </c>
      <c r="E29" s="2">
        <v>5</v>
      </c>
      <c r="F29" s="18">
        <f t="shared" si="0"/>
        <v>43.157894736842103</v>
      </c>
      <c r="G29" s="18">
        <f t="shared" si="1"/>
        <v>56.842105263157897</v>
      </c>
      <c r="H29" s="18">
        <f t="shared" si="2"/>
        <v>0</v>
      </c>
      <c r="I29" s="18">
        <f t="shared" si="3"/>
        <v>13</v>
      </c>
      <c r="J29" s="18">
        <f>SUM($I$2:I29)</f>
        <v>376</v>
      </c>
      <c r="K29" s="18">
        <f>SUM($I29:I$142)</f>
        <v>762</v>
      </c>
    </row>
    <row r="30" spans="1:11">
      <c r="A30" s="1">
        <v>43661</v>
      </c>
      <c r="B30" s="1">
        <v>43677</v>
      </c>
      <c r="C30" s="2">
        <v>42</v>
      </c>
      <c r="D30" s="2">
        <v>54</v>
      </c>
      <c r="E30" s="2">
        <v>4</v>
      </c>
      <c r="F30" s="18">
        <f t="shared" si="0"/>
        <v>43.75</v>
      </c>
      <c r="G30" s="18">
        <f t="shared" si="1"/>
        <v>56.25</v>
      </c>
      <c r="H30" s="18">
        <f t="shared" si="2"/>
        <v>0</v>
      </c>
      <c r="I30" s="18">
        <f t="shared" si="3"/>
        <v>16</v>
      </c>
      <c r="J30" s="18">
        <f>SUM($I$2:I30)</f>
        <v>392</v>
      </c>
      <c r="K30" s="18">
        <f>SUM($I30:I$142)</f>
        <v>749</v>
      </c>
    </row>
    <row r="31" spans="1:11">
      <c r="A31" s="1">
        <v>43647</v>
      </c>
      <c r="B31" s="1">
        <v>43658</v>
      </c>
      <c r="C31" s="2">
        <v>44</v>
      </c>
      <c r="D31" s="2">
        <v>51</v>
      </c>
      <c r="E31" s="2">
        <v>5</v>
      </c>
      <c r="F31" s="18">
        <f t="shared" si="0"/>
        <v>46.315789473684212</v>
      </c>
      <c r="G31" s="18">
        <f t="shared" si="1"/>
        <v>53.684210526315788</v>
      </c>
      <c r="H31" s="18">
        <f t="shared" si="2"/>
        <v>0</v>
      </c>
      <c r="I31" s="18">
        <f t="shared" si="3"/>
        <v>11</v>
      </c>
      <c r="J31" s="18">
        <f>SUM($I$2:I31)</f>
        <v>403</v>
      </c>
      <c r="K31" s="18">
        <f>SUM($I31:I$142)</f>
        <v>733</v>
      </c>
    </row>
    <row r="32" spans="1:11">
      <c r="A32" s="1">
        <v>43635</v>
      </c>
      <c r="B32" s="1">
        <v>43646</v>
      </c>
      <c r="C32" s="2">
        <v>41</v>
      </c>
      <c r="D32" s="2">
        <v>54</v>
      </c>
      <c r="E32" s="2">
        <v>5</v>
      </c>
      <c r="F32" s="18">
        <f t="shared" si="0"/>
        <v>43.157894736842103</v>
      </c>
      <c r="G32" s="18">
        <f t="shared" si="1"/>
        <v>56.842105263157897</v>
      </c>
      <c r="H32" s="18">
        <f t="shared" si="2"/>
        <v>0</v>
      </c>
      <c r="I32" s="18">
        <f t="shared" si="3"/>
        <v>11</v>
      </c>
      <c r="J32" s="18">
        <f>SUM($I$2:I32)</f>
        <v>414</v>
      </c>
      <c r="K32" s="18">
        <f>SUM($I32:I$142)</f>
        <v>722</v>
      </c>
    </row>
    <row r="33" spans="1:11">
      <c r="A33" s="1">
        <v>43619</v>
      </c>
      <c r="B33" s="1">
        <v>43632</v>
      </c>
      <c r="C33" s="2">
        <v>43</v>
      </c>
      <c r="D33" s="2">
        <v>55</v>
      </c>
      <c r="E33" s="2">
        <v>2</v>
      </c>
      <c r="F33" s="18">
        <f t="shared" si="0"/>
        <v>43.877551020408163</v>
      </c>
      <c r="G33" s="18">
        <f t="shared" si="1"/>
        <v>56.122448979591837</v>
      </c>
      <c r="H33" s="18">
        <f t="shared" si="2"/>
        <v>0</v>
      </c>
      <c r="I33" s="18">
        <f t="shared" si="3"/>
        <v>13</v>
      </c>
      <c r="J33" s="18">
        <f>SUM($I$2:I33)</f>
        <v>427</v>
      </c>
      <c r="K33" s="18">
        <f>SUM($I33:I$142)</f>
        <v>711</v>
      </c>
    </row>
    <row r="34" spans="1:11">
      <c r="A34" s="1">
        <v>43600</v>
      </c>
      <c r="B34" s="1">
        <v>43615</v>
      </c>
      <c r="C34" s="2">
        <v>40</v>
      </c>
      <c r="D34" s="2">
        <v>55</v>
      </c>
      <c r="E34" s="2">
        <v>5</v>
      </c>
      <c r="F34" s="18">
        <f t="shared" si="0"/>
        <v>42.10526315789474</v>
      </c>
      <c r="G34" s="18">
        <f t="shared" si="1"/>
        <v>57.89473684210526</v>
      </c>
      <c r="H34" s="18">
        <f t="shared" si="2"/>
        <v>0</v>
      </c>
      <c r="I34" s="18">
        <f t="shared" si="3"/>
        <v>15</v>
      </c>
      <c r="J34" s="18">
        <f>SUM($I$2:I34)</f>
        <v>442</v>
      </c>
      <c r="K34" s="18">
        <f>SUM($I34:I$142)</f>
        <v>698</v>
      </c>
    </row>
    <row r="35" spans="1:11">
      <c r="A35" s="1">
        <v>43586</v>
      </c>
      <c r="B35" s="1">
        <v>43597</v>
      </c>
      <c r="C35" s="2">
        <v>42</v>
      </c>
      <c r="D35" s="2">
        <v>52</v>
      </c>
      <c r="E35" s="2">
        <v>6</v>
      </c>
      <c r="F35" s="18">
        <f t="shared" si="0"/>
        <v>44.680851063829785</v>
      </c>
      <c r="G35" s="18">
        <f t="shared" si="1"/>
        <v>55.319148936170215</v>
      </c>
      <c r="H35" s="18">
        <f t="shared" si="2"/>
        <v>0</v>
      </c>
      <c r="I35" s="18">
        <f t="shared" si="3"/>
        <v>11</v>
      </c>
      <c r="J35" s="18">
        <f>SUM($I$2:I35)</f>
        <v>453</v>
      </c>
      <c r="K35" s="18">
        <f>SUM($I35:I$142)</f>
        <v>683</v>
      </c>
    </row>
    <row r="36" spans="1:11">
      <c r="A36" s="1">
        <v>43572</v>
      </c>
      <c r="B36" s="1">
        <v>43585</v>
      </c>
      <c r="C36" s="2">
        <v>46</v>
      </c>
      <c r="D36" s="2">
        <v>50</v>
      </c>
      <c r="E36" s="2">
        <v>4</v>
      </c>
      <c r="F36" s="18">
        <f t="shared" si="0"/>
        <v>47.916666666666664</v>
      </c>
      <c r="G36" s="18">
        <f t="shared" si="1"/>
        <v>52.083333333333336</v>
      </c>
      <c r="H36" s="18">
        <f t="shared" si="2"/>
        <v>0</v>
      </c>
      <c r="I36" s="18">
        <f t="shared" si="3"/>
        <v>13</v>
      </c>
      <c r="J36" s="18">
        <f>SUM($I$2:I36)</f>
        <v>466</v>
      </c>
      <c r="K36" s="18">
        <f>SUM($I36:I$142)</f>
        <v>672</v>
      </c>
    </row>
    <row r="37" spans="1:11">
      <c r="A37" s="1">
        <v>43556</v>
      </c>
      <c r="B37" s="1">
        <v>43564</v>
      </c>
      <c r="C37" s="2">
        <v>45</v>
      </c>
      <c r="D37" s="2">
        <v>51</v>
      </c>
      <c r="E37" s="2">
        <v>4</v>
      </c>
      <c r="F37" s="18">
        <f t="shared" si="0"/>
        <v>46.875</v>
      </c>
      <c r="G37" s="18">
        <f t="shared" si="1"/>
        <v>53.125</v>
      </c>
      <c r="H37" s="18">
        <f t="shared" si="2"/>
        <v>0</v>
      </c>
      <c r="I37" s="18">
        <f t="shared" si="3"/>
        <v>8</v>
      </c>
      <c r="J37" s="18">
        <f>SUM($I$2:I37)</f>
        <v>474</v>
      </c>
      <c r="K37" s="18">
        <f>SUM($I37:I$142)</f>
        <v>659</v>
      </c>
    </row>
    <row r="38" spans="1:11">
      <c r="A38" s="1">
        <v>43525</v>
      </c>
      <c r="B38" s="1">
        <v>43534</v>
      </c>
      <c r="C38" s="2">
        <v>39</v>
      </c>
      <c r="D38" s="2">
        <v>57</v>
      </c>
      <c r="E38" s="2">
        <v>4</v>
      </c>
      <c r="F38" s="18">
        <f t="shared" si="0"/>
        <v>40.625</v>
      </c>
      <c r="G38" s="18">
        <f t="shared" si="1"/>
        <v>59.375</v>
      </c>
      <c r="H38" s="18">
        <f t="shared" si="2"/>
        <v>0</v>
      </c>
      <c r="I38" s="18">
        <f t="shared" si="3"/>
        <v>9</v>
      </c>
      <c r="J38" s="18">
        <f>SUM($I$2:I38)</f>
        <v>483</v>
      </c>
      <c r="K38" s="18">
        <f>SUM($I38:I$142)</f>
        <v>651</v>
      </c>
    </row>
    <row r="39" spans="1:11">
      <c r="A39" s="1">
        <v>43508</v>
      </c>
      <c r="B39" s="1">
        <v>43524</v>
      </c>
      <c r="C39" s="2">
        <v>43</v>
      </c>
      <c r="D39" s="2">
        <v>54</v>
      </c>
      <c r="E39" s="2">
        <v>3</v>
      </c>
      <c r="F39" s="18">
        <f t="shared" si="0"/>
        <v>44.329896907216494</v>
      </c>
      <c r="G39" s="18">
        <f t="shared" si="1"/>
        <v>55.670103092783506</v>
      </c>
      <c r="H39" s="18">
        <f t="shared" si="2"/>
        <v>0</v>
      </c>
      <c r="I39" s="18">
        <f t="shared" si="3"/>
        <v>16</v>
      </c>
      <c r="J39" s="18">
        <f>SUM($I$2:I39)</f>
        <v>499</v>
      </c>
      <c r="K39" s="18">
        <f>SUM($I39:I$142)</f>
        <v>642</v>
      </c>
    </row>
    <row r="40" spans="1:11">
      <c r="A40" s="1">
        <v>43497</v>
      </c>
      <c r="B40" s="1">
        <v>43506</v>
      </c>
      <c r="C40" s="2">
        <v>44</v>
      </c>
      <c r="D40" s="2">
        <v>52</v>
      </c>
      <c r="E40" s="2">
        <v>4</v>
      </c>
      <c r="F40" s="18">
        <f t="shared" si="0"/>
        <v>45.833333333333336</v>
      </c>
      <c r="G40" s="18">
        <f t="shared" si="1"/>
        <v>54.166666666666664</v>
      </c>
      <c r="H40" s="18">
        <f t="shared" si="2"/>
        <v>0</v>
      </c>
      <c r="I40" s="18">
        <f t="shared" si="3"/>
        <v>9</v>
      </c>
      <c r="J40" s="18">
        <f>SUM($I$2:I40)</f>
        <v>508</v>
      </c>
      <c r="K40" s="18">
        <f>SUM($I40:I$142)</f>
        <v>626</v>
      </c>
    </row>
    <row r="41" spans="1:11">
      <c r="A41" s="1">
        <v>43486</v>
      </c>
      <c r="B41" s="1">
        <v>43492</v>
      </c>
      <c r="C41" s="2">
        <v>37</v>
      </c>
      <c r="D41" s="2">
        <v>59</v>
      </c>
      <c r="E41" s="2">
        <v>4</v>
      </c>
      <c r="F41" s="18">
        <f t="shared" si="0"/>
        <v>38.541666666666664</v>
      </c>
      <c r="G41" s="18">
        <f t="shared" si="1"/>
        <v>61.458333333333336</v>
      </c>
      <c r="H41" s="18">
        <f t="shared" si="2"/>
        <v>0</v>
      </c>
      <c r="I41" s="18">
        <f t="shared" si="3"/>
        <v>6</v>
      </c>
      <c r="J41" s="18">
        <f>SUM($I$2:I41)</f>
        <v>514</v>
      </c>
      <c r="K41" s="18">
        <f>SUM($I41:I$142)</f>
        <v>617</v>
      </c>
    </row>
    <row r="42" spans="1:11">
      <c r="A42" s="1">
        <v>43467</v>
      </c>
      <c r="B42" s="1">
        <v>43475</v>
      </c>
      <c r="C42" s="2">
        <v>37</v>
      </c>
      <c r="D42" s="2">
        <v>59</v>
      </c>
      <c r="E42" s="2">
        <v>4</v>
      </c>
      <c r="F42" s="18">
        <f t="shared" si="0"/>
        <v>38.541666666666664</v>
      </c>
      <c r="G42" s="18">
        <f t="shared" si="1"/>
        <v>61.458333333333336</v>
      </c>
      <c r="H42" s="18">
        <f t="shared" si="2"/>
        <v>0</v>
      </c>
      <c r="I42" s="18">
        <f t="shared" si="3"/>
        <v>8</v>
      </c>
      <c r="J42" s="18">
        <f>SUM($I$2:I42)</f>
        <v>522</v>
      </c>
      <c r="K42" s="18">
        <f>SUM($I42:I$142)</f>
        <v>611</v>
      </c>
    </row>
    <row r="43" spans="1:11">
      <c r="A43" s="1">
        <v>43451</v>
      </c>
      <c r="B43" s="1">
        <v>43456</v>
      </c>
      <c r="C43" s="2">
        <v>39</v>
      </c>
      <c r="D43" s="2">
        <v>55</v>
      </c>
      <c r="E43" s="2">
        <v>6</v>
      </c>
      <c r="F43" s="18">
        <f t="shared" si="0"/>
        <v>41.48936170212766</v>
      </c>
      <c r="G43" s="18">
        <f t="shared" si="1"/>
        <v>58.51063829787234</v>
      </c>
      <c r="H43" s="18">
        <f t="shared" si="2"/>
        <v>0</v>
      </c>
      <c r="I43" s="18">
        <f t="shared" si="3"/>
        <v>5</v>
      </c>
      <c r="J43" s="18">
        <f>SUM($I$2:I43)</f>
        <v>527</v>
      </c>
      <c r="K43" s="18">
        <f>SUM($I43:I$142)</f>
        <v>603</v>
      </c>
    </row>
    <row r="44" spans="1:11">
      <c r="A44" s="1">
        <v>43444</v>
      </c>
      <c r="B44" s="1">
        <v>43450</v>
      </c>
      <c r="C44" s="2">
        <v>38</v>
      </c>
      <c r="D44" s="2">
        <v>57</v>
      </c>
      <c r="E44" s="2">
        <v>5</v>
      </c>
      <c r="F44" s="18">
        <f t="shared" si="0"/>
        <v>40</v>
      </c>
      <c r="G44" s="18">
        <f t="shared" si="1"/>
        <v>60</v>
      </c>
      <c r="H44" s="18">
        <f t="shared" si="2"/>
        <v>0</v>
      </c>
      <c r="I44" s="18">
        <f t="shared" si="3"/>
        <v>6</v>
      </c>
      <c r="J44" s="18">
        <f>SUM($I$2:I44)</f>
        <v>533</v>
      </c>
      <c r="K44" s="18">
        <f>SUM($I44:I$142)</f>
        <v>598</v>
      </c>
    </row>
    <row r="45" spans="1:11">
      <c r="A45" s="1">
        <v>43437</v>
      </c>
      <c r="B45" s="1">
        <v>43443</v>
      </c>
      <c r="C45" s="2">
        <v>40</v>
      </c>
      <c r="D45" s="2">
        <v>56</v>
      </c>
      <c r="E45" s="2">
        <v>4</v>
      </c>
      <c r="F45" s="18">
        <f t="shared" si="0"/>
        <v>41.666666666666664</v>
      </c>
      <c r="G45" s="18">
        <f t="shared" si="1"/>
        <v>58.333333333333336</v>
      </c>
      <c r="H45" s="18">
        <f t="shared" si="2"/>
        <v>0</v>
      </c>
      <c r="I45" s="18">
        <f t="shared" si="3"/>
        <v>6</v>
      </c>
      <c r="J45" s="18">
        <f>SUM($I$2:I45)</f>
        <v>539</v>
      </c>
      <c r="K45" s="18">
        <f>SUM($I45:I$142)</f>
        <v>592</v>
      </c>
    </row>
    <row r="46" spans="1:11">
      <c r="A46" s="1">
        <v>43430</v>
      </c>
      <c r="B46" s="1">
        <v>43436</v>
      </c>
      <c r="C46" s="2">
        <v>40</v>
      </c>
      <c r="D46" s="2">
        <v>56</v>
      </c>
      <c r="E46" s="2">
        <v>4</v>
      </c>
      <c r="F46" s="18">
        <f t="shared" si="0"/>
        <v>41.666666666666664</v>
      </c>
      <c r="G46" s="18">
        <f t="shared" si="1"/>
        <v>58.333333333333336</v>
      </c>
      <c r="H46" s="18">
        <f t="shared" si="2"/>
        <v>0</v>
      </c>
      <c r="I46" s="18">
        <f t="shared" si="3"/>
        <v>6</v>
      </c>
      <c r="J46" s="18">
        <f>SUM($I$2:I46)</f>
        <v>545</v>
      </c>
      <c r="K46" s="18">
        <f>SUM($I46:I$142)</f>
        <v>586</v>
      </c>
    </row>
    <row r="47" spans="1:11">
      <c r="A47" s="1">
        <v>43423</v>
      </c>
      <c r="B47" s="1">
        <v>43429</v>
      </c>
      <c r="C47" s="2">
        <v>38</v>
      </c>
      <c r="D47" s="2">
        <v>60</v>
      </c>
      <c r="E47" s="2">
        <v>2</v>
      </c>
      <c r="F47" s="18">
        <f t="shared" si="0"/>
        <v>38.775510204081634</v>
      </c>
      <c r="G47" s="18">
        <f t="shared" si="1"/>
        <v>61.224489795918366</v>
      </c>
      <c r="H47" s="18">
        <f t="shared" si="2"/>
        <v>0</v>
      </c>
      <c r="I47" s="18">
        <f t="shared" si="3"/>
        <v>6</v>
      </c>
      <c r="J47" s="18">
        <f>SUM($I$2:I47)</f>
        <v>551</v>
      </c>
      <c r="K47" s="18">
        <f>SUM($I47:I$142)</f>
        <v>580</v>
      </c>
    </row>
    <row r="48" spans="1:11">
      <c r="A48" s="1">
        <v>43416</v>
      </c>
      <c r="B48" s="1">
        <v>43422</v>
      </c>
      <c r="C48" s="2">
        <v>43</v>
      </c>
      <c r="D48" s="2">
        <v>53</v>
      </c>
      <c r="E48" s="2">
        <v>4</v>
      </c>
      <c r="F48" s="18">
        <f t="shared" si="0"/>
        <v>44.791666666666664</v>
      </c>
      <c r="G48" s="18">
        <f t="shared" si="1"/>
        <v>55.208333333333336</v>
      </c>
      <c r="H48" s="18">
        <f t="shared" si="2"/>
        <v>0</v>
      </c>
      <c r="I48" s="18">
        <f t="shared" si="3"/>
        <v>6</v>
      </c>
      <c r="J48" s="18">
        <f>SUM($I$2:I48)</f>
        <v>557</v>
      </c>
      <c r="K48" s="18">
        <f>SUM($I48:I$142)</f>
        <v>574</v>
      </c>
    </row>
    <row r="49" spans="1:11">
      <c r="A49" s="1">
        <v>43409</v>
      </c>
      <c r="B49" s="1">
        <v>43415</v>
      </c>
      <c r="C49" s="2">
        <v>38</v>
      </c>
      <c r="D49" s="2">
        <v>56</v>
      </c>
      <c r="E49" s="2">
        <v>6</v>
      </c>
      <c r="F49" s="18">
        <f t="shared" si="0"/>
        <v>40.425531914893618</v>
      </c>
      <c r="G49" s="18">
        <f t="shared" si="1"/>
        <v>59.574468085106382</v>
      </c>
      <c r="H49" s="18">
        <f t="shared" si="2"/>
        <v>0</v>
      </c>
      <c r="I49" s="18">
        <f t="shared" si="3"/>
        <v>6</v>
      </c>
      <c r="J49" s="18">
        <f>SUM($I$2:I49)</f>
        <v>563</v>
      </c>
      <c r="K49" s="18">
        <f>SUM($I49:I$142)</f>
        <v>568</v>
      </c>
    </row>
    <row r="50" spans="1:11">
      <c r="A50" s="1">
        <v>43402</v>
      </c>
      <c r="B50" s="1">
        <v>43408</v>
      </c>
      <c r="C50" s="2">
        <v>40</v>
      </c>
      <c r="D50" s="2">
        <v>54</v>
      </c>
      <c r="E50" s="2">
        <v>6</v>
      </c>
      <c r="F50" s="18">
        <f t="shared" si="0"/>
        <v>42.553191489361701</v>
      </c>
      <c r="G50" s="18">
        <f t="shared" si="1"/>
        <v>57.446808510638299</v>
      </c>
      <c r="H50" s="18">
        <f t="shared" si="2"/>
        <v>0</v>
      </c>
      <c r="I50" s="18">
        <f t="shared" si="3"/>
        <v>6</v>
      </c>
      <c r="J50" s="18">
        <f>SUM($I$2:I50)</f>
        <v>569</v>
      </c>
      <c r="K50" s="18">
        <f>SUM($I50:I$142)</f>
        <v>562</v>
      </c>
    </row>
    <row r="51" spans="1:11">
      <c r="A51" s="1">
        <v>43395</v>
      </c>
      <c r="B51" s="1">
        <v>43401</v>
      </c>
      <c r="C51" s="2">
        <v>40</v>
      </c>
      <c r="D51" s="2">
        <v>54</v>
      </c>
      <c r="E51" s="2">
        <v>6</v>
      </c>
      <c r="F51" s="18">
        <f t="shared" si="0"/>
        <v>42.553191489361701</v>
      </c>
      <c r="G51" s="18">
        <f t="shared" si="1"/>
        <v>57.446808510638299</v>
      </c>
      <c r="H51" s="18">
        <f t="shared" si="2"/>
        <v>0</v>
      </c>
      <c r="I51" s="18">
        <f t="shared" si="3"/>
        <v>6</v>
      </c>
      <c r="J51" s="18">
        <f>SUM($I$2:I51)</f>
        <v>575</v>
      </c>
      <c r="K51" s="18">
        <f>SUM($I51:I$142)</f>
        <v>556</v>
      </c>
    </row>
    <row r="52" spans="1:11">
      <c r="A52" s="1">
        <v>43388</v>
      </c>
      <c r="B52" s="1">
        <v>43394</v>
      </c>
      <c r="C52" s="2">
        <v>44</v>
      </c>
      <c r="D52" s="2">
        <v>50</v>
      </c>
      <c r="E52" s="2">
        <v>6</v>
      </c>
      <c r="F52" s="18">
        <f t="shared" si="0"/>
        <v>46.808510638297875</v>
      </c>
      <c r="G52" s="18">
        <f t="shared" si="1"/>
        <v>53.191489361702125</v>
      </c>
      <c r="H52" s="18">
        <f t="shared" si="2"/>
        <v>0</v>
      </c>
      <c r="I52" s="18">
        <f t="shared" si="3"/>
        <v>6</v>
      </c>
      <c r="J52" s="18">
        <f>SUM($I$2:I52)</f>
        <v>581</v>
      </c>
      <c r="K52" s="18">
        <f>SUM($I52:I$142)</f>
        <v>550</v>
      </c>
    </row>
    <row r="53" spans="1:11">
      <c r="A53" s="1">
        <v>43381</v>
      </c>
      <c r="B53" s="1">
        <v>43387</v>
      </c>
      <c r="C53" s="2">
        <v>44</v>
      </c>
      <c r="D53" s="2">
        <v>51</v>
      </c>
      <c r="E53" s="2">
        <v>5</v>
      </c>
      <c r="F53" s="18">
        <f t="shared" si="0"/>
        <v>46.315789473684212</v>
      </c>
      <c r="G53" s="18">
        <f t="shared" si="1"/>
        <v>53.684210526315788</v>
      </c>
      <c r="H53" s="18">
        <f t="shared" si="2"/>
        <v>0</v>
      </c>
      <c r="I53" s="18">
        <f t="shared" si="3"/>
        <v>6</v>
      </c>
      <c r="J53" s="18">
        <f>SUM($I$2:I53)</f>
        <v>587</v>
      </c>
      <c r="K53" s="18">
        <f>SUM($I53:I$142)</f>
        <v>544</v>
      </c>
    </row>
    <row r="54" spans="1:11">
      <c r="A54" s="1">
        <v>43374</v>
      </c>
      <c r="B54" s="1">
        <v>43380</v>
      </c>
      <c r="C54" s="2">
        <v>43</v>
      </c>
      <c r="D54" s="2">
        <v>53</v>
      </c>
      <c r="E54" s="2">
        <v>4</v>
      </c>
      <c r="F54" s="18">
        <f t="shared" si="0"/>
        <v>44.791666666666664</v>
      </c>
      <c r="G54" s="18">
        <f t="shared" si="1"/>
        <v>55.208333333333336</v>
      </c>
      <c r="H54" s="18">
        <f t="shared" si="2"/>
        <v>0</v>
      </c>
      <c r="I54" s="18">
        <f t="shared" si="3"/>
        <v>6</v>
      </c>
      <c r="J54" s="18">
        <f>SUM($I$2:I54)</f>
        <v>593</v>
      </c>
      <c r="K54" s="18">
        <f>SUM($I54:I$142)</f>
        <v>538</v>
      </c>
    </row>
    <row r="55" spans="1:11">
      <c r="A55" s="1">
        <v>43367</v>
      </c>
      <c r="B55" s="1">
        <v>43373</v>
      </c>
      <c r="C55" s="2">
        <v>42</v>
      </c>
      <c r="D55" s="2">
        <v>53</v>
      </c>
      <c r="E55" s="2">
        <v>5</v>
      </c>
      <c r="F55" s="18">
        <f t="shared" si="0"/>
        <v>44.210526315789473</v>
      </c>
      <c r="G55" s="18">
        <f t="shared" si="1"/>
        <v>55.789473684210527</v>
      </c>
      <c r="H55" s="18">
        <f t="shared" si="2"/>
        <v>0</v>
      </c>
      <c r="I55" s="18">
        <f t="shared" si="3"/>
        <v>6</v>
      </c>
      <c r="J55" s="18">
        <f>SUM($I$2:I55)</f>
        <v>599</v>
      </c>
      <c r="K55" s="18">
        <f>SUM($I55:I$142)</f>
        <v>532</v>
      </c>
    </row>
    <row r="56" spans="1:11">
      <c r="A56" s="1">
        <v>43360</v>
      </c>
      <c r="B56" s="1">
        <v>43366</v>
      </c>
      <c r="C56" s="2">
        <v>40</v>
      </c>
      <c r="D56" s="2">
        <v>56</v>
      </c>
      <c r="E56" s="2">
        <v>4</v>
      </c>
      <c r="F56" s="18">
        <f t="shared" si="0"/>
        <v>41.666666666666664</v>
      </c>
      <c r="G56" s="18">
        <f t="shared" si="1"/>
        <v>58.333333333333336</v>
      </c>
      <c r="H56" s="18">
        <f t="shared" si="2"/>
        <v>0</v>
      </c>
      <c r="I56" s="18">
        <f t="shared" si="3"/>
        <v>6</v>
      </c>
      <c r="J56" s="18">
        <f>SUM($I$2:I56)</f>
        <v>605</v>
      </c>
      <c r="K56" s="18">
        <f>SUM($I56:I$142)</f>
        <v>526</v>
      </c>
    </row>
    <row r="57" spans="1:11">
      <c r="A57" s="1">
        <v>43353</v>
      </c>
      <c r="B57" s="1">
        <v>43359</v>
      </c>
      <c r="C57" s="2">
        <v>38</v>
      </c>
      <c r="D57" s="2">
        <v>56</v>
      </c>
      <c r="E57" s="2">
        <v>6</v>
      </c>
      <c r="F57" s="18">
        <f t="shared" si="0"/>
        <v>40.425531914893618</v>
      </c>
      <c r="G57" s="18">
        <f t="shared" si="1"/>
        <v>59.574468085106382</v>
      </c>
      <c r="H57" s="18">
        <f t="shared" si="2"/>
        <v>0</v>
      </c>
      <c r="I57" s="18">
        <f t="shared" si="3"/>
        <v>6</v>
      </c>
      <c r="J57" s="18">
        <f>SUM($I$2:I57)</f>
        <v>611</v>
      </c>
      <c r="K57" s="18">
        <f>SUM($I57:I$142)</f>
        <v>520</v>
      </c>
    </row>
    <row r="58" spans="1:11">
      <c r="A58" s="1">
        <v>43346</v>
      </c>
      <c r="B58" s="1">
        <v>43352</v>
      </c>
      <c r="C58" s="2">
        <v>40</v>
      </c>
      <c r="D58" s="2">
        <v>54</v>
      </c>
      <c r="E58" s="2">
        <v>6</v>
      </c>
      <c r="F58" s="18">
        <f t="shared" si="0"/>
        <v>42.553191489361701</v>
      </c>
      <c r="G58" s="18">
        <f t="shared" si="1"/>
        <v>57.446808510638299</v>
      </c>
      <c r="H58" s="18">
        <f t="shared" si="2"/>
        <v>0</v>
      </c>
      <c r="I58" s="18">
        <f t="shared" si="3"/>
        <v>6</v>
      </c>
      <c r="J58" s="18">
        <f>SUM($I$2:I58)</f>
        <v>617</v>
      </c>
      <c r="K58" s="18">
        <f>SUM($I58:I$142)</f>
        <v>514</v>
      </c>
    </row>
    <row r="59" spans="1:11">
      <c r="A59" s="1">
        <v>43339</v>
      </c>
      <c r="B59" s="1">
        <v>43345</v>
      </c>
      <c r="C59" s="2">
        <v>41</v>
      </c>
      <c r="D59" s="2">
        <v>53</v>
      </c>
      <c r="E59" s="2">
        <v>6</v>
      </c>
      <c r="F59" s="18">
        <f t="shared" si="0"/>
        <v>43.617021276595743</v>
      </c>
      <c r="G59" s="18">
        <f t="shared" si="1"/>
        <v>56.382978723404257</v>
      </c>
      <c r="H59" s="18">
        <f t="shared" si="2"/>
        <v>0</v>
      </c>
      <c r="I59" s="18">
        <f t="shared" si="3"/>
        <v>6</v>
      </c>
      <c r="J59" s="18">
        <f>SUM($I$2:I59)</f>
        <v>623</v>
      </c>
      <c r="K59" s="18">
        <f>SUM($I59:I$142)</f>
        <v>508</v>
      </c>
    </row>
    <row r="60" spans="1:11">
      <c r="A60" s="1">
        <v>43332</v>
      </c>
      <c r="B60" s="1">
        <v>43338</v>
      </c>
      <c r="C60" s="2">
        <v>41</v>
      </c>
      <c r="D60" s="2">
        <v>54</v>
      </c>
      <c r="E60" s="2">
        <v>5</v>
      </c>
      <c r="F60" s="18">
        <f t="shared" si="0"/>
        <v>43.157894736842103</v>
      </c>
      <c r="G60" s="18">
        <f t="shared" si="1"/>
        <v>56.842105263157897</v>
      </c>
      <c r="H60" s="18">
        <f t="shared" si="2"/>
        <v>0</v>
      </c>
      <c r="I60" s="18">
        <f t="shared" si="3"/>
        <v>6</v>
      </c>
      <c r="J60" s="18">
        <f>SUM($I$2:I60)</f>
        <v>629</v>
      </c>
      <c r="K60" s="18">
        <f>SUM($I60:I$142)</f>
        <v>502</v>
      </c>
    </row>
    <row r="61" spans="1:11">
      <c r="A61" s="1">
        <v>43325</v>
      </c>
      <c r="B61" s="1">
        <v>43331</v>
      </c>
      <c r="C61" s="2">
        <v>42</v>
      </c>
      <c r="D61" s="2">
        <v>52</v>
      </c>
      <c r="E61" s="2">
        <v>6</v>
      </c>
      <c r="F61" s="18">
        <f t="shared" si="0"/>
        <v>44.680851063829785</v>
      </c>
      <c r="G61" s="18">
        <f t="shared" si="1"/>
        <v>55.319148936170215</v>
      </c>
      <c r="H61" s="18">
        <f t="shared" si="2"/>
        <v>0</v>
      </c>
      <c r="I61" s="18">
        <f t="shared" si="3"/>
        <v>6</v>
      </c>
      <c r="J61" s="18">
        <f>SUM($I$2:I61)</f>
        <v>635</v>
      </c>
      <c r="K61" s="18">
        <f>SUM($I61:I$142)</f>
        <v>496</v>
      </c>
    </row>
    <row r="62" spans="1:11">
      <c r="A62" s="1">
        <v>43318</v>
      </c>
      <c r="B62" s="1">
        <v>43324</v>
      </c>
      <c r="C62" s="2">
        <v>39</v>
      </c>
      <c r="D62" s="2">
        <v>56</v>
      </c>
      <c r="E62" s="2">
        <v>5</v>
      </c>
      <c r="F62" s="18">
        <f t="shared" si="0"/>
        <v>41.05263157894737</v>
      </c>
      <c r="G62" s="18">
        <f t="shared" si="1"/>
        <v>58.94736842105263</v>
      </c>
      <c r="H62" s="18">
        <f t="shared" si="2"/>
        <v>0</v>
      </c>
      <c r="I62" s="18">
        <f t="shared" si="3"/>
        <v>6</v>
      </c>
      <c r="J62" s="18">
        <f>SUM($I$2:I62)</f>
        <v>641</v>
      </c>
      <c r="K62" s="18">
        <f>SUM($I62:I$142)</f>
        <v>490</v>
      </c>
    </row>
    <row r="63" spans="1:11">
      <c r="A63" s="1">
        <v>43311</v>
      </c>
      <c r="B63" s="1">
        <v>43317</v>
      </c>
      <c r="C63" s="2">
        <v>41</v>
      </c>
      <c r="D63" s="2">
        <v>54</v>
      </c>
      <c r="E63" s="2">
        <v>5</v>
      </c>
      <c r="F63" s="18">
        <f t="shared" si="0"/>
        <v>43.157894736842103</v>
      </c>
      <c r="G63" s="18">
        <f t="shared" si="1"/>
        <v>56.842105263157897</v>
      </c>
      <c r="H63" s="18">
        <f t="shared" si="2"/>
        <v>0</v>
      </c>
      <c r="I63" s="18">
        <f t="shared" si="3"/>
        <v>6</v>
      </c>
      <c r="J63" s="18">
        <f>SUM($I$2:I63)</f>
        <v>647</v>
      </c>
      <c r="K63" s="18">
        <f>SUM($I63:I$142)</f>
        <v>484</v>
      </c>
    </row>
    <row r="64" spans="1:11">
      <c r="A64" s="1">
        <v>43304</v>
      </c>
      <c r="B64" s="1">
        <v>43310</v>
      </c>
      <c r="C64" s="2">
        <v>40</v>
      </c>
      <c r="D64" s="2">
        <v>55</v>
      </c>
      <c r="E64" s="2">
        <v>5</v>
      </c>
      <c r="F64" s="18">
        <f t="shared" si="0"/>
        <v>42.10526315789474</v>
      </c>
      <c r="G64" s="18">
        <f t="shared" si="1"/>
        <v>57.89473684210526</v>
      </c>
      <c r="H64" s="18">
        <f t="shared" si="2"/>
        <v>0</v>
      </c>
      <c r="I64" s="18">
        <f t="shared" si="3"/>
        <v>6</v>
      </c>
      <c r="J64" s="18">
        <f>SUM($I$2:I64)</f>
        <v>653</v>
      </c>
      <c r="K64" s="18">
        <f>SUM($I64:I$142)</f>
        <v>478</v>
      </c>
    </row>
    <row r="65" spans="1:11">
      <c r="A65" s="1">
        <v>43297</v>
      </c>
      <c r="B65" s="1">
        <v>43303</v>
      </c>
      <c r="C65" s="2">
        <v>42</v>
      </c>
      <c r="D65" s="2">
        <v>54</v>
      </c>
      <c r="E65" s="2">
        <v>4</v>
      </c>
      <c r="F65" s="18">
        <f t="shared" si="0"/>
        <v>43.75</v>
      </c>
      <c r="G65" s="18">
        <f t="shared" si="1"/>
        <v>56.25</v>
      </c>
      <c r="H65" s="18">
        <f t="shared" si="2"/>
        <v>0</v>
      </c>
      <c r="I65" s="18">
        <f t="shared" si="3"/>
        <v>6</v>
      </c>
      <c r="J65" s="18">
        <f>SUM($I$2:I65)</f>
        <v>659</v>
      </c>
      <c r="K65" s="18">
        <f>SUM($I65:I$142)</f>
        <v>472</v>
      </c>
    </row>
    <row r="66" spans="1:11">
      <c r="A66" s="1">
        <v>43290</v>
      </c>
      <c r="B66" s="1">
        <v>43296</v>
      </c>
      <c r="C66" s="2">
        <v>43</v>
      </c>
      <c r="D66" s="2">
        <v>52</v>
      </c>
      <c r="E66" s="2">
        <v>5</v>
      </c>
      <c r="F66" s="18">
        <f t="shared" si="0"/>
        <v>45.263157894736842</v>
      </c>
      <c r="G66" s="18">
        <f t="shared" si="1"/>
        <v>54.736842105263158</v>
      </c>
      <c r="H66" s="18">
        <f t="shared" si="2"/>
        <v>0</v>
      </c>
      <c r="I66" s="18">
        <f t="shared" si="3"/>
        <v>6</v>
      </c>
      <c r="J66" s="18">
        <f>SUM($I$2:I66)</f>
        <v>665</v>
      </c>
      <c r="K66" s="18">
        <f>SUM($I66:I$142)</f>
        <v>466</v>
      </c>
    </row>
    <row r="67" spans="1:11">
      <c r="A67" s="1">
        <v>43283</v>
      </c>
      <c r="B67" s="1">
        <v>43289</v>
      </c>
      <c r="C67" s="2">
        <v>41</v>
      </c>
      <c r="D67" s="2">
        <v>56</v>
      </c>
      <c r="E67" s="2">
        <v>3</v>
      </c>
      <c r="F67" s="18">
        <f t="shared" ref="F67:F130" si="4">C67 + (E67 * C67 / (C67 + D67))</f>
        <v>42.268041237113401</v>
      </c>
      <c r="G67" s="18">
        <f t="shared" ref="G67:G130" si="5">D67 + (E67 * D67 / (C67+ D67))</f>
        <v>57.731958762886599</v>
      </c>
      <c r="H67" s="18">
        <f t="shared" ref="H67:H130" si="6">100 - (F67 + G67)</f>
        <v>0</v>
      </c>
      <c r="I67" s="18">
        <f t="shared" ref="I67:I130" si="7">B67-A67</f>
        <v>6</v>
      </c>
      <c r="J67" s="18">
        <f>SUM($I$2:I67)</f>
        <v>671</v>
      </c>
      <c r="K67" s="18">
        <f>SUM($I67:I$142)</f>
        <v>460</v>
      </c>
    </row>
    <row r="68" spans="1:11">
      <c r="A68" s="1">
        <v>43276</v>
      </c>
      <c r="B68" s="1">
        <v>43282</v>
      </c>
      <c r="C68" s="2">
        <v>42</v>
      </c>
      <c r="D68" s="2">
        <v>53</v>
      </c>
      <c r="E68" s="2">
        <v>5</v>
      </c>
      <c r="F68" s="18">
        <f t="shared" si="4"/>
        <v>44.210526315789473</v>
      </c>
      <c r="G68" s="18">
        <f t="shared" si="5"/>
        <v>55.789473684210527</v>
      </c>
      <c r="H68" s="18">
        <f t="shared" si="6"/>
        <v>0</v>
      </c>
      <c r="I68" s="18">
        <f t="shared" si="7"/>
        <v>6</v>
      </c>
      <c r="J68" s="18">
        <f>SUM($I$2:I68)</f>
        <v>677</v>
      </c>
      <c r="K68" s="18">
        <f>SUM($I68:I$142)</f>
        <v>454</v>
      </c>
    </row>
    <row r="69" spans="1:11">
      <c r="A69" s="1">
        <v>43269</v>
      </c>
      <c r="B69" s="1">
        <v>43275</v>
      </c>
      <c r="C69" s="2">
        <v>41</v>
      </c>
      <c r="D69" s="2">
        <v>55</v>
      </c>
      <c r="E69" s="2">
        <v>4</v>
      </c>
      <c r="F69" s="18">
        <f t="shared" si="4"/>
        <v>42.708333333333336</v>
      </c>
      <c r="G69" s="18">
        <f t="shared" si="5"/>
        <v>57.291666666666664</v>
      </c>
      <c r="H69" s="18">
        <f t="shared" si="6"/>
        <v>0</v>
      </c>
      <c r="I69" s="18">
        <f t="shared" si="7"/>
        <v>6</v>
      </c>
      <c r="J69" s="18">
        <f>SUM($I$2:I69)</f>
        <v>683</v>
      </c>
      <c r="K69" s="18">
        <f>SUM($I69:I$142)</f>
        <v>448</v>
      </c>
    </row>
    <row r="70" spans="1:11">
      <c r="A70" s="1">
        <v>43262</v>
      </c>
      <c r="B70" s="1">
        <v>43268</v>
      </c>
      <c r="C70" s="2">
        <v>45</v>
      </c>
      <c r="D70" s="2">
        <v>50</v>
      </c>
      <c r="E70" s="2">
        <v>5</v>
      </c>
      <c r="F70" s="18">
        <f t="shared" si="4"/>
        <v>47.368421052631575</v>
      </c>
      <c r="G70" s="18">
        <f t="shared" si="5"/>
        <v>52.631578947368425</v>
      </c>
      <c r="H70" s="18">
        <f t="shared" si="6"/>
        <v>0</v>
      </c>
      <c r="I70" s="18">
        <f t="shared" si="7"/>
        <v>6</v>
      </c>
      <c r="J70" s="18">
        <f>SUM($I$2:I70)</f>
        <v>689</v>
      </c>
      <c r="K70" s="18">
        <f>SUM($I70:I$142)</f>
        <v>442</v>
      </c>
    </row>
    <row r="71" spans="1:11">
      <c r="A71" s="1">
        <v>43255</v>
      </c>
      <c r="B71" s="1">
        <v>43261</v>
      </c>
      <c r="C71" s="2">
        <v>42</v>
      </c>
      <c r="D71" s="2">
        <v>54</v>
      </c>
      <c r="E71" s="2">
        <v>4</v>
      </c>
      <c r="F71" s="18">
        <f t="shared" si="4"/>
        <v>43.75</v>
      </c>
      <c r="G71" s="18">
        <f t="shared" si="5"/>
        <v>56.25</v>
      </c>
      <c r="H71" s="18">
        <f t="shared" si="6"/>
        <v>0</v>
      </c>
      <c r="I71" s="18">
        <f t="shared" si="7"/>
        <v>6</v>
      </c>
      <c r="J71" s="18">
        <f>SUM($I$2:I71)</f>
        <v>695</v>
      </c>
      <c r="K71" s="18">
        <f>SUM($I71:I$142)</f>
        <v>436</v>
      </c>
    </row>
    <row r="72" spans="1:11">
      <c r="A72" s="1">
        <v>43248</v>
      </c>
      <c r="B72" s="1">
        <v>43254</v>
      </c>
      <c r="C72" s="2">
        <v>41</v>
      </c>
      <c r="D72" s="2">
        <v>55</v>
      </c>
      <c r="E72" s="2">
        <v>4</v>
      </c>
      <c r="F72" s="18">
        <f t="shared" si="4"/>
        <v>42.708333333333336</v>
      </c>
      <c r="G72" s="18">
        <f t="shared" si="5"/>
        <v>57.291666666666664</v>
      </c>
      <c r="H72" s="18">
        <f t="shared" si="6"/>
        <v>0</v>
      </c>
      <c r="I72" s="18">
        <f t="shared" si="7"/>
        <v>6</v>
      </c>
      <c r="J72" s="18">
        <f>SUM($I$2:I72)</f>
        <v>701</v>
      </c>
      <c r="K72" s="18">
        <f>SUM($I72:I$142)</f>
        <v>430</v>
      </c>
    </row>
    <row r="73" spans="1:11">
      <c r="A73" s="1">
        <v>43241</v>
      </c>
      <c r="B73" s="1">
        <v>43247</v>
      </c>
      <c r="C73" s="2">
        <v>40</v>
      </c>
      <c r="D73" s="2">
        <v>55</v>
      </c>
      <c r="E73" s="2">
        <v>5</v>
      </c>
      <c r="F73" s="18">
        <f t="shared" si="4"/>
        <v>42.10526315789474</v>
      </c>
      <c r="G73" s="18">
        <f t="shared" si="5"/>
        <v>57.89473684210526</v>
      </c>
      <c r="H73" s="18">
        <f t="shared" si="6"/>
        <v>0</v>
      </c>
      <c r="I73" s="18">
        <f t="shared" si="7"/>
        <v>6</v>
      </c>
      <c r="J73" s="18">
        <f>SUM($I$2:I73)</f>
        <v>707</v>
      </c>
      <c r="K73" s="18">
        <f>SUM($I73:I$142)</f>
        <v>424</v>
      </c>
    </row>
    <row r="74" spans="1:11">
      <c r="A74" s="1">
        <v>43234</v>
      </c>
      <c r="B74" s="1">
        <v>43240</v>
      </c>
      <c r="C74" s="2">
        <v>42</v>
      </c>
      <c r="D74" s="2">
        <v>54</v>
      </c>
      <c r="E74" s="2">
        <v>4</v>
      </c>
      <c r="F74" s="18">
        <f t="shared" si="4"/>
        <v>43.75</v>
      </c>
      <c r="G74" s="18">
        <f t="shared" si="5"/>
        <v>56.25</v>
      </c>
      <c r="H74" s="18">
        <f t="shared" si="6"/>
        <v>0</v>
      </c>
      <c r="I74" s="18">
        <f t="shared" si="7"/>
        <v>6</v>
      </c>
      <c r="J74" s="18">
        <f>SUM($I$2:I74)</f>
        <v>713</v>
      </c>
      <c r="K74" s="18">
        <f>SUM($I74:I$142)</f>
        <v>418</v>
      </c>
    </row>
    <row r="75" spans="1:11">
      <c r="A75" s="1">
        <v>43227</v>
      </c>
      <c r="B75" s="1">
        <v>43233</v>
      </c>
      <c r="C75" s="2">
        <v>43</v>
      </c>
      <c r="D75" s="2">
        <v>52</v>
      </c>
      <c r="E75" s="2">
        <v>5</v>
      </c>
      <c r="F75" s="18">
        <f t="shared" si="4"/>
        <v>45.263157894736842</v>
      </c>
      <c r="G75" s="18">
        <f t="shared" si="5"/>
        <v>54.736842105263158</v>
      </c>
      <c r="H75" s="18">
        <f t="shared" si="6"/>
        <v>0</v>
      </c>
      <c r="I75" s="18">
        <f t="shared" si="7"/>
        <v>6</v>
      </c>
      <c r="J75" s="18">
        <f>SUM($I$2:I75)</f>
        <v>719</v>
      </c>
      <c r="K75" s="18">
        <f>SUM($I75:I$142)</f>
        <v>412</v>
      </c>
    </row>
    <row r="76" spans="1:11">
      <c r="A76" s="1">
        <v>43220</v>
      </c>
      <c r="B76" s="1">
        <v>43226</v>
      </c>
      <c r="C76" s="2">
        <v>42</v>
      </c>
      <c r="D76" s="2">
        <v>52</v>
      </c>
      <c r="E76" s="2">
        <v>6</v>
      </c>
      <c r="F76" s="18">
        <f t="shared" si="4"/>
        <v>44.680851063829785</v>
      </c>
      <c r="G76" s="18">
        <f t="shared" si="5"/>
        <v>55.319148936170215</v>
      </c>
      <c r="H76" s="18">
        <f t="shared" si="6"/>
        <v>0</v>
      </c>
      <c r="I76" s="18">
        <f t="shared" si="7"/>
        <v>6</v>
      </c>
      <c r="J76" s="18">
        <f>SUM($I$2:I76)</f>
        <v>725</v>
      </c>
      <c r="K76" s="18">
        <f>SUM($I76:I$142)</f>
        <v>406</v>
      </c>
    </row>
    <row r="77" spans="1:11">
      <c r="A77" s="1">
        <v>43213</v>
      </c>
      <c r="B77" s="1">
        <v>43219</v>
      </c>
      <c r="C77" s="2">
        <v>42</v>
      </c>
      <c r="D77" s="2">
        <v>53</v>
      </c>
      <c r="E77" s="2">
        <v>5</v>
      </c>
      <c r="F77" s="18">
        <f t="shared" si="4"/>
        <v>44.210526315789473</v>
      </c>
      <c r="G77" s="18">
        <f t="shared" si="5"/>
        <v>55.789473684210527</v>
      </c>
      <c r="H77" s="18">
        <f t="shared" si="6"/>
        <v>0</v>
      </c>
      <c r="I77" s="18">
        <f t="shared" si="7"/>
        <v>6</v>
      </c>
      <c r="J77" s="18">
        <f>SUM($I$2:I77)</f>
        <v>731</v>
      </c>
      <c r="K77" s="18">
        <f>SUM($I77:I$142)</f>
        <v>400</v>
      </c>
    </row>
    <row r="78" spans="1:11">
      <c r="A78" s="1">
        <v>43206</v>
      </c>
      <c r="B78" s="1">
        <v>43212</v>
      </c>
      <c r="C78" s="2">
        <v>39</v>
      </c>
      <c r="D78" s="2">
        <v>55</v>
      </c>
      <c r="E78" s="2">
        <v>6</v>
      </c>
      <c r="F78" s="18">
        <f t="shared" si="4"/>
        <v>41.48936170212766</v>
      </c>
      <c r="G78" s="18">
        <f t="shared" si="5"/>
        <v>58.51063829787234</v>
      </c>
      <c r="H78" s="18">
        <f t="shared" si="6"/>
        <v>0</v>
      </c>
      <c r="I78" s="18">
        <f t="shared" si="7"/>
        <v>6</v>
      </c>
      <c r="J78" s="18">
        <f>SUM($I$2:I78)</f>
        <v>737</v>
      </c>
      <c r="K78" s="18">
        <f>SUM($I78:I$142)</f>
        <v>394</v>
      </c>
    </row>
    <row r="79" spans="1:11">
      <c r="A79" s="1">
        <v>43199</v>
      </c>
      <c r="B79" s="1">
        <v>43205</v>
      </c>
      <c r="C79" s="2">
        <v>39</v>
      </c>
      <c r="D79" s="2">
        <v>55</v>
      </c>
      <c r="E79" s="2">
        <v>6</v>
      </c>
      <c r="F79" s="18">
        <f t="shared" si="4"/>
        <v>41.48936170212766</v>
      </c>
      <c r="G79" s="18">
        <f t="shared" si="5"/>
        <v>58.51063829787234</v>
      </c>
      <c r="H79" s="18">
        <f t="shared" si="6"/>
        <v>0</v>
      </c>
      <c r="I79" s="18">
        <f t="shared" si="7"/>
        <v>6</v>
      </c>
      <c r="J79" s="18">
        <f>SUM($I$2:I79)</f>
        <v>743</v>
      </c>
      <c r="K79" s="18">
        <f>SUM($I79:I$142)</f>
        <v>388</v>
      </c>
    </row>
    <row r="80" spans="1:11">
      <c r="A80" s="1">
        <v>43192</v>
      </c>
      <c r="B80" s="1">
        <v>43198</v>
      </c>
      <c r="C80" s="2">
        <v>41</v>
      </c>
      <c r="D80" s="2">
        <v>54</v>
      </c>
      <c r="E80" s="2">
        <v>5</v>
      </c>
      <c r="F80" s="18">
        <f t="shared" si="4"/>
        <v>43.157894736842103</v>
      </c>
      <c r="G80" s="18">
        <f t="shared" si="5"/>
        <v>56.842105263157897</v>
      </c>
      <c r="H80" s="18">
        <f t="shared" si="6"/>
        <v>0</v>
      </c>
      <c r="I80" s="18">
        <f t="shared" si="7"/>
        <v>6</v>
      </c>
      <c r="J80" s="18">
        <f>SUM($I$2:I80)</f>
        <v>749</v>
      </c>
      <c r="K80" s="18">
        <f>SUM($I80:I$142)</f>
        <v>382</v>
      </c>
    </row>
    <row r="81" spans="1:11">
      <c r="A81" s="1">
        <v>43185</v>
      </c>
      <c r="B81" s="1">
        <v>43191</v>
      </c>
      <c r="C81" s="2">
        <v>39</v>
      </c>
      <c r="D81" s="2">
        <v>56</v>
      </c>
      <c r="E81" s="2">
        <v>5</v>
      </c>
      <c r="F81" s="18">
        <f t="shared" si="4"/>
        <v>41.05263157894737</v>
      </c>
      <c r="G81" s="18">
        <f t="shared" si="5"/>
        <v>58.94736842105263</v>
      </c>
      <c r="H81" s="18">
        <f t="shared" si="6"/>
        <v>0</v>
      </c>
      <c r="I81" s="18">
        <f t="shared" si="7"/>
        <v>6</v>
      </c>
      <c r="J81" s="18">
        <f>SUM($I$2:I81)</f>
        <v>755</v>
      </c>
      <c r="K81" s="18">
        <f>SUM($I81:I$142)</f>
        <v>376</v>
      </c>
    </row>
    <row r="82" spans="1:11">
      <c r="A82" s="1">
        <v>43178</v>
      </c>
      <c r="B82" s="1">
        <v>43184</v>
      </c>
      <c r="C82" s="2">
        <v>39</v>
      </c>
      <c r="D82" s="2">
        <v>55</v>
      </c>
      <c r="E82" s="2">
        <v>6</v>
      </c>
      <c r="F82" s="18">
        <f t="shared" si="4"/>
        <v>41.48936170212766</v>
      </c>
      <c r="G82" s="18">
        <f t="shared" si="5"/>
        <v>58.51063829787234</v>
      </c>
      <c r="H82" s="18">
        <f t="shared" si="6"/>
        <v>0</v>
      </c>
      <c r="I82" s="18">
        <f t="shared" si="7"/>
        <v>6</v>
      </c>
      <c r="J82" s="18">
        <f>SUM($I$2:I82)</f>
        <v>761</v>
      </c>
      <c r="K82" s="18">
        <f>SUM($I82:I$142)</f>
        <v>370</v>
      </c>
    </row>
    <row r="83" spans="1:11">
      <c r="A83" s="1">
        <v>43171</v>
      </c>
      <c r="B83" s="1">
        <v>43177</v>
      </c>
      <c r="C83" s="2">
        <v>40</v>
      </c>
      <c r="D83" s="2">
        <v>56</v>
      </c>
      <c r="E83" s="2">
        <v>4</v>
      </c>
      <c r="F83" s="18">
        <f t="shared" si="4"/>
        <v>41.666666666666664</v>
      </c>
      <c r="G83" s="18">
        <f t="shared" si="5"/>
        <v>58.333333333333336</v>
      </c>
      <c r="H83" s="18">
        <f t="shared" si="6"/>
        <v>0</v>
      </c>
      <c r="I83" s="18">
        <f t="shared" si="7"/>
        <v>6</v>
      </c>
      <c r="J83" s="18">
        <f>SUM($I$2:I83)</f>
        <v>767</v>
      </c>
      <c r="K83" s="18">
        <f>SUM($I83:I$142)</f>
        <v>364</v>
      </c>
    </row>
    <row r="84" spans="1:11">
      <c r="A84" s="1">
        <v>43164</v>
      </c>
      <c r="B84" s="1">
        <v>43170</v>
      </c>
      <c r="C84" s="2">
        <v>39</v>
      </c>
      <c r="D84" s="2">
        <v>56</v>
      </c>
      <c r="E84" s="2">
        <v>5</v>
      </c>
      <c r="F84" s="18">
        <f t="shared" si="4"/>
        <v>41.05263157894737</v>
      </c>
      <c r="G84" s="18">
        <f t="shared" si="5"/>
        <v>58.94736842105263</v>
      </c>
      <c r="H84" s="18">
        <f t="shared" si="6"/>
        <v>0</v>
      </c>
      <c r="I84" s="18">
        <f t="shared" si="7"/>
        <v>6</v>
      </c>
      <c r="J84" s="18">
        <f>SUM($I$2:I84)</f>
        <v>773</v>
      </c>
      <c r="K84" s="18">
        <f>SUM($I84:I$142)</f>
        <v>358</v>
      </c>
    </row>
    <row r="85" spans="1:11">
      <c r="A85" s="1">
        <v>43157</v>
      </c>
      <c r="B85" s="1">
        <v>43163</v>
      </c>
      <c r="C85" s="2">
        <v>39</v>
      </c>
      <c r="D85" s="2">
        <v>55</v>
      </c>
      <c r="E85" s="2">
        <v>6</v>
      </c>
      <c r="F85" s="18">
        <f t="shared" si="4"/>
        <v>41.48936170212766</v>
      </c>
      <c r="G85" s="18">
        <f t="shared" si="5"/>
        <v>58.51063829787234</v>
      </c>
      <c r="H85" s="18">
        <f t="shared" si="6"/>
        <v>0</v>
      </c>
      <c r="I85" s="18">
        <f t="shared" si="7"/>
        <v>6</v>
      </c>
      <c r="J85" s="18">
        <f>SUM($I$2:I85)</f>
        <v>779</v>
      </c>
      <c r="K85" s="18">
        <f>SUM($I85:I$142)</f>
        <v>352</v>
      </c>
    </row>
    <row r="86" spans="1:11">
      <c r="A86" s="1">
        <v>43150</v>
      </c>
      <c r="B86" s="1">
        <v>43156</v>
      </c>
      <c r="C86" s="2">
        <v>39</v>
      </c>
      <c r="D86" s="2">
        <v>56</v>
      </c>
      <c r="E86" s="2">
        <v>5</v>
      </c>
      <c r="F86" s="18">
        <f t="shared" si="4"/>
        <v>41.05263157894737</v>
      </c>
      <c r="G86" s="18">
        <f t="shared" si="5"/>
        <v>58.94736842105263</v>
      </c>
      <c r="H86" s="18">
        <f t="shared" si="6"/>
        <v>0</v>
      </c>
      <c r="I86" s="18">
        <f t="shared" si="7"/>
        <v>6</v>
      </c>
      <c r="J86" s="18">
        <f>SUM($I$2:I86)</f>
        <v>785</v>
      </c>
      <c r="K86" s="18">
        <f>SUM($I86:I$142)</f>
        <v>346</v>
      </c>
    </row>
    <row r="87" spans="1:11">
      <c r="A87" s="1">
        <v>43143</v>
      </c>
      <c r="B87" s="1">
        <v>43149</v>
      </c>
      <c r="C87" s="2">
        <v>37</v>
      </c>
      <c r="D87" s="2">
        <v>59</v>
      </c>
      <c r="E87" s="2">
        <v>4</v>
      </c>
      <c r="F87" s="18">
        <f t="shared" si="4"/>
        <v>38.541666666666664</v>
      </c>
      <c r="G87" s="18">
        <f t="shared" si="5"/>
        <v>61.458333333333336</v>
      </c>
      <c r="H87" s="18">
        <f t="shared" si="6"/>
        <v>0</v>
      </c>
      <c r="I87" s="18">
        <f t="shared" si="7"/>
        <v>6</v>
      </c>
      <c r="J87" s="18">
        <f>SUM($I$2:I87)</f>
        <v>791</v>
      </c>
      <c r="K87" s="18">
        <f>SUM($I87:I$142)</f>
        <v>340</v>
      </c>
    </row>
    <row r="88" spans="1:11">
      <c r="A88" s="1">
        <v>43136</v>
      </c>
      <c r="B88" s="1">
        <v>43142</v>
      </c>
      <c r="C88" s="2">
        <v>40</v>
      </c>
      <c r="D88" s="2">
        <v>57</v>
      </c>
      <c r="E88" s="2">
        <v>3</v>
      </c>
      <c r="F88" s="18">
        <f t="shared" si="4"/>
        <v>41.237113402061858</v>
      </c>
      <c r="G88" s="18">
        <f t="shared" si="5"/>
        <v>58.762886597938142</v>
      </c>
      <c r="H88" s="18">
        <f t="shared" si="6"/>
        <v>0</v>
      </c>
      <c r="I88" s="18">
        <f t="shared" si="7"/>
        <v>6</v>
      </c>
      <c r="J88" s="18">
        <f>SUM($I$2:I88)</f>
        <v>797</v>
      </c>
      <c r="K88" s="18">
        <f>SUM($I88:I$142)</f>
        <v>334</v>
      </c>
    </row>
    <row r="89" spans="1:11">
      <c r="A89" s="1">
        <v>43129</v>
      </c>
      <c r="B89" s="1">
        <v>43135</v>
      </c>
      <c r="C89" s="2">
        <v>40</v>
      </c>
      <c r="D89" s="2">
        <v>57</v>
      </c>
      <c r="E89" s="2">
        <v>3</v>
      </c>
      <c r="F89" s="18">
        <f t="shared" si="4"/>
        <v>41.237113402061858</v>
      </c>
      <c r="G89" s="18">
        <f t="shared" si="5"/>
        <v>58.762886597938142</v>
      </c>
      <c r="H89" s="18">
        <f t="shared" si="6"/>
        <v>0</v>
      </c>
      <c r="I89" s="18">
        <f t="shared" si="7"/>
        <v>6</v>
      </c>
      <c r="J89" s="18">
        <f>SUM($I$2:I89)</f>
        <v>803</v>
      </c>
      <c r="K89" s="18">
        <f>SUM($I89:I$142)</f>
        <v>328</v>
      </c>
    </row>
    <row r="90" spans="1:11">
      <c r="A90" s="1">
        <v>43121</v>
      </c>
      <c r="B90" s="1">
        <v>43128</v>
      </c>
      <c r="C90" s="2">
        <v>38</v>
      </c>
      <c r="D90" s="2">
        <v>58</v>
      </c>
      <c r="E90" s="2">
        <v>4</v>
      </c>
      <c r="F90" s="18">
        <f t="shared" si="4"/>
        <v>39.583333333333336</v>
      </c>
      <c r="G90" s="18">
        <f t="shared" si="5"/>
        <v>60.416666666666664</v>
      </c>
      <c r="H90" s="18">
        <f t="shared" si="6"/>
        <v>0</v>
      </c>
      <c r="I90" s="18">
        <f t="shared" si="7"/>
        <v>7</v>
      </c>
      <c r="J90" s="18">
        <f>SUM($I$2:I90)</f>
        <v>810</v>
      </c>
      <c r="K90" s="18">
        <f>SUM($I90:I$142)</f>
        <v>322</v>
      </c>
    </row>
    <row r="91" spans="1:11">
      <c r="A91" s="1">
        <v>43115</v>
      </c>
      <c r="B91" s="1">
        <v>43121</v>
      </c>
      <c r="C91" s="2">
        <v>36</v>
      </c>
      <c r="D91" s="2">
        <v>59</v>
      </c>
      <c r="E91" s="2">
        <v>5</v>
      </c>
      <c r="F91" s="18">
        <f t="shared" si="4"/>
        <v>37.89473684210526</v>
      </c>
      <c r="G91" s="18">
        <f t="shared" si="5"/>
        <v>62.10526315789474</v>
      </c>
      <c r="H91" s="18">
        <f t="shared" si="6"/>
        <v>0</v>
      </c>
      <c r="I91" s="18">
        <f t="shared" si="7"/>
        <v>6</v>
      </c>
      <c r="J91" s="18">
        <f>SUM($I$2:I91)</f>
        <v>816</v>
      </c>
      <c r="K91" s="18">
        <f>SUM($I91:I$142)</f>
        <v>315</v>
      </c>
    </row>
    <row r="92" spans="1:11">
      <c r="A92" s="1">
        <v>43108</v>
      </c>
      <c r="B92" s="1">
        <v>43114</v>
      </c>
      <c r="C92" s="2">
        <v>38</v>
      </c>
      <c r="D92" s="2">
        <v>57</v>
      </c>
      <c r="E92" s="2">
        <v>5</v>
      </c>
      <c r="F92" s="18">
        <f t="shared" si="4"/>
        <v>40</v>
      </c>
      <c r="G92" s="18">
        <f t="shared" si="5"/>
        <v>60</v>
      </c>
      <c r="H92" s="18">
        <f t="shared" si="6"/>
        <v>0</v>
      </c>
      <c r="I92" s="18">
        <f t="shared" si="7"/>
        <v>6</v>
      </c>
      <c r="J92" s="18">
        <f>SUM($I$2:I92)</f>
        <v>822</v>
      </c>
      <c r="K92" s="18">
        <f>SUM($I92:I$142)</f>
        <v>309</v>
      </c>
    </row>
    <row r="93" spans="1:11">
      <c r="A93" s="1">
        <v>43101</v>
      </c>
      <c r="B93" s="1">
        <v>43107</v>
      </c>
      <c r="C93" s="2">
        <v>37</v>
      </c>
      <c r="D93" s="2">
        <v>58</v>
      </c>
      <c r="E93" s="2">
        <v>5</v>
      </c>
      <c r="F93" s="18">
        <f t="shared" si="4"/>
        <v>38.94736842105263</v>
      </c>
      <c r="G93" s="18">
        <f t="shared" si="5"/>
        <v>61.05263157894737</v>
      </c>
      <c r="H93" s="18">
        <f t="shared" si="6"/>
        <v>0</v>
      </c>
      <c r="I93" s="18">
        <f t="shared" si="7"/>
        <v>6</v>
      </c>
      <c r="J93" s="18">
        <f>SUM($I$2:I93)</f>
        <v>828</v>
      </c>
      <c r="K93" s="18">
        <f>SUM($I93:I$142)</f>
        <v>303</v>
      </c>
    </row>
    <row r="94" spans="1:11">
      <c r="A94" s="1">
        <v>43094</v>
      </c>
      <c r="B94" s="1">
        <v>43100</v>
      </c>
      <c r="C94" s="2">
        <v>39</v>
      </c>
      <c r="D94" s="2">
        <v>55</v>
      </c>
      <c r="E94" s="2">
        <v>6</v>
      </c>
      <c r="F94" s="18">
        <f t="shared" si="4"/>
        <v>41.48936170212766</v>
      </c>
      <c r="G94" s="18">
        <f t="shared" si="5"/>
        <v>58.51063829787234</v>
      </c>
      <c r="H94" s="18">
        <f t="shared" si="6"/>
        <v>0</v>
      </c>
      <c r="I94" s="18">
        <f t="shared" si="7"/>
        <v>6</v>
      </c>
      <c r="J94" s="18">
        <f>SUM($I$2:I94)</f>
        <v>834</v>
      </c>
      <c r="K94" s="18">
        <f>SUM($I94:I$142)</f>
        <v>297</v>
      </c>
    </row>
    <row r="95" spans="1:11">
      <c r="A95" s="1">
        <v>43087</v>
      </c>
      <c r="B95" s="1">
        <v>43093</v>
      </c>
      <c r="C95" s="2">
        <v>37</v>
      </c>
      <c r="D95" s="2">
        <v>57</v>
      </c>
      <c r="E95" s="2">
        <v>6</v>
      </c>
      <c r="F95" s="18">
        <f t="shared" si="4"/>
        <v>39.361702127659576</v>
      </c>
      <c r="G95" s="18">
        <f t="shared" si="5"/>
        <v>60.638297872340424</v>
      </c>
      <c r="H95" s="18">
        <f t="shared" si="6"/>
        <v>0</v>
      </c>
      <c r="I95" s="18">
        <f t="shared" si="7"/>
        <v>6</v>
      </c>
      <c r="J95" s="18">
        <f>SUM($I$2:I95)</f>
        <v>840</v>
      </c>
      <c r="K95" s="18">
        <f>SUM($I95:I$142)</f>
        <v>291</v>
      </c>
    </row>
    <row r="96" spans="1:11">
      <c r="A96" s="1">
        <v>43080</v>
      </c>
      <c r="B96" s="1">
        <v>43086</v>
      </c>
      <c r="C96" s="2">
        <v>35</v>
      </c>
      <c r="D96" s="2">
        <v>60</v>
      </c>
      <c r="E96" s="2">
        <v>5</v>
      </c>
      <c r="F96" s="18">
        <f t="shared" si="4"/>
        <v>36.842105263157897</v>
      </c>
      <c r="G96" s="18">
        <f t="shared" si="5"/>
        <v>63.157894736842103</v>
      </c>
      <c r="H96" s="18">
        <f t="shared" si="6"/>
        <v>0</v>
      </c>
      <c r="I96" s="18">
        <f t="shared" si="7"/>
        <v>6</v>
      </c>
      <c r="J96" s="18">
        <f>SUM($I$2:I96)</f>
        <v>846</v>
      </c>
      <c r="K96" s="18">
        <f>SUM($I96:I$142)</f>
        <v>285</v>
      </c>
    </row>
    <row r="97" spans="1:11">
      <c r="A97" s="1">
        <v>43073</v>
      </c>
      <c r="B97" s="1">
        <v>43079</v>
      </c>
      <c r="C97" s="2">
        <v>36</v>
      </c>
      <c r="D97" s="2">
        <v>59</v>
      </c>
      <c r="E97" s="2">
        <v>5</v>
      </c>
      <c r="F97" s="18">
        <f t="shared" si="4"/>
        <v>37.89473684210526</v>
      </c>
      <c r="G97" s="18">
        <f t="shared" si="5"/>
        <v>62.10526315789474</v>
      </c>
      <c r="H97" s="18">
        <f t="shared" si="6"/>
        <v>0</v>
      </c>
      <c r="I97" s="18">
        <f t="shared" si="7"/>
        <v>6</v>
      </c>
      <c r="J97" s="18">
        <f>SUM($I$2:I97)</f>
        <v>852</v>
      </c>
      <c r="K97" s="18">
        <f>SUM($I97:I$142)</f>
        <v>279</v>
      </c>
    </row>
    <row r="98" spans="1:11">
      <c r="A98" s="1">
        <v>43066</v>
      </c>
      <c r="B98" s="1">
        <v>43072</v>
      </c>
      <c r="C98" s="2">
        <v>35</v>
      </c>
      <c r="D98" s="2">
        <v>59</v>
      </c>
      <c r="E98" s="2">
        <v>6</v>
      </c>
      <c r="F98" s="18">
        <f t="shared" si="4"/>
        <v>37.234042553191486</v>
      </c>
      <c r="G98" s="18">
        <f t="shared" si="5"/>
        <v>62.765957446808514</v>
      </c>
      <c r="H98" s="18">
        <f t="shared" si="6"/>
        <v>0</v>
      </c>
      <c r="I98" s="18">
        <f t="shared" si="7"/>
        <v>6</v>
      </c>
      <c r="J98" s="18">
        <f>SUM($I$2:I98)</f>
        <v>858</v>
      </c>
      <c r="K98" s="18">
        <f>SUM($I98:I$142)</f>
        <v>273</v>
      </c>
    </row>
    <row r="99" spans="1:11">
      <c r="A99" s="1">
        <v>43059</v>
      </c>
      <c r="B99" s="1">
        <v>43065</v>
      </c>
      <c r="C99" s="2">
        <v>37</v>
      </c>
      <c r="D99" s="2">
        <v>56</v>
      </c>
      <c r="E99" s="2">
        <v>7</v>
      </c>
      <c r="F99" s="18">
        <f t="shared" si="4"/>
        <v>39.784946236559136</v>
      </c>
      <c r="G99" s="18">
        <f t="shared" si="5"/>
        <v>60.215053763440864</v>
      </c>
      <c r="H99" s="18">
        <f t="shared" si="6"/>
        <v>0</v>
      </c>
      <c r="I99" s="18">
        <f t="shared" si="7"/>
        <v>6</v>
      </c>
      <c r="J99" s="18">
        <f>SUM($I$2:I99)</f>
        <v>864</v>
      </c>
      <c r="K99" s="18">
        <f>SUM($I99:I$142)</f>
        <v>267</v>
      </c>
    </row>
    <row r="100" spans="1:11">
      <c r="A100" s="1">
        <v>43052</v>
      </c>
      <c r="B100" s="1">
        <v>43058</v>
      </c>
      <c r="C100" s="2">
        <v>38</v>
      </c>
      <c r="D100" s="2">
        <v>57</v>
      </c>
      <c r="E100" s="2">
        <v>5</v>
      </c>
      <c r="F100" s="18">
        <f t="shared" si="4"/>
        <v>40</v>
      </c>
      <c r="G100" s="18">
        <f t="shared" si="5"/>
        <v>60</v>
      </c>
      <c r="H100" s="18">
        <f t="shared" si="6"/>
        <v>0</v>
      </c>
      <c r="I100" s="18">
        <f t="shared" si="7"/>
        <v>6</v>
      </c>
      <c r="J100" s="18">
        <f>SUM($I$2:I100)</f>
        <v>870</v>
      </c>
      <c r="K100" s="18">
        <f>SUM($I100:I$142)</f>
        <v>261</v>
      </c>
    </row>
    <row r="101" spans="1:11">
      <c r="A101" s="1">
        <v>43045</v>
      </c>
      <c r="B101" s="1">
        <v>43051</v>
      </c>
      <c r="C101" s="2">
        <v>38</v>
      </c>
      <c r="D101" s="2">
        <v>56</v>
      </c>
      <c r="E101" s="2">
        <v>6</v>
      </c>
      <c r="F101" s="18">
        <f t="shared" si="4"/>
        <v>40.425531914893618</v>
      </c>
      <c r="G101" s="18">
        <f t="shared" si="5"/>
        <v>59.574468085106382</v>
      </c>
      <c r="H101" s="18">
        <f t="shared" si="6"/>
        <v>0</v>
      </c>
      <c r="I101" s="18">
        <f t="shared" si="7"/>
        <v>6</v>
      </c>
      <c r="J101" s="18">
        <f>SUM($I$2:I101)</f>
        <v>876</v>
      </c>
      <c r="K101" s="18">
        <f>SUM($I101:I$142)</f>
        <v>255</v>
      </c>
    </row>
    <row r="102" spans="1:11">
      <c r="A102" s="1">
        <v>43038</v>
      </c>
      <c r="B102" s="1">
        <v>43044</v>
      </c>
      <c r="C102" s="2">
        <v>38</v>
      </c>
      <c r="D102" s="2">
        <v>58</v>
      </c>
      <c r="E102" s="2">
        <v>4</v>
      </c>
      <c r="F102" s="18">
        <f t="shared" si="4"/>
        <v>39.583333333333336</v>
      </c>
      <c r="G102" s="18">
        <f t="shared" si="5"/>
        <v>60.416666666666664</v>
      </c>
      <c r="H102" s="18">
        <f t="shared" si="6"/>
        <v>0</v>
      </c>
      <c r="I102" s="18">
        <f t="shared" si="7"/>
        <v>6</v>
      </c>
      <c r="J102" s="18">
        <f>SUM($I$2:I102)</f>
        <v>882</v>
      </c>
      <c r="K102" s="18">
        <f>SUM($I102:I$142)</f>
        <v>249</v>
      </c>
    </row>
    <row r="103" spans="1:11">
      <c r="A103" s="1">
        <v>43031</v>
      </c>
      <c r="B103" s="1">
        <v>43037</v>
      </c>
      <c r="C103" s="2">
        <v>35</v>
      </c>
      <c r="D103" s="2">
        <v>60</v>
      </c>
      <c r="E103" s="2">
        <v>5</v>
      </c>
      <c r="F103" s="18">
        <f t="shared" si="4"/>
        <v>36.842105263157897</v>
      </c>
      <c r="G103" s="18">
        <f t="shared" si="5"/>
        <v>63.157894736842103</v>
      </c>
      <c r="H103" s="18">
        <f t="shared" si="6"/>
        <v>0</v>
      </c>
      <c r="I103" s="18">
        <f t="shared" si="7"/>
        <v>6</v>
      </c>
      <c r="J103" s="18">
        <f>SUM($I$2:I103)</f>
        <v>888</v>
      </c>
      <c r="K103" s="18">
        <f>SUM($I103:I$142)</f>
        <v>243</v>
      </c>
    </row>
    <row r="104" spans="1:11">
      <c r="A104" s="1">
        <v>43024</v>
      </c>
      <c r="B104" s="1">
        <v>43030</v>
      </c>
      <c r="C104" s="2">
        <v>36</v>
      </c>
      <c r="D104" s="2">
        <v>58</v>
      </c>
      <c r="E104" s="2">
        <v>6</v>
      </c>
      <c r="F104" s="18">
        <f t="shared" si="4"/>
        <v>38.297872340425535</v>
      </c>
      <c r="G104" s="18">
        <f t="shared" si="5"/>
        <v>61.702127659574465</v>
      </c>
      <c r="H104" s="18">
        <f t="shared" si="6"/>
        <v>0</v>
      </c>
      <c r="I104" s="18">
        <f t="shared" si="7"/>
        <v>6</v>
      </c>
      <c r="J104" s="18">
        <f>SUM($I$2:I104)</f>
        <v>894</v>
      </c>
      <c r="K104" s="18">
        <f>SUM($I104:I$142)</f>
        <v>237</v>
      </c>
    </row>
    <row r="105" spans="1:11">
      <c r="A105" s="1">
        <v>43017</v>
      </c>
      <c r="B105" s="1">
        <v>43023</v>
      </c>
      <c r="C105" s="2">
        <v>37</v>
      </c>
      <c r="D105" s="2">
        <v>57</v>
      </c>
      <c r="E105" s="2">
        <v>6</v>
      </c>
      <c r="F105" s="18">
        <f t="shared" si="4"/>
        <v>39.361702127659576</v>
      </c>
      <c r="G105" s="18">
        <f t="shared" si="5"/>
        <v>60.638297872340424</v>
      </c>
      <c r="H105" s="18">
        <f t="shared" si="6"/>
        <v>0</v>
      </c>
      <c r="I105" s="18">
        <f t="shared" si="7"/>
        <v>6</v>
      </c>
      <c r="J105" s="18">
        <f>SUM($I$2:I105)</f>
        <v>900</v>
      </c>
      <c r="K105" s="18">
        <f>SUM($I105:I$142)</f>
        <v>231</v>
      </c>
    </row>
    <row r="106" spans="1:11">
      <c r="A106" s="1">
        <v>43010</v>
      </c>
      <c r="B106" s="1">
        <v>43016</v>
      </c>
      <c r="C106" s="2">
        <v>38</v>
      </c>
      <c r="D106" s="2">
        <v>56</v>
      </c>
      <c r="E106" s="2">
        <v>6</v>
      </c>
      <c r="F106" s="18">
        <f t="shared" si="4"/>
        <v>40.425531914893618</v>
      </c>
      <c r="G106" s="18">
        <f t="shared" si="5"/>
        <v>59.574468085106382</v>
      </c>
      <c r="H106" s="18">
        <f t="shared" si="6"/>
        <v>0</v>
      </c>
      <c r="I106" s="18">
        <f t="shared" si="7"/>
        <v>6</v>
      </c>
      <c r="J106" s="18">
        <f>SUM($I$2:I106)</f>
        <v>906</v>
      </c>
      <c r="K106" s="18">
        <f>SUM($I106:I$142)</f>
        <v>225</v>
      </c>
    </row>
    <row r="107" spans="1:11">
      <c r="A107" s="1">
        <v>43003</v>
      </c>
      <c r="B107" s="1">
        <v>43009</v>
      </c>
      <c r="C107" s="2">
        <v>37</v>
      </c>
      <c r="D107" s="2">
        <v>58</v>
      </c>
      <c r="E107" s="2">
        <v>5</v>
      </c>
      <c r="F107" s="18">
        <f t="shared" si="4"/>
        <v>38.94736842105263</v>
      </c>
      <c r="G107" s="18">
        <f t="shared" si="5"/>
        <v>61.05263157894737</v>
      </c>
      <c r="H107" s="18">
        <f t="shared" si="6"/>
        <v>0</v>
      </c>
      <c r="I107" s="18">
        <f t="shared" si="7"/>
        <v>6</v>
      </c>
      <c r="J107" s="18">
        <f>SUM($I$2:I107)</f>
        <v>912</v>
      </c>
      <c r="K107" s="18">
        <f>SUM($I107:I$142)</f>
        <v>219</v>
      </c>
    </row>
    <row r="108" spans="1:11">
      <c r="A108" s="1">
        <v>42996</v>
      </c>
      <c r="B108" s="1">
        <v>43002</v>
      </c>
      <c r="C108" s="2">
        <v>38</v>
      </c>
      <c r="D108" s="2">
        <v>55</v>
      </c>
      <c r="E108" s="2">
        <v>7</v>
      </c>
      <c r="F108" s="18">
        <f t="shared" si="4"/>
        <v>40.86021505376344</v>
      </c>
      <c r="G108" s="18">
        <f t="shared" si="5"/>
        <v>59.13978494623656</v>
      </c>
      <c r="H108" s="18">
        <f t="shared" si="6"/>
        <v>0</v>
      </c>
      <c r="I108" s="18">
        <f t="shared" si="7"/>
        <v>6</v>
      </c>
      <c r="J108" s="18">
        <f>SUM($I$2:I108)</f>
        <v>918</v>
      </c>
      <c r="K108" s="18">
        <f>SUM($I108:I$142)</f>
        <v>213</v>
      </c>
    </row>
    <row r="109" spans="1:11">
      <c r="A109" s="1">
        <v>42989</v>
      </c>
      <c r="B109" s="1">
        <v>42995</v>
      </c>
      <c r="C109" s="2">
        <v>38</v>
      </c>
      <c r="D109" s="2">
        <v>57</v>
      </c>
      <c r="E109" s="2">
        <v>5</v>
      </c>
      <c r="F109" s="18">
        <f t="shared" si="4"/>
        <v>40</v>
      </c>
      <c r="G109" s="18">
        <f t="shared" si="5"/>
        <v>60</v>
      </c>
      <c r="H109" s="18">
        <f t="shared" si="6"/>
        <v>0</v>
      </c>
      <c r="I109" s="18">
        <f t="shared" si="7"/>
        <v>6</v>
      </c>
      <c r="J109" s="18">
        <f>SUM($I$2:I109)</f>
        <v>924</v>
      </c>
      <c r="K109" s="18">
        <f>SUM($I109:I$142)</f>
        <v>207</v>
      </c>
    </row>
    <row r="110" spans="1:11">
      <c r="A110" s="1">
        <v>42982</v>
      </c>
      <c r="B110" s="1">
        <v>42988</v>
      </c>
      <c r="C110" s="2">
        <v>37</v>
      </c>
      <c r="D110" s="2">
        <v>57</v>
      </c>
      <c r="E110" s="2">
        <v>6</v>
      </c>
      <c r="F110" s="18">
        <f t="shared" si="4"/>
        <v>39.361702127659576</v>
      </c>
      <c r="G110" s="18">
        <f t="shared" si="5"/>
        <v>60.638297872340424</v>
      </c>
      <c r="H110" s="18">
        <f t="shared" si="6"/>
        <v>0</v>
      </c>
      <c r="I110" s="18">
        <f t="shared" si="7"/>
        <v>6</v>
      </c>
      <c r="J110" s="18">
        <f>SUM($I$2:I110)</f>
        <v>930</v>
      </c>
      <c r="K110" s="18">
        <f>SUM($I110:I$142)</f>
        <v>201</v>
      </c>
    </row>
    <row r="111" spans="1:11">
      <c r="A111" s="1">
        <v>42975</v>
      </c>
      <c r="B111" s="1">
        <v>42981</v>
      </c>
      <c r="C111" s="2">
        <v>36</v>
      </c>
      <c r="D111" s="2">
        <v>59</v>
      </c>
      <c r="E111" s="2">
        <v>5</v>
      </c>
      <c r="F111" s="18">
        <f t="shared" si="4"/>
        <v>37.89473684210526</v>
      </c>
      <c r="G111" s="18">
        <f t="shared" si="5"/>
        <v>62.10526315789474</v>
      </c>
      <c r="H111" s="18">
        <f t="shared" si="6"/>
        <v>0</v>
      </c>
      <c r="I111" s="18">
        <f t="shared" si="7"/>
        <v>6</v>
      </c>
      <c r="J111" s="18">
        <f>SUM($I$2:I111)</f>
        <v>936</v>
      </c>
      <c r="K111" s="18">
        <f>SUM($I111:I$142)</f>
        <v>195</v>
      </c>
    </row>
    <row r="112" spans="1:11">
      <c r="A112" s="1">
        <v>42968</v>
      </c>
      <c r="B112" s="1">
        <v>42974</v>
      </c>
      <c r="C112" s="2">
        <v>35</v>
      </c>
      <c r="D112" s="2">
        <v>60</v>
      </c>
      <c r="E112" s="2">
        <v>5</v>
      </c>
      <c r="F112" s="18">
        <f t="shared" si="4"/>
        <v>36.842105263157897</v>
      </c>
      <c r="G112" s="18">
        <f t="shared" si="5"/>
        <v>63.157894736842103</v>
      </c>
      <c r="H112" s="18">
        <f t="shared" si="6"/>
        <v>0</v>
      </c>
      <c r="I112" s="18">
        <f t="shared" si="7"/>
        <v>6</v>
      </c>
      <c r="J112" s="18">
        <f>SUM($I$2:I112)</f>
        <v>942</v>
      </c>
      <c r="K112" s="18">
        <f>SUM($I112:I$142)</f>
        <v>189</v>
      </c>
    </row>
    <row r="113" spans="1:11">
      <c r="A113" s="1">
        <v>42961</v>
      </c>
      <c r="B113" s="1">
        <v>42967</v>
      </c>
      <c r="C113" s="2">
        <v>37</v>
      </c>
      <c r="D113" s="2">
        <v>58</v>
      </c>
      <c r="E113" s="2">
        <v>5</v>
      </c>
      <c r="F113" s="18">
        <f t="shared" si="4"/>
        <v>38.94736842105263</v>
      </c>
      <c r="G113" s="18">
        <f t="shared" si="5"/>
        <v>61.05263157894737</v>
      </c>
      <c r="H113" s="18">
        <f t="shared" si="6"/>
        <v>0</v>
      </c>
      <c r="I113" s="18">
        <f t="shared" si="7"/>
        <v>6</v>
      </c>
      <c r="J113" s="18">
        <f>SUM($I$2:I113)</f>
        <v>948</v>
      </c>
      <c r="K113" s="18">
        <f>SUM($I113:I$142)</f>
        <v>183</v>
      </c>
    </row>
    <row r="114" spans="1:11">
      <c r="A114" s="1">
        <v>42954</v>
      </c>
      <c r="B114" s="1">
        <v>42960</v>
      </c>
      <c r="C114" s="2">
        <v>36</v>
      </c>
      <c r="D114" s="2">
        <v>58</v>
      </c>
      <c r="E114" s="2">
        <v>6</v>
      </c>
      <c r="F114" s="18">
        <f t="shared" si="4"/>
        <v>38.297872340425535</v>
      </c>
      <c r="G114" s="18">
        <f t="shared" si="5"/>
        <v>61.702127659574465</v>
      </c>
      <c r="H114" s="18">
        <f t="shared" si="6"/>
        <v>0</v>
      </c>
      <c r="I114" s="18">
        <f t="shared" si="7"/>
        <v>6</v>
      </c>
      <c r="J114" s="18">
        <f>SUM($I$2:I114)</f>
        <v>954</v>
      </c>
      <c r="K114" s="18">
        <f>SUM($I114:I$142)</f>
        <v>177</v>
      </c>
    </row>
    <row r="115" spans="1:11">
      <c r="A115" s="1">
        <v>42947</v>
      </c>
      <c r="B115" s="1">
        <v>42953</v>
      </c>
      <c r="C115" s="2">
        <v>37</v>
      </c>
      <c r="D115" s="2">
        <v>58</v>
      </c>
      <c r="E115" s="2">
        <v>5</v>
      </c>
      <c r="F115" s="18">
        <f t="shared" si="4"/>
        <v>38.94736842105263</v>
      </c>
      <c r="G115" s="18">
        <f t="shared" si="5"/>
        <v>61.05263157894737</v>
      </c>
      <c r="H115" s="18">
        <f t="shared" si="6"/>
        <v>0</v>
      </c>
      <c r="I115" s="18">
        <f t="shared" si="7"/>
        <v>6</v>
      </c>
      <c r="J115" s="18">
        <f>SUM($I$2:I115)</f>
        <v>960</v>
      </c>
      <c r="K115" s="18">
        <f>SUM($I115:I$142)</f>
        <v>171</v>
      </c>
    </row>
    <row r="116" spans="1:11">
      <c r="A116" s="1">
        <v>42940</v>
      </c>
      <c r="B116" s="1">
        <v>42946</v>
      </c>
      <c r="C116" s="2">
        <v>38</v>
      </c>
      <c r="D116" s="2">
        <v>57</v>
      </c>
      <c r="E116" s="2">
        <v>5</v>
      </c>
      <c r="F116" s="18">
        <f t="shared" si="4"/>
        <v>40</v>
      </c>
      <c r="G116" s="18">
        <f t="shared" si="5"/>
        <v>60</v>
      </c>
      <c r="H116" s="18">
        <f t="shared" si="6"/>
        <v>0</v>
      </c>
      <c r="I116" s="18">
        <f t="shared" si="7"/>
        <v>6</v>
      </c>
      <c r="J116" s="18">
        <f>SUM($I$2:I116)</f>
        <v>966</v>
      </c>
      <c r="K116" s="18">
        <f>SUM($I116:I$142)</f>
        <v>165</v>
      </c>
    </row>
    <row r="117" spans="1:11">
      <c r="A117" s="1">
        <v>42933</v>
      </c>
      <c r="B117" s="1">
        <v>42939</v>
      </c>
      <c r="C117" s="2">
        <v>37</v>
      </c>
      <c r="D117" s="2">
        <v>58</v>
      </c>
      <c r="E117" s="2">
        <v>5</v>
      </c>
      <c r="F117" s="18">
        <f t="shared" si="4"/>
        <v>38.94736842105263</v>
      </c>
      <c r="G117" s="18">
        <f t="shared" si="5"/>
        <v>61.05263157894737</v>
      </c>
      <c r="H117" s="18">
        <f t="shared" si="6"/>
        <v>0</v>
      </c>
      <c r="I117" s="18">
        <f t="shared" si="7"/>
        <v>6</v>
      </c>
      <c r="J117" s="18">
        <f>SUM($I$2:I117)</f>
        <v>972</v>
      </c>
      <c r="K117" s="18">
        <f>SUM($I117:I$142)</f>
        <v>159</v>
      </c>
    </row>
    <row r="118" spans="1:11">
      <c r="A118" s="1">
        <v>42926</v>
      </c>
      <c r="B118" s="1">
        <v>42932</v>
      </c>
      <c r="C118" s="2">
        <v>39</v>
      </c>
      <c r="D118" s="2">
        <v>56</v>
      </c>
      <c r="E118" s="2">
        <v>5</v>
      </c>
      <c r="F118" s="18">
        <f t="shared" si="4"/>
        <v>41.05263157894737</v>
      </c>
      <c r="G118" s="18">
        <f t="shared" si="5"/>
        <v>58.94736842105263</v>
      </c>
      <c r="H118" s="18">
        <f t="shared" si="6"/>
        <v>0</v>
      </c>
      <c r="I118" s="18">
        <f t="shared" si="7"/>
        <v>6</v>
      </c>
      <c r="J118" s="18">
        <f>SUM($I$2:I118)</f>
        <v>978</v>
      </c>
      <c r="K118" s="18">
        <f>SUM($I118:I$142)</f>
        <v>153</v>
      </c>
    </row>
    <row r="119" spans="1:11">
      <c r="A119" s="1">
        <v>42919</v>
      </c>
      <c r="B119" s="1">
        <v>42925</v>
      </c>
      <c r="C119" s="2">
        <v>38</v>
      </c>
      <c r="D119" s="2">
        <v>57</v>
      </c>
      <c r="E119" s="2">
        <v>5</v>
      </c>
      <c r="F119" s="18">
        <f t="shared" si="4"/>
        <v>40</v>
      </c>
      <c r="G119" s="18">
        <f t="shared" si="5"/>
        <v>60</v>
      </c>
      <c r="H119" s="18">
        <f t="shared" si="6"/>
        <v>0</v>
      </c>
      <c r="I119" s="18">
        <f t="shared" si="7"/>
        <v>6</v>
      </c>
      <c r="J119" s="18">
        <f>SUM($I$2:I119)</f>
        <v>984</v>
      </c>
      <c r="K119" s="18">
        <f>SUM($I119:I$142)</f>
        <v>147</v>
      </c>
    </row>
    <row r="120" spans="1:11">
      <c r="A120" s="1">
        <v>42912</v>
      </c>
      <c r="B120" s="1">
        <v>42918</v>
      </c>
      <c r="C120" s="2">
        <v>39</v>
      </c>
      <c r="D120" s="2">
        <v>56</v>
      </c>
      <c r="E120" s="2">
        <v>5</v>
      </c>
      <c r="F120" s="18">
        <f t="shared" si="4"/>
        <v>41.05263157894737</v>
      </c>
      <c r="G120" s="18">
        <f t="shared" si="5"/>
        <v>58.94736842105263</v>
      </c>
      <c r="H120" s="18">
        <f t="shared" si="6"/>
        <v>0</v>
      </c>
      <c r="I120" s="18">
        <f t="shared" si="7"/>
        <v>6</v>
      </c>
      <c r="J120" s="18">
        <f>SUM($I$2:I120)</f>
        <v>990</v>
      </c>
      <c r="K120" s="18">
        <f>SUM($I120:I$142)</f>
        <v>141</v>
      </c>
    </row>
    <row r="121" spans="1:11">
      <c r="A121" s="1">
        <v>42905</v>
      </c>
      <c r="B121" s="1">
        <v>42911</v>
      </c>
      <c r="C121" s="2">
        <v>39</v>
      </c>
      <c r="D121" s="2">
        <v>56</v>
      </c>
      <c r="E121" s="2">
        <v>5</v>
      </c>
      <c r="F121" s="18">
        <f t="shared" si="4"/>
        <v>41.05263157894737</v>
      </c>
      <c r="G121" s="18">
        <f t="shared" si="5"/>
        <v>58.94736842105263</v>
      </c>
      <c r="H121" s="18">
        <f t="shared" si="6"/>
        <v>0</v>
      </c>
      <c r="I121" s="18">
        <f t="shared" si="7"/>
        <v>6</v>
      </c>
      <c r="J121" s="18">
        <f>SUM($I$2:I121)</f>
        <v>996</v>
      </c>
      <c r="K121" s="18">
        <f>SUM($I121:I$142)</f>
        <v>135</v>
      </c>
    </row>
    <row r="122" spans="1:11">
      <c r="A122" s="1">
        <v>42898</v>
      </c>
      <c r="B122" s="1">
        <v>42904</v>
      </c>
      <c r="C122" s="2">
        <v>38</v>
      </c>
      <c r="D122" s="2">
        <v>57</v>
      </c>
      <c r="E122" s="2">
        <v>5</v>
      </c>
      <c r="F122" s="18">
        <f t="shared" si="4"/>
        <v>40</v>
      </c>
      <c r="G122" s="18">
        <f t="shared" si="5"/>
        <v>60</v>
      </c>
      <c r="H122" s="18">
        <f t="shared" si="6"/>
        <v>0</v>
      </c>
      <c r="I122" s="18">
        <f t="shared" si="7"/>
        <v>6</v>
      </c>
      <c r="J122" s="18">
        <f>SUM($I$2:I122)</f>
        <v>1002</v>
      </c>
      <c r="K122" s="18">
        <f>SUM($I122:I$142)</f>
        <v>129</v>
      </c>
    </row>
    <row r="123" spans="1:11">
      <c r="A123" s="1">
        <v>42891</v>
      </c>
      <c r="B123" s="1">
        <v>42897</v>
      </c>
      <c r="C123" s="2">
        <v>37</v>
      </c>
      <c r="D123" s="2">
        <v>58</v>
      </c>
      <c r="E123" s="2">
        <v>5</v>
      </c>
      <c r="F123" s="18">
        <f t="shared" si="4"/>
        <v>38.94736842105263</v>
      </c>
      <c r="G123" s="18">
        <f t="shared" si="5"/>
        <v>61.05263157894737</v>
      </c>
      <c r="H123" s="18">
        <f t="shared" si="6"/>
        <v>0</v>
      </c>
      <c r="I123" s="18">
        <f t="shared" si="7"/>
        <v>6</v>
      </c>
      <c r="J123" s="18">
        <f>SUM($I$2:I123)</f>
        <v>1008</v>
      </c>
      <c r="K123" s="18">
        <f>SUM($I123:I$142)</f>
        <v>123</v>
      </c>
    </row>
    <row r="124" spans="1:11">
      <c r="A124" s="1">
        <v>42884</v>
      </c>
      <c r="B124" s="1">
        <v>42890</v>
      </c>
      <c r="C124" s="2">
        <v>38</v>
      </c>
      <c r="D124" s="2">
        <v>56</v>
      </c>
      <c r="E124" s="2">
        <v>6</v>
      </c>
      <c r="F124" s="18">
        <f t="shared" si="4"/>
        <v>40.425531914893618</v>
      </c>
      <c r="G124" s="18">
        <f t="shared" si="5"/>
        <v>59.574468085106382</v>
      </c>
      <c r="H124" s="18">
        <f t="shared" si="6"/>
        <v>0</v>
      </c>
      <c r="I124" s="18">
        <f t="shared" si="7"/>
        <v>6</v>
      </c>
      <c r="J124" s="18">
        <f>SUM($I$2:I124)</f>
        <v>1014</v>
      </c>
      <c r="K124" s="18">
        <f>SUM($I124:I$142)</f>
        <v>117</v>
      </c>
    </row>
    <row r="125" spans="1:11">
      <c r="A125" s="1">
        <v>42877</v>
      </c>
      <c r="B125" s="1">
        <v>42883</v>
      </c>
      <c r="C125" s="2">
        <v>41</v>
      </c>
      <c r="D125" s="2">
        <v>54</v>
      </c>
      <c r="E125" s="2">
        <v>5</v>
      </c>
      <c r="F125" s="18">
        <f t="shared" si="4"/>
        <v>43.157894736842103</v>
      </c>
      <c r="G125" s="18">
        <f t="shared" si="5"/>
        <v>56.842105263157897</v>
      </c>
      <c r="H125" s="18">
        <f t="shared" si="6"/>
        <v>0</v>
      </c>
      <c r="I125" s="18">
        <f t="shared" si="7"/>
        <v>6</v>
      </c>
      <c r="J125" s="18">
        <f>SUM($I$2:I125)</f>
        <v>1020</v>
      </c>
      <c r="K125" s="18">
        <f>SUM($I125:I$142)</f>
        <v>111</v>
      </c>
    </row>
    <row r="126" spans="1:11">
      <c r="A126" s="1">
        <v>42870</v>
      </c>
      <c r="B126" s="1">
        <v>42876</v>
      </c>
      <c r="C126" s="2">
        <v>38</v>
      </c>
      <c r="D126" s="2">
        <v>56</v>
      </c>
      <c r="E126" s="2">
        <v>6</v>
      </c>
      <c r="F126" s="18">
        <f t="shared" si="4"/>
        <v>40.425531914893618</v>
      </c>
      <c r="G126" s="18">
        <f t="shared" si="5"/>
        <v>59.574468085106382</v>
      </c>
      <c r="H126" s="18">
        <f t="shared" si="6"/>
        <v>0</v>
      </c>
      <c r="I126" s="18">
        <f t="shared" si="7"/>
        <v>6</v>
      </c>
      <c r="J126" s="18">
        <f>SUM($I$2:I126)</f>
        <v>1026</v>
      </c>
      <c r="K126" s="18">
        <f>SUM($I126:I$142)</f>
        <v>105</v>
      </c>
    </row>
    <row r="127" spans="1:11">
      <c r="A127" s="1">
        <v>42863</v>
      </c>
      <c r="B127" s="1">
        <v>42869</v>
      </c>
      <c r="C127" s="2">
        <v>38</v>
      </c>
      <c r="D127" s="2">
        <v>56</v>
      </c>
      <c r="E127" s="2">
        <v>6</v>
      </c>
      <c r="F127" s="18">
        <f t="shared" si="4"/>
        <v>40.425531914893618</v>
      </c>
      <c r="G127" s="18">
        <f t="shared" si="5"/>
        <v>59.574468085106382</v>
      </c>
      <c r="H127" s="18">
        <f t="shared" si="6"/>
        <v>0</v>
      </c>
      <c r="I127" s="18">
        <f t="shared" si="7"/>
        <v>6</v>
      </c>
      <c r="J127" s="18">
        <f>SUM($I$2:I127)</f>
        <v>1032</v>
      </c>
      <c r="K127" s="18">
        <f>SUM($I127:I$142)</f>
        <v>99</v>
      </c>
    </row>
    <row r="128" spans="1:11">
      <c r="A128" s="1">
        <v>42856</v>
      </c>
      <c r="B128" s="1">
        <v>42862</v>
      </c>
      <c r="C128" s="2">
        <v>42</v>
      </c>
      <c r="D128" s="2">
        <v>53</v>
      </c>
      <c r="E128" s="2">
        <v>5</v>
      </c>
      <c r="F128" s="18">
        <f t="shared" si="4"/>
        <v>44.210526315789473</v>
      </c>
      <c r="G128" s="18">
        <f t="shared" si="5"/>
        <v>55.789473684210527</v>
      </c>
      <c r="H128" s="18">
        <f t="shared" si="6"/>
        <v>0</v>
      </c>
      <c r="I128" s="18">
        <f t="shared" si="7"/>
        <v>6</v>
      </c>
      <c r="J128" s="18">
        <f>SUM($I$2:I128)</f>
        <v>1038</v>
      </c>
      <c r="K128" s="18">
        <f>SUM($I128:I$142)</f>
        <v>93</v>
      </c>
    </row>
    <row r="129" spans="1:11">
      <c r="A129" s="1">
        <v>42849</v>
      </c>
      <c r="B129" s="1">
        <v>42855</v>
      </c>
      <c r="C129" s="2">
        <v>41</v>
      </c>
      <c r="D129" s="2">
        <v>54</v>
      </c>
      <c r="E129" s="2">
        <v>5</v>
      </c>
      <c r="F129" s="18">
        <f t="shared" si="4"/>
        <v>43.157894736842103</v>
      </c>
      <c r="G129" s="18">
        <f t="shared" si="5"/>
        <v>56.842105263157897</v>
      </c>
      <c r="H129" s="18">
        <f t="shared" si="6"/>
        <v>0</v>
      </c>
      <c r="I129" s="18">
        <f t="shared" si="7"/>
        <v>6</v>
      </c>
      <c r="J129" s="18">
        <f>SUM($I$2:I129)</f>
        <v>1044</v>
      </c>
      <c r="K129" s="18">
        <f>SUM($I129:I$142)</f>
        <v>87</v>
      </c>
    </row>
    <row r="130" spans="1:11">
      <c r="A130" s="1">
        <v>42842</v>
      </c>
      <c r="B130" s="1">
        <v>42848</v>
      </c>
      <c r="C130" s="2">
        <v>41</v>
      </c>
      <c r="D130" s="2">
        <v>52</v>
      </c>
      <c r="E130" s="2">
        <v>7</v>
      </c>
      <c r="F130" s="18">
        <f t="shared" si="4"/>
        <v>44.086021505376344</v>
      </c>
      <c r="G130" s="18">
        <f t="shared" si="5"/>
        <v>55.913978494623656</v>
      </c>
      <c r="H130" s="18">
        <f t="shared" si="6"/>
        <v>0</v>
      </c>
      <c r="I130" s="18">
        <f t="shared" si="7"/>
        <v>6</v>
      </c>
      <c r="J130" s="18">
        <f>SUM($I$2:I130)</f>
        <v>1050</v>
      </c>
      <c r="K130" s="18">
        <f>SUM($I130:I$142)</f>
        <v>81</v>
      </c>
    </row>
    <row r="131" spans="1:11">
      <c r="A131" s="1">
        <v>42835</v>
      </c>
      <c r="B131" s="1">
        <v>42841</v>
      </c>
      <c r="C131" s="2">
        <v>40</v>
      </c>
      <c r="D131" s="2">
        <v>54</v>
      </c>
      <c r="E131" s="2">
        <v>6</v>
      </c>
      <c r="F131" s="18">
        <f t="shared" ref="F131:F142" si="8">C131 + (E131 * C131 / (C131 + D131))</f>
        <v>42.553191489361701</v>
      </c>
      <c r="G131" s="18">
        <f t="shared" ref="G131:G142" si="9">D131 + (E131 * D131 / (C131+ D131))</f>
        <v>57.446808510638299</v>
      </c>
      <c r="H131" s="18">
        <f t="shared" ref="H131:H142" si="10">100 - (F131 + G131)</f>
        <v>0</v>
      </c>
      <c r="I131" s="18">
        <f t="shared" ref="I131:I142" si="11">B131-A131</f>
        <v>6</v>
      </c>
      <c r="J131" s="18">
        <f>SUM($I$2:I131)</f>
        <v>1056</v>
      </c>
      <c r="K131" s="18">
        <f>SUM($I131:I$142)</f>
        <v>75</v>
      </c>
    </row>
    <row r="132" spans="1:11">
      <c r="A132" s="1">
        <v>42828</v>
      </c>
      <c r="B132" s="1">
        <v>42834</v>
      </c>
      <c r="C132" s="2">
        <v>40</v>
      </c>
      <c r="D132" s="2">
        <v>53</v>
      </c>
      <c r="E132" s="2">
        <v>7</v>
      </c>
      <c r="F132" s="18">
        <f t="shared" si="8"/>
        <v>43.01075268817204</v>
      </c>
      <c r="G132" s="18">
        <f t="shared" si="9"/>
        <v>56.98924731182796</v>
      </c>
      <c r="H132" s="18">
        <f t="shared" si="10"/>
        <v>0</v>
      </c>
      <c r="I132" s="18">
        <f t="shared" si="11"/>
        <v>6</v>
      </c>
      <c r="J132" s="18">
        <f>SUM($I$2:I132)</f>
        <v>1062</v>
      </c>
      <c r="K132" s="18">
        <f>SUM($I132:I$142)</f>
        <v>69</v>
      </c>
    </row>
    <row r="133" spans="1:11">
      <c r="A133" s="1">
        <v>42821</v>
      </c>
      <c r="B133" s="1">
        <v>42827</v>
      </c>
      <c r="C133" s="2">
        <v>38</v>
      </c>
      <c r="D133" s="2">
        <v>57</v>
      </c>
      <c r="E133" s="2">
        <v>5</v>
      </c>
      <c r="F133" s="18">
        <f t="shared" si="8"/>
        <v>40</v>
      </c>
      <c r="G133" s="18">
        <f t="shared" si="9"/>
        <v>60</v>
      </c>
      <c r="H133" s="18">
        <f t="shared" si="10"/>
        <v>0</v>
      </c>
      <c r="I133" s="18">
        <f t="shared" si="11"/>
        <v>6</v>
      </c>
      <c r="J133" s="18">
        <f>SUM($I$2:I133)</f>
        <v>1068</v>
      </c>
      <c r="K133" s="18">
        <f>SUM($I133:I$142)</f>
        <v>63</v>
      </c>
    </row>
    <row r="134" spans="1:11">
      <c r="A134" s="1">
        <v>42814</v>
      </c>
      <c r="B134" s="1">
        <v>42820</v>
      </c>
      <c r="C134" s="2">
        <v>39</v>
      </c>
      <c r="D134" s="2">
        <v>56</v>
      </c>
      <c r="E134" s="2">
        <v>5</v>
      </c>
      <c r="F134" s="18">
        <f t="shared" si="8"/>
        <v>41.05263157894737</v>
      </c>
      <c r="G134" s="18">
        <f t="shared" si="9"/>
        <v>58.94736842105263</v>
      </c>
      <c r="H134" s="18">
        <f t="shared" si="10"/>
        <v>0</v>
      </c>
      <c r="I134" s="18">
        <f t="shared" si="11"/>
        <v>6</v>
      </c>
      <c r="J134" s="18">
        <f>SUM($I$2:I134)</f>
        <v>1074</v>
      </c>
      <c r="K134" s="18">
        <f>SUM($I134:I$142)</f>
        <v>57</v>
      </c>
    </row>
    <row r="135" spans="1:11">
      <c r="A135" s="1">
        <v>42807</v>
      </c>
      <c r="B135" s="1">
        <v>42813</v>
      </c>
      <c r="C135" s="2">
        <v>40</v>
      </c>
      <c r="D135" s="2">
        <v>55</v>
      </c>
      <c r="E135" s="2">
        <v>5</v>
      </c>
      <c r="F135" s="18">
        <f t="shared" si="8"/>
        <v>42.10526315789474</v>
      </c>
      <c r="G135" s="18">
        <f t="shared" si="9"/>
        <v>57.89473684210526</v>
      </c>
      <c r="H135" s="18">
        <f t="shared" si="10"/>
        <v>0</v>
      </c>
      <c r="I135" s="18">
        <f t="shared" si="11"/>
        <v>6</v>
      </c>
      <c r="J135" s="18">
        <f>SUM($I$2:I135)</f>
        <v>1080</v>
      </c>
      <c r="K135" s="18">
        <f>SUM($I135:I$142)</f>
        <v>51</v>
      </c>
    </row>
    <row r="136" spans="1:11">
      <c r="A136" s="1">
        <v>42800</v>
      </c>
      <c r="B136" s="1">
        <v>42806</v>
      </c>
      <c r="C136" s="2">
        <v>42</v>
      </c>
      <c r="D136" s="2">
        <v>52</v>
      </c>
      <c r="E136" s="2">
        <v>6</v>
      </c>
      <c r="F136" s="18">
        <f t="shared" si="8"/>
        <v>44.680851063829785</v>
      </c>
      <c r="G136" s="18">
        <f t="shared" si="9"/>
        <v>55.319148936170215</v>
      </c>
      <c r="H136" s="18">
        <f t="shared" si="10"/>
        <v>0</v>
      </c>
      <c r="I136" s="18">
        <f t="shared" si="11"/>
        <v>6</v>
      </c>
      <c r="J136" s="18">
        <f>SUM($I$2:I136)</f>
        <v>1086</v>
      </c>
      <c r="K136" s="18">
        <f>SUM($I136:I$142)</f>
        <v>45</v>
      </c>
    </row>
    <row r="137" spans="1:11">
      <c r="A137" s="1">
        <v>42793</v>
      </c>
      <c r="B137" s="1">
        <v>42799</v>
      </c>
      <c r="C137" s="2">
        <v>43</v>
      </c>
      <c r="D137" s="2">
        <v>51</v>
      </c>
      <c r="E137" s="2">
        <v>6</v>
      </c>
      <c r="F137" s="18">
        <f t="shared" si="8"/>
        <v>45.744680851063833</v>
      </c>
      <c r="G137" s="18">
        <f t="shared" si="9"/>
        <v>54.255319148936167</v>
      </c>
      <c r="H137" s="18">
        <f t="shared" si="10"/>
        <v>0</v>
      </c>
      <c r="I137" s="18">
        <f t="shared" si="11"/>
        <v>6</v>
      </c>
      <c r="J137" s="18">
        <f>SUM($I$2:I137)</f>
        <v>1092</v>
      </c>
      <c r="K137" s="18">
        <f>SUM($I137:I$142)</f>
        <v>39</v>
      </c>
    </row>
    <row r="138" spans="1:11">
      <c r="A138" s="1">
        <v>42786</v>
      </c>
      <c r="B138" s="1">
        <v>42792</v>
      </c>
      <c r="C138" s="2">
        <v>42</v>
      </c>
      <c r="D138" s="2">
        <v>53</v>
      </c>
      <c r="E138" s="2">
        <v>5</v>
      </c>
      <c r="F138" s="18">
        <f t="shared" si="8"/>
        <v>44.210526315789473</v>
      </c>
      <c r="G138" s="18">
        <f t="shared" si="9"/>
        <v>55.789473684210527</v>
      </c>
      <c r="H138" s="18">
        <f t="shared" si="10"/>
        <v>0</v>
      </c>
      <c r="I138" s="18">
        <f t="shared" si="11"/>
        <v>6</v>
      </c>
      <c r="J138" s="18">
        <f>SUM($I$2:I138)</f>
        <v>1098</v>
      </c>
      <c r="K138" s="18">
        <f>SUM($I138:I$142)</f>
        <v>33</v>
      </c>
    </row>
    <row r="139" spans="1:11">
      <c r="A139" s="1">
        <v>42779</v>
      </c>
      <c r="B139" s="1">
        <v>42785</v>
      </c>
      <c r="C139" s="2">
        <v>40</v>
      </c>
      <c r="D139" s="2">
        <v>54</v>
      </c>
      <c r="E139" s="2">
        <v>6</v>
      </c>
      <c r="F139" s="18">
        <f t="shared" si="8"/>
        <v>42.553191489361701</v>
      </c>
      <c r="G139" s="18">
        <f t="shared" si="9"/>
        <v>57.446808510638299</v>
      </c>
      <c r="H139" s="18">
        <f t="shared" si="10"/>
        <v>0</v>
      </c>
      <c r="I139" s="18">
        <f t="shared" si="11"/>
        <v>6</v>
      </c>
      <c r="J139" s="18">
        <f>SUM($I$2:I139)</f>
        <v>1104</v>
      </c>
      <c r="K139" s="18">
        <f>SUM($I139:I$142)</f>
        <v>27</v>
      </c>
    </row>
    <row r="140" spans="1:11">
      <c r="A140" s="1">
        <v>42772</v>
      </c>
      <c r="B140" s="1">
        <v>42778</v>
      </c>
      <c r="C140" s="2">
        <v>41</v>
      </c>
      <c r="D140" s="2">
        <v>53</v>
      </c>
      <c r="E140" s="2">
        <v>6</v>
      </c>
      <c r="F140" s="18">
        <f t="shared" si="8"/>
        <v>43.617021276595743</v>
      </c>
      <c r="G140" s="18">
        <f t="shared" si="9"/>
        <v>56.382978723404257</v>
      </c>
      <c r="H140" s="18">
        <f t="shared" si="10"/>
        <v>0</v>
      </c>
      <c r="I140" s="18">
        <f t="shared" si="11"/>
        <v>6</v>
      </c>
      <c r="J140" s="18">
        <f>SUM($I$2:I140)</f>
        <v>1110</v>
      </c>
      <c r="K140" s="18">
        <f>SUM($I140:I$142)</f>
        <v>21</v>
      </c>
    </row>
    <row r="141" spans="1:11">
      <c r="A141" s="1">
        <v>42765</v>
      </c>
      <c r="B141" s="1">
        <v>42771</v>
      </c>
      <c r="C141" s="2">
        <v>43</v>
      </c>
      <c r="D141" s="2">
        <v>52</v>
      </c>
      <c r="E141" s="2">
        <v>5</v>
      </c>
      <c r="F141" s="18">
        <f t="shared" si="8"/>
        <v>45.263157894736842</v>
      </c>
      <c r="G141" s="18">
        <f t="shared" si="9"/>
        <v>54.736842105263158</v>
      </c>
      <c r="H141" s="18">
        <f t="shared" si="10"/>
        <v>0</v>
      </c>
      <c r="I141" s="18">
        <f t="shared" si="11"/>
        <v>6</v>
      </c>
      <c r="J141" s="18">
        <f>SUM($I$2:I141)</f>
        <v>1116</v>
      </c>
      <c r="K141" s="18">
        <f>SUM($I141:I$142)</f>
        <v>15</v>
      </c>
    </row>
    <row r="142" spans="1:11">
      <c r="A142" s="1">
        <v>42755</v>
      </c>
      <c r="B142" s="1">
        <v>42764</v>
      </c>
      <c r="C142" s="2">
        <v>45</v>
      </c>
      <c r="D142" s="2">
        <v>47</v>
      </c>
      <c r="E142" s="2">
        <v>8</v>
      </c>
      <c r="F142" s="18">
        <f t="shared" si="8"/>
        <v>48.913043478260867</v>
      </c>
      <c r="G142" s="18">
        <f t="shared" si="9"/>
        <v>51.086956521739133</v>
      </c>
      <c r="H142" s="18">
        <f t="shared" si="10"/>
        <v>0</v>
      </c>
      <c r="I142" s="18">
        <f t="shared" si="11"/>
        <v>9</v>
      </c>
      <c r="J142" s="18">
        <f>SUM($I$2:I142)</f>
        <v>1125</v>
      </c>
      <c r="K142" s="18">
        <f>SUM($I$142:I142)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1CB5-E80A-432D-906A-488BEF66B823}">
  <dimension ref="A1:R422"/>
  <sheetViews>
    <sheetView topLeftCell="E1" workbookViewId="0">
      <selection activeCell="P7" sqref="P7"/>
    </sheetView>
  </sheetViews>
  <sheetFormatPr defaultRowHeight="14.5"/>
  <cols>
    <col min="4" max="4" width="9.90625" customWidth="1"/>
    <col min="5" max="5" width="13.81640625" customWidth="1"/>
    <col min="6" max="6" width="15.26953125" customWidth="1"/>
    <col min="7" max="7" width="16.90625" customWidth="1"/>
    <col min="13" max="13" width="15.81640625" customWidth="1"/>
    <col min="14" max="15" width="13.26953125" customWidth="1"/>
    <col min="18" max="18" width="15.08984375" customWidth="1"/>
  </cols>
  <sheetData>
    <row r="1" spans="1:18" ht="72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24</v>
      </c>
      <c r="G1" s="13" t="s">
        <v>25</v>
      </c>
      <c r="H1" s="13" t="s">
        <v>113</v>
      </c>
      <c r="I1" s="13" t="s">
        <v>114</v>
      </c>
      <c r="J1" s="13" t="s">
        <v>115</v>
      </c>
      <c r="K1" s="13" t="s">
        <v>116</v>
      </c>
      <c r="M1" s="20" t="s">
        <v>48</v>
      </c>
      <c r="N1" s="20" t="s">
        <v>47</v>
      </c>
      <c r="O1" s="20" t="s">
        <v>133</v>
      </c>
      <c r="P1" s="20" t="s">
        <v>38</v>
      </c>
      <c r="Q1" s="20" t="s">
        <v>39</v>
      </c>
      <c r="R1" s="20" t="s">
        <v>46</v>
      </c>
    </row>
    <row r="2" spans="1:18">
      <c r="A2" s="1">
        <v>42751</v>
      </c>
      <c r="B2" s="5">
        <v>42754</v>
      </c>
      <c r="C2" s="2">
        <v>59</v>
      </c>
      <c r="D2" s="2">
        <v>37</v>
      </c>
      <c r="E2" s="2">
        <v>4</v>
      </c>
      <c r="F2" s="18">
        <f>C2 + (E2 * C2 / (C2 + D2))</f>
        <v>61.458333333333336</v>
      </c>
      <c r="G2" s="18">
        <f>D2 + (E2 * D2 / (C2+ D2))</f>
        <v>38.541666666666664</v>
      </c>
      <c r="H2" s="18">
        <f>100 - (F2 + G2)</f>
        <v>0</v>
      </c>
      <c r="I2" s="18">
        <f>B2-A2</f>
        <v>3</v>
      </c>
      <c r="J2" s="18">
        <f>SUM($I$2:I2)</f>
        <v>3</v>
      </c>
      <c r="K2" s="18">
        <f>SUM($I2:I$419)</f>
        <v>2501</v>
      </c>
      <c r="M2" s="18">
        <f>AVERAGE(F2:F168)</f>
        <v>49.000579027768971</v>
      </c>
      <c r="N2" s="18">
        <f>AVERAGE(F254:F419)</f>
        <v>53.639813331099667</v>
      </c>
      <c r="O2" s="18">
        <f>AVERAGE(F2:F419)</f>
        <v>51.309586065823211</v>
      </c>
      <c r="P2" s="18">
        <f>STDEV(F2:F419)</f>
        <v>6.1671463228420063</v>
      </c>
      <c r="Q2" s="18">
        <f>COUNT(F2:F419)</f>
        <v>418</v>
      </c>
      <c r="R2" s="18">
        <f>_xlfn.T.TEST(F254:F419,F2:F168,1,3)</f>
        <v>7.7530830489303379E-11</v>
      </c>
    </row>
    <row r="3" spans="1:18">
      <c r="A3" s="1">
        <v>42744</v>
      </c>
      <c r="B3" s="1">
        <v>42750</v>
      </c>
      <c r="C3" s="2">
        <v>57</v>
      </c>
      <c r="D3" s="2">
        <v>39</v>
      </c>
      <c r="E3" s="2">
        <v>4</v>
      </c>
      <c r="F3" s="18">
        <f t="shared" ref="F3:F66" si="0">C3 + (E3 * C3 / (C3 + D3))</f>
        <v>59.375</v>
      </c>
      <c r="G3" s="18">
        <f t="shared" ref="G3:G66" si="1">D3 + (E3 * D3 / (C3+ D3))</f>
        <v>40.625</v>
      </c>
      <c r="H3" s="18">
        <f t="shared" ref="H3:H66" si="2">100 - (F3 + G3)</f>
        <v>0</v>
      </c>
      <c r="I3" s="18">
        <f t="shared" ref="I3:I66" si="3">B3-A3</f>
        <v>6</v>
      </c>
      <c r="J3" s="18">
        <f>SUM($I$2:I3)</f>
        <v>9</v>
      </c>
      <c r="K3" s="18">
        <f>SUM($I3:I$419)</f>
        <v>2498</v>
      </c>
    </row>
    <row r="4" spans="1:18">
      <c r="A4" s="1">
        <v>42737</v>
      </c>
      <c r="B4" s="1">
        <v>42743</v>
      </c>
      <c r="C4" s="2">
        <v>55</v>
      </c>
      <c r="D4" s="2">
        <v>42</v>
      </c>
      <c r="E4" s="2">
        <v>3</v>
      </c>
      <c r="F4" s="18">
        <f t="shared" si="0"/>
        <v>56.701030927835049</v>
      </c>
      <c r="G4" s="18">
        <f t="shared" si="1"/>
        <v>43.298969072164951</v>
      </c>
      <c r="H4" s="18">
        <f t="shared" si="2"/>
        <v>0</v>
      </c>
      <c r="I4" s="18">
        <f t="shared" si="3"/>
        <v>6</v>
      </c>
      <c r="J4" s="18">
        <f>SUM($I$2:I4)</f>
        <v>15</v>
      </c>
      <c r="K4" s="18">
        <f>SUM($I4:I$419)</f>
        <v>2492</v>
      </c>
    </row>
    <row r="5" spans="1:18">
      <c r="A5" s="1">
        <v>42730</v>
      </c>
      <c r="B5" s="1">
        <v>42736</v>
      </c>
      <c r="C5" s="2">
        <v>55</v>
      </c>
      <c r="D5" s="2">
        <v>40</v>
      </c>
      <c r="E5" s="2">
        <v>5</v>
      </c>
      <c r="F5" s="18">
        <f t="shared" si="0"/>
        <v>57.89473684210526</v>
      </c>
      <c r="G5" s="18">
        <f t="shared" si="1"/>
        <v>42.10526315789474</v>
      </c>
      <c r="H5" s="18">
        <f t="shared" si="2"/>
        <v>0</v>
      </c>
      <c r="I5" s="18">
        <f t="shared" si="3"/>
        <v>6</v>
      </c>
      <c r="J5" s="18">
        <f>SUM($I$2:I5)</f>
        <v>21</v>
      </c>
      <c r="K5" s="18">
        <f>SUM($I5:I$419)</f>
        <v>2486</v>
      </c>
    </row>
    <row r="6" spans="1:18">
      <c r="A6" s="1">
        <v>42723</v>
      </c>
      <c r="B6" s="1">
        <v>42729</v>
      </c>
      <c r="C6" s="2">
        <v>56</v>
      </c>
      <c r="D6" s="2">
        <v>40</v>
      </c>
      <c r="E6" s="2">
        <v>4</v>
      </c>
      <c r="F6" s="18">
        <f t="shared" si="0"/>
        <v>58.333333333333336</v>
      </c>
      <c r="G6" s="18">
        <f t="shared" si="1"/>
        <v>41.666666666666664</v>
      </c>
      <c r="H6" s="18">
        <f t="shared" si="2"/>
        <v>0</v>
      </c>
      <c r="I6" s="18">
        <f t="shared" si="3"/>
        <v>6</v>
      </c>
      <c r="J6" s="18">
        <f>SUM($I$2:I6)</f>
        <v>27</v>
      </c>
      <c r="K6" s="18">
        <f>SUM($I6:I$419)</f>
        <v>2480</v>
      </c>
    </row>
    <row r="7" spans="1:18" ht="29">
      <c r="A7" s="1">
        <v>42716</v>
      </c>
      <c r="B7" s="1">
        <v>42722</v>
      </c>
      <c r="C7" s="2">
        <v>56</v>
      </c>
      <c r="D7" s="2">
        <v>40</v>
      </c>
      <c r="E7" s="2">
        <v>4</v>
      </c>
      <c r="F7" s="18">
        <f t="shared" si="0"/>
        <v>58.333333333333336</v>
      </c>
      <c r="G7" s="18">
        <f t="shared" si="1"/>
        <v>41.666666666666664</v>
      </c>
      <c r="H7" s="18">
        <f t="shared" si="2"/>
        <v>0</v>
      </c>
      <c r="I7" s="18">
        <f t="shared" si="3"/>
        <v>6</v>
      </c>
      <c r="J7" s="18">
        <f>SUM($I$2:I7)</f>
        <v>33</v>
      </c>
      <c r="K7" s="18">
        <f>SUM($I7:I$419)</f>
        <v>2474</v>
      </c>
      <c r="M7" s="20" t="s">
        <v>49</v>
      </c>
      <c r="N7" s="18">
        <f>AVERAGE(F254:F419)</f>
        <v>53.639813331099667</v>
      </c>
    </row>
    <row r="8" spans="1:18" ht="29">
      <c r="A8" s="1">
        <v>42709</v>
      </c>
      <c r="B8" s="1">
        <v>42715</v>
      </c>
      <c r="C8" s="2">
        <v>57</v>
      </c>
      <c r="D8" s="2">
        <v>40</v>
      </c>
      <c r="E8" s="2">
        <v>3</v>
      </c>
      <c r="F8" s="18">
        <f t="shared" si="0"/>
        <v>58.762886597938142</v>
      </c>
      <c r="G8" s="18">
        <f t="shared" si="1"/>
        <v>41.237113402061858</v>
      </c>
      <c r="H8" s="18">
        <f t="shared" si="2"/>
        <v>0</v>
      </c>
      <c r="I8" s="18">
        <f t="shared" si="3"/>
        <v>6</v>
      </c>
      <c r="J8" s="18">
        <f>SUM($I$2:I8)</f>
        <v>39</v>
      </c>
      <c r="K8" s="18">
        <f>SUM($I8:I$419)</f>
        <v>2468</v>
      </c>
      <c r="M8" s="20" t="s">
        <v>50</v>
      </c>
      <c r="N8" s="18">
        <f>AVERAGE(F2:F168)</f>
        <v>49.000579027768971</v>
      </c>
    </row>
    <row r="9" spans="1:18">
      <c r="A9" s="1">
        <v>42702</v>
      </c>
      <c r="B9" s="1">
        <v>42708</v>
      </c>
      <c r="C9" s="2">
        <v>54</v>
      </c>
      <c r="D9" s="2">
        <v>43</v>
      </c>
      <c r="E9" s="2">
        <v>3</v>
      </c>
      <c r="F9" s="18">
        <f t="shared" si="0"/>
        <v>55.670103092783506</v>
      </c>
      <c r="G9" s="18">
        <f t="shared" si="1"/>
        <v>44.329896907216494</v>
      </c>
      <c r="H9" s="18">
        <f t="shared" si="2"/>
        <v>0</v>
      </c>
      <c r="I9" s="18">
        <f t="shared" si="3"/>
        <v>6</v>
      </c>
      <c r="J9" s="18">
        <f>SUM($I$2:I9)</f>
        <v>45</v>
      </c>
      <c r="K9" s="18">
        <f>SUM($I9:I$419)</f>
        <v>2462</v>
      </c>
      <c r="M9" s="19" t="s">
        <v>51</v>
      </c>
      <c r="N9" s="18">
        <f>_xlfn.STDEV.S(F254:F419)</f>
        <v>7.8890119915485153</v>
      </c>
    </row>
    <row r="10" spans="1:18">
      <c r="A10" s="1">
        <v>42695</v>
      </c>
      <c r="B10" s="1">
        <v>42701</v>
      </c>
      <c r="C10" s="2">
        <v>56</v>
      </c>
      <c r="D10" s="2">
        <v>40</v>
      </c>
      <c r="E10" s="2">
        <v>4</v>
      </c>
      <c r="F10" s="18">
        <f t="shared" si="0"/>
        <v>58.333333333333336</v>
      </c>
      <c r="G10" s="18">
        <f t="shared" si="1"/>
        <v>41.666666666666664</v>
      </c>
      <c r="H10" s="18">
        <f t="shared" si="2"/>
        <v>0</v>
      </c>
      <c r="I10" s="18">
        <f t="shared" si="3"/>
        <v>6</v>
      </c>
      <c r="J10" s="18">
        <f>SUM($I$2:I10)</f>
        <v>51</v>
      </c>
      <c r="K10" s="18">
        <f>SUM($I10:I$419)</f>
        <v>2456</v>
      </c>
      <c r="M10" s="19" t="s">
        <v>52</v>
      </c>
      <c r="N10" s="18">
        <f>_xlfn.STDEV.S(F2:F168)</f>
        <v>4.2481268005110335</v>
      </c>
    </row>
    <row r="11" spans="1:18">
      <c r="A11" s="1">
        <v>42688</v>
      </c>
      <c r="B11" s="1">
        <v>42694</v>
      </c>
      <c r="C11" s="2">
        <v>56</v>
      </c>
      <c r="D11" s="2">
        <v>41</v>
      </c>
      <c r="E11" s="2">
        <v>3</v>
      </c>
      <c r="F11" s="18">
        <f t="shared" si="0"/>
        <v>57.731958762886599</v>
      </c>
      <c r="G11" s="18">
        <f t="shared" si="1"/>
        <v>42.268041237113401</v>
      </c>
      <c r="H11" s="18">
        <f t="shared" si="2"/>
        <v>0</v>
      </c>
      <c r="I11" s="18">
        <f t="shared" si="3"/>
        <v>6</v>
      </c>
      <c r="J11" s="18">
        <f>SUM($I$2:I11)</f>
        <v>57</v>
      </c>
      <c r="K11" s="18">
        <f>SUM($I11:I$419)</f>
        <v>2450</v>
      </c>
    </row>
    <row r="12" spans="1:18">
      <c r="A12" s="1">
        <v>42681</v>
      </c>
      <c r="B12" s="1">
        <v>42687</v>
      </c>
      <c r="C12" s="2">
        <v>57</v>
      </c>
      <c r="D12" s="2">
        <v>41</v>
      </c>
      <c r="E12" s="2">
        <v>2</v>
      </c>
      <c r="F12" s="18">
        <f t="shared" si="0"/>
        <v>58.163265306122447</v>
      </c>
      <c r="G12" s="18">
        <f t="shared" si="1"/>
        <v>41.836734693877553</v>
      </c>
      <c r="H12" s="18">
        <f t="shared" si="2"/>
        <v>0</v>
      </c>
      <c r="I12" s="18">
        <f t="shared" si="3"/>
        <v>6</v>
      </c>
      <c r="J12" s="18">
        <f>SUM($I$2:I12)</f>
        <v>63</v>
      </c>
      <c r="K12" s="18">
        <f>SUM($I12:I$419)</f>
        <v>2444</v>
      </c>
    </row>
    <row r="13" spans="1:18">
      <c r="A13" s="1">
        <v>42674</v>
      </c>
      <c r="B13" s="1">
        <v>42680</v>
      </c>
      <c r="C13" s="2">
        <v>53</v>
      </c>
      <c r="D13" s="2">
        <v>45</v>
      </c>
      <c r="E13" s="2">
        <v>2</v>
      </c>
      <c r="F13" s="18">
        <f t="shared" si="0"/>
        <v>54.081632653061227</v>
      </c>
      <c r="G13" s="18">
        <f t="shared" si="1"/>
        <v>45.918367346938773</v>
      </c>
      <c r="H13" s="18">
        <f t="shared" si="2"/>
        <v>0</v>
      </c>
      <c r="I13" s="18">
        <f t="shared" si="3"/>
        <v>6</v>
      </c>
      <c r="J13" s="18">
        <f>SUM($I$2:I13)</f>
        <v>69</v>
      </c>
      <c r="K13" s="18">
        <f>SUM($I13:I$419)</f>
        <v>2438</v>
      </c>
    </row>
    <row r="14" spans="1:18">
      <c r="A14" s="1">
        <v>42667</v>
      </c>
      <c r="B14" s="1">
        <v>42673</v>
      </c>
      <c r="C14" s="2">
        <v>54</v>
      </c>
      <c r="D14" s="2">
        <v>44</v>
      </c>
      <c r="E14" s="2">
        <v>2</v>
      </c>
      <c r="F14" s="18">
        <f t="shared" si="0"/>
        <v>55.102040816326529</v>
      </c>
      <c r="G14" s="18">
        <f t="shared" si="1"/>
        <v>44.897959183673471</v>
      </c>
      <c r="H14" s="18">
        <f t="shared" si="2"/>
        <v>0</v>
      </c>
      <c r="I14" s="18">
        <f t="shared" si="3"/>
        <v>6</v>
      </c>
      <c r="J14" s="18">
        <f>SUM($I$2:I14)</f>
        <v>75</v>
      </c>
      <c r="K14" s="18">
        <f>SUM($I14:I$419)</f>
        <v>2432</v>
      </c>
    </row>
    <row r="15" spans="1:18">
      <c r="A15" s="1">
        <v>42660</v>
      </c>
      <c r="B15" s="1">
        <v>42666</v>
      </c>
      <c r="C15" s="2">
        <v>55</v>
      </c>
      <c r="D15" s="2">
        <v>42</v>
      </c>
      <c r="E15" s="2">
        <v>3</v>
      </c>
      <c r="F15" s="18">
        <f t="shared" si="0"/>
        <v>56.701030927835049</v>
      </c>
      <c r="G15" s="18">
        <f t="shared" si="1"/>
        <v>43.298969072164951</v>
      </c>
      <c r="H15" s="18">
        <f t="shared" si="2"/>
        <v>0</v>
      </c>
      <c r="I15" s="18">
        <f t="shared" si="3"/>
        <v>6</v>
      </c>
      <c r="J15" s="18">
        <f>SUM($I$2:I15)</f>
        <v>81</v>
      </c>
      <c r="K15" s="18">
        <f>SUM($I15:I$419)</f>
        <v>2426</v>
      </c>
    </row>
    <row r="16" spans="1:18">
      <c r="A16" s="1">
        <v>42653</v>
      </c>
      <c r="B16" s="1">
        <v>42659</v>
      </c>
      <c r="C16" s="2">
        <v>54</v>
      </c>
      <c r="D16" s="2">
        <v>43</v>
      </c>
      <c r="E16" s="2">
        <v>3</v>
      </c>
      <c r="F16" s="18">
        <f t="shared" si="0"/>
        <v>55.670103092783506</v>
      </c>
      <c r="G16" s="18">
        <f t="shared" si="1"/>
        <v>44.329896907216494</v>
      </c>
      <c r="H16" s="18">
        <f t="shared" si="2"/>
        <v>0</v>
      </c>
      <c r="I16" s="18">
        <f t="shared" si="3"/>
        <v>6</v>
      </c>
      <c r="J16" s="18">
        <f>SUM($I$2:I16)</f>
        <v>87</v>
      </c>
      <c r="K16" s="18">
        <f>SUM($I16:I$419)</f>
        <v>2420</v>
      </c>
    </row>
    <row r="17" spans="1:11">
      <c r="A17" s="1">
        <v>42646</v>
      </c>
      <c r="B17" s="1">
        <v>42652</v>
      </c>
      <c r="C17" s="2">
        <v>52</v>
      </c>
      <c r="D17" s="2">
        <v>45</v>
      </c>
      <c r="E17" s="2">
        <v>3</v>
      </c>
      <c r="F17" s="18">
        <f t="shared" si="0"/>
        <v>53.608247422680414</v>
      </c>
      <c r="G17" s="18">
        <f t="shared" si="1"/>
        <v>46.391752577319586</v>
      </c>
      <c r="H17" s="18">
        <f t="shared" si="2"/>
        <v>0</v>
      </c>
      <c r="I17" s="18">
        <f t="shared" si="3"/>
        <v>6</v>
      </c>
      <c r="J17" s="18">
        <f>SUM($I$2:I17)</f>
        <v>93</v>
      </c>
      <c r="K17" s="18">
        <f>SUM($I17:I$419)</f>
        <v>2414</v>
      </c>
    </row>
    <row r="18" spans="1:11">
      <c r="A18" s="1">
        <v>42639</v>
      </c>
      <c r="B18" s="1">
        <v>42645</v>
      </c>
      <c r="C18" s="2">
        <v>53</v>
      </c>
      <c r="D18" s="2">
        <v>44</v>
      </c>
      <c r="E18" s="2">
        <v>3</v>
      </c>
      <c r="F18" s="18">
        <f t="shared" si="0"/>
        <v>54.639175257731956</v>
      </c>
      <c r="G18" s="18">
        <f t="shared" si="1"/>
        <v>45.360824742268044</v>
      </c>
      <c r="H18" s="18">
        <f t="shared" si="2"/>
        <v>0</v>
      </c>
      <c r="I18" s="18">
        <f t="shared" si="3"/>
        <v>6</v>
      </c>
      <c r="J18" s="18">
        <f>SUM($I$2:I18)</f>
        <v>99</v>
      </c>
      <c r="K18" s="18">
        <f>SUM($I18:I$419)</f>
        <v>2408</v>
      </c>
    </row>
    <row r="19" spans="1:11">
      <c r="A19" s="1">
        <v>42632</v>
      </c>
      <c r="B19" s="1">
        <v>42638</v>
      </c>
      <c r="C19" s="2">
        <v>53</v>
      </c>
      <c r="D19" s="2">
        <v>43</v>
      </c>
      <c r="E19" s="2">
        <v>4</v>
      </c>
      <c r="F19" s="18">
        <f t="shared" si="0"/>
        <v>55.208333333333336</v>
      </c>
      <c r="G19" s="18">
        <f t="shared" si="1"/>
        <v>44.791666666666664</v>
      </c>
      <c r="H19" s="18">
        <f t="shared" si="2"/>
        <v>0</v>
      </c>
      <c r="I19" s="18">
        <f t="shared" si="3"/>
        <v>6</v>
      </c>
      <c r="J19" s="18">
        <f>SUM($I$2:I19)</f>
        <v>105</v>
      </c>
      <c r="K19" s="18">
        <f>SUM($I19:I$419)</f>
        <v>2402</v>
      </c>
    </row>
    <row r="20" spans="1:11">
      <c r="A20" s="1">
        <v>42625</v>
      </c>
      <c r="B20" s="1">
        <v>42631</v>
      </c>
      <c r="C20" s="2">
        <v>52</v>
      </c>
      <c r="D20" s="2">
        <v>44</v>
      </c>
      <c r="E20" s="2">
        <v>4</v>
      </c>
      <c r="F20" s="18">
        <f t="shared" si="0"/>
        <v>54.166666666666664</v>
      </c>
      <c r="G20" s="18">
        <f t="shared" si="1"/>
        <v>45.833333333333336</v>
      </c>
      <c r="H20" s="18">
        <f t="shared" si="2"/>
        <v>0</v>
      </c>
      <c r="I20" s="18">
        <f t="shared" si="3"/>
        <v>6</v>
      </c>
      <c r="J20" s="18">
        <f>SUM($I$2:I20)</f>
        <v>111</v>
      </c>
      <c r="K20" s="18">
        <f>SUM($I20:I$419)</f>
        <v>2396</v>
      </c>
    </row>
    <row r="21" spans="1:11">
      <c r="A21" s="1">
        <v>42618</v>
      </c>
      <c r="B21" s="1">
        <v>42624</v>
      </c>
      <c r="C21" s="2">
        <v>51</v>
      </c>
      <c r="D21" s="2">
        <v>45</v>
      </c>
      <c r="E21" s="2">
        <v>4</v>
      </c>
      <c r="F21" s="18">
        <f t="shared" si="0"/>
        <v>53.125</v>
      </c>
      <c r="G21" s="18">
        <f t="shared" si="1"/>
        <v>46.875</v>
      </c>
      <c r="H21" s="18">
        <f t="shared" si="2"/>
        <v>0</v>
      </c>
      <c r="I21" s="18">
        <f t="shared" si="3"/>
        <v>6</v>
      </c>
      <c r="J21" s="18">
        <f>SUM($I$2:I21)</f>
        <v>117</v>
      </c>
      <c r="K21" s="18">
        <f>SUM($I21:I$419)</f>
        <v>2390</v>
      </c>
    </row>
    <row r="22" spans="1:11">
      <c r="A22" s="1">
        <v>42611</v>
      </c>
      <c r="B22" s="1">
        <v>42617</v>
      </c>
      <c r="C22" s="2">
        <v>52</v>
      </c>
      <c r="D22" s="2">
        <v>44</v>
      </c>
      <c r="E22" s="2">
        <v>4</v>
      </c>
      <c r="F22" s="18">
        <f t="shared" si="0"/>
        <v>54.166666666666664</v>
      </c>
      <c r="G22" s="18">
        <f t="shared" si="1"/>
        <v>45.833333333333336</v>
      </c>
      <c r="H22" s="18">
        <f t="shared" si="2"/>
        <v>0</v>
      </c>
      <c r="I22" s="18">
        <f t="shared" si="3"/>
        <v>6</v>
      </c>
      <c r="J22" s="18">
        <f>SUM($I$2:I22)</f>
        <v>123</v>
      </c>
      <c r="K22" s="18">
        <f>SUM($I22:I$419)</f>
        <v>2384</v>
      </c>
    </row>
    <row r="23" spans="1:11">
      <c r="A23" s="1">
        <v>42604</v>
      </c>
      <c r="B23" s="1">
        <v>42610</v>
      </c>
      <c r="C23" s="2">
        <v>51</v>
      </c>
      <c r="D23" s="2">
        <v>45</v>
      </c>
      <c r="E23" s="2">
        <v>4</v>
      </c>
      <c r="F23" s="18">
        <f t="shared" si="0"/>
        <v>53.125</v>
      </c>
      <c r="G23" s="18">
        <f t="shared" si="1"/>
        <v>46.875</v>
      </c>
      <c r="H23" s="18">
        <f t="shared" si="2"/>
        <v>0</v>
      </c>
      <c r="I23" s="18">
        <f t="shared" si="3"/>
        <v>6</v>
      </c>
      <c r="J23" s="18">
        <f>SUM($I$2:I23)</f>
        <v>129</v>
      </c>
      <c r="K23" s="18">
        <f>SUM($I23:I$419)</f>
        <v>2378</v>
      </c>
    </row>
    <row r="24" spans="1:11">
      <c r="A24" s="1">
        <v>42597</v>
      </c>
      <c r="B24" s="1">
        <v>42603</v>
      </c>
      <c r="C24" s="2">
        <v>51</v>
      </c>
      <c r="D24" s="2">
        <v>44</v>
      </c>
      <c r="E24" s="2">
        <v>5</v>
      </c>
      <c r="F24" s="18">
        <f t="shared" si="0"/>
        <v>53.684210526315788</v>
      </c>
      <c r="G24" s="18">
        <f t="shared" si="1"/>
        <v>46.315789473684212</v>
      </c>
      <c r="H24" s="18">
        <f t="shared" si="2"/>
        <v>0</v>
      </c>
      <c r="I24" s="18">
        <f t="shared" si="3"/>
        <v>6</v>
      </c>
      <c r="J24" s="18">
        <f>SUM($I$2:I24)</f>
        <v>135</v>
      </c>
      <c r="K24" s="18">
        <f>SUM($I24:I$419)</f>
        <v>2372</v>
      </c>
    </row>
    <row r="25" spans="1:11">
      <c r="A25" s="1">
        <v>42590</v>
      </c>
      <c r="B25" s="1">
        <v>42596</v>
      </c>
      <c r="C25" s="2">
        <v>52</v>
      </c>
      <c r="D25" s="2">
        <v>44</v>
      </c>
      <c r="E25" s="2">
        <v>4</v>
      </c>
      <c r="F25" s="18">
        <f t="shared" si="0"/>
        <v>54.166666666666664</v>
      </c>
      <c r="G25" s="18">
        <f t="shared" si="1"/>
        <v>45.833333333333336</v>
      </c>
      <c r="H25" s="18">
        <f t="shared" si="2"/>
        <v>0</v>
      </c>
      <c r="I25" s="18">
        <f t="shared" si="3"/>
        <v>6</v>
      </c>
      <c r="J25" s="18">
        <f>SUM($I$2:I25)</f>
        <v>141</v>
      </c>
      <c r="K25" s="18">
        <f>SUM($I25:I$419)</f>
        <v>2366</v>
      </c>
    </row>
    <row r="26" spans="1:11">
      <c r="A26" s="1">
        <v>42583</v>
      </c>
      <c r="B26" s="1">
        <v>42589</v>
      </c>
      <c r="C26" s="2">
        <v>52</v>
      </c>
      <c r="D26" s="2">
        <v>45</v>
      </c>
      <c r="E26" s="2">
        <v>3</v>
      </c>
      <c r="F26" s="18">
        <f t="shared" si="0"/>
        <v>53.608247422680414</v>
      </c>
      <c r="G26" s="18">
        <f t="shared" si="1"/>
        <v>46.391752577319586</v>
      </c>
      <c r="H26" s="18">
        <f t="shared" si="2"/>
        <v>0</v>
      </c>
      <c r="I26" s="18">
        <f t="shared" si="3"/>
        <v>6</v>
      </c>
      <c r="J26" s="18">
        <f>SUM($I$2:I26)</f>
        <v>147</v>
      </c>
      <c r="K26" s="18">
        <f>SUM($I26:I$419)</f>
        <v>2360</v>
      </c>
    </row>
    <row r="27" spans="1:11">
      <c r="A27" s="1">
        <v>42576</v>
      </c>
      <c r="B27" s="1">
        <v>42582</v>
      </c>
      <c r="C27" s="2">
        <v>53</v>
      </c>
      <c r="D27" s="2">
        <v>44</v>
      </c>
      <c r="E27" s="2">
        <v>3</v>
      </c>
      <c r="F27" s="18">
        <f t="shared" si="0"/>
        <v>54.639175257731956</v>
      </c>
      <c r="G27" s="18">
        <f t="shared" si="1"/>
        <v>45.360824742268044</v>
      </c>
      <c r="H27" s="18">
        <f t="shared" si="2"/>
        <v>0</v>
      </c>
      <c r="I27" s="18">
        <f t="shared" si="3"/>
        <v>6</v>
      </c>
      <c r="J27" s="18">
        <f>SUM($I$2:I27)</f>
        <v>153</v>
      </c>
      <c r="K27" s="18">
        <f>SUM($I27:I$419)</f>
        <v>2354</v>
      </c>
    </row>
    <row r="28" spans="1:11">
      <c r="A28" s="1">
        <v>42569</v>
      </c>
      <c r="B28" s="1">
        <v>42575</v>
      </c>
      <c r="C28" s="2">
        <v>49</v>
      </c>
      <c r="D28" s="2">
        <v>47</v>
      </c>
      <c r="E28" s="2">
        <v>4</v>
      </c>
      <c r="F28" s="18">
        <f t="shared" si="0"/>
        <v>51.041666666666664</v>
      </c>
      <c r="G28" s="18">
        <f t="shared" si="1"/>
        <v>48.958333333333336</v>
      </c>
      <c r="H28" s="18">
        <f t="shared" si="2"/>
        <v>0</v>
      </c>
      <c r="I28" s="18">
        <f t="shared" si="3"/>
        <v>6</v>
      </c>
      <c r="J28" s="18">
        <f>SUM($I$2:I28)</f>
        <v>159</v>
      </c>
      <c r="K28" s="18">
        <f>SUM($I28:I$419)</f>
        <v>2348</v>
      </c>
    </row>
    <row r="29" spans="1:11">
      <c r="A29" s="1">
        <v>42562</v>
      </c>
      <c r="B29" s="1">
        <v>42568</v>
      </c>
      <c r="C29" s="2">
        <v>49</v>
      </c>
      <c r="D29" s="2">
        <v>46</v>
      </c>
      <c r="E29" s="2">
        <v>5</v>
      </c>
      <c r="F29" s="18">
        <f t="shared" si="0"/>
        <v>51.578947368421055</v>
      </c>
      <c r="G29" s="18">
        <f t="shared" si="1"/>
        <v>48.421052631578945</v>
      </c>
      <c r="H29" s="18">
        <f t="shared" si="2"/>
        <v>0</v>
      </c>
      <c r="I29" s="18">
        <f t="shared" si="3"/>
        <v>6</v>
      </c>
      <c r="J29" s="18">
        <f>SUM($I$2:I29)</f>
        <v>165</v>
      </c>
      <c r="K29" s="18">
        <f>SUM($I29:I$419)</f>
        <v>2342</v>
      </c>
    </row>
    <row r="30" spans="1:11">
      <c r="A30" s="1">
        <v>42555</v>
      </c>
      <c r="B30" s="1">
        <v>42561</v>
      </c>
      <c r="C30" s="2">
        <v>51</v>
      </c>
      <c r="D30" s="2">
        <v>45</v>
      </c>
      <c r="E30" s="2">
        <v>4</v>
      </c>
      <c r="F30" s="18">
        <f t="shared" si="0"/>
        <v>53.125</v>
      </c>
      <c r="G30" s="18">
        <f t="shared" si="1"/>
        <v>46.875</v>
      </c>
      <c r="H30" s="18">
        <f t="shared" si="2"/>
        <v>0</v>
      </c>
      <c r="I30" s="18">
        <f t="shared" si="3"/>
        <v>6</v>
      </c>
      <c r="J30" s="18">
        <f>SUM($I$2:I30)</f>
        <v>171</v>
      </c>
      <c r="K30" s="18">
        <f>SUM($I30:I$419)</f>
        <v>2336</v>
      </c>
    </row>
    <row r="31" spans="1:11">
      <c r="A31" s="1">
        <v>42548</v>
      </c>
      <c r="B31" s="1">
        <v>42554</v>
      </c>
      <c r="C31" s="2">
        <v>51</v>
      </c>
      <c r="D31" s="2">
        <v>45</v>
      </c>
      <c r="E31" s="2">
        <v>4</v>
      </c>
      <c r="F31" s="18">
        <f t="shared" si="0"/>
        <v>53.125</v>
      </c>
      <c r="G31" s="18">
        <f t="shared" si="1"/>
        <v>46.875</v>
      </c>
      <c r="H31" s="18">
        <f t="shared" si="2"/>
        <v>0</v>
      </c>
      <c r="I31" s="18">
        <f t="shared" si="3"/>
        <v>6</v>
      </c>
      <c r="J31" s="18">
        <f>SUM($I$2:I31)</f>
        <v>177</v>
      </c>
      <c r="K31" s="18">
        <f>SUM($I31:I$419)</f>
        <v>2330</v>
      </c>
    </row>
    <row r="32" spans="1:11">
      <c r="A32" s="1">
        <v>42541</v>
      </c>
      <c r="B32" s="1">
        <v>42547</v>
      </c>
      <c r="C32" s="2">
        <v>50</v>
      </c>
      <c r="D32" s="2">
        <v>46</v>
      </c>
      <c r="E32" s="2">
        <v>4</v>
      </c>
      <c r="F32" s="18">
        <f t="shared" si="0"/>
        <v>52.083333333333336</v>
      </c>
      <c r="G32" s="18">
        <f t="shared" si="1"/>
        <v>47.916666666666664</v>
      </c>
      <c r="H32" s="18">
        <f t="shared" si="2"/>
        <v>0</v>
      </c>
      <c r="I32" s="18">
        <f t="shared" si="3"/>
        <v>6</v>
      </c>
      <c r="J32" s="18">
        <f>SUM($I$2:I32)</f>
        <v>183</v>
      </c>
      <c r="K32" s="18">
        <f>SUM($I32:I$419)</f>
        <v>2324</v>
      </c>
    </row>
    <row r="33" spans="1:11">
      <c r="A33" s="1">
        <v>42534</v>
      </c>
      <c r="B33" s="1">
        <v>42540</v>
      </c>
      <c r="C33" s="2">
        <v>53</v>
      </c>
      <c r="D33" s="2">
        <v>44</v>
      </c>
      <c r="E33" s="2">
        <v>3</v>
      </c>
      <c r="F33" s="18">
        <f t="shared" si="0"/>
        <v>54.639175257731956</v>
      </c>
      <c r="G33" s="18">
        <f t="shared" si="1"/>
        <v>45.360824742268044</v>
      </c>
      <c r="H33" s="18">
        <f t="shared" si="2"/>
        <v>0</v>
      </c>
      <c r="I33" s="18">
        <f t="shared" si="3"/>
        <v>6</v>
      </c>
      <c r="J33" s="18">
        <f>SUM($I$2:I33)</f>
        <v>189</v>
      </c>
      <c r="K33" s="18">
        <f>SUM($I33:I$419)</f>
        <v>2318</v>
      </c>
    </row>
    <row r="34" spans="1:11">
      <c r="A34" s="1">
        <v>42527</v>
      </c>
      <c r="B34" s="1">
        <v>42533</v>
      </c>
      <c r="C34" s="2">
        <v>53</v>
      </c>
      <c r="D34" s="2">
        <v>43</v>
      </c>
      <c r="E34" s="2">
        <v>4</v>
      </c>
      <c r="F34" s="18">
        <f t="shared" si="0"/>
        <v>55.208333333333336</v>
      </c>
      <c r="G34" s="18">
        <f t="shared" si="1"/>
        <v>44.791666666666664</v>
      </c>
      <c r="H34" s="18">
        <f t="shared" si="2"/>
        <v>0</v>
      </c>
      <c r="I34" s="18">
        <f t="shared" si="3"/>
        <v>6</v>
      </c>
      <c r="J34" s="18">
        <f>SUM($I$2:I34)</f>
        <v>195</v>
      </c>
      <c r="K34" s="18">
        <f>SUM($I34:I$419)</f>
        <v>2312</v>
      </c>
    </row>
    <row r="35" spans="1:11">
      <c r="A35" s="1">
        <v>42520</v>
      </c>
      <c r="B35" s="1">
        <v>42526</v>
      </c>
      <c r="C35" s="2">
        <v>51</v>
      </c>
      <c r="D35" s="2">
        <v>44</v>
      </c>
      <c r="E35" s="2">
        <v>5</v>
      </c>
      <c r="F35" s="18">
        <f t="shared" si="0"/>
        <v>53.684210526315788</v>
      </c>
      <c r="G35" s="18">
        <f t="shared" si="1"/>
        <v>46.315789473684212</v>
      </c>
      <c r="H35" s="18">
        <f t="shared" si="2"/>
        <v>0</v>
      </c>
      <c r="I35" s="18">
        <f t="shared" si="3"/>
        <v>6</v>
      </c>
      <c r="J35" s="18">
        <f>SUM($I$2:I35)</f>
        <v>201</v>
      </c>
      <c r="K35" s="18">
        <f>SUM($I35:I$419)</f>
        <v>2306</v>
      </c>
    </row>
    <row r="36" spans="1:11">
      <c r="A36" s="1">
        <v>42513</v>
      </c>
      <c r="B36" s="1">
        <v>42519</v>
      </c>
      <c r="C36" s="2">
        <v>52</v>
      </c>
      <c r="D36" s="2">
        <v>44</v>
      </c>
      <c r="E36" s="2">
        <v>4</v>
      </c>
      <c r="F36" s="18">
        <f t="shared" si="0"/>
        <v>54.166666666666664</v>
      </c>
      <c r="G36" s="18">
        <f t="shared" si="1"/>
        <v>45.833333333333336</v>
      </c>
      <c r="H36" s="18">
        <f t="shared" si="2"/>
        <v>0</v>
      </c>
      <c r="I36" s="18">
        <f t="shared" si="3"/>
        <v>6</v>
      </c>
      <c r="J36" s="18">
        <f>SUM($I$2:I36)</f>
        <v>207</v>
      </c>
      <c r="K36" s="18">
        <f>SUM($I36:I$419)</f>
        <v>2300</v>
      </c>
    </row>
    <row r="37" spans="1:11">
      <c r="A37" s="1">
        <v>42506</v>
      </c>
      <c r="B37" s="1">
        <v>42512</v>
      </c>
      <c r="C37" s="2">
        <v>51</v>
      </c>
      <c r="D37" s="2">
        <v>45</v>
      </c>
      <c r="E37" s="2">
        <v>4</v>
      </c>
      <c r="F37" s="18">
        <f t="shared" si="0"/>
        <v>53.125</v>
      </c>
      <c r="G37" s="18">
        <f t="shared" si="1"/>
        <v>46.875</v>
      </c>
      <c r="H37" s="18">
        <f t="shared" si="2"/>
        <v>0</v>
      </c>
      <c r="I37" s="18">
        <f t="shared" si="3"/>
        <v>6</v>
      </c>
      <c r="J37" s="18">
        <f>SUM($I$2:I37)</f>
        <v>213</v>
      </c>
      <c r="K37" s="18">
        <f>SUM($I37:I$419)</f>
        <v>2294</v>
      </c>
    </row>
    <row r="38" spans="1:11">
      <c r="A38" s="1">
        <v>42499</v>
      </c>
      <c r="B38" s="1">
        <v>42505</v>
      </c>
      <c r="C38" s="2">
        <v>51</v>
      </c>
      <c r="D38" s="2">
        <v>45</v>
      </c>
      <c r="E38" s="2">
        <v>4</v>
      </c>
      <c r="F38" s="18">
        <f t="shared" si="0"/>
        <v>53.125</v>
      </c>
      <c r="G38" s="18">
        <f t="shared" si="1"/>
        <v>46.875</v>
      </c>
      <c r="H38" s="18">
        <f t="shared" si="2"/>
        <v>0</v>
      </c>
      <c r="I38" s="18">
        <f t="shared" si="3"/>
        <v>6</v>
      </c>
      <c r="J38" s="18">
        <f>SUM($I$2:I38)</f>
        <v>219</v>
      </c>
      <c r="K38" s="18">
        <f>SUM($I38:I$419)</f>
        <v>2288</v>
      </c>
    </row>
    <row r="39" spans="1:11">
      <c r="A39" s="1">
        <v>42492</v>
      </c>
      <c r="B39" s="1">
        <v>42498</v>
      </c>
      <c r="C39" s="2">
        <v>52</v>
      </c>
      <c r="D39" s="2">
        <v>44</v>
      </c>
      <c r="E39" s="2">
        <v>4</v>
      </c>
      <c r="F39" s="18">
        <f t="shared" si="0"/>
        <v>54.166666666666664</v>
      </c>
      <c r="G39" s="18">
        <f t="shared" si="1"/>
        <v>45.833333333333336</v>
      </c>
      <c r="H39" s="18">
        <f t="shared" si="2"/>
        <v>0</v>
      </c>
      <c r="I39" s="18">
        <f t="shared" si="3"/>
        <v>6</v>
      </c>
      <c r="J39" s="18">
        <f>SUM($I$2:I39)</f>
        <v>225</v>
      </c>
      <c r="K39" s="18">
        <f>SUM($I39:I$419)</f>
        <v>2282</v>
      </c>
    </row>
    <row r="40" spans="1:11">
      <c r="A40" s="1">
        <v>42485</v>
      </c>
      <c r="B40" s="1">
        <v>42491</v>
      </c>
      <c r="C40" s="2">
        <v>51</v>
      </c>
      <c r="D40" s="2">
        <v>46</v>
      </c>
      <c r="E40" s="2">
        <v>3</v>
      </c>
      <c r="F40" s="18">
        <f t="shared" si="0"/>
        <v>52.577319587628864</v>
      </c>
      <c r="G40" s="18">
        <f t="shared" si="1"/>
        <v>47.422680412371136</v>
      </c>
      <c r="H40" s="18">
        <f t="shared" si="2"/>
        <v>0</v>
      </c>
      <c r="I40" s="18">
        <f t="shared" si="3"/>
        <v>6</v>
      </c>
      <c r="J40" s="18">
        <f>SUM($I$2:I40)</f>
        <v>231</v>
      </c>
      <c r="K40" s="18">
        <f>SUM($I40:I$419)</f>
        <v>2276</v>
      </c>
    </row>
    <row r="41" spans="1:11">
      <c r="A41" s="1">
        <v>42478</v>
      </c>
      <c r="B41" s="1">
        <v>42484</v>
      </c>
      <c r="C41" s="2">
        <v>51</v>
      </c>
      <c r="D41" s="2">
        <v>45</v>
      </c>
      <c r="E41" s="2">
        <v>4</v>
      </c>
      <c r="F41" s="18">
        <f t="shared" si="0"/>
        <v>53.125</v>
      </c>
      <c r="G41" s="18">
        <f t="shared" si="1"/>
        <v>46.875</v>
      </c>
      <c r="H41" s="18">
        <f t="shared" si="2"/>
        <v>0</v>
      </c>
      <c r="I41" s="18">
        <f t="shared" si="3"/>
        <v>6</v>
      </c>
      <c r="J41" s="18">
        <f>SUM($I$2:I41)</f>
        <v>237</v>
      </c>
      <c r="K41" s="18">
        <f>SUM($I41:I$419)</f>
        <v>2270</v>
      </c>
    </row>
    <row r="42" spans="1:11">
      <c r="A42" s="1">
        <v>42471</v>
      </c>
      <c r="B42" s="1">
        <v>42477</v>
      </c>
      <c r="C42" s="2">
        <v>48</v>
      </c>
      <c r="D42" s="2">
        <v>47</v>
      </c>
      <c r="E42" s="2">
        <v>5</v>
      </c>
      <c r="F42" s="18">
        <f t="shared" si="0"/>
        <v>50.526315789473685</v>
      </c>
      <c r="G42" s="18">
        <f t="shared" si="1"/>
        <v>49.473684210526315</v>
      </c>
      <c r="H42" s="18">
        <f t="shared" si="2"/>
        <v>0</v>
      </c>
      <c r="I42" s="18">
        <f t="shared" si="3"/>
        <v>6</v>
      </c>
      <c r="J42" s="18">
        <f>SUM($I$2:I42)</f>
        <v>243</v>
      </c>
      <c r="K42" s="18">
        <f>SUM($I42:I$419)</f>
        <v>2264</v>
      </c>
    </row>
    <row r="43" spans="1:11">
      <c r="A43" s="1">
        <v>42464</v>
      </c>
      <c r="B43" s="1">
        <v>42470</v>
      </c>
      <c r="C43" s="2">
        <v>51</v>
      </c>
      <c r="D43" s="2">
        <v>45</v>
      </c>
      <c r="E43" s="2">
        <v>4</v>
      </c>
      <c r="F43" s="18">
        <f t="shared" si="0"/>
        <v>53.125</v>
      </c>
      <c r="G43" s="18">
        <f t="shared" si="1"/>
        <v>46.875</v>
      </c>
      <c r="H43" s="18">
        <f t="shared" si="2"/>
        <v>0</v>
      </c>
      <c r="I43" s="18">
        <f t="shared" si="3"/>
        <v>6</v>
      </c>
      <c r="J43" s="18">
        <f>SUM($I$2:I43)</f>
        <v>249</v>
      </c>
      <c r="K43" s="18">
        <f>SUM($I43:I$419)</f>
        <v>2258</v>
      </c>
    </row>
    <row r="44" spans="1:11">
      <c r="A44" s="1">
        <v>42457</v>
      </c>
      <c r="B44" s="1">
        <v>42463</v>
      </c>
      <c r="C44" s="2">
        <v>51</v>
      </c>
      <c r="D44" s="2">
        <v>45</v>
      </c>
      <c r="E44" s="2">
        <v>4</v>
      </c>
      <c r="F44" s="18">
        <f t="shared" si="0"/>
        <v>53.125</v>
      </c>
      <c r="G44" s="18">
        <f t="shared" si="1"/>
        <v>46.875</v>
      </c>
      <c r="H44" s="18">
        <f t="shared" si="2"/>
        <v>0</v>
      </c>
      <c r="I44" s="18">
        <f t="shared" si="3"/>
        <v>6</v>
      </c>
      <c r="J44" s="18">
        <f>SUM($I$2:I44)</f>
        <v>255</v>
      </c>
      <c r="K44" s="18">
        <f>SUM($I44:I$419)</f>
        <v>2252</v>
      </c>
    </row>
    <row r="45" spans="1:11">
      <c r="A45" s="1">
        <v>42450</v>
      </c>
      <c r="B45" s="1">
        <v>42456</v>
      </c>
      <c r="C45" s="2">
        <v>53</v>
      </c>
      <c r="D45" s="2">
        <v>44</v>
      </c>
      <c r="E45" s="2">
        <v>3</v>
      </c>
      <c r="F45" s="18">
        <f t="shared" si="0"/>
        <v>54.639175257731956</v>
      </c>
      <c r="G45" s="18">
        <f t="shared" si="1"/>
        <v>45.360824742268044</v>
      </c>
      <c r="H45" s="18">
        <f t="shared" si="2"/>
        <v>0</v>
      </c>
      <c r="I45" s="18">
        <f t="shared" si="3"/>
        <v>6</v>
      </c>
      <c r="J45" s="18">
        <f>SUM($I$2:I45)</f>
        <v>261</v>
      </c>
      <c r="K45" s="18">
        <f>SUM($I45:I$419)</f>
        <v>2246</v>
      </c>
    </row>
    <row r="46" spans="1:11">
      <c r="A46" s="1">
        <v>42443</v>
      </c>
      <c r="B46" s="1">
        <v>42449</v>
      </c>
      <c r="C46" s="2">
        <v>50</v>
      </c>
      <c r="D46" s="2">
        <v>46</v>
      </c>
      <c r="E46" s="2">
        <v>4</v>
      </c>
      <c r="F46" s="18">
        <f t="shared" si="0"/>
        <v>52.083333333333336</v>
      </c>
      <c r="G46" s="18">
        <f t="shared" si="1"/>
        <v>47.916666666666664</v>
      </c>
      <c r="H46" s="18">
        <f t="shared" si="2"/>
        <v>0</v>
      </c>
      <c r="I46" s="18">
        <f t="shared" si="3"/>
        <v>6</v>
      </c>
      <c r="J46" s="18">
        <f>SUM($I$2:I46)</f>
        <v>267</v>
      </c>
      <c r="K46" s="18">
        <f>SUM($I46:I$419)</f>
        <v>2240</v>
      </c>
    </row>
    <row r="47" spans="1:11">
      <c r="A47" s="1">
        <v>42436</v>
      </c>
      <c r="B47" s="1">
        <v>42442</v>
      </c>
      <c r="C47" s="2">
        <v>51</v>
      </c>
      <c r="D47" s="2">
        <v>45</v>
      </c>
      <c r="E47" s="2">
        <v>4</v>
      </c>
      <c r="F47" s="18">
        <f t="shared" si="0"/>
        <v>53.125</v>
      </c>
      <c r="G47" s="18">
        <f t="shared" si="1"/>
        <v>46.875</v>
      </c>
      <c r="H47" s="18">
        <f t="shared" si="2"/>
        <v>0</v>
      </c>
      <c r="I47" s="18">
        <f t="shared" si="3"/>
        <v>6</v>
      </c>
      <c r="J47" s="18">
        <f>SUM($I$2:I47)</f>
        <v>273</v>
      </c>
      <c r="K47" s="18">
        <f>SUM($I47:I$419)</f>
        <v>2234</v>
      </c>
    </row>
    <row r="48" spans="1:11">
      <c r="A48" s="1">
        <v>42429</v>
      </c>
      <c r="B48" s="1">
        <v>42435</v>
      </c>
      <c r="C48" s="2">
        <v>50</v>
      </c>
      <c r="D48" s="2">
        <v>46</v>
      </c>
      <c r="E48" s="2">
        <v>4</v>
      </c>
      <c r="F48" s="18">
        <f t="shared" si="0"/>
        <v>52.083333333333336</v>
      </c>
      <c r="G48" s="18">
        <f t="shared" si="1"/>
        <v>47.916666666666664</v>
      </c>
      <c r="H48" s="18">
        <f t="shared" si="2"/>
        <v>0</v>
      </c>
      <c r="I48" s="18">
        <f t="shared" si="3"/>
        <v>6</v>
      </c>
      <c r="J48" s="18">
        <f>SUM($I$2:I48)</f>
        <v>279</v>
      </c>
      <c r="K48" s="18">
        <f>SUM($I48:I$419)</f>
        <v>2228</v>
      </c>
    </row>
    <row r="49" spans="1:11">
      <c r="A49" s="1">
        <v>42422</v>
      </c>
      <c r="B49" s="1">
        <v>42428</v>
      </c>
      <c r="C49" s="2">
        <v>48</v>
      </c>
      <c r="D49" s="2">
        <v>47</v>
      </c>
      <c r="E49" s="2">
        <v>5</v>
      </c>
      <c r="F49" s="18">
        <f t="shared" si="0"/>
        <v>50.526315789473685</v>
      </c>
      <c r="G49" s="18">
        <f t="shared" si="1"/>
        <v>49.473684210526315</v>
      </c>
      <c r="H49" s="18">
        <f t="shared" si="2"/>
        <v>0</v>
      </c>
      <c r="I49" s="18">
        <f t="shared" si="3"/>
        <v>6</v>
      </c>
      <c r="J49" s="18">
        <f>SUM($I$2:I49)</f>
        <v>285</v>
      </c>
      <c r="K49" s="18">
        <f>SUM($I49:I$419)</f>
        <v>2222</v>
      </c>
    </row>
    <row r="50" spans="1:11">
      <c r="A50" s="1">
        <v>42415</v>
      </c>
      <c r="B50" s="1">
        <v>42421</v>
      </c>
      <c r="C50" s="2">
        <v>48</v>
      </c>
      <c r="D50" s="2">
        <v>48</v>
      </c>
      <c r="E50" s="2">
        <v>4</v>
      </c>
      <c r="F50" s="18">
        <f t="shared" si="0"/>
        <v>50</v>
      </c>
      <c r="G50" s="18">
        <f t="shared" si="1"/>
        <v>50</v>
      </c>
      <c r="H50" s="18">
        <f t="shared" si="2"/>
        <v>0</v>
      </c>
      <c r="I50" s="18">
        <f t="shared" si="3"/>
        <v>6</v>
      </c>
      <c r="J50" s="18">
        <f>SUM($I$2:I50)</f>
        <v>291</v>
      </c>
      <c r="K50" s="18">
        <f>SUM($I50:I$419)</f>
        <v>2216</v>
      </c>
    </row>
    <row r="51" spans="1:11">
      <c r="A51" s="1">
        <v>42408</v>
      </c>
      <c r="B51" s="1">
        <v>42414</v>
      </c>
      <c r="C51" s="2">
        <v>48</v>
      </c>
      <c r="D51" s="2">
        <v>48</v>
      </c>
      <c r="E51" s="2">
        <v>4</v>
      </c>
      <c r="F51" s="18">
        <f t="shared" si="0"/>
        <v>50</v>
      </c>
      <c r="G51" s="18">
        <f t="shared" si="1"/>
        <v>50</v>
      </c>
      <c r="H51" s="18">
        <f t="shared" si="2"/>
        <v>0</v>
      </c>
      <c r="I51" s="18">
        <f t="shared" si="3"/>
        <v>6</v>
      </c>
      <c r="J51" s="18">
        <f>SUM($I$2:I51)</f>
        <v>297</v>
      </c>
      <c r="K51" s="18">
        <f>SUM($I51:I$419)</f>
        <v>2210</v>
      </c>
    </row>
    <row r="52" spans="1:11">
      <c r="A52" s="1">
        <v>42401</v>
      </c>
      <c r="B52" s="1">
        <v>42407</v>
      </c>
      <c r="C52" s="2">
        <v>47</v>
      </c>
      <c r="D52" s="2">
        <v>50</v>
      </c>
      <c r="E52" s="2">
        <v>3</v>
      </c>
      <c r="F52" s="18">
        <f t="shared" si="0"/>
        <v>48.453608247422679</v>
      </c>
      <c r="G52" s="18">
        <f t="shared" si="1"/>
        <v>51.546391752577321</v>
      </c>
      <c r="H52" s="18">
        <f t="shared" si="2"/>
        <v>0</v>
      </c>
      <c r="I52" s="18">
        <f t="shared" si="3"/>
        <v>6</v>
      </c>
      <c r="J52" s="18">
        <f>SUM($I$2:I52)</f>
        <v>303</v>
      </c>
      <c r="K52" s="18">
        <f>SUM($I52:I$419)</f>
        <v>2204</v>
      </c>
    </row>
    <row r="53" spans="1:11">
      <c r="A53" s="1">
        <v>42394</v>
      </c>
      <c r="B53" s="1">
        <v>42400</v>
      </c>
      <c r="C53" s="2">
        <v>48</v>
      </c>
      <c r="D53" s="2">
        <v>48</v>
      </c>
      <c r="E53" s="2">
        <v>4</v>
      </c>
      <c r="F53" s="18">
        <f t="shared" si="0"/>
        <v>50</v>
      </c>
      <c r="G53" s="18">
        <f t="shared" si="1"/>
        <v>50</v>
      </c>
      <c r="H53" s="18">
        <f t="shared" si="2"/>
        <v>0</v>
      </c>
      <c r="I53" s="18">
        <f t="shared" si="3"/>
        <v>6</v>
      </c>
      <c r="J53" s="18">
        <f>SUM($I$2:I53)</f>
        <v>309</v>
      </c>
      <c r="K53" s="18">
        <f>SUM($I53:I$419)</f>
        <v>2198</v>
      </c>
    </row>
    <row r="54" spans="1:11">
      <c r="A54" s="1">
        <v>42387</v>
      </c>
      <c r="B54" s="1">
        <v>42393</v>
      </c>
      <c r="C54" s="2">
        <v>48</v>
      </c>
      <c r="D54" s="2">
        <v>47</v>
      </c>
      <c r="E54" s="2">
        <v>5</v>
      </c>
      <c r="F54" s="18">
        <f t="shared" si="0"/>
        <v>50.526315789473685</v>
      </c>
      <c r="G54" s="18">
        <f t="shared" si="1"/>
        <v>49.473684210526315</v>
      </c>
      <c r="H54" s="18">
        <f t="shared" si="2"/>
        <v>0</v>
      </c>
      <c r="I54" s="18">
        <f t="shared" si="3"/>
        <v>6</v>
      </c>
      <c r="J54" s="18">
        <f>SUM($I$2:I54)</f>
        <v>315</v>
      </c>
      <c r="K54" s="18">
        <f>SUM($I54:I$419)</f>
        <v>2192</v>
      </c>
    </row>
    <row r="55" spans="1:11">
      <c r="A55" s="1">
        <v>42380</v>
      </c>
      <c r="B55" s="1">
        <v>42386</v>
      </c>
      <c r="C55" s="2">
        <v>48</v>
      </c>
      <c r="D55" s="2">
        <v>47</v>
      </c>
      <c r="E55" s="2">
        <v>5</v>
      </c>
      <c r="F55" s="18">
        <f t="shared" si="0"/>
        <v>50.526315789473685</v>
      </c>
      <c r="G55" s="18">
        <f t="shared" si="1"/>
        <v>49.473684210526315</v>
      </c>
      <c r="H55" s="18">
        <f t="shared" si="2"/>
        <v>0</v>
      </c>
      <c r="I55" s="18">
        <f t="shared" si="3"/>
        <v>6</v>
      </c>
      <c r="J55" s="18">
        <f>SUM($I$2:I55)</f>
        <v>321</v>
      </c>
      <c r="K55" s="18">
        <f>SUM($I55:I$419)</f>
        <v>2186</v>
      </c>
    </row>
    <row r="56" spans="1:11">
      <c r="A56" s="1">
        <v>42373</v>
      </c>
      <c r="B56" s="1">
        <v>42379</v>
      </c>
      <c r="C56" s="2">
        <v>47</v>
      </c>
      <c r="D56" s="2">
        <v>49</v>
      </c>
      <c r="E56" s="2">
        <v>4</v>
      </c>
      <c r="F56" s="18">
        <f t="shared" si="0"/>
        <v>48.958333333333336</v>
      </c>
      <c r="G56" s="18">
        <f t="shared" si="1"/>
        <v>51.041666666666664</v>
      </c>
      <c r="H56" s="18">
        <f t="shared" si="2"/>
        <v>0</v>
      </c>
      <c r="I56" s="18">
        <f t="shared" si="3"/>
        <v>6</v>
      </c>
      <c r="J56" s="18">
        <f>SUM($I$2:I56)</f>
        <v>327</v>
      </c>
      <c r="K56" s="18">
        <f>SUM($I56:I$419)</f>
        <v>2180</v>
      </c>
    </row>
    <row r="57" spans="1:11">
      <c r="A57" s="1">
        <v>42366</v>
      </c>
      <c r="B57" s="1">
        <v>42372</v>
      </c>
      <c r="C57" s="2">
        <v>45</v>
      </c>
      <c r="D57" s="2">
        <v>52</v>
      </c>
      <c r="E57" s="2">
        <v>3</v>
      </c>
      <c r="F57" s="18">
        <f t="shared" si="0"/>
        <v>46.391752577319586</v>
      </c>
      <c r="G57" s="18">
        <f t="shared" si="1"/>
        <v>53.608247422680414</v>
      </c>
      <c r="H57" s="18">
        <f t="shared" si="2"/>
        <v>0</v>
      </c>
      <c r="I57" s="18">
        <f t="shared" si="3"/>
        <v>6</v>
      </c>
      <c r="J57" s="18">
        <f>SUM($I$2:I57)</f>
        <v>333</v>
      </c>
      <c r="K57" s="18">
        <f>SUM($I57:I$419)</f>
        <v>2174</v>
      </c>
    </row>
    <row r="58" spans="1:11">
      <c r="A58" s="1">
        <v>42359</v>
      </c>
      <c r="B58" s="1">
        <v>42365</v>
      </c>
      <c r="C58" s="2">
        <v>48</v>
      </c>
      <c r="D58" s="2">
        <v>49</v>
      </c>
      <c r="E58" s="2">
        <v>3</v>
      </c>
      <c r="F58" s="18">
        <f t="shared" si="0"/>
        <v>49.484536082474229</v>
      </c>
      <c r="G58" s="18">
        <f t="shared" si="1"/>
        <v>50.515463917525771</v>
      </c>
      <c r="H58" s="18">
        <f t="shared" si="2"/>
        <v>0</v>
      </c>
      <c r="I58" s="18">
        <f t="shared" si="3"/>
        <v>6</v>
      </c>
      <c r="J58" s="18">
        <f>SUM($I$2:I58)</f>
        <v>339</v>
      </c>
      <c r="K58" s="18">
        <f>SUM($I58:I$419)</f>
        <v>2168</v>
      </c>
    </row>
    <row r="59" spans="1:11">
      <c r="A59" s="1">
        <v>42352</v>
      </c>
      <c r="B59" s="1">
        <v>42358</v>
      </c>
      <c r="C59" s="2">
        <v>45</v>
      </c>
      <c r="D59" s="2">
        <v>51</v>
      </c>
      <c r="E59" s="2">
        <v>4</v>
      </c>
      <c r="F59" s="18">
        <f t="shared" si="0"/>
        <v>46.875</v>
      </c>
      <c r="G59" s="18">
        <f t="shared" si="1"/>
        <v>53.125</v>
      </c>
      <c r="H59" s="18">
        <f t="shared" si="2"/>
        <v>0</v>
      </c>
      <c r="I59" s="18">
        <f t="shared" si="3"/>
        <v>6</v>
      </c>
      <c r="J59" s="18">
        <f>SUM($I$2:I59)</f>
        <v>345</v>
      </c>
      <c r="K59" s="18">
        <f>SUM($I59:I$419)</f>
        <v>2162</v>
      </c>
    </row>
    <row r="60" spans="1:11">
      <c r="A60" s="1">
        <v>42345</v>
      </c>
      <c r="B60" s="1">
        <v>42351</v>
      </c>
      <c r="C60" s="2">
        <v>45</v>
      </c>
      <c r="D60" s="2">
        <v>50</v>
      </c>
      <c r="E60" s="2">
        <v>5</v>
      </c>
      <c r="F60" s="18">
        <f t="shared" si="0"/>
        <v>47.368421052631575</v>
      </c>
      <c r="G60" s="18">
        <f t="shared" si="1"/>
        <v>52.631578947368425</v>
      </c>
      <c r="H60" s="18">
        <f t="shared" si="2"/>
        <v>0</v>
      </c>
      <c r="I60" s="18">
        <f t="shared" si="3"/>
        <v>6</v>
      </c>
      <c r="J60" s="18">
        <f>SUM($I$2:I60)</f>
        <v>351</v>
      </c>
      <c r="K60" s="18">
        <f>SUM($I60:I$419)</f>
        <v>2156</v>
      </c>
    </row>
    <row r="61" spans="1:11">
      <c r="A61" s="1">
        <v>42338</v>
      </c>
      <c r="B61" s="1">
        <v>42344</v>
      </c>
      <c r="C61" s="2">
        <v>47</v>
      </c>
      <c r="D61" s="2">
        <v>49</v>
      </c>
      <c r="E61" s="2">
        <v>4</v>
      </c>
      <c r="F61" s="18">
        <f t="shared" si="0"/>
        <v>48.958333333333336</v>
      </c>
      <c r="G61" s="18">
        <f t="shared" si="1"/>
        <v>51.041666666666664</v>
      </c>
      <c r="H61" s="18">
        <f t="shared" si="2"/>
        <v>0</v>
      </c>
      <c r="I61" s="18">
        <f t="shared" si="3"/>
        <v>6</v>
      </c>
      <c r="J61" s="18">
        <f>SUM($I$2:I61)</f>
        <v>357</v>
      </c>
      <c r="K61" s="18">
        <f>SUM($I61:I$419)</f>
        <v>2150</v>
      </c>
    </row>
    <row r="62" spans="1:11">
      <c r="A62" s="1">
        <v>42331</v>
      </c>
      <c r="B62" s="1">
        <v>42337</v>
      </c>
      <c r="C62" s="2">
        <v>46</v>
      </c>
      <c r="D62" s="2">
        <v>49</v>
      </c>
      <c r="E62" s="2">
        <v>5</v>
      </c>
      <c r="F62" s="18">
        <f t="shared" si="0"/>
        <v>48.421052631578945</v>
      </c>
      <c r="G62" s="18">
        <f t="shared" si="1"/>
        <v>51.578947368421055</v>
      </c>
      <c r="H62" s="18">
        <f t="shared" si="2"/>
        <v>0</v>
      </c>
      <c r="I62" s="18">
        <f t="shared" si="3"/>
        <v>6</v>
      </c>
      <c r="J62" s="18">
        <f>SUM($I$2:I62)</f>
        <v>363</v>
      </c>
      <c r="K62" s="18">
        <f>SUM($I62:I$419)</f>
        <v>2144</v>
      </c>
    </row>
    <row r="63" spans="1:11">
      <c r="A63" s="1">
        <v>42324</v>
      </c>
      <c r="B63" s="1">
        <v>42330</v>
      </c>
      <c r="C63" s="2">
        <v>44</v>
      </c>
      <c r="D63" s="2">
        <v>52</v>
      </c>
      <c r="E63" s="2">
        <v>4</v>
      </c>
      <c r="F63" s="18">
        <f t="shared" si="0"/>
        <v>45.833333333333336</v>
      </c>
      <c r="G63" s="18">
        <f t="shared" si="1"/>
        <v>54.166666666666664</v>
      </c>
      <c r="H63" s="18">
        <f t="shared" si="2"/>
        <v>0</v>
      </c>
      <c r="I63" s="18">
        <f t="shared" si="3"/>
        <v>6</v>
      </c>
      <c r="J63" s="18">
        <f>SUM($I$2:I63)</f>
        <v>369</v>
      </c>
      <c r="K63" s="18">
        <f>SUM($I63:I$419)</f>
        <v>2138</v>
      </c>
    </row>
    <row r="64" spans="1:11">
      <c r="A64" s="1">
        <v>42317</v>
      </c>
      <c r="B64" s="1">
        <v>42323</v>
      </c>
      <c r="C64" s="2">
        <v>49</v>
      </c>
      <c r="D64" s="2">
        <v>47</v>
      </c>
      <c r="E64" s="2">
        <v>4</v>
      </c>
      <c r="F64" s="18">
        <f t="shared" si="0"/>
        <v>51.041666666666664</v>
      </c>
      <c r="G64" s="18">
        <f t="shared" si="1"/>
        <v>48.958333333333336</v>
      </c>
      <c r="H64" s="18">
        <f t="shared" si="2"/>
        <v>0</v>
      </c>
      <c r="I64" s="18">
        <f t="shared" si="3"/>
        <v>6</v>
      </c>
      <c r="J64" s="18">
        <f>SUM($I$2:I64)</f>
        <v>375</v>
      </c>
      <c r="K64" s="18">
        <f>SUM($I64:I$419)</f>
        <v>2132</v>
      </c>
    </row>
    <row r="65" spans="1:11">
      <c r="A65" s="1">
        <v>42310</v>
      </c>
      <c r="B65" s="1">
        <v>42316</v>
      </c>
      <c r="C65" s="2">
        <v>49</v>
      </c>
      <c r="D65" s="2">
        <v>48</v>
      </c>
      <c r="E65" s="2">
        <v>3</v>
      </c>
      <c r="F65" s="18">
        <f t="shared" si="0"/>
        <v>50.515463917525771</v>
      </c>
      <c r="G65" s="18">
        <f t="shared" si="1"/>
        <v>49.484536082474229</v>
      </c>
      <c r="H65" s="18">
        <f t="shared" si="2"/>
        <v>0</v>
      </c>
      <c r="I65" s="18">
        <f t="shared" si="3"/>
        <v>6</v>
      </c>
      <c r="J65" s="18">
        <f>SUM($I$2:I65)</f>
        <v>381</v>
      </c>
      <c r="K65" s="18">
        <f>SUM($I65:I$419)</f>
        <v>2126</v>
      </c>
    </row>
    <row r="66" spans="1:11">
      <c r="A66" s="1">
        <v>42303</v>
      </c>
      <c r="B66" s="1">
        <v>42309</v>
      </c>
      <c r="C66" s="2">
        <v>47</v>
      </c>
      <c r="D66" s="2">
        <v>49</v>
      </c>
      <c r="E66" s="2">
        <v>4</v>
      </c>
      <c r="F66" s="18">
        <f t="shared" si="0"/>
        <v>48.958333333333336</v>
      </c>
      <c r="G66" s="18">
        <f t="shared" si="1"/>
        <v>51.041666666666664</v>
      </c>
      <c r="H66" s="18">
        <f t="shared" si="2"/>
        <v>0</v>
      </c>
      <c r="I66" s="18">
        <f t="shared" si="3"/>
        <v>6</v>
      </c>
      <c r="J66" s="18">
        <f>SUM($I$2:I66)</f>
        <v>387</v>
      </c>
      <c r="K66" s="18">
        <f>SUM($I66:I$419)</f>
        <v>2120</v>
      </c>
    </row>
    <row r="67" spans="1:11">
      <c r="A67" s="1">
        <v>42296</v>
      </c>
      <c r="B67" s="1">
        <v>42302</v>
      </c>
      <c r="C67" s="2">
        <v>46</v>
      </c>
      <c r="D67" s="2">
        <v>50</v>
      </c>
      <c r="E67" s="2">
        <v>4</v>
      </c>
      <c r="F67" s="18">
        <f t="shared" ref="F67:F130" si="4">C67 + (E67 * C67 / (C67 + D67))</f>
        <v>47.916666666666664</v>
      </c>
      <c r="G67" s="18">
        <f t="shared" ref="G67:G130" si="5">D67 + (E67 * D67 / (C67+ D67))</f>
        <v>52.083333333333336</v>
      </c>
      <c r="H67" s="18">
        <f t="shared" ref="H67:H130" si="6">100 - (F67 + G67)</f>
        <v>0</v>
      </c>
      <c r="I67" s="18">
        <f t="shared" ref="I67:I130" si="7">B67-A67</f>
        <v>6</v>
      </c>
      <c r="J67" s="18">
        <f>SUM($I$2:I67)</f>
        <v>393</v>
      </c>
      <c r="K67" s="18">
        <f>SUM($I67:I$419)</f>
        <v>2114</v>
      </c>
    </row>
    <row r="68" spans="1:11">
      <c r="A68" s="1">
        <v>42289</v>
      </c>
      <c r="B68" s="1">
        <v>42295</v>
      </c>
      <c r="C68" s="2">
        <v>46</v>
      </c>
      <c r="D68" s="2">
        <v>50</v>
      </c>
      <c r="E68" s="2">
        <v>4</v>
      </c>
      <c r="F68" s="18">
        <f t="shared" si="4"/>
        <v>47.916666666666664</v>
      </c>
      <c r="G68" s="18">
        <f t="shared" si="5"/>
        <v>52.083333333333336</v>
      </c>
      <c r="H68" s="18">
        <f t="shared" si="6"/>
        <v>0</v>
      </c>
      <c r="I68" s="18">
        <f t="shared" si="7"/>
        <v>6</v>
      </c>
      <c r="J68" s="18">
        <f>SUM($I$2:I68)</f>
        <v>399</v>
      </c>
      <c r="K68" s="18">
        <f>SUM($I68:I$419)</f>
        <v>2108</v>
      </c>
    </row>
    <row r="69" spans="1:11">
      <c r="A69" s="1">
        <v>42282</v>
      </c>
      <c r="B69" s="1">
        <v>42288</v>
      </c>
      <c r="C69" s="2">
        <v>46</v>
      </c>
      <c r="D69" s="2">
        <v>50</v>
      </c>
      <c r="E69" s="2">
        <v>4</v>
      </c>
      <c r="F69" s="18">
        <f t="shared" si="4"/>
        <v>47.916666666666664</v>
      </c>
      <c r="G69" s="18">
        <f t="shared" si="5"/>
        <v>52.083333333333336</v>
      </c>
      <c r="H69" s="18">
        <f t="shared" si="6"/>
        <v>0</v>
      </c>
      <c r="I69" s="18">
        <f t="shared" si="7"/>
        <v>6</v>
      </c>
      <c r="J69" s="18">
        <f>SUM($I$2:I69)</f>
        <v>405</v>
      </c>
      <c r="K69" s="18">
        <f>SUM($I69:I$419)</f>
        <v>2102</v>
      </c>
    </row>
    <row r="70" spans="1:11">
      <c r="A70" s="1">
        <v>42275</v>
      </c>
      <c r="B70" s="1">
        <v>42281</v>
      </c>
      <c r="C70" s="2">
        <v>47</v>
      </c>
      <c r="D70" s="2">
        <v>49</v>
      </c>
      <c r="E70" s="2">
        <v>4</v>
      </c>
      <c r="F70" s="18">
        <f t="shared" si="4"/>
        <v>48.958333333333336</v>
      </c>
      <c r="G70" s="18">
        <f t="shared" si="5"/>
        <v>51.041666666666664</v>
      </c>
      <c r="H70" s="18">
        <f t="shared" si="6"/>
        <v>0</v>
      </c>
      <c r="I70" s="18">
        <f t="shared" si="7"/>
        <v>6</v>
      </c>
      <c r="J70" s="18">
        <f>SUM($I$2:I70)</f>
        <v>411</v>
      </c>
      <c r="K70" s="18">
        <f>SUM($I70:I$419)</f>
        <v>2096</v>
      </c>
    </row>
    <row r="71" spans="1:11">
      <c r="A71" s="1">
        <v>42268</v>
      </c>
      <c r="B71" s="1">
        <v>42274</v>
      </c>
      <c r="C71" s="2">
        <v>48</v>
      </c>
      <c r="D71" s="2">
        <v>49</v>
      </c>
      <c r="E71" s="2">
        <v>3</v>
      </c>
      <c r="F71" s="18">
        <f t="shared" si="4"/>
        <v>49.484536082474229</v>
      </c>
      <c r="G71" s="18">
        <f t="shared" si="5"/>
        <v>50.515463917525771</v>
      </c>
      <c r="H71" s="18">
        <f t="shared" si="6"/>
        <v>0</v>
      </c>
      <c r="I71" s="18">
        <f t="shared" si="7"/>
        <v>6</v>
      </c>
      <c r="J71" s="18">
        <f>SUM($I$2:I71)</f>
        <v>417</v>
      </c>
      <c r="K71" s="18">
        <f>SUM($I71:I$419)</f>
        <v>2090</v>
      </c>
    </row>
    <row r="72" spans="1:11">
      <c r="A72" s="1">
        <v>42261</v>
      </c>
      <c r="B72" s="1">
        <v>42267</v>
      </c>
      <c r="C72" s="2">
        <v>46</v>
      </c>
      <c r="D72" s="2">
        <v>51</v>
      </c>
      <c r="E72" s="2">
        <v>3</v>
      </c>
      <c r="F72" s="18">
        <f t="shared" si="4"/>
        <v>47.422680412371136</v>
      </c>
      <c r="G72" s="18">
        <f t="shared" si="5"/>
        <v>52.577319587628864</v>
      </c>
      <c r="H72" s="18">
        <f t="shared" si="6"/>
        <v>0</v>
      </c>
      <c r="I72" s="18">
        <f t="shared" si="7"/>
        <v>6</v>
      </c>
      <c r="J72" s="18">
        <f>SUM($I$2:I72)</f>
        <v>423</v>
      </c>
      <c r="K72" s="18">
        <f>SUM($I72:I$419)</f>
        <v>2084</v>
      </c>
    </row>
    <row r="73" spans="1:11">
      <c r="A73" s="1">
        <v>42254</v>
      </c>
      <c r="B73" s="1">
        <v>42260</v>
      </c>
      <c r="C73" s="2">
        <v>46</v>
      </c>
      <c r="D73" s="2">
        <v>49</v>
      </c>
      <c r="E73" s="2">
        <v>5</v>
      </c>
      <c r="F73" s="18">
        <f t="shared" si="4"/>
        <v>48.421052631578945</v>
      </c>
      <c r="G73" s="18">
        <f t="shared" si="5"/>
        <v>51.578947368421055</v>
      </c>
      <c r="H73" s="18">
        <f t="shared" si="6"/>
        <v>0</v>
      </c>
      <c r="I73" s="18">
        <f t="shared" si="7"/>
        <v>6</v>
      </c>
      <c r="J73" s="18">
        <f>SUM($I$2:I73)</f>
        <v>429</v>
      </c>
      <c r="K73" s="18">
        <f>SUM($I73:I$419)</f>
        <v>2078</v>
      </c>
    </row>
    <row r="74" spans="1:11">
      <c r="A74" s="1">
        <v>42247</v>
      </c>
      <c r="B74" s="1">
        <v>42253</v>
      </c>
      <c r="C74" s="2">
        <v>46</v>
      </c>
      <c r="D74" s="2">
        <v>50</v>
      </c>
      <c r="E74" s="2">
        <v>4</v>
      </c>
      <c r="F74" s="18">
        <f t="shared" si="4"/>
        <v>47.916666666666664</v>
      </c>
      <c r="G74" s="18">
        <f t="shared" si="5"/>
        <v>52.083333333333336</v>
      </c>
      <c r="H74" s="18">
        <f t="shared" si="6"/>
        <v>0</v>
      </c>
      <c r="I74" s="18">
        <f t="shared" si="7"/>
        <v>6</v>
      </c>
      <c r="J74" s="18">
        <f>SUM($I$2:I74)</f>
        <v>435</v>
      </c>
      <c r="K74" s="18">
        <f>SUM($I74:I$419)</f>
        <v>2072</v>
      </c>
    </row>
    <row r="75" spans="1:11">
      <c r="A75" s="1">
        <v>42240</v>
      </c>
      <c r="B75" s="1">
        <v>42246</v>
      </c>
      <c r="C75" s="2">
        <v>46</v>
      </c>
      <c r="D75" s="2">
        <v>50</v>
      </c>
      <c r="E75" s="2">
        <v>4</v>
      </c>
      <c r="F75" s="18">
        <f t="shared" si="4"/>
        <v>47.916666666666664</v>
      </c>
      <c r="G75" s="18">
        <f t="shared" si="5"/>
        <v>52.083333333333336</v>
      </c>
      <c r="H75" s="18">
        <f t="shared" si="6"/>
        <v>0</v>
      </c>
      <c r="I75" s="18">
        <f t="shared" si="7"/>
        <v>6</v>
      </c>
      <c r="J75" s="18">
        <f>SUM($I$2:I75)</f>
        <v>441</v>
      </c>
      <c r="K75" s="18">
        <f>SUM($I75:I$419)</f>
        <v>2066</v>
      </c>
    </row>
    <row r="76" spans="1:11">
      <c r="A76" s="1">
        <v>42233</v>
      </c>
      <c r="B76" s="1">
        <v>42239</v>
      </c>
      <c r="C76" s="2">
        <v>44</v>
      </c>
      <c r="D76" s="2">
        <v>51</v>
      </c>
      <c r="E76" s="2">
        <v>5</v>
      </c>
      <c r="F76" s="18">
        <f t="shared" si="4"/>
        <v>46.315789473684212</v>
      </c>
      <c r="G76" s="18">
        <f t="shared" si="5"/>
        <v>53.684210526315788</v>
      </c>
      <c r="H76" s="18">
        <f t="shared" si="6"/>
        <v>0</v>
      </c>
      <c r="I76" s="18">
        <f t="shared" si="7"/>
        <v>6</v>
      </c>
      <c r="J76" s="18">
        <f>SUM($I$2:I76)</f>
        <v>447</v>
      </c>
      <c r="K76" s="18">
        <f>SUM($I76:I$419)</f>
        <v>2060</v>
      </c>
    </row>
    <row r="77" spans="1:11">
      <c r="A77" s="1">
        <v>42226</v>
      </c>
      <c r="B77" s="1">
        <v>42232</v>
      </c>
      <c r="C77" s="2">
        <v>46</v>
      </c>
      <c r="D77" s="2">
        <v>49</v>
      </c>
      <c r="E77" s="2">
        <v>5</v>
      </c>
      <c r="F77" s="18">
        <f t="shared" si="4"/>
        <v>48.421052631578945</v>
      </c>
      <c r="G77" s="18">
        <f t="shared" si="5"/>
        <v>51.578947368421055</v>
      </c>
      <c r="H77" s="18">
        <f t="shared" si="6"/>
        <v>0</v>
      </c>
      <c r="I77" s="18">
        <f t="shared" si="7"/>
        <v>6</v>
      </c>
      <c r="J77" s="18">
        <f>SUM($I$2:I77)</f>
        <v>453</v>
      </c>
      <c r="K77" s="18">
        <f>SUM($I77:I$419)</f>
        <v>2054</v>
      </c>
    </row>
    <row r="78" spans="1:11">
      <c r="A78" s="1">
        <v>42219</v>
      </c>
      <c r="B78" s="1">
        <v>42225</v>
      </c>
      <c r="C78" s="2">
        <v>46</v>
      </c>
      <c r="D78" s="2">
        <v>50</v>
      </c>
      <c r="E78" s="2">
        <v>4</v>
      </c>
      <c r="F78" s="18">
        <f t="shared" si="4"/>
        <v>47.916666666666664</v>
      </c>
      <c r="G78" s="18">
        <f t="shared" si="5"/>
        <v>52.083333333333336</v>
      </c>
      <c r="H78" s="18">
        <f t="shared" si="6"/>
        <v>0</v>
      </c>
      <c r="I78" s="18">
        <f t="shared" si="7"/>
        <v>6</v>
      </c>
      <c r="J78" s="18">
        <f>SUM($I$2:I78)</f>
        <v>459</v>
      </c>
      <c r="K78" s="18">
        <f>SUM($I78:I$419)</f>
        <v>2048</v>
      </c>
    </row>
    <row r="79" spans="1:11">
      <c r="A79" s="1">
        <v>42212</v>
      </c>
      <c r="B79" s="1">
        <v>42218</v>
      </c>
      <c r="C79" s="2">
        <v>46</v>
      </c>
      <c r="D79" s="2">
        <v>49</v>
      </c>
      <c r="E79" s="2">
        <v>5</v>
      </c>
      <c r="F79" s="18">
        <f t="shared" si="4"/>
        <v>48.421052631578945</v>
      </c>
      <c r="G79" s="18">
        <f t="shared" si="5"/>
        <v>51.578947368421055</v>
      </c>
      <c r="H79" s="18">
        <f t="shared" si="6"/>
        <v>0</v>
      </c>
      <c r="I79" s="18">
        <f t="shared" si="7"/>
        <v>6</v>
      </c>
      <c r="J79" s="18">
        <f>SUM($I$2:I79)</f>
        <v>465</v>
      </c>
      <c r="K79" s="18">
        <f>SUM($I79:I$419)</f>
        <v>2042</v>
      </c>
    </row>
    <row r="80" spans="1:11">
      <c r="A80" s="1">
        <v>42205</v>
      </c>
      <c r="B80" s="1">
        <v>42211</v>
      </c>
      <c r="C80" s="2">
        <v>46</v>
      </c>
      <c r="D80" s="2">
        <v>50</v>
      </c>
      <c r="E80" s="2">
        <v>4</v>
      </c>
      <c r="F80" s="18">
        <f t="shared" si="4"/>
        <v>47.916666666666664</v>
      </c>
      <c r="G80" s="18">
        <f t="shared" si="5"/>
        <v>52.083333333333336</v>
      </c>
      <c r="H80" s="18">
        <f t="shared" si="6"/>
        <v>0</v>
      </c>
      <c r="I80" s="18">
        <f t="shared" si="7"/>
        <v>6</v>
      </c>
      <c r="J80" s="18">
        <f>SUM($I$2:I80)</f>
        <v>471</v>
      </c>
      <c r="K80" s="18">
        <f>SUM($I80:I$419)</f>
        <v>2036</v>
      </c>
    </row>
    <row r="81" spans="1:11">
      <c r="A81" s="1">
        <v>42198</v>
      </c>
      <c r="B81" s="1">
        <v>42204</v>
      </c>
      <c r="C81" s="2">
        <v>46</v>
      </c>
      <c r="D81" s="2">
        <v>48</v>
      </c>
      <c r="E81" s="2">
        <v>6</v>
      </c>
      <c r="F81" s="18">
        <f t="shared" si="4"/>
        <v>48.936170212765958</v>
      </c>
      <c r="G81" s="18">
        <f t="shared" si="5"/>
        <v>51.063829787234042</v>
      </c>
      <c r="H81" s="18">
        <f t="shared" si="6"/>
        <v>0</v>
      </c>
      <c r="I81" s="18">
        <f t="shared" si="7"/>
        <v>6</v>
      </c>
      <c r="J81" s="18">
        <f>SUM($I$2:I81)</f>
        <v>477</v>
      </c>
      <c r="K81" s="18">
        <f>SUM($I81:I$419)</f>
        <v>2030</v>
      </c>
    </row>
    <row r="82" spans="1:11">
      <c r="A82" s="1">
        <v>42191</v>
      </c>
      <c r="B82" s="1">
        <v>42197</v>
      </c>
      <c r="C82" s="2">
        <v>46</v>
      </c>
      <c r="D82" s="2">
        <v>49</v>
      </c>
      <c r="E82" s="2">
        <v>5</v>
      </c>
      <c r="F82" s="18">
        <f t="shared" si="4"/>
        <v>48.421052631578945</v>
      </c>
      <c r="G82" s="18">
        <f t="shared" si="5"/>
        <v>51.578947368421055</v>
      </c>
      <c r="H82" s="18">
        <f t="shared" si="6"/>
        <v>0</v>
      </c>
      <c r="I82" s="18">
        <f t="shared" si="7"/>
        <v>6</v>
      </c>
      <c r="J82" s="18">
        <f>SUM($I$2:I82)</f>
        <v>483</v>
      </c>
      <c r="K82" s="18">
        <f>SUM($I82:I$419)</f>
        <v>2024</v>
      </c>
    </row>
    <row r="83" spans="1:11">
      <c r="A83" s="1">
        <v>42184</v>
      </c>
      <c r="B83" s="1">
        <v>42190</v>
      </c>
      <c r="C83" s="2">
        <v>46</v>
      </c>
      <c r="D83" s="2">
        <v>49</v>
      </c>
      <c r="E83" s="2">
        <v>5</v>
      </c>
      <c r="F83" s="18">
        <f t="shared" si="4"/>
        <v>48.421052631578945</v>
      </c>
      <c r="G83" s="18">
        <f t="shared" si="5"/>
        <v>51.578947368421055</v>
      </c>
      <c r="H83" s="18">
        <f t="shared" si="6"/>
        <v>0</v>
      </c>
      <c r="I83" s="18">
        <f t="shared" si="7"/>
        <v>6</v>
      </c>
      <c r="J83" s="18">
        <f>SUM($I$2:I83)</f>
        <v>489</v>
      </c>
      <c r="K83" s="18">
        <f>SUM($I83:I$419)</f>
        <v>2018</v>
      </c>
    </row>
    <row r="84" spans="1:11">
      <c r="A84" s="1">
        <v>42177</v>
      </c>
      <c r="B84" s="1">
        <v>42183</v>
      </c>
      <c r="C84" s="2">
        <v>47</v>
      </c>
      <c r="D84" s="2">
        <v>49</v>
      </c>
      <c r="E84" s="2">
        <v>4</v>
      </c>
      <c r="F84" s="18">
        <f t="shared" si="4"/>
        <v>48.958333333333336</v>
      </c>
      <c r="G84" s="18">
        <f t="shared" si="5"/>
        <v>51.041666666666664</v>
      </c>
      <c r="H84" s="18">
        <f t="shared" si="6"/>
        <v>0</v>
      </c>
      <c r="I84" s="18">
        <f t="shared" si="7"/>
        <v>6</v>
      </c>
      <c r="J84" s="18">
        <f>SUM($I$2:I84)</f>
        <v>495</v>
      </c>
      <c r="K84" s="18">
        <f>SUM($I84:I$419)</f>
        <v>2012</v>
      </c>
    </row>
    <row r="85" spans="1:11">
      <c r="A85" s="1">
        <v>42170</v>
      </c>
      <c r="B85" s="1">
        <v>42176</v>
      </c>
      <c r="C85" s="2">
        <v>45</v>
      </c>
      <c r="D85" s="2">
        <v>50</v>
      </c>
      <c r="E85" s="2">
        <v>5</v>
      </c>
      <c r="F85" s="18">
        <f t="shared" si="4"/>
        <v>47.368421052631575</v>
      </c>
      <c r="G85" s="18">
        <f t="shared" si="5"/>
        <v>52.631578947368425</v>
      </c>
      <c r="H85" s="18">
        <f t="shared" si="6"/>
        <v>0</v>
      </c>
      <c r="I85" s="18">
        <f t="shared" si="7"/>
        <v>6</v>
      </c>
      <c r="J85" s="18">
        <f>SUM($I$2:I85)</f>
        <v>501</v>
      </c>
      <c r="K85" s="18">
        <f>SUM($I85:I$419)</f>
        <v>2006</v>
      </c>
    </row>
    <row r="86" spans="1:11">
      <c r="A86" s="1">
        <v>42163</v>
      </c>
      <c r="B86" s="1">
        <v>42169</v>
      </c>
      <c r="C86" s="2">
        <v>45</v>
      </c>
      <c r="D86" s="2">
        <v>49</v>
      </c>
      <c r="E86" s="2">
        <v>6</v>
      </c>
      <c r="F86" s="18">
        <f t="shared" si="4"/>
        <v>47.872340425531917</v>
      </c>
      <c r="G86" s="18">
        <f t="shared" si="5"/>
        <v>52.127659574468083</v>
      </c>
      <c r="H86" s="18">
        <f t="shared" si="6"/>
        <v>0</v>
      </c>
      <c r="I86" s="18">
        <f t="shared" si="7"/>
        <v>6</v>
      </c>
      <c r="J86" s="18">
        <f>SUM($I$2:I86)</f>
        <v>507</v>
      </c>
      <c r="K86" s="18">
        <f>SUM($I86:I$419)</f>
        <v>2000</v>
      </c>
    </row>
    <row r="87" spans="1:11">
      <c r="A87" s="1">
        <v>42156</v>
      </c>
      <c r="B87" s="1">
        <v>42162</v>
      </c>
      <c r="C87" s="2">
        <v>46</v>
      </c>
      <c r="D87" s="2">
        <v>49</v>
      </c>
      <c r="E87" s="2">
        <v>5</v>
      </c>
      <c r="F87" s="18">
        <f t="shared" si="4"/>
        <v>48.421052631578945</v>
      </c>
      <c r="G87" s="18">
        <f t="shared" si="5"/>
        <v>51.578947368421055</v>
      </c>
      <c r="H87" s="18">
        <f t="shared" si="6"/>
        <v>0</v>
      </c>
      <c r="I87" s="18">
        <f t="shared" si="7"/>
        <v>6</v>
      </c>
      <c r="J87" s="18">
        <f>SUM($I$2:I87)</f>
        <v>513</v>
      </c>
      <c r="K87" s="18">
        <f>SUM($I87:I$419)</f>
        <v>1994</v>
      </c>
    </row>
    <row r="88" spans="1:11">
      <c r="A88" s="1">
        <v>42149</v>
      </c>
      <c r="B88" s="1">
        <v>42155</v>
      </c>
      <c r="C88" s="2">
        <v>47</v>
      </c>
      <c r="D88" s="2">
        <v>49</v>
      </c>
      <c r="E88" s="2">
        <v>4</v>
      </c>
      <c r="F88" s="18">
        <f t="shared" si="4"/>
        <v>48.958333333333336</v>
      </c>
      <c r="G88" s="18">
        <f t="shared" si="5"/>
        <v>51.041666666666664</v>
      </c>
      <c r="H88" s="18">
        <f t="shared" si="6"/>
        <v>0</v>
      </c>
      <c r="I88" s="18">
        <f t="shared" si="7"/>
        <v>6</v>
      </c>
      <c r="J88" s="18">
        <f>SUM($I$2:I88)</f>
        <v>519</v>
      </c>
      <c r="K88" s="18">
        <f>SUM($I88:I$419)</f>
        <v>1988</v>
      </c>
    </row>
    <row r="89" spans="1:11">
      <c r="A89" s="1">
        <v>42142</v>
      </c>
      <c r="B89" s="1">
        <v>42148</v>
      </c>
      <c r="C89" s="2">
        <v>46</v>
      </c>
      <c r="D89" s="2">
        <v>49</v>
      </c>
      <c r="E89" s="2">
        <v>5</v>
      </c>
      <c r="F89" s="18">
        <f t="shared" si="4"/>
        <v>48.421052631578945</v>
      </c>
      <c r="G89" s="18">
        <f t="shared" si="5"/>
        <v>51.578947368421055</v>
      </c>
      <c r="H89" s="18">
        <f t="shared" si="6"/>
        <v>0</v>
      </c>
      <c r="I89" s="18">
        <f t="shared" si="7"/>
        <v>6</v>
      </c>
      <c r="J89" s="18">
        <f>SUM($I$2:I89)</f>
        <v>525</v>
      </c>
      <c r="K89" s="18">
        <f>SUM($I89:I$419)</f>
        <v>1982</v>
      </c>
    </row>
    <row r="90" spans="1:11">
      <c r="A90" s="1">
        <v>42135</v>
      </c>
      <c r="B90" s="1">
        <v>42141</v>
      </c>
      <c r="C90" s="2">
        <v>47</v>
      </c>
      <c r="D90" s="2">
        <v>49</v>
      </c>
      <c r="E90" s="2">
        <v>4</v>
      </c>
      <c r="F90" s="18">
        <f t="shared" si="4"/>
        <v>48.958333333333336</v>
      </c>
      <c r="G90" s="18">
        <f t="shared" si="5"/>
        <v>51.041666666666664</v>
      </c>
      <c r="H90" s="18">
        <f t="shared" si="6"/>
        <v>0</v>
      </c>
      <c r="I90" s="18">
        <f t="shared" si="7"/>
        <v>6</v>
      </c>
      <c r="J90" s="18">
        <f>SUM($I$2:I90)</f>
        <v>531</v>
      </c>
      <c r="K90" s="18">
        <f>SUM($I90:I$419)</f>
        <v>1976</v>
      </c>
    </row>
    <row r="91" spans="1:11">
      <c r="A91" s="1">
        <v>42128</v>
      </c>
      <c r="B91" s="1">
        <v>42134</v>
      </c>
      <c r="C91" s="2">
        <v>47</v>
      </c>
      <c r="D91" s="2">
        <v>48</v>
      </c>
      <c r="E91" s="2">
        <v>5</v>
      </c>
      <c r="F91" s="18">
        <f t="shared" si="4"/>
        <v>49.473684210526315</v>
      </c>
      <c r="G91" s="18">
        <f t="shared" si="5"/>
        <v>50.526315789473685</v>
      </c>
      <c r="H91" s="18">
        <f t="shared" si="6"/>
        <v>0</v>
      </c>
      <c r="I91" s="18">
        <f t="shared" si="7"/>
        <v>6</v>
      </c>
      <c r="J91" s="18">
        <f>SUM($I$2:I91)</f>
        <v>537</v>
      </c>
      <c r="K91" s="18">
        <f>SUM($I91:I$419)</f>
        <v>1970</v>
      </c>
    </row>
    <row r="92" spans="1:11">
      <c r="A92" s="1">
        <v>42121</v>
      </c>
      <c r="B92" s="1">
        <v>42127</v>
      </c>
      <c r="C92" s="2">
        <v>48</v>
      </c>
      <c r="D92" s="2">
        <v>48</v>
      </c>
      <c r="E92" s="2">
        <v>4</v>
      </c>
      <c r="F92" s="18">
        <f t="shared" si="4"/>
        <v>50</v>
      </c>
      <c r="G92" s="18">
        <f t="shared" si="5"/>
        <v>50</v>
      </c>
      <c r="H92" s="18">
        <f t="shared" si="6"/>
        <v>0</v>
      </c>
      <c r="I92" s="18">
        <f t="shared" si="7"/>
        <v>6</v>
      </c>
      <c r="J92" s="18">
        <f>SUM($I$2:I92)</f>
        <v>543</v>
      </c>
      <c r="K92" s="18">
        <f>SUM($I92:I$419)</f>
        <v>1964</v>
      </c>
    </row>
    <row r="93" spans="1:11">
      <c r="A93" s="1">
        <v>42114</v>
      </c>
      <c r="B93" s="1">
        <v>42120</v>
      </c>
      <c r="C93" s="2">
        <v>45</v>
      </c>
      <c r="D93" s="2">
        <v>49</v>
      </c>
      <c r="E93" s="2">
        <v>6</v>
      </c>
      <c r="F93" s="18">
        <f t="shared" si="4"/>
        <v>47.872340425531917</v>
      </c>
      <c r="G93" s="18">
        <f t="shared" si="5"/>
        <v>52.127659574468083</v>
      </c>
      <c r="H93" s="18">
        <f t="shared" si="6"/>
        <v>0</v>
      </c>
      <c r="I93" s="18">
        <f t="shared" si="7"/>
        <v>6</v>
      </c>
      <c r="J93" s="18">
        <f>SUM($I$2:I93)</f>
        <v>549</v>
      </c>
      <c r="K93" s="18">
        <f>SUM($I93:I$419)</f>
        <v>1958</v>
      </c>
    </row>
    <row r="94" spans="1:11">
      <c r="A94" s="1">
        <v>42107</v>
      </c>
      <c r="B94" s="1">
        <v>42113</v>
      </c>
      <c r="C94" s="2">
        <v>46</v>
      </c>
      <c r="D94" s="2">
        <v>50</v>
      </c>
      <c r="E94" s="2">
        <v>4</v>
      </c>
      <c r="F94" s="18">
        <f t="shared" si="4"/>
        <v>47.916666666666664</v>
      </c>
      <c r="G94" s="18">
        <f t="shared" si="5"/>
        <v>52.083333333333336</v>
      </c>
      <c r="H94" s="18">
        <f t="shared" si="6"/>
        <v>0</v>
      </c>
      <c r="I94" s="18">
        <f t="shared" si="7"/>
        <v>6</v>
      </c>
      <c r="J94" s="18">
        <f>SUM($I$2:I94)</f>
        <v>555</v>
      </c>
      <c r="K94" s="18">
        <f>SUM($I94:I$419)</f>
        <v>1952</v>
      </c>
    </row>
    <row r="95" spans="1:11">
      <c r="A95" s="1">
        <v>42100</v>
      </c>
      <c r="B95" s="1">
        <v>42106</v>
      </c>
      <c r="C95" s="2">
        <v>48</v>
      </c>
      <c r="D95" s="2">
        <v>48</v>
      </c>
      <c r="E95" s="2">
        <v>4</v>
      </c>
      <c r="F95" s="18">
        <f t="shared" si="4"/>
        <v>50</v>
      </c>
      <c r="G95" s="18">
        <f t="shared" si="5"/>
        <v>50</v>
      </c>
      <c r="H95" s="18">
        <f t="shared" si="6"/>
        <v>0</v>
      </c>
      <c r="I95" s="18">
        <f t="shared" si="7"/>
        <v>6</v>
      </c>
      <c r="J95" s="18">
        <f>SUM($I$2:I95)</f>
        <v>561</v>
      </c>
      <c r="K95" s="18">
        <f>SUM($I95:I$419)</f>
        <v>1946</v>
      </c>
    </row>
    <row r="96" spans="1:11">
      <c r="A96" s="1">
        <v>42093</v>
      </c>
      <c r="B96" s="1">
        <v>42099</v>
      </c>
      <c r="C96" s="2">
        <v>47</v>
      </c>
      <c r="D96" s="2">
        <v>48</v>
      </c>
      <c r="E96" s="2">
        <v>5</v>
      </c>
      <c r="F96" s="18">
        <f t="shared" si="4"/>
        <v>49.473684210526315</v>
      </c>
      <c r="G96" s="18">
        <f t="shared" si="5"/>
        <v>50.526315789473685</v>
      </c>
      <c r="H96" s="18">
        <f t="shared" si="6"/>
        <v>0</v>
      </c>
      <c r="I96" s="18">
        <f t="shared" si="7"/>
        <v>6</v>
      </c>
      <c r="J96" s="18">
        <f>SUM($I$2:I96)</f>
        <v>567</v>
      </c>
      <c r="K96" s="18">
        <f>SUM($I96:I$419)</f>
        <v>1940</v>
      </c>
    </row>
    <row r="97" spans="1:11">
      <c r="A97" s="1">
        <v>42086</v>
      </c>
      <c r="B97" s="1">
        <v>42092</v>
      </c>
      <c r="C97" s="2">
        <v>46</v>
      </c>
      <c r="D97" s="2">
        <v>49</v>
      </c>
      <c r="E97" s="2">
        <v>5</v>
      </c>
      <c r="F97" s="18">
        <f t="shared" si="4"/>
        <v>48.421052631578945</v>
      </c>
      <c r="G97" s="18">
        <f t="shared" si="5"/>
        <v>51.578947368421055</v>
      </c>
      <c r="H97" s="18">
        <f t="shared" si="6"/>
        <v>0</v>
      </c>
      <c r="I97" s="18">
        <f t="shared" si="7"/>
        <v>6</v>
      </c>
      <c r="J97" s="18">
        <f>SUM($I$2:I97)</f>
        <v>573</v>
      </c>
      <c r="K97" s="18">
        <f>SUM($I97:I$419)</f>
        <v>1934</v>
      </c>
    </row>
    <row r="98" spans="1:11">
      <c r="A98" s="1">
        <v>42079</v>
      </c>
      <c r="B98" s="1">
        <v>42085</v>
      </c>
      <c r="C98" s="2">
        <v>45</v>
      </c>
      <c r="D98" s="2">
        <v>50</v>
      </c>
      <c r="E98" s="2">
        <v>5</v>
      </c>
      <c r="F98" s="18">
        <f t="shared" si="4"/>
        <v>47.368421052631575</v>
      </c>
      <c r="G98" s="18">
        <f t="shared" si="5"/>
        <v>52.631578947368425</v>
      </c>
      <c r="H98" s="18">
        <f t="shared" si="6"/>
        <v>0</v>
      </c>
      <c r="I98" s="18">
        <f t="shared" si="7"/>
        <v>6</v>
      </c>
      <c r="J98" s="18">
        <f>SUM($I$2:I98)</f>
        <v>579</v>
      </c>
      <c r="K98" s="18">
        <f>SUM($I98:I$419)</f>
        <v>1928</v>
      </c>
    </row>
    <row r="99" spans="1:11">
      <c r="A99" s="1">
        <v>42072</v>
      </c>
      <c r="B99" s="1">
        <v>42078</v>
      </c>
      <c r="C99" s="2">
        <v>47</v>
      </c>
      <c r="D99" s="2">
        <v>48</v>
      </c>
      <c r="E99" s="2">
        <v>5</v>
      </c>
      <c r="F99" s="18">
        <f t="shared" si="4"/>
        <v>49.473684210526315</v>
      </c>
      <c r="G99" s="18">
        <f t="shared" si="5"/>
        <v>50.526315789473685</v>
      </c>
      <c r="H99" s="18">
        <f t="shared" si="6"/>
        <v>0</v>
      </c>
      <c r="I99" s="18">
        <f t="shared" si="7"/>
        <v>6</v>
      </c>
      <c r="J99" s="18">
        <f>SUM($I$2:I99)</f>
        <v>585</v>
      </c>
      <c r="K99" s="18">
        <f>SUM($I99:I$419)</f>
        <v>1922</v>
      </c>
    </row>
    <row r="100" spans="1:11">
      <c r="A100" s="1">
        <v>42065</v>
      </c>
      <c r="B100" s="1">
        <v>42071</v>
      </c>
      <c r="C100" s="2">
        <v>46</v>
      </c>
      <c r="D100" s="2">
        <v>49</v>
      </c>
      <c r="E100" s="2">
        <v>5</v>
      </c>
      <c r="F100" s="18">
        <f t="shared" si="4"/>
        <v>48.421052631578945</v>
      </c>
      <c r="G100" s="18">
        <f t="shared" si="5"/>
        <v>51.578947368421055</v>
      </c>
      <c r="H100" s="18">
        <f t="shared" si="6"/>
        <v>0</v>
      </c>
      <c r="I100" s="18">
        <f t="shared" si="7"/>
        <v>6</v>
      </c>
      <c r="J100" s="18">
        <f>SUM($I$2:I100)</f>
        <v>591</v>
      </c>
      <c r="K100" s="18">
        <f>SUM($I100:I$419)</f>
        <v>1916</v>
      </c>
    </row>
    <row r="101" spans="1:11">
      <c r="A101" s="1">
        <v>42058</v>
      </c>
      <c r="B101" s="1">
        <v>42064</v>
      </c>
      <c r="C101" s="2">
        <v>45</v>
      </c>
      <c r="D101" s="2">
        <v>50</v>
      </c>
      <c r="E101" s="2">
        <v>5</v>
      </c>
      <c r="F101" s="18">
        <f t="shared" si="4"/>
        <v>47.368421052631575</v>
      </c>
      <c r="G101" s="18">
        <f t="shared" si="5"/>
        <v>52.631578947368425</v>
      </c>
      <c r="H101" s="18">
        <f t="shared" si="6"/>
        <v>0</v>
      </c>
      <c r="I101" s="18">
        <f t="shared" si="7"/>
        <v>6</v>
      </c>
      <c r="J101" s="18">
        <f>SUM($I$2:I101)</f>
        <v>597</v>
      </c>
      <c r="K101" s="18">
        <f>SUM($I101:I$419)</f>
        <v>1910</v>
      </c>
    </row>
    <row r="102" spans="1:11">
      <c r="A102" s="1">
        <v>42051</v>
      </c>
      <c r="B102" s="1">
        <v>42057</v>
      </c>
      <c r="C102" s="2">
        <v>46</v>
      </c>
      <c r="D102" s="2">
        <v>49</v>
      </c>
      <c r="E102" s="2">
        <v>5</v>
      </c>
      <c r="F102" s="18">
        <f t="shared" si="4"/>
        <v>48.421052631578945</v>
      </c>
      <c r="G102" s="18">
        <f t="shared" si="5"/>
        <v>51.578947368421055</v>
      </c>
      <c r="H102" s="18">
        <f t="shared" si="6"/>
        <v>0</v>
      </c>
      <c r="I102" s="18">
        <f t="shared" si="7"/>
        <v>6</v>
      </c>
      <c r="J102" s="18">
        <f>SUM($I$2:I102)</f>
        <v>603</v>
      </c>
      <c r="K102" s="18">
        <f>SUM($I102:I$419)</f>
        <v>1904</v>
      </c>
    </row>
    <row r="103" spans="1:11">
      <c r="A103" s="1">
        <v>42044</v>
      </c>
      <c r="B103" s="1">
        <v>42050</v>
      </c>
      <c r="C103" s="2">
        <v>47</v>
      </c>
      <c r="D103" s="2">
        <v>48</v>
      </c>
      <c r="E103" s="2">
        <v>5</v>
      </c>
      <c r="F103" s="18">
        <f t="shared" si="4"/>
        <v>49.473684210526315</v>
      </c>
      <c r="G103" s="18">
        <f t="shared" si="5"/>
        <v>50.526315789473685</v>
      </c>
      <c r="H103" s="18">
        <f t="shared" si="6"/>
        <v>0</v>
      </c>
      <c r="I103" s="18">
        <f t="shared" si="7"/>
        <v>6</v>
      </c>
      <c r="J103" s="18">
        <f>SUM($I$2:I103)</f>
        <v>609</v>
      </c>
      <c r="K103" s="18">
        <f>SUM($I103:I$419)</f>
        <v>1898</v>
      </c>
    </row>
    <row r="104" spans="1:11">
      <c r="A104" s="1">
        <v>42037</v>
      </c>
      <c r="B104" s="1">
        <v>42043</v>
      </c>
      <c r="C104" s="2">
        <v>46</v>
      </c>
      <c r="D104" s="2">
        <v>49</v>
      </c>
      <c r="E104" s="2">
        <v>5</v>
      </c>
      <c r="F104" s="18">
        <f t="shared" si="4"/>
        <v>48.421052631578945</v>
      </c>
      <c r="G104" s="18">
        <f t="shared" si="5"/>
        <v>51.578947368421055</v>
      </c>
      <c r="H104" s="18">
        <f t="shared" si="6"/>
        <v>0</v>
      </c>
      <c r="I104" s="18">
        <f t="shared" si="7"/>
        <v>6</v>
      </c>
      <c r="J104" s="18">
        <f>SUM($I$2:I104)</f>
        <v>615</v>
      </c>
      <c r="K104" s="18">
        <f>SUM($I104:I$419)</f>
        <v>1892</v>
      </c>
    </row>
    <row r="105" spans="1:11">
      <c r="A105" s="1">
        <v>42030</v>
      </c>
      <c r="B105" s="1">
        <v>42036</v>
      </c>
      <c r="C105" s="2">
        <v>47</v>
      </c>
      <c r="D105" s="2">
        <v>48</v>
      </c>
      <c r="E105" s="2">
        <v>5</v>
      </c>
      <c r="F105" s="18">
        <f t="shared" si="4"/>
        <v>49.473684210526315</v>
      </c>
      <c r="G105" s="18">
        <f t="shared" si="5"/>
        <v>50.526315789473685</v>
      </c>
      <c r="H105" s="18">
        <f t="shared" si="6"/>
        <v>0</v>
      </c>
      <c r="I105" s="18">
        <f t="shared" si="7"/>
        <v>6</v>
      </c>
      <c r="J105" s="18">
        <f>SUM($I$2:I105)</f>
        <v>621</v>
      </c>
      <c r="K105" s="18">
        <f>SUM($I105:I$419)</f>
        <v>1886</v>
      </c>
    </row>
    <row r="106" spans="1:11">
      <c r="A106" s="1">
        <v>42023</v>
      </c>
      <c r="B106" s="1">
        <v>42029</v>
      </c>
      <c r="C106" s="2">
        <v>49</v>
      </c>
      <c r="D106" s="2">
        <v>47</v>
      </c>
      <c r="E106" s="2">
        <v>4</v>
      </c>
      <c r="F106" s="18">
        <f t="shared" si="4"/>
        <v>51.041666666666664</v>
      </c>
      <c r="G106" s="18">
        <f t="shared" si="5"/>
        <v>48.958333333333336</v>
      </c>
      <c r="H106" s="18">
        <f t="shared" si="6"/>
        <v>0</v>
      </c>
      <c r="I106" s="18">
        <f t="shared" si="7"/>
        <v>6</v>
      </c>
      <c r="J106" s="18">
        <f>SUM($I$2:I106)</f>
        <v>627</v>
      </c>
      <c r="K106" s="18">
        <f>SUM($I106:I$419)</f>
        <v>1880</v>
      </c>
    </row>
    <row r="107" spans="1:11">
      <c r="A107" s="1">
        <v>42016</v>
      </c>
      <c r="B107" s="1">
        <v>42022</v>
      </c>
      <c r="C107" s="2">
        <v>46</v>
      </c>
      <c r="D107" s="2">
        <v>49</v>
      </c>
      <c r="E107" s="2">
        <v>5</v>
      </c>
      <c r="F107" s="18">
        <f t="shared" si="4"/>
        <v>48.421052631578945</v>
      </c>
      <c r="G107" s="18">
        <f t="shared" si="5"/>
        <v>51.578947368421055</v>
      </c>
      <c r="H107" s="18">
        <f t="shared" si="6"/>
        <v>0</v>
      </c>
      <c r="I107" s="18">
        <f t="shared" si="7"/>
        <v>6</v>
      </c>
      <c r="J107" s="18">
        <f>SUM($I$2:I107)</f>
        <v>633</v>
      </c>
      <c r="K107" s="18">
        <f>SUM($I107:I$419)</f>
        <v>1874</v>
      </c>
    </row>
    <row r="108" spans="1:11">
      <c r="A108" s="1">
        <v>42009</v>
      </c>
      <c r="B108" s="1">
        <v>42015</v>
      </c>
      <c r="C108" s="2">
        <v>46</v>
      </c>
      <c r="D108" s="2">
        <v>48</v>
      </c>
      <c r="E108" s="2">
        <v>6</v>
      </c>
      <c r="F108" s="18">
        <f t="shared" si="4"/>
        <v>48.936170212765958</v>
      </c>
      <c r="G108" s="18">
        <f t="shared" si="5"/>
        <v>51.063829787234042</v>
      </c>
      <c r="H108" s="18">
        <f t="shared" si="6"/>
        <v>0</v>
      </c>
      <c r="I108" s="18">
        <f t="shared" si="7"/>
        <v>6</v>
      </c>
      <c r="J108" s="18">
        <f>SUM($I$2:I108)</f>
        <v>639</v>
      </c>
      <c r="K108" s="18">
        <f>SUM($I108:I$419)</f>
        <v>1868</v>
      </c>
    </row>
    <row r="109" spans="1:11">
      <c r="A109" s="1">
        <v>42002</v>
      </c>
      <c r="B109" s="1">
        <v>42008</v>
      </c>
      <c r="C109" s="2">
        <v>46</v>
      </c>
      <c r="D109" s="2">
        <v>48</v>
      </c>
      <c r="E109" s="2">
        <v>6</v>
      </c>
      <c r="F109" s="18">
        <f t="shared" si="4"/>
        <v>48.936170212765958</v>
      </c>
      <c r="G109" s="18">
        <f t="shared" si="5"/>
        <v>51.063829787234042</v>
      </c>
      <c r="H109" s="18">
        <f t="shared" si="6"/>
        <v>0</v>
      </c>
      <c r="I109" s="18">
        <f t="shared" si="7"/>
        <v>6</v>
      </c>
      <c r="J109" s="18">
        <f>SUM($I$2:I109)</f>
        <v>645</v>
      </c>
      <c r="K109" s="18">
        <f>SUM($I109:I$419)</f>
        <v>1862</v>
      </c>
    </row>
    <row r="110" spans="1:11">
      <c r="A110" s="1">
        <v>41995</v>
      </c>
      <c r="B110" s="1">
        <v>42001</v>
      </c>
      <c r="C110" s="2">
        <v>44</v>
      </c>
      <c r="D110" s="2">
        <v>50</v>
      </c>
      <c r="E110" s="2">
        <v>6</v>
      </c>
      <c r="F110" s="18">
        <f t="shared" si="4"/>
        <v>46.808510638297875</v>
      </c>
      <c r="G110" s="18">
        <f t="shared" si="5"/>
        <v>53.191489361702125</v>
      </c>
      <c r="H110" s="18">
        <f t="shared" si="6"/>
        <v>0</v>
      </c>
      <c r="I110" s="18">
        <f t="shared" si="7"/>
        <v>6</v>
      </c>
      <c r="J110" s="18">
        <f>SUM($I$2:I110)</f>
        <v>651</v>
      </c>
      <c r="K110" s="18">
        <f>SUM($I110:I$419)</f>
        <v>1856</v>
      </c>
    </row>
    <row r="111" spans="1:11">
      <c r="A111" s="1">
        <v>41988</v>
      </c>
      <c r="B111" s="1">
        <v>41994</v>
      </c>
      <c r="C111" s="2">
        <v>45</v>
      </c>
      <c r="D111" s="2">
        <v>51</v>
      </c>
      <c r="E111" s="2">
        <v>4</v>
      </c>
      <c r="F111" s="18">
        <f t="shared" si="4"/>
        <v>46.875</v>
      </c>
      <c r="G111" s="18">
        <f t="shared" si="5"/>
        <v>53.125</v>
      </c>
      <c r="H111" s="18">
        <f t="shared" si="6"/>
        <v>0</v>
      </c>
      <c r="I111" s="18">
        <f t="shared" si="7"/>
        <v>6</v>
      </c>
      <c r="J111" s="18">
        <f>SUM($I$2:I111)</f>
        <v>657</v>
      </c>
      <c r="K111" s="18">
        <f>SUM($I111:I$419)</f>
        <v>1850</v>
      </c>
    </row>
    <row r="112" spans="1:11">
      <c r="A112" s="1">
        <v>41981</v>
      </c>
      <c r="B112" s="1">
        <v>41987</v>
      </c>
      <c r="C112" s="2">
        <v>43</v>
      </c>
      <c r="D112" s="2">
        <v>52</v>
      </c>
      <c r="E112" s="2">
        <v>5</v>
      </c>
      <c r="F112" s="18">
        <f t="shared" si="4"/>
        <v>45.263157894736842</v>
      </c>
      <c r="G112" s="18">
        <f t="shared" si="5"/>
        <v>54.736842105263158</v>
      </c>
      <c r="H112" s="18">
        <f t="shared" si="6"/>
        <v>0</v>
      </c>
      <c r="I112" s="18">
        <f t="shared" si="7"/>
        <v>6</v>
      </c>
      <c r="J112" s="18">
        <f>SUM($I$2:I112)</f>
        <v>663</v>
      </c>
      <c r="K112" s="18">
        <f>SUM($I112:I$419)</f>
        <v>1844</v>
      </c>
    </row>
    <row r="113" spans="1:11">
      <c r="A113" s="1">
        <v>41974</v>
      </c>
      <c r="B113" s="1">
        <v>41980</v>
      </c>
      <c r="C113" s="2">
        <v>43</v>
      </c>
      <c r="D113" s="2">
        <v>52</v>
      </c>
      <c r="E113" s="2">
        <v>5</v>
      </c>
      <c r="F113" s="18">
        <f t="shared" si="4"/>
        <v>45.263157894736842</v>
      </c>
      <c r="G113" s="18">
        <f t="shared" si="5"/>
        <v>54.736842105263158</v>
      </c>
      <c r="H113" s="18">
        <f t="shared" si="6"/>
        <v>0</v>
      </c>
      <c r="I113" s="18">
        <f t="shared" si="7"/>
        <v>6</v>
      </c>
      <c r="J113" s="18">
        <f>SUM($I$2:I113)</f>
        <v>669</v>
      </c>
      <c r="K113" s="18">
        <f>SUM($I113:I$419)</f>
        <v>1838</v>
      </c>
    </row>
    <row r="114" spans="1:11">
      <c r="A114" s="1">
        <v>41967</v>
      </c>
      <c r="B114" s="1">
        <v>41973</v>
      </c>
      <c r="C114" s="2">
        <v>43</v>
      </c>
      <c r="D114" s="2">
        <v>52</v>
      </c>
      <c r="E114" s="2">
        <v>5</v>
      </c>
      <c r="F114" s="18">
        <f t="shared" si="4"/>
        <v>45.263157894736842</v>
      </c>
      <c r="G114" s="18">
        <f t="shared" si="5"/>
        <v>54.736842105263158</v>
      </c>
      <c r="H114" s="18">
        <f t="shared" si="6"/>
        <v>0</v>
      </c>
      <c r="I114" s="18">
        <f t="shared" si="7"/>
        <v>6</v>
      </c>
      <c r="J114" s="18">
        <f>SUM($I$2:I114)</f>
        <v>675</v>
      </c>
      <c r="K114" s="18">
        <f>SUM($I114:I$419)</f>
        <v>1832</v>
      </c>
    </row>
    <row r="115" spans="1:11">
      <c r="A115" s="1">
        <v>41960</v>
      </c>
      <c r="B115" s="1">
        <v>41966</v>
      </c>
      <c r="C115" s="2">
        <v>42</v>
      </c>
      <c r="D115" s="2">
        <v>53</v>
      </c>
      <c r="E115" s="2">
        <v>5</v>
      </c>
      <c r="F115" s="18">
        <f t="shared" si="4"/>
        <v>44.210526315789473</v>
      </c>
      <c r="G115" s="18">
        <f t="shared" si="5"/>
        <v>55.789473684210527</v>
      </c>
      <c r="H115" s="18">
        <f t="shared" si="6"/>
        <v>0</v>
      </c>
      <c r="I115" s="18">
        <f t="shared" si="7"/>
        <v>6</v>
      </c>
      <c r="J115" s="18">
        <f>SUM($I$2:I115)</f>
        <v>681</v>
      </c>
      <c r="K115" s="18">
        <f>SUM($I115:I$419)</f>
        <v>1826</v>
      </c>
    </row>
    <row r="116" spans="1:11">
      <c r="A116" s="1">
        <v>41953</v>
      </c>
      <c r="B116" s="1">
        <v>41959</v>
      </c>
      <c r="C116" s="2">
        <v>42</v>
      </c>
      <c r="D116" s="2">
        <v>52</v>
      </c>
      <c r="E116" s="2">
        <v>6</v>
      </c>
      <c r="F116" s="18">
        <f t="shared" si="4"/>
        <v>44.680851063829785</v>
      </c>
      <c r="G116" s="18">
        <f t="shared" si="5"/>
        <v>55.319148936170215</v>
      </c>
      <c r="H116" s="18">
        <f t="shared" si="6"/>
        <v>0</v>
      </c>
      <c r="I116" s="18">
        <f t="shared" si="7"/>
        <v>6</v>
      </c>
      <c r="J116" s="18">
        <f>SUM($I$2:I116)</f>
        <v>687</v>
      </c>
      <c r="K116" s="18">
        <f>SUM($I116:I$419)</f>
        <v>1820</v>
      </c>
    </row>
    <row r="117" spans="1:11">
      <c r="A117" s="1">
        <v>41946</v>
      </c>
      <c r="B117" s="1">
        <v>41952</v>
      </c>
      <c r="C117" s="2">
        <v>40</v>
      </c>
      <c r="D117" s="2">
        <v>54</v>
      </c>
      <c r="E117" s="2">
        <v>6</v>
      </c>
      <c r="F117" s="18">
        <f t="shared" si="4"/>
        <v>42.553191489361701</v>
      </c>
      <c r="G117" s="18">
        <f t="shared" si="5"/>
        <v>57.446808510638299</v>
      </c>
      <c r="H117" s="18">
        <f t="shared" si="6"/>
        <v>0</v>
      </c>
      <c r="I117" s="18">
        <f t="shared" si="7"/>
        <v>6</v>
      </c>
      <c r="J117" s="18">
        <f>SUM($I$2:I117)</f>
        <v>693</v>
      </c>
      <c r="K117" s="18">
        <f>SUM($I117:I$419)</f>
        <v>1814</v>
      </c>
    </row>
    <row r="118" spans="1:11">
      <c r="A118" s="1">
        <v>41939</v>
      </c>
      <c r="B118" s="1">
        <v>41945</v>
      </c>
      <c r="C118" s="2">
        <v>42</v>
      </c>
      <c r="D118" s="2">
        <v>53</v>
      </c>
      <c r="E118" s="2">
        <v>5</v>
      </c>
      <c r="F118" s="18">
        <f t="shared" si="4"/>
        <v>44.210526315789473</v>
      </c>
      <c r="G118" s="18">
        <f t="shared" si="5"/>
        <v>55.789473684210527</v>
      </c>
      <c r="H118" s="18">
        <f t="shared" si="6"/>
        <v>0</v>
      </c>
      <c r="I118" s="18">
        <f t="shared" si="7"/>
        <v>6</v>
      </c>
      <c r="J118" s="18">
        <f>SUM($I$2:I118)</f>
        <v>699</v>
      </c>
      <c r="K118" s="18">
        <f>SUM($I118:I$419)</f>
        <v>1808</v>
      </c>
    </row>
    <row r="119" spans="1:11">
      <c r="A119" s="1">
        <v>41932</v>
      </c>
      <c r="B119" s="1">
        <v>41938</v>
      </c>
      <c r="C119" s="2">
        <v>42</v>
      </c>
      <c r="D119" s="2">
        <v>53</v>
      </c>
      <c r="E119" s="2">
        <v>5</v>
      </c>
      <c r="F119" s="18">
        <f t="shared" si="4"/>
        <v>44.210526315789473</v>
      </c>
      <c r="G119" s="18">
        <f t="shared" si="5"/>
        <v>55.789473684210527</v>
      </c>
      <c r="H119" s="18">
        <f t="shared" si="6"/>
        <v>0</v>
      </c>
      <c r="I119" s="18">
        <f t="shared" si="7"/>
        <v>6</v>
      </c>
      <c r="J119" s="18">
        <f>SUM($I$2:I119)</f>
        <v>705</v>
      </c>
      <c r="K119" s="18">
        <f>SUM($I119:I$419)</f>
        <v>1802</v>
      </c>
    </row>
    <row r="120" spans="1:11">
      <c r="A120" s="1">
        <v>41925</v>
      </c>
      <c r="B120" s="1">
        <v>41931</v>
      </c>
      <c r="C120" s="2">
        <v>41</v>
      </c>
      <c r="D120" s="2">
        <v>54</v>
      </c>
      <c r="E120" s="2">
        <v>5</v>
      </c>
      <c r="F120" s="18">
        <f t="shared" si="4"/>
        <v>43.157894736842103</v>
      </c>
      <c r="G120" s="18">
        <f t="shared" si="5"/>
        <v>56.842105263157897</v>
      </c>
      <c r="H120" s="18">
        <f t="shared" si="6"/>
        <v>0</v>
      </c>
      <c r="I120" s="18">
        <f t="shared" si="7"/>
        <v>6</v>
      </c>
      <c r="J120" s="18">
        <f>SUM($I$2:I120)</f>
        <v>711</v>
      </c>
      <c r="K120" s="18">
        <f>SUM($I120:I$419)</f>
        <v>1796</v>
      </c>
    </row>
    <row r="121" spans="1:11">
      <c r="A121" s="1">
        <v>41918</v>
      </c>
      <c r="B121" s="1">
        <v>41924</v>
      </c>
      <c r="C121" s="2">
        <v>41</v>
      </c>
      <c r="D121" s="2">
        <v>55</v>
      </c>
      <c r="E121" s="2">
        <v>4</v>
      </c>
      <c r="F121" s="18">
        <f t="shared" si="4"/>
        <v>42.708333333333336</v>
      </c>
      <c r="G121" s="18">
        <f t="shared" si="5"/>
        <v>57.291666666666664</v>
      </c>
      <c r="H121" s="18">
        <f t="shared" si="6"/>
        <v>0</v>
      </c>
      <c r="I121" s="18">
        <f t="shared" si="7"/>
        <v>6</v>
      </c>
      <c r="J121" s="18">
        <f>SUM($I$2:I121)</f>
        <v>717</v>
      </c>
      <c r="K121" s="18">
        <f>SUM($I121:I$419)</f>
        <v>1790</v>
      </c>
    </row>
    <row r="122" spans="1:11">
      <c r="A122" s="1">
        <v>41911</v>
      </c>
      <c r="B122" s="1">
        <v>41917</v>
      </c>
      <c r="C122" s="2">
        <v>43</v>
      </c>
      <c r="D122" s="2">
        <v>53</v>
      </c>
      <c r="E122" s="2">
        <v>4</v>
      </c>
      <c r="F122" s="18">
        <f t="shared" si="4"/>
        <v>44.791666666666664</v>
      </c>
      <c r="G122" s="18">
        <f t="shared" si="5"/>
        <v>55.208333333333336</v>
      </c>
      <c r="H122" s="18">
        <f t="shared" si="6"/>
        <v>0</v>
      </c>
      <c r="I122" s="18">
        <f t="shared" si="7"/>
        <v>6</v>
      </c>
      <c r="J122" s="18">
        <f>SUM($I$2:I122)</f>
        <v>723</v>
      </c>
      <c r="K122" s="18">
        <f>SUM($I122:I$419)</f>
        <v>1784</v>
      </c>
    </row>
    <row r="123" spans="1:11">
      <c r="A123" s="1">
        <v>41904</v>
      </c>
      <c r="B123" s="1">
        <v>41910</v>
      </c>
      <c r="C123" s="2">
        <v>42</v>
      </c>
      <c r="D123" s="2">
        <v>52</v>
      </c>
      <c r="E123" s="2">
        <v>6</v>
      </c>
      <c r="F123" s="18">
        <f t="shared" si="4"/>
        <v>44.680851063829785</v>
      </c>
      <c r="G123" s="18">
        <f t="shared" si="5"/>
        <v>55.319148936170215</v>
      </c>
      <c r="H123" s="18">
        <f t="shared" si="6"/>
        <v>0</v>
      </c>
      <c r="I123" s="18">
        <f t="shared" si="7"/>
        <v>6</v>
      </c>
      <c r="J123" s="18">
        <f>SUM($I$2:I123)</f>
        <v>729</v>
      </c>
      <c r="K123" s="18">
        <f>SUM($I123:I$419)</f>
        <v>1778</v>
      </c>
    </row>
    <row r="124" spans="1:11">
      <c r="A124" s="1">
        <v>41897</v>
      </c>
      <c r="B124" s="1">
        <v>41903</v>
      </c>
      <c r="C124" s="2">
        <v>43</v>
      </c>
      <c r="D124" s="2">
        <v>52</v>
      </c>
      <c r="E124" s="2">
        <v>5</v>
      </c>
      <c r="F124" s="18">
        <f t="shared" si="4"/>
        <v>45.263157894736842</v>
      </c>
      <c r="G124" s="18">
        <f t="shared" si="5"/>
        <v>54.736842105263158</v>
      </c>
      <c r="H124" s="18">
        <f t="shared" si="6"/>
        <v>0</v>
      </c>
      <c r="I124" s="18">
        <f t="shared" si="7"/>
        <v>6</v>
      </c>
      <c r="J124" s="18">
        <f>SUM($I$2:I124)</f>
        <v>735</v>
      </c>
      <c r="K124" s="18">
        <f>SUM($I124:I$419)</f>
        <v>1772</v>
      </c>
    </row>
    <row r="125" spans="1:11">
      <c r="A125" s="1">
        <v>41890</v>
      </c>
      <c r="B125" s="1">
        <v>41896</v>
      </c>
      <c r="C125" s="2">
        <v>41</v>
      </c>
      <c r="D125" s="2">
        <v>54</v>
      </c>
      <c r="E125" s="2">
        <v>5</v>
      </c>
      <c r="F125" s="18">
        <f t="shared" si="4"/>
        <v>43.157894736842103</v>
      </c>
      <c r="G125" s="18">
        <f t="shared" si="5"/>
        <v>56.842105263157897</v>
      </c>
      <c r="H125" s="18">
        <f t="shared" si="6"/>
        <v>0</v>
      </c>
      <c r="I125" s="18">
        <f t="shared" si="7"/>
        <v>6</v>
      </c>
      <c r="J125" s="18">
        <f>SUM($I$2:I125)</f>
        <v>741</v>
      </c>
      <c r="K125" s="18">
        <f>SUM($I125:I$419)</f>
        <v>1766</v>
      </c>
    </row>
    <row r="126" spans="1:11">
      <c r="A126" s="1">
        <v>41883</v>
      </c>
      <c r="B126" s="1">
        <v>41889</v>
      </c>
      <c r="C126" s="2">
        <v>40</v>
      </c>
      <c r="D126" s="2">
        <v>53</v>
      </c>
      <c r="E126" s="2">
        <v>7</v>
      </c>
      <c r="F126" s="18">
        <f t="shared" si="4"/>
        <v>43.01075268817204</v>
      </c>
      <c r="G126" s="18">
        <f t="shared" si="5"/>
        <v>56.98924731182796</v>
      </c>
      <c r="H126" s="18">
        <f t="shared" si="6"/>
        <v>0</v>
      </c>
      <c r="I126" s="18">
        <f t="shared" si="7"/>
        <v>6</v>
      </c>
      <c r="J126" s="18">
        <f>SUM($I$2:I126)</f>
        <v>747</v>
      </c>
      <c r="K126" s="18">
        <f>SUM($I126:I$419)</f>
        <v>1760</v>
      </c>
    </row>
    <row r="127" spans="1:11">
      <c r="A127" s="1">
        <v>41876</v>
      </c>
      <c r="B127" s="1">
        <v>41882</v>
      </c>
      <c r="C127" s="2">
        <v>41</v>
      </c>
      <c r="D127" s="2">
        <v>53</v>
      </c>
      <c r="E127" s="2">
        <v>6</v>
      </c>
      <c r="F127" s="18">
        <f t="shared" si="4"/>
        <v>43.617021276595743</v>
      </c>
      <c r="G127" s="18">
        <f t="shared" si="5"/>
        <v>56.382978723404257</v>
      </c>
      <c r="H127" s="18">
        <f t="shared" si="6"/>
        <v>0</v>
      </c>
      <c r="I127" s="18">
        <f t="shared" si="7"/>
        <v>6</v>
      </c>
      <c r="J127" s="18">
        <f>SUM($I$2:I127)</f>
        <v>753</v>
      </c>
      <c r="K127" s="18">
        <f>SUM($I127:I$419)</f>
        <v>1754</v>
      </c>
    </row>
    <row r="128" spans="1:11">
      <c r="A128" s="1">
        <v>41869</v>
      </c>
      <c r="B128" s="1">
        <v>41875</v>
      </c>
      <c r="C128" s="2">
        <v>43</v>
      </c>
      <c r="D128" s="2">
        <v>51</v>
      </c>
      <c r="E128" s="2">
        <v>6</v>
      </c>
      <c r="F128" s="18">
        <f t="shared" si="4"/>
        <v>45.744680851063833</v>
      </c>
      <c r="G128" s="18">
        <f t="shared" si="5"/>
        <v>54.255319148936167</v>
      </c>
      <c r="H128" s="18">
        <f t="shared" si="6"/>
        <v>0</v>
      </c>
      <c r="I128" s="18">
        <f t="shared" si="7"/>
        <v>6</v>
      </c>
      <c r="J128" s="18">
        <f>SUM($I$2:I128)</f>
        <v>759</v>
      </c>
      <c r="K128" s="18">
        <f>SUM($I128:I$419)</f>
        <v>1748</v>
      </c>
    </row>
    <row r="129" spans="1:11">
      <c r="A129" s="1">
        <v>41862</v>
      </c>
      <c r="B129" s="1">
        <v>41868</v>
      </c>
      <c r="C129" s="2">
        <v>41</v>
      </c>
      <c r="D129" s="2">
        <v>53</v>
      </c>
      <c r="E129" s="2">
        <v>6</v>
      </c>
      <c r="F129" s="18">
        <f t="shared" si="4"/>
        <v>43.617021276595743</v>
      </c>
      <c r="G129" s="18">
        <f t="shared" si="5"/>
        <v>56.382978723404257</v>
      </c>
      <c r="H129" s="18">
        <f t="shared" si="6"/>
        <v>0</v>
      </c>
      <c r="I129" s="18">
        <f t="shared" si="7"/>
        <v>6</v>
      </c>
      <c r="J129" s="18">
        <f>SUM($I$2:I129)</f>
        <v>765</v>
      </c>
      <c r="K129" s="18">
        <f>SUM($I129:I$419)</f>
        <v>1742</v>
      </c>
    </row>
    <row r="130" spans="1:11">
      <c r="A130" s="1">
        <v>41855</v>
      </c>
      <c r="B130" s="1">
        <v>41861</v>
      </c>
      <c r="C130" s="2">
        <v>42</v>
      </c>
      <c r="D130" s="2">
        <v>53</v>
      </c>
      <c r="E130" s="2">
        <v>5</v>
      </c>
      <c r="F130" s="18">
        <f t="shared" si="4"/>
        <v>44.210526315789473</v>
      </c>
      <c r="G130" s="18">
        <f t="shared" si="5"/>
        <v>55.789473684210527</v>
      </c>
      <c r="H130" s="18">
        <f t="shared" si="6"/>
        <v>0</v>
      </c>
      <c r="I130" s="18">
        <f t="shared" si="7"/>
        <v>6</v>
      </c>
      <c r="J130" s="18">
        <f>SUM($I$2:I130)</f>
        <v>771</v>
      </c>
      <c r="K130" s="18">
        <f>SUM($I130:I$419)</f>
        <v>1736</v>
      </c>
    </row>
    <row r="131" spans="1:11">
      <c r="A131" s="1">
        <v>41848</v>
      </c>
      <c r="B131" s="1">
        <v>41854</v>
      </c>
      <c r="C131" s="2">
        <v>42</v>
      </c>
      <c r="D131" s="2">
        <v>54</v>
      </c>
      <c r="E131" s="2">
        <v>4</v>
      </c>
      <c r="F131" s="18">
        <f t="shared" ref="F131:F194" si="8">C131 + (E131 * C131 / (C131 + D131))</f>
        <v>43.75</v>
      </c>
      <c r="G131" s="18">
        <f t="shared" ref="G131:G194" si="9">D131 + (E131 * D131 / (C131+ D131))</f>
        <v>56.25</v>
      </c>
      <c r="H131" s="18">
        <f t="shared" ref="H131:H194" si="10">100 - (F131 + G131)</f>
        <v>0</v>
      </c>
      <c r="I131" s="18">
        <f t="shared" ref="I131:I194" si="11">B131-A131</f>
        <v>6</v>
      </c>
      <c r="J131" s="18">
        <f>SUM($I$2:I131)</f>
        <v>777</v>
      </c>
      <c r="K131" s="18">
        <f>SUM($I131:I$419)</f>
        <v>1730</v>
      </c>
    </row>
    <row r="132" spans="1:11">
      <c r="A132" s="1">
        <v>41841</v>
      </c>
      <c r="B132" s="1">
        <v>41847</v>
      </c>
      <c r="C132" s="2">
        <v>41</v>
      </c>
      <c r="D132" s="2">
        <v>53</v>
      </c>
      <c r="E132" s="2">
        <v>6</v>
      </c>
      <c r="F132" s="18">
        <f t="shared" si="8"/>
        <v>43.617021276595743</v>
      </c>
      <c r="G132" s="18">
        <f t="shared" si="9"/>
        <v>56.382978723404257</v>
      </c>
      <c r="H132" s="18">
        <f t="shared" si="10"/>
        <v>0</v>
      </c>
      <c r="I132" s="18">
        <f t="shared" si="11"/>
        <v>6</v>
      </c>
      <c r="J132" s="18">
        <f>SUM($I$2:I132)</f>
        <v>783</v>
      </c>
      <c r="K132" s="18">
        <f>SUM($I132:I$419)</f>
        <v>1724</v>
      </c>
    </row>
    <row r="133" spans="1:11">
      <c r="A133" s="1">
        <v>41834</v>
      </c>
      <c r="B133" s="1">
        <v>41840</v>
      </c>
      <c r="C133" s="2">
        <v>43</v>
      </c>
      <c r="D133" s="2">
        <v>51</v>
      </c>
      <c r="E133" s="2">
        <v>6</v>
      </c>
      <c r="F133" s="18">
        <f t="shared" si="8"/>
        <v>45.744680851063833</v>
      </c>
      <c r="G133" s="18">
        <f t="shared" si="9"/>
        <v>54.255319148936167</v>
      </c>
      <c r="H133" s="18">
        <f t="shared" si="10"/>
        <v>0</v>
      </c>
      <c r="I133" s="18">
        <f t="shared" si="11"/>
        <v>6</v>
      </c>
      <c r="J133" s="18">
        <f>SUM($I$2:I133)</f>
        <v>789</v>
      </c>
      <c r="K133" s="18">
        <f>SUM($I133:I$419)</f>
        <v>1718</v>
      </c>
    </row>
    <row r="134" spans="1:11">
      <c r="A134" s="1">
        <v>41827</v>
      </c>
      <c r="B134" s="1">
        <v>41833</v>
      </c>
      <c r="C134" s="2">
        <v>42</v>
      </c>
      <c r="D134" s="2">
        <v>53</v>
      </c>
      <c r="E134" s="2">
        <v>5</v>
      </c>
      <c r="F134" s="18">
        <f t="shared" si="8"/>
        <v>44.210526315789473</v>
      </c>
      <c r="G134" s="18">
        <f t="shared" si="9"/>
        <v>55.789473684210527</v>
      </c>
      <c r="H134" s="18">
        <f t="shared" si="10"/>
        <v>0</v>
      </c>
      <c r="I134" s="18">
        <f t="shared" si="11"/>
        <v>6</v>
      </c>
      <c r="J134" s="18">
        <f>SUM($I$2:I134)</f>
        <v>795</v>
      </c>
      <c r="K134" s="18">
        <f>SUM($I134:I$419)</f>
        <v>1712</v>
      </c>
    </row>
    <row r="135" spans="1:11">
      <c r="A135" s="1">
        <v>41820</v>
      </c>
      <c r="B135" s="1">
        <v>41826</v>
      </c>
      <c r="C135" s="2">
        <v>43</v>
      </c>
      <c r="D135" s="2">
        <v>52</v>
      </c>
      <c r="E135" s="2">
        <v>5</v>
      </c>
      <c r="F135" s="18">
        <f t="shared" si="8"/>
        <v>45.263157894736842</v>
      </c>
      <c r="G135" s="18">
        <f t="shared" si="9"/>
        <v>54.736842105263158</v>
      </c>
      <c r="H135" s="18">
        <f t="shared" si="10"/>
        <v>0</v>
      </c>
      <c r="I135" s="18">
        <f t="shared" si="11"/>
        <v>6</v>
      </c>
      <c r="J135" s="18">
        <f>SUM($I$2:I135)</f>
        <v>801</v>
      </c>
      <c r="K135" s="18">
        <f>SUM($I135:I$419)</f>
        <v>1706</v>
      </c>
    </row>
    <row r="136" spans="1:11">
      <c r="A136" s="1">
        <v>41813</v>
      </c>
      <c r="B136" s="1">
        <v>41819</v>
      </c>
      <c r="C136" s="2">
        <v>42</v>
      </c>
      <c r="D136" s="2">
        <v>52</v>
      </c>
      <c r="E136" s="2">
        <v>6</v>
      </c>
      <c r="F136" s="18">
        <f t="shared" si="8"/>
        <v>44.680851063829785</v>
      </c>
      <c r="G136" s="18">
        <f t="shared" si="9"/>
        <v>55.319148936170215</v>
      </c>
      <c r="H136" s="18">
        <f t="shared" si="10"/>
        <v>0</v>
      </c>
      <c r="I136" s="18">
        <f t="shared" si="11"/>
        <v>6</v>
      </c>
      <c r="J136" s="18">
        <f>SUM($I$2:I136)</f>
        <v>807</v>
      </c>
      <c r="K136" s="18">
        <f>SUM($I136:I$419)</f>
        <v>1700</v>
      </c>
    </row>
    <row r="137" spans="1:11">
      <c r="A137" s="1">
        <v>41806</v>
      </c>
      <c r="B137" s="1">
        <v>41812</v>
      </c>
      <c r="C137" s="2">
        <v>41</v>
      </c>
      <c r="D137" s="2">
        <v>55</v>
      </c>
      <c r="E137" s="2">
        <v>4</v>
      </c>
      <c r="F137" s="18">
        <f t="shared" si="8"/>
        <v>42.708333333333336</v>
      </c>
      <c r="G137" s="18">
        <f t="shared" si="9"/>
        <v>57.291666666666664</v>
      </c>
      <c r="H137" s="18">
        <f t="shared" si="10"/>
        <v>0</v>
      </c>
      <c r="I137" s="18">
        <f t="shared" si="11"/>
        <v>6</v>
      </c>
      <c r="J137" s="18">
        <f>SUM($I$2:I137)</f>
        <v>813</v>
      </c>
      <c r="K137" s="18">
        <f>SUM($I137:I$419)</f>
        <v>1694</v>
      </c>
    </row>
    <row r="138" spans="1:11">
      <c r="A138" s="1">
        <v>41799</v>
      </c>
      <c r="B138" s="1">
        <v>41805</v>
      </c>
      <c r="C138" s="2">
        <v>42</v>
      </c>
      <c r="D138" s="2">
        <v>52</v>
      </c>
      <c r="E138" s="2">
        <v>6</v>
      </c>
      <c r="F138" s="18">
        <f t="shared" si="8"/>
        <v>44.680851063829785</v>
      </c>
      <c r="G138" s="18">
        <f t="shared" si="9"/>
        <v>55.319148936170215</v>
      </c>
      <c r="H138" s="18">
        <f t="shared" si="10"/>
        <v>0</v>
      </c>
      <c r="I138" s="18">
        <f t="shared" si="11"/>
        <v>6</v>
      </c>
      <c r="J138" s="18">
        <f>SUM($I$2:I138)</f>
        <v>819</v>
      </c>
      <c r="K138" s="18">
        <f>SUM($I138:I$419)</f>
        <v>1688</v>
      </c>
    </row>
    <row r="139" spans="1:11">
      <c r="A139" s="1">
        <v>41792</v>
      </c>
      <c r="B139" s="1">
        <v>41798</v>
      </c>
      <c r="C139" s="2">
        <v>44</v>
      </c>
      <c r="D139" s="2">
        <v>50</v>
      </c>
      <c r="E139" s="2">
        <v>6</v>
      </c>
      <c r="F139" s="18">
        <f t="shared" si="8"/>
        <v>46.808510638297875</v>
      </c>
      <c r="G139" s="18">
        <f t="shared" si="9"/>
        <v>53.191489361702125</v>
      </c>
      <c r="H139" s="18">
        <f t="shared" si="10"/>
        <v>0</v>
      </c>
      <c r="I139" s="18">
        <f t="shared" si="11"/>
        <v>6</v>
      </c>
      <c r="J139" s="18">
        <f>SUM($I$2:I139)</f>
        <v>825</v>
      </c>
      <c r="K139" s="18">
        <f>SUM($I139:I$419)</f>
        <v>1682</v>
      </c>
    </row>
    <row r="140" spans="1:11">
      <c r="A140" s="1">
        <v>41785</v>
      </c>
      <c r="B140" s="1">
        <v>41791</v>
      </c>
      <c r="C140" s="2">
        <v>44</v>
      </c>
      <c r="D140" s="2">
        <v>51</v>
      </c>
      <c r="E140" s="2">
        <v>5</v>
      </c>
      <c r="F140" s="18">
        <f t="shared" si="8"/>
        <v>46.315789473684212</v>
      </c>
      <c r="G140" s="18">
        <f t="shared" si="9"/>
        <v>53.684210526315788</v>
      </c>
      <c r="H140" s="18">
        <f t="shared" si="10"/>
        <v>0</v>
      </c>
      <c r="I140" s="18">
        <f t="shared" si="11"/>
        <v>6</v>
      </c>
      <c r="J140" s="18">
        <f>SUM($I$2:I140)</f>
        <v>831</v>
      </c>
      <c r="K140" s="18">
        <f>SUM($I140:I$419)</f>
        <v>1676</v>
      </c>
    </row>
    <row r="141" spans="1:11">
      <c r="A141" s="1">
        <v>41778</v>
      </c>
      <c r="B141" s="1">
        <v>41784</v>
      </c>
      <c r="C141" s="2">
        <v>43</v>
      </c>
      <c r="D141" s="2">
        <v>52</v>
      </c>
      <c r="E141" s="2">
        <v>5</v>
      </c>
      <c r="F141" s="18">
        <f t="shared" si="8"/>
        <v>45.263157894736842</v>
      </c>
      <c r="G141" s="18">
        <f t="shared" si="9"/>
        <v>54.736842105263158</v>
      </c>
      <c r="H141" s="18">
        <f t="shared" si="10"/>
        <v>0</v>
      </c>
      <c r="I141" s="18">
        <f t="shared" si="11"/>
        <v>6</v>
      </c>
      <c r="J141" s="18">
        <f>SUM($I$2:I141)</f>
        <v>837</v>
      </c>
      <c r="K141" s="18">
        <f>SUM($I141:I$419)</f>
        <v>1670</v>
      </c>
    </row>
    <row r="142" spans="1:11">
      <c r="A142" s="1">
        <v>41771</v>
      </c>
      <c r="B142" s="1">
        <v>41777</v>
      </c>
      <c r="C142" s="2">
        <v>44</v>
      </c>
      <c r="D142" s="2">
        <v>51</v>
      </c>
      <c r="E142" s="2">
        <v>5</v>
      </c>
      <c r="F142" s="18">
        <f t="shared" si="8"/>
        <v>46.315789473684212</v>
      </c>
      <c r="G142" s="18">
        <f t="shared" si="9"/>
        <v>53.684210526315788</v>
      </c>
      <c r="H142" s="18">
        <f t="shared" si="10"/>
        <v>0</v>
      </c>
      <c r="I142" s="18">
        <f t="shared" si="11"/>
        <v>6</v>
      </c>
      <c r="J142" s="18">
        <f>SUM($I$2:I142)</f>
        <v>843</v>
      </c>
      <c r="K142" s="18">
        <f>SUM($I142:I$419)</f>
        <v>1664</v>
      </c>
    </row>
    <row r="143" spans="1:11">
      <c r="A143" s="1">
        <v>41764</v>
      </c>
      <c r="B143" s="1">
        <v>41770</v>
      </c>
      <c r="C143" s="2">
        <v>45</v>
      </c>
      <c r="D143" s="2">
        <v>50</v>
      </c>
      <c r="E143" s="2">
        <v>5</v>
      </c>
      <c r="F143" s="18">
        <f t="shared" si="8"/>
        <v>47.368421052631575</v>
      </c>
      <c r="G143" s="18">
        <f t="shared" si="9"/>
        <v>52.631578947368425</v>
      </c>
      <c r="H143" s="18">
        <f t="shared" si="10"/>
        <v>0</v>
      </c>
      <c r="I143" s="18">
        <f t="shared" si="11"/>
        <v>6</v>
      </c>
      <c r="J143" s="18">
        <f>SUM($I$2:I143)</f>
        <v>849</v>
      </c>
      <c r="K143" s="18">
        <f>SUM($I143:I$419)</f>
        <v>1658</v>
      </c>
    </row>
    <row r="144" spans="1:11">
      <c r="A144" s="1">
        <v>41757</v>
      </c>
      <c r="B144" s="1">
        <v>41763</v>
      </c>
      <c r="C144" s="2">
        <v>44</v>
      </c>
      <c r="D144" s="2">
        <v>50</v>
      </c>
      <c r="E144" s="2">
        <v>6</v>
      </c>
      <c r="F144" s="18">
        <f t="shared" si="8"/>
        <v>46.808510638297875</v>
      </c>
      <c r="G144" s="18">
        <f t="shared" si="9"/>
        <v>53.191489361702125</v>
      </c>
      <c r="H144" s="18">
        <f t="shared" si="10"/>
        <v>0</v>
      </c>
      <c r="I144" s="18">
        <f t="shared" si="11"/>
        <v>6</v>
      </c>
      <c r="J144" s="18">
        <f>SUM($I$2:I144)</f>
        <v>855</v>
      </c>
      <c r="K144" s="18">
        <f>SUM($I144:I$419)</f>
        <v>1652</v>
      </c>
    </row>
    <row r="145" spans="1:11">
      <c r="A145" s="1">
        <v>41750</v>
      </c>
      <c r="B145" s="1">
        <v>41756</v>
      </c>
      <c r="C145" s="2">
        <v>44</v>
      </c>
      <c r="D145" s="2">
        <v>50</v>
      </c>
      <c r="E145" s="2">
        <v>6</v>
      </c>
      <c r="F145" s="18">
        <f t="shared" si="8"/>
        <v>46.808510638297875</v>
      </c>
      <c r="G145" s="18">
        <f t="shared" si="9"/>
        <v>53.191489361702125</v>
      </c>
      <c r="H145" s="18">
        <f t="shared" si="10"/>
        <v>0</v>
      </c>
      <c r="I145" s="18">
        <f t="shared" si="11"/>
        <v>6</v>
      </c>
      <c r="J145" s="18">
        <f>SUM($I$2:I145)</f>
        <v>861</v>
      </c>
      <c r="K145" s="18">
        <f>SUM($I145:I$419)</f>
        <v>1646</v>
      </c>
    </row>
    <row r="146" spans="1:11">
      <c r="A146" s="1">
        <v>41743</v>
      </c>
      <c r="B146" s="1">
        <v>41749</v>
      </c>
      <c r="C146" s="2">
        <v>44</v>
      </c>
      <c r="D146" s="2">
        <v>50</v>
      </c>
      <c r="E146" s="2">
        <v>6</v>
      </c>
      <c r="F146" s="18">
        <f t="shared" si="8"/>
        <v>46.808510638297875</v>
      </c>
      <c r="G146" s="18">
        <f t="shared" si="9"/>
        <v>53.191489361702125</v>
      </c>
      <c r="H146" s="18">
        <f t="shared" si="10"/>
        <v>0</v>
      </c>
      <c r="I146" s="18">
        <f t="shared" si="11"/>
        <v>6</v>
      </c>
      <c r="J146" s="18">
        <f>SUM($I$2:I146)</f>
        <v>867</v>
      </c>
      <c r="K146" s="18">
        <f>SUM($I146:I$419)</f>
        <v>1640</v>
      </c>
    </row>
    <row r="147" spans="1:11">
      <c r="A147" s="1">
        <v>41736</v>
      </c>
      <c r="B147" s="1">
        <v>41742</v>
      </c>
      <c r="C147" s="2">
        <v>43</v>
      </c>
      <c r="D147" s="2">
        <v>51</v>
      </c>
      <c r="E147" s="2">
        <v>6</v>
      </c>
      <c r="F147" s="18">
        <f t="shared" si="8"/>
        <v>45.744680851063833</v>
      </c>
      <c r="G147" s="18">
        <f t="shared" si="9"/>
        <v>54.255319148936167</v>
      </c>
      <c r="H147" s="18">
        <f t="shared" si="10"/>
        <v>0</v>
      </c>
      <c r="I147" s="18">
        <f t="shared" si="11"/>
        <v>6</v>
      </c>
      <c r="J147" s="18">
        <f>SUM($I$2:I147)</f>
        <v>873</v>
      </c>
      <c r="K147" s="18">
        <f>SUM($I147:I$419)</f>
        <v>1634</v>
      </c>
    </row>
    <row r="148" spans="1:11">
      <c r="A148" s="1">
        <v>41729</v>
      </c>
      <c r="B148" s="1">
        <v>41735</v>
      </c>
      <c r="C148" s="2">
        <v>44</v>
      </c>
      <c r="D148" s="2">
        <v>51</v>
      </c>
      <c r="E148" s="2">
        <v>5</v>
      </c>
      <c r="F148" s="18">
        <f t="shared" si="8"/>
        <v>46.315789473684212</v>
      </c>
      <c r="G148" s="18">
        <f t="shared" si="9"/>
        <v>53.684210526315788</v>
      </c>
      <c r="H148" s="18">
        <f t="shared" si="10"/>
        <v>0</v>
      </c>
      <c r="I148" s="18">
        <f t="shared" si="11"/>
        <v>6</v>
      </c>
      <c r="J148" s="18">
        <f>SUM($I$2:I148)</f>
        <v>879</v>
      </c>
      <c r="K148" s="18">
        <f>SUM($I148:I$419)</f>
        <v>1628</v>
      </c>
    </row>
    <row r="149" spans="1:11">
      <c r="A149" s="1">
        <v>41722</v>
      </c>
      <c r="B149" s="1">
        <v>41728</v>
      </c>
      <c r="C149" s="2">
        <v>43</v>
      </c>
      <c r="D149" s="2">
        <v>52</v>
      </c>
      <c r="E149" s="2">
        <v>5</v>
      </c>
      <c r="F149" s="18">
        <f t="shared" si="8"/>
        <v>45.263157894736842</v>
      </c>
      <c r="G149" s="18">
        <f t="shared" si="9"/>
        <v>54.736842105263158</v>
      </c>
      <c r="H149" s="18">
        <f t="shared" si="10"/>
        <v>0</v>
      </c>
      <c r="I149" s="18">
        <f t="shared" si="11"/>
        <v>6</v>
      </c>
      <c r="J149" s="18">
        <f>SUM($I$2:I149)</f>
        <v>885</v>
      </c>
      <c r="K149" s="18">
        <f>SUM($I149:I$419)</f>
        <v>1622</v>
      </c>
    </row>
    <row r="150" spans="1:11">
      <c r="A150" s="1">
        <v>41715</v>
      </c>
      <c r="B150" s="1">
        <v>41721</v>
      </c>
      <c r="C150" s="2">
        <v>44</v>
      </c>
      <c r="D150" s="2">
        <v>51</v>
      </c>
      <c r="E150" s="2">
        <v>5</v>
      </c>
      <c r="F150" s="18">
        <f t="shared" si="8"/>
        <v>46.315789473684212</v>
      </c>
      <c r="G150" s="18">
        <f t="shared" si="9"/>
        <v>53.684210526315788</v>
      </c>
      <c r="H150" s="18">
        <f t="shared" si="10"/>
        <v>0</v>
      </c>
      <c r="I150" s="18">
        <f t="shared" si="11"/>
        <v>6</v>
      </c>
      <c r="J150" s="18">
        <f>SUM($I$2:I150)</f>
        <v>891</v>
      </c>
      <c r="K150" s="18">
        <f>SUM($I150:I$419)</f>
        <v>1616</v>
      </c>
    </row>
    <row r="151" spans="1:11">
      <c r="A151" s="1">
        <v>41708</v>
      </c>
      <c r="B151" s="1">
        <v>41714</v>
      </c>
      <c r="C151" s="2">
        <v>40</v>
      </c>
      <c r="D151" s="2">
        <v>54</v>
      </c>
      <c r="E151" s="2">
        <v>6</v>
      </c>
      <c r="F151" s="18">
        <f t="shared" si="8"/>
        <v>42.553191489361701</v>
      </c>
      <c r="G151" s="18">
        <f t="shared" si="9"/>
        <v>57.446808510638299</v>
      </c>
      <c r="H151" s="18">
        <f t="shared" si="10"/>
        <v>0</v>
      </c>
      <c r="I151" s="18">
        <f t="shared" si="11"/>
        <v>6</v>
      </c>
      <c r="J151" s="18">
        <f>SUM($I$2:I151)</f>
        <v>897</v>
      </c>
      <c r="K151" s="18">
        <f>SUM($I151:I$419)</f>
        <v>1610</v>
      </c>
    </row>
    <row r="152" spans="1:11">
      <c r="A152" s="1">
        <v>41701</v>
      </c>
      <c r="B152" s="1">
        <v>41707</v>
      </c>
      <c r="C152" s="2">
        <v>43</v>
      </c>
      <c r="D152" s="2">
        <v>53</v>
      </c>
      <c r="E152" s="2">
        <v>4</v>
      </c>
      <c r="F152" s="18">
        <f t="shared" si="8"/>
        <v>44.791666666666664</v>
      </c>
      <c r="G152" s="18">
        <f t="shared" si="9"/>
        <v>55.208333333333336</v>
      </c>
      <c r="H152" s="18">
        <f t="shared" si="10"/>
        <v>0</v>
      </c>
      <c r="I152" s="18">
        <f t="shared" si="11"/>
        <v>6</v>
      </c>
      <c r="J152" s="18">
        <f>SUM($I$2:I152)</f>
        <v>903</v>
      </c>
      <c r="K152" s="18">
        <f>SUM($I152:I$419)</f>
        <v>1604</v>
      </c>
    </row>
    <row r="153" spans="1:11">
      <c r="A153" s="1">
        <v>41694</v>
      </c>
      <c r="B153" s="1">
        <v>41700</v>
      </c>
      <c r="C153" s="2">
        <v>42</v>
      </c>
      <c r="D153" s="2">
        <v>54</v>
      </c>
      <c r="E153" s="2">
        <v>4</v>
      </c>
      <c r="F153" s="18">
        <f t="shared" si="8"/>
        <v>43.75</v>
      </c>
      <c r="G153" s="18">
        <f t="shared" si="9"/>
        <v>56.25</v>
      </c>
      <c r="H153" s="18">
        <f t="shared" si="10"/>
        <v>0</v>
      </c>
      <c r="I153" s="18">
        <f t="shared" si="11"/>
        <v>6</v>
      </c>
      <c r="J153" s="18">
        <f>SUM($I$2:I153)</f>
        <v>909</v>
      </c>
      <c r="K153" s="18">
        <f>SUM($I153:I$419)</f>
        <v>1598</v>
      </c>
    </row>
    <row r="154" spans="1:11">
      <c r="A154" s="1">
        <v>41687</v>
      </c>
      <c r="B154" s="1">
        <v>41693</v>
      </c>
      <c r="C154" s="2">
        <v>45</v>
      </c>
      <c r="D154" s="2">
        <v>51</v>
      </c>
      <c r="E154" s="2">
        <v>4</v>
      </c>
      <c r="F154" s="18">
        <f t="shared" si="8"/>
        <v>46.875</v>
      </c>
      <c r="G154" s="18">
        <f t="shared" si="9"/>
        <v>53.125</v>
      </c>
      <c r="H154" s="18">
        <f t="shared" si="10"/>
        <v>0</v>
      </c>
      <c r="I154" s="18">
        <f t="shared" si="11"/>
        <v>6</v>
      </c>
      <c r="J154" s="18">
        <f>SUM($I$2:I154)</f>
        <v>915</v>
      </c>
      <c r="K154" s="18">
        <f>SUM($I154:I$419)</f>
        <v>1592</v>
      </c>
    </row>
    <row r="155" spans="1:11">
      <c r="A155" s="1">
        <v>41680</v>
      </c>
      <c r="B155" s="1">
        <v>41686</v>
      </c>
      <c r="C155" s="2">
        <v>40</v>
      </c>
      <c r="D155" s="2">
        <v>53</v>
      </c>
      <c r="E155" s="2">
        <v>7</v>
      </c>
      <c r="F155" s="18">
        <f t="shared" si="8"/>
        <v>43.01075268817204</v>
      </c>
      <c r="G155" s="18">
        <f t="shared" si="9"/>
        <v>56.98924731182796</v>
      </c>
      <c r="H155" s="18">
        <f t="shared" si="10"/>
        <v>0</v>
      </c>
      <c r="I155" s="18">
        <f t="shared" si="11"/>
        <v>6</v>
      </c>
      <c r="J155" s="18">
        <f>SUM($I$2:I155)</f>
        <v>921</v>
      </c>
      <c r="K155" s="18">
        <f>SUM($I155:I$419)</f>
        <v>1586</v>
      </c>
    </row>
    <row r="156" spans="1:11">
      <c r="A156" s="1">
        <v>41673</v>
      </c>
      <c r="B156" s="1">
        <v>41679</v>
      </c>
      <c r="C156" s="2">
        <v>41</v>
      </c>
      <c r="D156" s="2">
        <v>51</v>
      </c>
      <c r="E156" s="2">
        <v>8</v>
      </c>
      <c r="F156" s="18">
        <f t="shared" si="8"/>
        <v>44.565217391304344</v>
      </c>
      <c r="G156" s="18">
        <f t="shared" si="9"/>
        <v>55.434782608695656</v>
      </c>
      <c r="H156" s="18">
        <f t="shared" si="10"/>
        <v>0</v>
      </c>
      <c r="I156" s="18">
        <f t="shared" si="11"/>
        <v>6</v>
      </c>
      <c r="J156" s="18">
        <f>SUM($I$2:I156)</f>
        <v>927</v>
      </c>
      <c r="K156" s="18">
        <f>SUM($I156:I$419)</f>
        <v>1580</v>
      </c>
    </row>
    <row r="157" spans="1:11">
      <c r="A157" s="1">
        <v>41666</v>
      </c>
      <c r="B157" s="1">
        <v>41672</v>
      </c>
      <c r="C157" s="2">
        <v>42</v>
      </c>
      <c r="D157" s="2">
        <v>50</v>
      </c>
      <c r="E157" s="2">
        <v>8</v>
      </c>
      <c r="F157" s="18">
        <f t="shared" si="8"/>
        <v>45.652173913043477</v>
      </c>
      <c r="G157" s="18">
        <f t="shared" si="9"/>
        <v>54.347826086956523</v>
      </c>
      <c r="H157" s="18">
        <f t="shared" si="10"/>
        <v>0</v>
      </c>
      <c r="I157" s="18">
        <f t="shared" si="11"/>
        <v>6</v>
      </c>
      <c r="J157" s="18">
        <f>SUM($I$2:I157)</f>
        <v>933</v>
      </c>
      <c r="K157" s="18">
        <f>SUM($I157:I$419)</f>
        <v>1574</v>
      </c>
    </row>
    <row r="158" spans="1:11">
      <c r="A158" s="1">
        <v>41659</v>
      </c>
      <c r="B158" s="1">
        <v>41665</v>
      </c>
      <c r="C158" s="2">
        <v>42</v>
      </c>
      <c r="D158" s="2">
        <v>50</v>
      </c>
      <c r="E158" s="2">
        <v>8</v>
      </c>
      <c r="F158" s="18">
        <f t="shared" si="8"/>
        <v>45.652173913043477</v>
      </c>
      <c r="G158" s="18">
        <f t="shared" si="9"/>
        <v>54.347826086956523</v>
      </c>
      <c r="H158" s="18">
        <f t="shared" si="10"/>
        <v>0</v>
      </c>
      <c r="I158" s="18">
        <f t="shared" si="11"/>
        <v>6</v>
      </c>
      <c r="J158" s="18">
        <f>SUM($I$2:I158)</f>
        <v>939</v>
      </c>
      <c r="K158" s="18">
        <f>SUM($I158:I$419)</f>
        <v>1568</v>
      </c>
    </row>
    <row r="159" spans="1:11">
      <c r="A159" s="1">
        <v>41652</v>
      </c>
      <c r="B159" s="1">
        <v>41658</v>
      </c>
      <c r="C159" s="2">
        <v>40</v>
      </c>
      <c r="D159" s="2">
        <v>52</v>
      </c>
      <c r="E159" s="2">
        <v>8</v>
      </c>
      <c r="F159" s="18">
        <f t="shared" si="8"/>
        <v>43.478260869565219</v>
      </c>
      <c r="G159" s="18">
        <f t="shared" si="9"/>
        <v>56.521739130434781</v>
      </c>
      <c r="H159" s="18">
        <f t="shared" si="10"/>
        <v>0</v>
      </c>
      <c r="I159" s="18">
        <f t="shared" si="11"/>
        <v>6</v>
      </c>
      <c r="J159" s="18">
        <f>SUM($I$2:I159)</f>
        <v>945</v>
      </c>
      <c r="K159" s="18">
        <f>SUM($I159:I$419)</f>
        <v>1562</v>
      </c>
    </row>
    <row r="160" spans="1:11">
      <c r="A160" s="1">
        <v>41645</v>
      </c>
      <c r="B160" s="1">
        <v>41651</v>
      </c>
      <c r="C160" s="2">
        <v>41</v>
      </c>
      <c r="D160" s="2">
        <v>51</v>
      </c>
      <c r="E160" s="2">
        <v>8</v>
      </c>
      <c r="F160" s="18">
        <f t="shared" si="8"/>
        <v>44.565217391304344</v>
      </c>
      <c r="G160" s="18">
        <f t="shared" si="9"/>
        <v>55.434782608695656</v>
      </c>
      <c r="H160" s="18">
        <f t="shared" si="10"/>
        <v>0</v>
      </c>
      <c r="I160" s="18">
        <f t="shared" si="11"/>
        <v>6</v>
      </c>
      <c r="J160" s="18">
        <f>SUM($I$2:I160)</f>
        <v>951</v>
      </c>
      <c r="K160" s="18">
        <f>SUM($I160:I$419)</f>
        <v>1556</v>
      </c>
    </row>
    <row r="161" spans="1:11">
      <c r="A161" s="1">
        <v>41641</v>
      </c>
      <c r="B161" s="1">
        <v>41644</v>
      </c>
      <c r="C161" s="2">
        <v>41</v>
      </c>
      <c r="D161" s="2">
        <v>53</v>
      </c>
      <c r="E161" s="2">
        <v>6</v>
      </c>
      <c r="F161" s="18">
        <f t="shared" si="8"/>
        <v>43.617021276595743</v>
      </c>
      <c r="G161" s="18">
        <f t="shared" si="9"/>
        <v>56.382978723404257</v>
      </c>
      <c r="H161" s="18">
        <f t="shared" si="10"/>
        <v>0</v>
      </c>
      <c r="I161" s="18">
        <f t="shared" si="11"/>
        <v>3</v>
      </c>
      <c r="J161" s="18">
        <f>SUM($I$2:I161)</f>
        <v>954</v>
      </c>
      <c r="K161" s="18">
        <f>SUM($I161:I$419)</f>
        <v>1550</v>
      </c>
    </row>
    <row r="162" spans="1:11">
      <c r="A162" s="1">
        <v>41631</v>
      </c>
      <c r="B162" s="1">
        <v>41637</v>
      </c>
      <c r="C162" s="2">
        <v>43</v>
      </c>
      <c r="D162" s="2">
        <v>51</v>
      </c>
      <c r="E162" s="2">
        <v>6</v>
      </c>
      <c r="F162" s="18">
        <f t="shared" si="8"/>
        <v>45.744680851063833</v>
      </c>
      <c r="G162" s="18">
        <f t="shared" si="9"/>
        <v>54.255319148936167</v>
      </c>
      <c r="H162" s="18">
        <f t="shared" si="10"/>
        <v>0</v>
      </c>
      <c r="I162" s="18">
        <f t="shared" si="11"/>
        <v>6</v>
      </c>
      <c r="J162" s="18">
        <f>SUM($I$2:I162)</f>
        <v>960</v>
      </c>
      <c r="K162" s="18">
        <f>SUM($I162:I$419)</f>
        <v>1547</v>
      </c>
    </row>
    <row r="163" spans="1:11">
      <c r="A163" s="1">
        <v>41624</v>
      </c>
      <c r="B163" s="1">
        <v>41630</v>
      </c>
      <c r="C163" s="2">
        <v>40</v>
      </c>
      <c r="D163" s="2">
        <v>52</v>
      </c>
      <c r="E163" s="2">
        <v>8</v>
      </c>
      <c r="F163" s="18">
        <f t="shared" si="8"/>
        <v>43.478260869565219</v>
      </c>
      <c r="G163" s="18">
        <f t="shared" si="9"/>
        <v>56.521739130434781</v>
      </c>
      <c r="H163" s="18">
        <f t="shared" si="10"/>
        <v>0</v>
      </c>
      <c r="I163" s="18">
        <f t="shared" si="11"/>
        <v>6</v>
      </c>
      <c r="J163" s="18">
        <f>SUM($I$2:I163)</f>
        <v>966</v>
      </c>
      <c r="K163" s="18">
        <f>SUM($I163:I$419)</f>
        <v>1541</v>
      </c>
    </row>
    <row r="164" spans="1:11">
      <c r="A164" s="1">
        <v>41617</v>
      </c>
      <c r="B164" s="1">
        <v>41623</v>
      </c>
      <c r="C164" s="2">
        <v>42</v>
      </c>
      <c r="D164" s="2">
        <v>50</v>
      </c>
      <c r="E164" s="2">
        <v>8</v>
      </c>
      <c r="F164" s="18">
        <f t="shared" si="8"/>
        <v>45.652173913043477</v>
      </c>
      <c r="G164" s="18">
        <f t="shared" si="9"/>
        <v>54.347826086956523</v>
      </c>
      <c r="H164" s="18">
        <f t="shared" si="10"/>
        <v>0</v>
      </c>
      <c r="I164" s="18">
        <f t="shared" si="11"/>
        <v>6</v>
      </c>
      <c r="J164" s="18">
        <f>SUM($I$2:I164)</f>
        <v>972</v>
      </c>
      <c r="K164" s="18">
        <f>SUM($I164:I$419)</f>
        <v>1535</v>
      </c>
    </row>
    <row r="165" spans="1:11">
      <c r="A165" s="1">
        <v>41610</v>
      </c>
      <c r="B165" s="1">
        <v>41616</v>
      </c>
      <c r="C165" s="2">
        <v>41</v>
      </c>
      <c r="D165" s="2">
        <v>51</v>
      </c>
      <c r="E165" s="2">
        <v>8</v>
      </c>
      <c r="F165" s="18">
        <f t="shared" si="8"/>
        <v>44.565217391304344</v>
      </c>
      <c r="G165" s="18">
        <f t="shared" si="9"/>
        <v>55.434782608695656</v>
      </c>
      <c r="H165" s="18">
        <f t="shared" si="10"/>
        <v>0</v>
      </c>
      <c r="I165" s="18">
        <f t="shared" si="11"/>
        <v>6</v>
      </c>
      <c r="J165" s="18">
        <f>SUM($I$2:I165)</f>
        <v>978</v>
      </c>
      <c r="K165" s="18">
        <f>SUM($I165:I$419)</f>
        <v>1529</v>
      </c>
    </row>
    <row r="166" spans="1:11">
      <c r="A166" s="1">
        <v>41603</v>
      </c>
      <c r="B166" s="1">
        <v>41609</v>
      </c>
      <c r="C166" s="2">
        <v>42</v>
      </c>
      <c r="D166" s="2">
        <v>52</v>
      </c>
      <c r="E166" s="2">
        <v>6</v>
      </c>
      <c r="F166" s="18">
        <f t="shared" si="8"/>
        <v>44.680851063829785</v>
      </c>
      <c r="G166" s="18">
        <f t="shared" si="9"/>
        <v>55.319148936170215</v>
      </c>
      <c r="H166" s="18">
        <f t="shared" si="10"/>
        <v>0</v>
      </c>
      <c r="I166" s="18">
        <f t="shared" si="11"/>
        <v>6</v>
      </c>
      <c r="J166" s="18">
        <f>SUM($I$2:I166)</f>
        <v>984</v>
      </c>
      <c r="K166" s="18">
        <f>SUM($I166:I$419)</f>
        <v>1523</v>
      </c>
    </row>
    <row r="167" spans="1:11">
      <c r="A167" s="1">
        <v>41596</v>
      </c>
      <c r="B167" s="1">
        <v>41602</v>
      </c>
      <c r="C167" s="2">
        <v>40</v>
      </c>
      <c r="D167" s="2">
        <v>53</v>
      </c>
      <c r="E167" s="2">
        <v>7</v>
      </c>
      <c r="F167" s="18">
        <f t="shared" si="8"/>
        <v>43.01075268817204</v>
      </c>
      <c r="G167" s="18">
        <f t="shared" si="9"/>
        <v>56.98924731182796</v>
      </c>
      <c r="H167" s="18">
        <f t="shared" si="10"/>
        <v>0</v>
      </c>
      <c r="I167" s="18">
        <f t="shared" si="11"/>
        <v>6</v>
      </c>
      <c r="J167" s="18">
        <f>SUM($I$2:I167)</f>
        <v>990</v>
      </c>
      <c r="K167" s="18">
        <f>SUM($I167:I$419)</f>
        <v>1517</v>
      </c>
    </row>
    <row r="168" spans="1:11">
      <c r="A168" s="1">
        <v>41589</v>
      </c>
      <c r="B168" s="1">
        <v>41595</v>
      </c>
      <c r="C168" s="2">
        <v>41</v>
      </c>
      <c r="D168" s="2">
        <v>52</v>
      </c>
      <c r="E168" s="2">
        <v>7</v>
      </c>
      <c r="F168" s="18">
        <f t="shared" si="8"/>
        <v>44.086021505376344</v>
      </c>
      <c r="G168" s="18">
        <f t="shared" si="9"/>
        <v>55.913978494623656</v>
      </c>
      <c r="H168" s="18">
        <f t="shared" si="10"/>
        <v>0</v>
      </c>
      <c r="I168" s="18">
        <f t="shared" si="11"/>
        <v>6</v>
      </c>
      <c r="J168" s="18">
        <f>SUM($I$2:I168)</f>
        <v>996</v>
      </c>
      <c r="K168" s="18">
        <f>SUM($I168:I$419)</f>
        <v>1511</v>
      </c>
    </row>
    <row r="169" spans="1:11">
      <c r="A169" s="1">
        <v>41582</v>
      </c>
      <c r="B169" s="1">
        <v>41588</v>
      </c>
      <c r="C169" s="2">
        <v>41</v>
      </c>
      <c r="D169" s="2">
        <v>52</v>
      </c>
      <c r="E169" s="2">
        <v>7</v>
      </c>
      <c r="F169" s="18">
        <f t="shared" si="8"/>
        <v>44.086021505376344</v>
      </c>
      <c r="G169" s="18">
        <f t="shared" si="9"/>
        <v>55.913978494623656</v>
      </c>
      <c r="H169" s="18">
        <f t="shared" si="10"/>
        <v>0</v>
      </c>
      <c r="I169" s="18">
        <f t="shared" si="11"/>
        <v>6</v>
      </c>
      <c r="J169" s="18">
        <f>SUM($I$2:I169)</f>
        <v>1002</v>
      </c>
      <c r="K169" s="18">
        <f>SUM($I169:I$419)</f>
        <v>1505</v>
      </c>
    </row>
    <row r="170" spans="1:11">
      <c r="A170" s="1">
        <v>41575</v>
      </c>
      <c r="B170" s="1">
        <v>41581</v>
      </c>
      <c r="C170" s="2">
        <v>41</v>
      </c>
      <c r="D170" s="2">
        <v>52</v>
      </c>
      <c r="E170" s="2">
        <v>7</v>
      </c>
      <c r="F170" s="18">
        <f t="shared" si="8"/>
        <v>44.086021505376344</v>
      </c>
      <c r="G170" s="18">
        <f t="shared" si="9"/>
        <v>55.913978494623656</v>
      </c>
      <c r="H170" s="18">
        <f t="shared" si="10"/>
        <v>0</v>
      </c>
      <c r="I170" s="18">
        <f t="shared" si="11"/>
        <v>6</v>
      </c>
      <c r="J170" s="18">
        <f>SUM($I$2:I170)</f>
        <v>1008</v>
      </c>
      <c r="K170" s="18">
        <f>SUM($I170:I$419)</f>
        <v>1499</v>
      </c>
    </row>
    <row r="171" spans="1:11">
      <c r="A171" s="1">
        <v>41568</v>
      </c>
      <c r="B171" s="1">
        <v>41574</v>
      </c>
      <c r="C171" s="2">
        <v>43</v>
      </c>
      <c r="D171" s="2">
        <v>50</v>
      </c>
      <c r="E171" s="2">
        <v>7</v>
      </c>
      <c r="F171" s="18">
        <f t="shared" si="8"/>
        <v>46.236559139784944</v>
      </c>
      <c r="G171" s="18">
        <f t="shared" si="9"/>
        <v>53.763440860215056</v>
      </c>
      <c r="H171" s="18">
        <f t="shared" si="10"/>
        <v>0</v>
      </c>
      <c r="I171" s="18">
        <f t="shared" si="11"/>
        <v>6</v>
      </c>
      <c r="J171" s="18">
        <f>SUM($I$2:I171)</f>
        <v>1014</v>
      </c>
      <c r="K171" s="18">
        <f>SUM($I171:I$419)</f>
        <v>1493</v>
      </c>
    </row>
    <row r="172" spans="1:11">
      <c r="A172" s="1">
        <v>41561</v>
      </c>
      <c r="B172" s="1">
        <v>41567</v>
      </c>
      <c r="C172" s="2">
        <v>43</v>
      </c>
      <c r="D172" s="2">
        <v>51</v>
      </c>
      <c r="E172" s="2">
        <v>6</v>
      </c>
      <c r="F172" s="18">
        <f t="shared" si="8"/>
        <v>45.744680851063833</v>
      </c>
      <c r="G172" s="18">
        <f t="shared" si="9"/>
        <v>54.255319148936167</v>
      </c>
      <c r="H172" s="18">
        <f t="shared" si="10"/>
        <v>0</v>
      </c>
      <c r="I172" s="18">
        <f t="shared" si="11"/>
        <v>6</v>
      </c>
      <c r="J172" s="18">
        <f>SUM($I$2:I172)</f>
        <v>1020</v>
      </c>
      <c r="K172" s="18">
        <f>SUM($I172:I$419)</f>
        <v>1487</v>
      </c>
    </row>
    <row r="173" spans="1:11">
      <c r="A173" s="1">
        <v>41554</v>
      </c>
      <c r="B173" s="1">
        <v>41560</v>
      </c>
      <c r="C173" s="2">
        <v>42</v>
      </c>
      <c r="D173" s="2">
        <v>52</v>
      </c>
      <c r="E173" s="2">
        <v>6</v>
      </c>
      <c r="F173" s="18">
        <f t="shared" si="8"/>
        <v>44.680851063829785</v>
      </c>
      <c r="G173" s="18">
        <f t="shared" si="9"/>
        <v>55.319148936170215</v>
      </c>
      <c r="H173" s="18">
        <f t="shared" si="10"/>
        <v>0</v>
      </c>
      <c r="I173" s="18">
        <f t="shared" si="11"/>
        <v>6</v>
      </c>
      <c r="J173" s="18">
        <f>SUM($I$2:I173)</f>
        <v>1026</v>
      </c>
      <c r="K173" s="18">
        <f>SUM($I173:I$419)</f>
        <v>1481</v>
      </c>
    </row>
    <row r="174" spans="1:11">
      <c r="A174" s="1">
        <v>41547</v>
      </c>
      <c r="B174" s="1">
        <v>41553</v>
      </c>
      <c r="C174" s="2">
        <v>44</v>
      </c>
      <c r="D174" s="2">
        <v>50</v>
      </c>
      <c r="E174" s="2">
        <v>6</v>
      </c>
      <c r="F174" s="18">
        <f t="shared" si="8"/>
        <v>46.808510638297875</v>
      </c>
      <c r="G174" s="18">
        <f t="shared" si="9"/>
        <v>53.191489361702125</v>
      </c>
      <c r="H174" s="18">
        <f t="shared" si="10"/>
        <v>0</v>
      </c>
      <c r="I174" s="18">
        <f t="shared" si="11"/>
        <v>6</v>
      </c>
      <c r="J174" s="18">
        <f>SUM($I$2:I174)</f>
        <v>1032</v>
      </c>
      <c r="K174" s="18">
        <f>SUM($I174:I$419)</f>
        <v>1475</v>
      </c>
    </row>
    <row r="175" spans="1:11">
      <c r="A175" s="1">
        <v>41540</v>
      </c>
      <c r="B175" s="1">
        <v>41546</v>
      </c>
      <c r="C175" s="2">
        <v>45</v>
      </c>
      <c r="D175" s="2">
        <v>48</v>
      </c>
      <c r="E175" s="2">
        <v>7</v>
      </c>
      <c r="F175" s="18">
        <f t="shared" si="8"/>
        <v>48.387096774193552</v>
      </c>
      <c r="G175" s="18">
        <f t="shared" si="9"/>
        <v>51.612903225806448</v>
      </c>
      <c r="H175" s="18">
        <f t="shared" si="10"/>
        <v>0</v>
      </c>
      <c r="I175" s="18">
        <f t="shared" si="11"/>
        <v>6</v>
      </c>
      <c r="J175" s="18">
        <f>SUM($I$2:I175)</f>
        <v>1038</v>
      </c>
      <c r="K175" s="18">
        <f>SUM($I175:I$419)</f>
        <v>1469</v>
      </c>
    </row>
    <row r="176" spans="1:11">
      <c r="A176" s="1">
        <v>41533</v>
      </c>
      <c r="B176" s="1">
        <v>41539</v>
      </c>
      <c r="C176" s="2">
        <v>44</v>
      </c>
      <c r="D176" s="2">
        <v>47</v>
      </c>
      <c r="E176" s="2">
        <v>9</v>
      </c>
      <c r="F176" s="18">
        <f t="shared" si="8"/>
        <v>48.35164835164835</v>
      </c>
      <c r="G176" s="18">
        <f t="shared" si="9"/>
        <v>51.64835164835165</v>
      </c>
      <c r="H176" s="18">
        <f t="shared" si="10"/>
        <v>0</v>
      </c>
      <c r="I176" s="18">
        <f t="shared" si="11"/>
        <v>6</v>
      </c>
      <c r="J176" s="18">
        <f>SUM($I$2:I176)</f>
        <v>1044</v>
      </c>
      <c r="K176" s="18">
        <f>SUM($I176:I$419)</f>
        <v>1463</v>
      </c>
    </row>
    <row r="177" spans="1:11">
      <c r="A177" s="1">
        <v>41526</v>
      </c>
      <c r="B177" s="1">
        <v>41532</v>
      </c>
      <c r="C177" s="2">
        <v>45</v>
      </c>
      <c r="D177" s="2">
        <v>46</v>
      </c>
      <c r="E177" s="2">
        <v>9</v>
      </c>
      <c r="F177" s="18">
        <f t="shared" si="8"/>
        <v>49.450549450549453</v>
      </c>
      <c r="G177" s="18">
        <f t="shared" si="9"/>
        <v>50.549450549450547</v>
      </c>
      <c r="H177" s="18">
        <f t="shared" si="10"/>
        <v>0</v>
      </c>
      <c r="I177" s="18">
        <f t="shared" si="11"/>
        <v>6</v>
      </c>
      <c r="J177" s="18">
        <f>SUM($I$2:I177)</f>
        <v>1050</v>
      </c>
      <c r="K177" s="18">
        <f>SUM($I177:I$419)</f>
        <v>1457</v>
      </c>
    </row>
    <row r="178" spans="1:11">
      <c r="A178" s="1">
        <v>41519</v>
      </c>
      <c r="B178" s="1">
        <v>41525</v>
      </c>
      <c r="C178" s="2">
        <v>44</v>
      </c>
      <c r="D178" s="2">
        <v>48</v>
      </c>
      <c r="E178" s="2">
        <v>8</v>
      </c>
      <c r="F178" s="18">
        <f t="shared" si="8"/>
        <v>47.826086956521742</v>
      </c>
      <c r="G178" s="18">
        <f t="shared" si="9"/>
        <v>52.173913043478258</v>
      </c>
      <c r="H178" s="18">
        <f t="shared" si="10"/>
        <v>0</v>
      </c>
      <c r="I178" s="18">
        <f t="shared" si="11"/>
        <v>6</v>
      </c>
      <c r="J178" s="18">
        <f>SUM($I$2:I178)</f>
        <v>1056</v>
      </c>
      <c r="K178" s="18">
        <f>SUM($I178:I$419)</f>
        <v>1451</v>
      </c>
    </row>
    <row r="179" spans="1:11">
      <c r="A179" s="1">
        <v>41512</v>
      </c>
      <c r="B179" s="1">
        <v>41518</v>
      </c>
      <c r="C179" s="2">
        <v>44</v>
      </c>
      <c r="D179" s="2">
        <v>48</v>
      </c>
      <c r="E179" s="2">
        <v>8</v>
      </c>
      <c r="F179" s="18">
        <f t="shared" si="8"/>
        <v>47.826086956521742</v>
      </c>
      <c r="G179" s="18">
        <f t="shared" si="9"/>
        <v>52.173913043478258</v>
      </c>
      <c r="H179" s="18">
        <f t="shared" si="10"/>
        <v>0</v>
      </c>
      <c r="I179" s="18">
        <f t="shared" si="11"/>
        <v>6</v>
      </c>
      <c r="J179" s="18">
        <f>SUM($I$2:I179)</f>
        <v>1062</v>
      </c>
      <c r="K179" s="18">
        <f>SUM($I179:I$419)</f>
        <v>1445</v>
      </c>
    </row>
    <row r="180" spans="1:11">
      <c r="A180" s="1">
        <v>41505</v>
      </c>
      <c r="B180" s="1">
        <v>41511</v>
      </c>
      <c r="C180" s="2">
        <v>46</v>
      </c>
      <c r="D180" s="2">
        <v>46</v>
      </c>
      <c r="E180" s="2">
        <v>8</v>
      </c>
      <c r="F180" s="18">
        <f t="shared" si="8"/>
        <v>50</v>
      </c>
      <c r="G180" s="18">
        <f t="shared" si="9"/>
        <v>50</v>
      </c>
      <c r="H180" s="18">
        <f t="shared" si="10"/>
        <v>0</v>
      </c>
      <c r="I180" s="18">
        <f t="shared" si="11"/>
        <v>6</v>
      </c>
      <c r="J180" s="18">
        <f>SUM($I$2:I180)</f>
        <v>1068</v>
      </c>
      <c r="K180" s="18">
        <f>SUM($I180:I$419)</f>
        <v>1439</v>
      </c>
    </row>
    <row r="181" spans="1:11">
      <c r="A181" s="1">
        <v>41498</v>
      </c>
      <c r="B181" s="1">
        <v>41504</v>
      </c>
      <c r="C181" s="2">
        <v>46</v>
      </c>
      <c r="D181" s="2">
        <v>45</v>
      </c>
      <c r="E181" s="2">
        <v>9</v>
      </c>
      <c r="F181" s="18">
        <f t="shared" si="8"/>
        <v>50.549450549450547</v>
      </c>
      <c r="G181" s="18">
        <f t="shared" si="9"/>
        <v>49.450549450549453</v>
      </c>
      <c r="H181" s="18">
        <f t="shared" si="10"/>
        <v>0</v>
      </c>
      <c r="I181" s="18">
        <f t="shared" si="11"/>
        <v>6</v>
      </c>
      <c r="J181" s="18">
        <f>SUM($I$2:I181)</f>
        <v>1074</v>
      </c>
      <c r="K181" s="18">
        <f>SUM($I181:I$419)</f>
        <v>1433</v>
      </c>
    </row>
    <row r="182" spans="1:11">
      <c r="A182" s="1">
        <v>41491</v>
      </c>
      <c r="B182" s="1">
        <v>41497</v>
      </c>
      <c r="C182" s="2">
        <v>44</v>
      </c>
      <c r="D182" s="2">
        <v>48</v>
      </c>
      <c r="E182" s="2">
        <v>8</v>
      </c>
      <c r="F182" s="18">
        <f t="shared" si="8"/>
        <v>47.826086956521742</v>
      </c>
      <c r="G182" s="18">
        <f t="shared" si="9"/>
        <v>52.173913043478258</v>
      </c>
      <c r="H182" s="18">
        <f t="shared" si="10"/>
        <v>0</v>
      </c>
      <c r="I182" s="18">
        <f t="shared" si="11"/>
        <v>6</v>
      </c>
      <c r="J182" s="18">
        <f>SUM($I$2:I182)</f>
        <v>1080</v>
      </c>
      <c r="K182" s="18">
        <f>SUM($I182:I$419)</f>
        <v>1427</v>
      </c>
    </row>
    <row r="183" spans="1:11">
      <c r="A183" s="1">
        <v>41484</v>
      </c>
      <c r="B183" s="1">
        <v>41490</v>
      </c>
      <c r="C183" s="2">
        <v>45</v>
      </c>
      <c r="D183" s="2">
        <v>48</v>
      </c>
      <c r="E183" s="2">
        <v>7</v>
      </c>
      <c r="F183" s="18">
        <f t="shared" si="8"/>
        <v>48.387096774193552</v>
      </c>
      <c r="G183" s="18">
        <f t="shared" si="9"/>
        <v>51.612903225806448</v>
      </c>
      <c r="H183" s="18">
        <f t="shared" si="10"/>
        <v>0</v>
      </c>
      <c r="I183" s="18">
        <f t="shared" si="11"/>
        <v>6</v>
      </c>
      <c r="J183" s="18">
        <f>SUM($I$2:I183)</f>
        <v>1086</v>
      </c>
      <c r="K183" s="18">
        <f>SUM($I183:I$419)</f>
        <v>1421</v>
      </c>
    </row>
    <row r="184" spans="1:11">
      <c r="A184" s="1">
        <v>41477</v>
      </c>
      <c r="B184" s="1">
        <v>41483</v>
      </c>
      <c r="C184" s="2">
        <v>46</v>
      </c>
      <c r="D184" s="2">
        <v>47</v>
      </c>
      <c r="E184" s="2">
        <v>7</v>
      </c>
      <c r="F184" s="18">
        <f t="shared" si="8"/>
        <v>49.462365591397848</v>
      </c>
      <c r="G184" s="18">
        <f t="shared" si="9"/>
        <v>50.537634408602152</v>
      </c>
      <c r="H184" s="18">
        <f t="shared" si="10"/>
        <v>0</v>
      </c>
      <c r="I184" s="18">
        <f t="shared" si="11"/>
        <v>6</v>
      </c>
      <c r="J184" s="18">
        <f>SUM($I$2:I184)</f>
        <v>1092</v>
      </c>
      <c r="K184" s="18">
        <f>SUM($I184:I$419)</f>
        <v>1415</v>
      </c>
    </row>
    <row r="185" spans="1:11">
      <c r="A185" s="1">
        <v>41470</v>
      </c>
      <c r="B185" s="1">
        <v>41476</v>
      </c>
      <c r="C185" s="2">
        <v>47</v>
      </c>
      <c r="D185" s="2">
        <v>46</v>
      </c>
      <c r="E185" s="2">
        <v>7</v>
      </c>
      <c r="F185" s="18">
        <f t="shared" si="8"/>
        <v>50.537634408602152</v>
      </c>
      <c r="G185" s="18">
        <f t="shared" si="9"/>
        <v>49.462365591397848</v>
      </c>
      <c r="H185" s="18">
        <f t="shared" si="10"/>
        <v>0</v>
      </c>
      <c r="I185" s="18">
        <f t="shared" si="11"/>
        <v>6</v>
      </c>
      <c r="J185" s="18">
        <f>SUM($I$2:I185)</f>
        <v>1098</v>
      </c>
      <c r="K185" s="18">
        <f>SUM($I185:I$419)</f>
        <v>1409</v>
      </c>
    </row>
    <row r="186" spans="1:11">
      <c r="A186" s="1">
        <v>41463</v>
      </c>
      <c r="B186" s="1">
        <v>41469</v>
      </c>
      <c r="C186" s="2">
        <v>46</v>
      </c>
      <c r="D186" s="2">
        <v>47</v>
      </c>
      <c r="E186" s="2">
        <v>7</v>
      </c>
      <c r="F186" s="18">
        <f t="shared" si="8"/>
        <v>49.462365591397848</v>
      </c>
      <c r="G186" s="18">
        <f t="shared" si="9"/>
        <v>50.537634408602152</v>
      </c>
      <c r="H186" s="18">
        <f t="shared" si="10"/>
        <v>0</v>
      </c>
      <c r="I186" s="18">
        <f t="shared" si="11"/>
        <v>6</v>
      </c>
      <c r="J186" s="18">
        <f>SUM($I$2:I186)</f>
        <v>1104</v>
      </c>
      <c r="K186" s="18">
        <f>SUM($I186:I$419)</f>
        <v>1403</v>
      </c>
    </row>
    <row r="187" spans="1:11">
      <c r="A187" s="1">
        <v>41456</v>
      </c>
      <c r="B187" s="1">
        <v>41462</v>
      </c>
      <c r="C187" s="2">
        <v>46</v>
      </c>
      <c r="D187" s="2">
        <v>46</v>
      </c>
      <c r="E187" s="2">
        <v>8</v>
      </c>
      <c r="F187" s="18">
        <f t="shared" si="8"/>
        <v>50</v>
      </c>
      <c r="G187" s="18">
        <f t="shared" si="9"/>
        <v>50</v>
      </c>
      <c r="H187" s="18">
        <f t="shared" si="10"/>
        <v>0</v>
      </c>
      <c r="I187" s="18">
        <f t="shared" si="11"/>
        <v>6</v>
      </c>
      <c r="J187" s="18">
        <f>SUM($I$2:I187)</f>
        <v>1110</v>
      </c>
      <c r="K187" s="18">
        <f>SUM($I187:I$419)</f>
        <v>1397</v>
      </c>
    </row>
    <row r="188" spans="1:11">
      <c r="A188" s="1">
        <v>41449</v>
      </c>
      <c r="B188" s="1">
        <v>41455</v>
      </c>
      <c r="C188" s="2">
        <v>47</v>
      </c>
      <c r="D188" s="2">
        <v>45</v>
      </c>
      <c r="E188" s="2">
        <v>8</v>
      </c>
      <c r="F188" s="18">
        <f t="shared" si="8"/>
        <v>51.086956521739133</v>
      </c>
      <c r="G188" s="18">
        <f t="shared" si="9"/>
        <v>48.913043478260867</v>
      </c>
      <c r="H188" s="18">
        <f t="shared" si="10"/>
        <v>0</v>
      </c>
      <c r="I188" s="18">
        <f t="shared" si="11"/>
        <v>6</v>
      </c>
      <c r="J188" s="18">
        <f>SUM($I$2:I188)</f>
        <v>1116</v>
      </c>
      <c r="K188" s="18">
        <f>SUM($I188:I$419)</f>
        <v>1391</v>
      </c>
    </row>
    <row r="189" spans="1:11">
      <c r="A189" s="1">
        <v>41442</v>
      </c>
      <c r="B189" s="1">
        <v>41448</v>
      </c>
      <c r="C189" s="2">
        <v>46</v>
      </c>
      <c r="D189" s="2">
        <v>46</v>
      </c>
      <c r="E189" s="2">
        <v>8</v>
      </c>
      <c r="F189" s="18">
        <f t="shared" si="8"/>
        <v>50</v>
      </c>
      <c r="G189" s="18">
        <f t="shared" si="9"/>
        <v>50</v>
      </c>
      <c r="H189" s="18">
        <f t="shared" si="10"/>
        <v>0</v>
      </c>
      <c r="I189" s="18">
        <f t="shared" si="11"/>
        <v>6</v>
      </c>
      <c r="J189" s="18">
        <f>SUM($I$2:I189)</f>
        <v>1122</v>
      </c>
      <c r="K189" s="18">
        <f>SUM($I189:I$419)</f>
        <v>1385</v>
      </c>
    </row>
    <row r="190" spans="1:11">
      <c r="A190" s="1">
        <v>41435</v>
      </c>
      <c r="B190" s="1">
        <v>41441</v>
      </c>
      <c r="C190" s="2">
        <v>47</v>
      </c>
      <c r="D190" s="2">
        <v>46</v>
      </c>
      <c r="E190" s="2">
        <v>7</v>
      </c>
      <c r="F190" s="18">
        <f t="shared" si="8"/>
        <v>50.537634408602152</v>
      </c>
      <c r="G190" s="18">
        <f t="shared" si="9"/>
        <v>49.462365591397848</v>
      </c>
      <c r="H190" s="18">
        <f t="shared" si="10"/>
        <v>0</v>
      </c>
      <c r="I190" s="18">
        <f t="shared" si="11"/>
        <v>6</v>
      </c>
      <c r="J190" s="18">
        <f>SUM($I$2:I190)</f>
        <v>1128</v>
      </c>
      <c r="K190" s="18">
        <f>SUM($I190:I$419)</f>
        <v>1379</v>
      </c>
    </row>
    <row r="191" spans="1:11">
      <c r="A191" s="1">
        <v>41428</v>
      </c>
      <c r="B191" s="1">
        <v>41434</v>
      </c>
      <c r="C191" s="2">
        <v>48</v>
      </c>
      <c r="D191" s="2">
        <v>45</v>
      </c>
      <c r="E191" s="2">
        <v>7</v>
      </c>
      <c r="F191" s="18">
        <f t="shared" si="8"/>
        <v>51.612903225806448</v>
      </c>
      <c r="G191" s="18">
        <f t="shared" si="9"/>
        <v>48.387096774193552</v>
      </c>
      <c r="H191" s="18">
        <f t="shared" si="10"/>
        <v>0</v>
      </c>
      <c r="I191" s="18">
        <f t="shared" si="11"/>
        <v>6</v>
      </c>
      <c r="J191" s="18">
        <f>SUM($I$2:I191)</f>
        <v>1134</v>
      </c>
      <c r="K191" s="18">
        <f>SUM($I191:I$419)</f>
        <v>1373</v>
      </c>
    </row>
    <row r="192" spans="1:11">
      <c r="A192" s="1">
        <v>41421</v>
      </c>
      <c r="B192" s="1">
        <v>41427</v>
      </c>
      <c r="C192" s="2">
        <v>48</v>
      </c>
      <c r="D192" s="2">
        <v>44</v>
      </c>
      <c r="E192" s="2">
        <v>8</v>
      </c>
      <c r="F192" s="18">
        <f t="shared" si="8"/>
        <v>52.173913043478258</v>
      </c>
      <c r="G192" s="18">
        <f t="shared" si="9"/>
        <v>47.826086956521742</v>
      </c>
      <c r="H192" s="18">
        <f t="shared" si="10"/>
        <v>0</v>
      </c>
      <c r="I192" s="18">
        <f t="shared" si="11"/>
        <v>6</v>
      </c>
      <c r="J192" s="18">
        <f>SUM($I$2:I192)</f>
        <v>1140</v>
      </c>
      <c r="K192" s="18">
        <f>SUM($I192:I$419)</f>
        <v>1367</v>
      </c>
    </row>
    <row r="193" spans="1:11">
      <c r="A193" s="1">
        <v>41414</v>
      </c>
      <c r="B193" s="1">
        <v>41420</v>
      </c>
      <c r="C193" s="2">
        <v>49</v>
      </c>
      <c r="D193" s="2">
        <v>44</v>
      </c>
      <c r="E193" s="2">
        <v>7</v>
      </c>
      <c r="F193" s="18">
        <f t="shared" si="8"/>
        <v>52.688172043010752</v>
      </c>
      <c r="G193" s="18">
        <f t="shared" si="9"/>
        <v>47.311827956989248</v>
      </c>
      <c r="H193" s="18">
        <f t="shared" si="10"/>
        <v>0</v>
      </c>
      <c r="I193" s="18">
        <f t="shared" si="11"/>
        <v>6</v>
      </c>
      <c r="J193" s="18">
        <f>SUM($I$2:I193)</f>
        <v>1146</v>
      </c>
      <c r="K193" s="18">
        <f>SUM($I193:I$419)</f>
        <v>1361</v>
      </c>
    </row>
    <row r="194" spans="1:11">
      <c r="A194" s="1">
        <v>41407</v>
      </c>
      <c r="B194" s="1">
        <v>41413</v>
      </c>
      <c r="C194" s="2">
        <v>49</v>
      </c>
      <c r="D194" s="2">
        <v>44</v>
      </c>
      <c r="E194" s="2">
        <v>7</v>
      </c>
      <c r="F194" s="18">
        <f t="shared" si="8"/>
        <v>52.688172043010752</v>
      </c>
      <c r="G194" s="18">
        <f t="shared" si="9"/>
        <v>47.311827956989248</v>
      </c>
      <c r="H194" s="18">
        <f t="shared" si="10"/>
        <v>0</v>
      </c>
      <c r="I194" s="18">
        <f t="shared" si="11"/>
        <v>6</v>
      </c>
      <c r="J194" s="18">
        <f>SUM($I$2:I194)</f>
        <v>1152</v>
      </c>
      <c r="K194" s="18">
        <f>SUM($I194:I$419)</f>
        <v>1355</v>
      </c>
    </row>
    <row r="195" spans="1:11">
      <c r="A195" s="1">
        <v>41400</v>
      </c>
      <c r="B195" s="1">
        <v>41406</v>
      </c>
      <c r="C195" s="2">
        <v>49</v>
      </c>
      <c r="D195" s="2">
        <v>44</v>
      </c>
      <c r="E195" s="2">
        <v>7</v>
      </c>
      <c r="F195" s="18">
        <f t="shared" ref="F195:F258" si="12">C195 + (E195 * C195 / (C195 + D195))</f>
        <v>52.688172043010752</v>
      </c>
      <c r="G195" s="18">
        <f t="shared" ref="G195:G258" si="13">D195 + (E195 * D195 / (C195+ D195))</f>
        <v>47.311827956989248</v>
      </c>
      <c r="H195" s="18">
        <f t="shared" ref="H195:H258" si="14">100 - (F195 + G195)</f>
        <v>0</v>
      </c>
      <c r="I195" s="18">
        <f t="shared" ref="I195:I258" si="15">B195-A195</f>
        <v>6</v>
      </c>
      <c r="J195" s="18">
        <f>SUM($I$2:I195)</f>
        <v>1158</v>
      </c>
      <c r="K195" s="18">
        <f>SUM($I195:I$419)</f>
        <v>1349</v>
      </c>
    </row>
    <row r="196" spans="1:11">
      <c r="A196" s="1">
        <v>41393</v>
      </c>
      <c r="B196" s="1">
        <v>41399</v>
      </c>
      <c r="C196" s="2">
        <v>50</v>
      </c>
      <c r="D196" s="2">
        <v>44</v>
      </c>
      <c r="E196" s="2">
        <v>6</v>
      </c>
      <c r="F196" s="18">
        <f t="shared" si="12"/>
        <v>53.191489361702125</v>
      </c>
      <c r="G196" s="18">
        <f t="shared" si="13"/>
        <v>46.808510638297875</v>
      </c>
      <c r="H196" s="18">
        <f t="shared" si="14"/>
        <v>0</v>
      </c>
      <c r="I196" s="18">
        <f t="shared" si="15"/>
        <v>6</v>
      </c>
      <c r="J196" s="18">
        <f>SUM($I$2:I196)</f>
        <v>1164</v>
      </c>
      <c r="K196" s="18">
        <f>SUM($I196:I$419)</f>
        <v>1343</v>
      </c>
    </row>
    <row r="197" spans="1:11">
      <c r="A197" s="1">
        <v>41386</v>
      </c>
      <c r="B197" s="1">
        <v>41392</v>
      </c>
      <c r="C197" s="2">
        <v>51</v>
      </c>
      <c r="D197" s="2">
        <v>42</v>
      </c>
      <c r="E197" s="2">
        <v>7</v>
      </c>
      <c r="F197" s="18">
        <f t="shared" si="12"/>
        <v>54.838709677419352</v>
      </c>
      <c r="G197" s="18">
        <f t="shared" si="13"/>
        <v>45.161290322580648</v>
      </c>
      <c r="H197" s="18">
        <f t="shared" si="14"/>
        <v>0</v>
      </c>
      <c r="I197" s="18">
        <f t="shared" si="15"/>
        <v>6</v>
      </c>
      <c r="J197" s="18">
        <f>SUM($I$2:I197)</f>
        <v>1170</v>
      </c>
      <c r="K197" s="18">
        <f>SUM($I197:I$419)</f>
        <v>1337</v>
      </c>
    </row>
    <row r="198" spans="1:11">
      <c r="A198" s="1">
        <v>41379</v>
      </c>
      <c r="B198" s="1">
        <v>41385</v>
      </c>
      <c r="C198" s="2">
        <v>50</v>
      </c>
      <c r="D198" s="2">
        <v>43</v>
      </c>
      <c r="E198" s="2">
        <v>7</v>
      </c>
      <c r="F198" s="18">
        <f t="shared" si="12"/>
        <v>53.763440860215056</v>
      </c>
      <c r="G198" s="18">
        <f t="shared" si="13"/>
        <v>46.236559139784944</v>
      </c>
      <c r="H198" s="18">
        <f t="shared" si="14"/>
        <v>0</v>
      </c>
      <c r="I198" s="18">
        <f t="shared" si="15"/>
        <v>6</v>
      </c>
      <c r="J198" s="18">
        <f>SUM($I$2:I198)</f>
        <v>1176</v>
      </c>
      <c r="K198" s="18">
        <f>SUM($I198:I$419)</f>
        <v>1331</v>
      </c>
    </row>
    <row r="199" spans="1:11">
      <c r="A199" s="1">
        <v>41372</v>
      </c>
      <c r="B199" s="1">
        <v>41378</v>
      </c>
      <c r="C199" s="2">
        <v>49</v>
      </c>
      <c r="D199" s="2">
        <v>45</v>
      </c>
      <c r="E199" s="2">
        <v>6</v>
      </c>
      <c r="F199" s="18">
        <f t="shared" si="12"/>
        <v>52.127659574468083</v>
      </c>
      <c r="G199" s="18">
        <f t="shared" si="13"/>
        <v>47.872340425531917</v>
      </c>
      <c r="H199" s="18">
        <f t="shared" si="14"/>
        <v>0</v>
      </c>
      <c r="I199" s="18">
        <f t="shared" si="15"/>
        <v>6</v>
      </c>
      <c r="J199" s="18">
        <f>SUM($I$2:I199)</f>
        <v>1182</v>
      </c>
      <c r="K199" s="18">
        <f>SUM($I199:I$419)</f>
        <v>1325</v>
      </c>
    </row>
    <row r="200" spans="1:11">
      <c r="A200" s="1">
        <v>41365</v>
      </c>
      <c r="B200" s="1">
        <v>41371</v>
      </c>
      <c r="C200" s="2">
        <v>48</v>
      </c>
      <c r="D200" s="2">
        <v>45</v>
      </c>
      <c r="E200" s="2">
        <v>7</v>
      </c>
      <c r="F200" s="18">
        <f t="shared" si="12"/>
        <v>51.612903225806448</v>
      </c>
      <c r="G200" s="18">
        <f t="shared" si="13"/>
        <v>48.387096774193552</v>
      </c>
      <c r="H200" s="18">
        <f t="shared" si="14"/>
        <v>0</v>
      </c>
      <c r="I200" s="18">
        <f t="shared" si="15"/>
        <v>6</v>
      </c>
      <c r="J200" s="18">
        <f>SUM($I$2:I200)</f>
        <v>1188</v>
      </c>
      <c r="K200" s="18">
        <f>SUM($I200:I$419)</f>
        <v>1319</v>
      </c>
    </row>
    <row r="201" spans="1:11">
      <c r="A201" s="1">
        <v>41358</v>
      </c>
      <c r="B201" s="1">
        <v>41363</v>
      </c>
      <c r="C201" s="2">
        <v>48</v>
      </c>
      <c r="D201" s="2">
        <v>45</v>
      </c>
      <c r="E201" s="2">
        <v>7</v>
      </c>
      <c r="F201" s="18">
        <f t="shared" si="12"/>
        <v>51.612903225806448</v>
      </c>
      <c r="G201" s="18">
        <f t="shared" si="13"/>
        <v>48.387096774193552</v>
      </c>
      <c r="H201" s="18">
        <f t="shared" si="14"/>
        <v>0</v>
      </c>
      <c r="I201" s="18">
        <f t="shared" si="15"/>
        <v>5</v>
      </c>
      <c r="J201" s="18">
        <f>SUM($I$2:I201)</f>
        <v>1193</v>
      </c>
      <c r="K201" s="18">
        <f>SUM($I201:I$419)</f>
        <v>1313</v>
      </c>
    </row>
    <row r="202" spans="1:11">
      <c r="A202" s="1">
        <v>41351</v>
      </c>
      <c r="B202" s="1">
        <v>41357</v>
      </c>
      <c r="C202" s="2">
        <v>47</v>
      </c>
      <c r="D202" s="2">
        <v>45</v>
      </c>
      <c r="E202" s="2">
        <v>8</v>
      </c>
      <c r="F202" s="18">
        <f t="shared" si="12"/>
        <v>51.086956521739133</v>
      </c>
      <c r="G202" s="18">
        <f t="shared" si="13"/>
        <v>48.913043478260867</v>
      </c>
      <c r="H202" s="18">
        <f t="shared" si="14"/>
        <v>0</v>
      </c>
      <c r="I202" s="18">
        <f t="shared" si="15"/>
        <v>6</v>
      </c>
      <c r="J202" s="18">
        <f>SUM($I$2:I202)</f>
        <v>1199</v>
      </c>
      <c r="K202" s="18">
        <f>SUM($I202:I$419)</f>
        <v>1308</v>
      </c>
    </row>
    <row r="203" spans="1:11">
      <c r="A203" s="1">
        <v>41344</v>
      </c>
      <c r="B203" s="1">
        <v>41350</v>
      </c>
      <c r="C203" s="2">
        <v>48</v>
      </c>
      <c r="D203" s="2">
        <v>46</v>
      </c>
      <c r="E203" s="2">
        <v>6</v>
      </c>
      <c r="F203" s="18">
        <f t="shared" si="12"/>
        <v>51.063829787234042</v>
      </c>
      <c r="G203" s="18">
        <f t="shared" si="13"/>
        <v>48.936170212765958</v>
      </c>
      <c r="H203" s="18">
        <f t="shared" si="14"/>
        <v>0</v>
      </c>
      <c r="I203" s="18">
        <f t="shared" si="15"/>
        <v>6</v>
      </c>
      <c r="J203" s="18">
        <f>SUM($I$2:I203)</f>
        <v>1205</v>
      </c>
      <c r="K203" s="18">
        <f>SUM($I203:I$419)</f>
        <v>1302</v>
      </c>
    </row>
    <row r="204" spans="1:11">
      <c r="A204" s="1">
        <v>41337</v>
      </c>
      <c r="B204" s="1">
        <v>41343</v>
      </c>
      <c r="C204" s="2">
        <v>49</v>
      </c>
      <c r="D204" s="2">
        <v>44</v>
      </c>
      <c r="E204" s="2">
        <v>7</v>
      </c>
      <c r="F204" s="18">
        <f t="shared" si="12"/>
        <v>52.688172043010752</v>
      </c>
      <c r="G204" s="18">
        <f t="shared" si="13"/>
        <v>47.311827956989248</v>
      </c>
      <c r="H204" s="18">
        <f t="shared" si="14"/>
        <v>0</v>
      </c>
      <c r="I204" s="18">
        <f t="shared" si="15"/>
        <v>6</v>
      </c>
      <c r="J204" s="18">
        <f>SUM($I$2:I204)</f>
        <v>1211</v>
      </c>
      <c r="K204" s="18">
        <f>SUM($I204:I$419)</f>
        <v>1296</v>
      </c>
    </row>
    <row r="205" spans="1:11">
      <c r="A205" s="1">
        <v>41330</v>
      </c>
      <c r="B205" s="1">
        <v>41336</v>
      </c>
      <c r="C205" s="2">
        <v>49</v>
      </c>
      <c r="D205" s="2">
        <v>44</v>
      </c>
      <c r="E205" s="2">
        <v>7</v>
      </c>
      <c r="F205" s="18">
        <f t="shared" si="12"/>
        <v>52.688172043010752</v>
      </c>
      <c r="G205" s="18">
        <f t="shared" si="13"/>
        <v>47.311827956989248</v>
      </c>
      <c r="H205" s="18">
        <f t="shared" si="14"/>
        <v>0</v>
      </c>
      <c r="I205" s="18">
        <f t="shared" si="15"/>
        <v>6</v>
      </c>
      <c r="J205" s="18">
        <f>SUM($I$2:I205)</f>
        <v>1217</v>
      </c>
      <c r="K205" s="18">
        <f>SUM($I205:I$419)</f>
        <v>1290</v>
      </c>
    </row>
    <row r="206" spans="1:11">
      <c r="A206" s="1">
        <v>41323</v>
      </c>
      <c r="B206" s="1">
        <v>41329</v>
      </c>
      <c r="C206" s="2">
        <v>51</v>
      </c>
      <c r="D206" s="2">
        <v>42</v>
      </c>
      <c r="E206" s="2">
        <v>7</v>
      </c>
      <c r="F206" s="18">
        <f t="shared" si="12"/>
        <v>54.838709677419352</v>
      </c>
      <c r="G206" s="18">
        <f t="shared" si="13"/>
        <v>45.161290322580648</v>
      </c>
      <c r="H206" s="18">
        <f t="shared" si="14"/>
        <v>0</v>
      </c>
      <c r="I206" s="18">
        <f t="shared" si="15"/>
        <v>6</v>
      </c>
      <c r="J206" s="18">
        <f>SUM($I$2:I206)</f>
        <v>1223</v>
      </c>
      <c r="K206" s="18">
        <f>SUM($I206:I$419)</f>
        <v>1284</v>
      </c>
    </row>
    <row r="207" spans="1:11">
      <c r="A207" s="1">
        <v>41316</v>
      </c>
      <c r="B207" s="1">
        <v>41322</v>
      </c>
      <c r="C207" s="2">
        <v>51</v>
      </c>
      <c r="D207" s="2">
        <v>43</v>
      </c>
      <c r="E207" s="2">
        <v>6</v>
      </c>
      <c r="F207" s="18">
        <f t="shared" si="12"/>
        <v>54.255319148936167</v>
      </c>
      <c r="G207" s="18">
        <f t="shared" si="13"/>
        <v>45.744680851063833</v>
      </c>
      <c r="H207" s="18">
        <f t="shared" si="14"/>
        <v>0</v>
      </c>
      <c r="I207" s="18">
        <f t="shared" si="15"/>
        <v>6</v>
      </c>
      <c r="J207" s="18">
        <f>SUM($I$2:I207)</f>
        <v>1229</v>
      </c>
      <c r="K207" s="18">
        <f>SUM($I207:I$419)</f>
        <v>1278</v>
      </c>
    </row>
    <row r="208" spans="1:11">
      <c r="A208" s="1">
        <v>41309</v>
      </c>
      <c r="B208" s="1">
        <v>41315</v>
      </c>
      <c r="C208" s="2">
        <v>52</v>
      </c>
      <c r="D208" s="2">
        <v>42</v>
      </c>
      <c r="E208" s="2">
        <v>6</v>
      </c>
      <c r="F208" s="18">
        <f t="shared" si="12"/>
        <v>55.319148936170215</v>
      </c>
      <c r="G208" s="18">
        <f t="shared" si="13"/>
        <v>44.680851063829785</v>
      </c>
      <c r="H208" s="18">
        <f t="shared" si="14"/>
        <v>0</v>
      </c>
      <c r="I208" s="18">
        <f t="shared" si="15"/>
        <v>6</v>
      </c>
      <c r="J208" s="18">
        <f>SUM($I$2:I208)</f>
        <v>1235</v>
      </c>
      <c r="K208" s="18">
        <f>SUM($I208:I$419)</f>
        <v>1272</v>
      </c>
    </row>
    <row r="209" spans="1:11">
      <c r="A209" s="1">
        <v>41302</v>
      </c>
      <c r="B209" s="1">
        <v>41308</v>
      </c>
      <c r="C209" s="2">
        <v>53</v>
      </c>
      <c r="D209" s="2">
        <v>42</v>
      </c>
      <c r="E209" s="2">
        <v>5</v>
      </c>
      <c r="F209" s="18">
        <f t="shared" si="12"/>
        <v>55.789473684210527</v>
      </c>
      <c r="G209" s="18">
        <f t="shared" si="13"/>
        <v>44.210526315789473</v>
      </c>
      <c r="H209" s="18">
        <f t="shared" si="14"/>
        <v>0</v>
      </c>
      <c r="I209" s="18">
        <f t="shared" si="15"/>
        <v>6</v>
      </c>
      <c r="J209" s="18">
        <f>SUM($I$2:I209)</f>
        <v>1241</v>
      </c>
      <c r="K209" s="18">
        <f>SUM($I209:I$419)</f>
        <v>1266</v>
      </c>
    </row>
    <row r="210" spans="1:11">
      <c r="A210" s="1">
        <v>41295</v>
      </c>
      <c r="B210" s="1">
        <v>41301</v>
      </c>
      <c r="C210" s="2">
        <v>52</v>
      </c>
      <c r="D210" s="2">
        <v>43</v>
      </c>
      <c r="E210" s="2">
        <v>5</v>
      </c>
      <c r="F210" s="18">
        <f t="shared" si="12"/>
        <v>54.736842105263158</v>
      </c>
      <c r="G210" s="18">
        <f t="shared" si="13"/>
        <v>45.263157894736842</v>
      </c>
      <c r="H210" s="18">
        <f t="shared" si="14"/>
        <v>0</v>
      </c>
      <c r="I210" s="18">
        <f t="shared" si="15"/>
        <v>6</v>
      </c>
      <c r="J210" s="18">
        <f>SUM($I$2:I210)</f>
        <v>1247</v>
      </c>
      <c r="K210" s="18">
        <f>SUM($I210:I$419)</f>
        <v>1260</v>
      </c>
    </row>
    <row r="211" spans="1:11">
      <c r="A211" s="1">
        <v>41288</v>
      </c>
      <c r="B211" s="1">
        <v>41294</v>
      </c>
      <c r="C211" s="2">
        <v>50</v>
      </c>
      <c r="D211" s="2">
        <v>43</v>
      </c>
      <c r="E211" s="2">
        <v>7</v>
      </c>
      <c r="F211" s="18">
        <f t="shared" si="12"/>
        <v>53.763440860215056</v>
      </c>
      <c r="G211" s="18">
        <f t="shared" si="13"/>
        <v>46.236559139784944</v>
      </c>
      <c r="H211" s="18">
        <f t="shared" si="14"/>
        <v>0</v>
      </c>
      <c r="I211" s="18">
        <f t="shared" si="15"/>
        <v>6</v>
      </c>
      <c r="J211" s="18">
        <f>SUM($I$2:I211)</f>
        <v>1253</v>
      </c>
      <c r="K211" s="18">
        <f>SUM($I211:I$419)</f>
        <v>1254</v>
      </c>
    </row>
    <row r="212" spans="1:11">
      <c r="A212" s="1">
        <v>41281</v>
      </c>
      <c r="B212" s="1">
        <v>41287</v>
      </c>
      <c r="C212" s="2">
        <v>54</v>
      </c>
      <c r="D212" s="2">
        <v>41</v>
      </c>
      <c r="E212" s="2">
        <v>5</v>
      </c>
      <c r="F212" s="18">
        <f t="shared" si="12"/>
        <v>56.842105263157897</v>
      </c>
      <c r="G212" s="18">
        <f t="shared" si="13"/>
        <v>43.157894736842103</v>
      </c>
      <c r="H212" s="18">
        <f t="shared" si="14"/>
        <v>0</v>
      </c>
      <c r="I212" s="18">
        <f t="shared" si="15"/>
        <v>6</v>
      </c>
      <c r="J212" s="18">
        <f>SUM($I$2:I212)</f>
        <v>1259</v>
      </c>
      <c r="K212" s="18">
        <f>SUM($I212:I$419)</f>
        <v>1248</v>
      </c>
    </row>
    <row r="213" spans="1:11">
      <c r="A213" s="1">
        <v>41274</v>
      </c>
      <c r="B213" s="1">
        <v>41280</v>
      </c>
      <c r="C213" s="2">
        <v>53</v>
      </c>
      <c r="D213" s="2">
        <v>40</v>
      </c>
      <c r="E213" s="2">
        <v>7</v>
      </c>
      <c r="F213" s="18">
        <f t="shared" si="12"/>
        <v>56.98924731182796</v>
      </c>
      <c r="G213" s="18">
        <f t="shared" si="13"/>
        <v>43.01075268817204</v>
      </c>
      <c r="H213" s="18">
        <f t="shared" si="14"/>
        <v>0</v>
      </c>
      <c r="I213" s="18">
        <f t="shared" si="15"/>
        <v>6</v>
      </c>
      <c r="J213" s="18">
        <f>SUM($I$2:I213)</f>
        <v>1265</v>
      </c>
      <c r="K213" s="18">
        <f>SUM($I213:I$419)</f>
        <v>1242</v>
      </c>
    </row>
    <row r="214" spans="1:11">
      <c r="A214" s="1">
        <v>41267</v>
      </c>
      <c r="B214" s="1">
        <v>41273</v>
      </c>
      <c r="C214" s="2">
        <v>53</v>
      </c>
      <c r="D214" s="2">
        <v>41</v>
      </c>
      <c r="E214" s="2">
        <v>6</v>
      </c>
      <c r="F214" s="18">
        <f t="shared" si="12"/>
        <v>56.382978723404257</v>
      </c>
      <c r="G214" s="18">
        <f t="shared" si="13"/>
        <v>43.617021276595743</v>
      </c>
      <c r="H214" s="18">
        <f t="shared" si="14"/>
        <v>0</v>
      </c>
      <c r="I214" s="18">
        <f t="shared" si="15"/>
        <v>6</v>
      </c>
      <c r="J214" s="18">
        <f>SUM($I$2:I214)</f>
        <v>1271</v>
      </c>
      <c r="K214" s="18">
        <f>SUM($I214:I$419)</f>
        <v>1236</v>
      </c>
    </row>
    <row r="215" spans="1:11">
      <c r="A215" s="1">
        <v>41260</v>
      </c>
      <c r="B215" s="1">
        <v>41266</v>
      </c>
      <c r="C215" s="2">
        <v>57</v>
      </c>
      <c r="D215" s="2">
        <v>37</v>
      </c>
      <c r="E215" s="2">
        <v>6</v>
      </c>
      <c r="F215" s="18">
        <f t="shared" si="12"/>
        <v>60.638297872340424</v>
      </c>
      <c r="G215" s="18">
        <f t="shared" si="13"/>
        <v>39.361702127659576</v>
      </c>
      <c r="H215" s="18">
        <f t="shared" si="14"/>
        <v>0</v>
      </c>
      <c r="I215" s="18">
        <f t="shared" si="15"/>
        <v>6</v>
      </c>
      <c r="J215" s="18">
        <f>SUM($I$2:I215)</f>
        <v>1277</v>
      </c>
      <c r="K215" s="18">
        <f>SUM($I215:I$419)</f>
        <v>1230</v>
      </c>
    </row>
    <row r="216" spans="1:11">
      <c r="A216" s="1">
        <v>41253</v>
      </c>
      <c r="B216" s="1">
        <v>41259</v>
      </c>
      <c r="C216" s="2">
        <v>52</v>
      </c>
      <c r="D216" s="2">
        <v>40</v>
      </c>
      <c r="E216" s="2">
        <v>8</v>
      </c>
      <c r="F216" s="18">
        <f t="shared" si="12"/>
        <v>56.521739130434781</v>
      </c>
      <c r="G216" s="18">
        <f t="shared" si="13"/>
        <v>43.478260869565219</v>
      </c>
      <c r="H216" s="18">
        <f t="shared" si="14"/>
        <v>0</v>
      </c>
      <c r="I216" s="18">
        <f t="shared" si="15"/>
        <v>6</v>
      </c>
      <c r="J216" s="18">
        <f>SUM($I$2:I216)</f>
        <v>1283</v>
      </c>
      <c r="K216" s="18">
        <f>SUM($I216:I$419)</f>
        <v>1224</v>
      </c>
    </row>
    <row r="217" spans="1:11">
      <c r="A217" s="1">
        <v>41246</v>
      </c>
      <c r="B217" s="1">
        <v>41252</v>
      </c>
      <c r="C217" s="2">
        <v>50</v>
      </c>
      <c r="D217" s="2">
        <v>44</v>
      </c>
      <c r="E217" s="2">
        <v>6</v>
      </c>
      <c r="F217" s="18">
        <f t="shared" si="12"/>
        <v>53.191489361702125</v>
      </c>
      <c r="G217" s="18">
        <f t="shared" si="13"/>
        <v>46.808510638297875</v>
      </c>
      <c r="H217" s="18">
        <f t="shared" si="14"/>
        <v>0</v>
      </c>
      <c r="I217" s="18">
        <f t="shared" si="15"/>
        <v>6</v>
      </c>
      <c r="J217" s="18">
        <f>SUM($I$2:I217)</f>
        <v>1289</v>
      </c>
      <c r="K217" s="18">
        <f>SUM($I217:I$419)</f>
        <v>1218</v>
      </c>
    </row>
    <row r="218" spans="1:11">
      <c r="A218" s="1">
        <v>41239</v>
      </c>
      <c r="B218" s="1">
        <v>41245</v>
      </c>
      <c r="C218" s="2">
        <v>51</v>
      </c>
      <c r="D218" s="2">
        <v>42</v>
      </c>
      <c r="E218" s="2">
        <v>7</v>
      </c>
      <c r="F218" s="18">
        <f t="shared" si="12"/>
        <v>54.838709677419352</v>
      </c>
      <c r="G218" s="18">
        <f t="shared" si="13"/>
        <v>45.161290322580648</v>
      </c>
      <c r="H218" s="18">
        <f t="shared" si="14"/>
        <v>0</v>
      </c>
      <c r="I218" s="18">
        <f t="shared" si="15"/>
        <v>6</v>
      </c>
      <c r="J218" s="18">
        <f>SUM($I$2:I218)</f>
        <v>1295</v>
      </c>
      <c r="K218" s="18">
        <f>SUM($I218:I$419)</f>
        <v>1212</v>
      </c>
    </row>
    <row r="219" spans="1:11">
      <c r="A219" s="1">
        <v>41232</v>
      </c>
      <c r="B219" s="1">
        <v>41238</v>
      </c>
      <c r="C219" s="2">
        <v>52</v>
      </c>
      <c r="D219" s="2">
        <v>40</v>
      </c>
      <c r="E219" s="2">
        <v>8</v>
      </c>
      <c r="F219" s="18">
        <f t="shared" si="12"/>
        <v>56.521739130434781</v>
      </c>
      <c r="G219" s="18">
        <f t="shared" si="13"/>
        <v>43.478260869565219</v>
      </c>
      <c r="H219" s="18">
        <f t="shared" si="14"/>
        <v>0</v>
      </c>
      <c r="I219" s="18">
        <f t="shared" si="15"/>
        <v>6</v>
      </c>
      <c r="J219" s="18">
        <f>SUM($I$2:I219)</f>
        <v>1301</v>
      </c>
      <c r="K219" s="18">
        <f>SUM($I219:I$419)</f>
        <v>1206</v>
      </c>
    </row>
    <row r="220" spans="1:11">
      <c r="A220" s="1">
        <v>41225</v>
      </c>
      <c r="B220" s="1">
        <v>41231</v>
      </c>
      <c r="C220" s="2">
        <v>53</v>
      </c>
      <c r="D220" s="2">
        <v>41</v>
      </c>
      <c r="E220" s="2">
        <v>6</v>
      </c>
      <c r="F220" s="18">
        <f t="shared" si="12"/>
        <v>56.382978723404257</v>
      </c>
      <c r="G220" s="18">
        <f t="shared" si="13"/>
        <v>43.617021276595743</v>
      </c>
      <c r="H220" s="18">
        <f t="shared" si="14"/>
        <v>0</v>
      </c>
      <c r="I220" s="18">
        <f t="shared" si="15"/>
        <v>6</v>
      </c>
      <c r="J220" s="18">
        <f>SUM($I$2:I220)</f>
        <v>1307</v>
      </c>
      <c r="K220" s="18">
        <f>SUM($I220:I$419)</f>
        <v>1200</v>
      </c>
    </row>
    <row r="221" spans="1:11">
      <c r="A221" s="1">
        <v>41218</v>
      </c>
      <c r="B221" s="1">
        <v>41224</v>
      </c>
      <c r="C221" s="2">
        <v>51</v>
      </c>
      <c r="D221" s="2">
        <v>43</v>
      </c>
      <c r="E221" s="2">
        <v>6</v>
      </c>
      <c r="F221" s="18">
        <f t="shared" si="12"/>
        <v>54.255319148936167</v>
      </c>
      <c r="G221" s="18">
        <f t="shared" si="13"/>
        <v>45.744680851063833</v>
      </c>
      <c r="H221" s="18">
        <f t="shared" si="14"/>
        <v>0</v>
      </c>
      <c r="I221" s="18">
        <f t="shared" si="15"/>
        <v>6</v>
      </c>
      <c r="J221" s="18">
        <f>SUM($I$2:I221)</f>
        <v>1313</v>
      </c>
      <c r="K221" s="18">
        <f>SUM($I221:I$419)</f>
        <v>1194</v>
      </c>
    </row>
    <row r="222" spans="1:11">
      <c r="A222" s="1">
        <v>41211</v>
      </c>
      <c r="B222" s="1">
        <v>41217</v>
      </c>
      <c r="C222" s="2">
        <v>52</v>
      </c>
      <c r="D222" s="2">
        <v>45</v>
      </c>
      <c r="E222" s="2">
        <v>3</v>
      </c>
      <c r="F222" s="18">
        <f t="shared" si="12"/>
        <v>53.608247422680414</v>
      </c>
      <c r="G222" s="18">
        <f t="shared" si="13"/>
        <v>46.391752577319586</v>
      </c>
      <c r="H222" s="18">
        <f t="shared" si="14"/>
        <v>0</v>
      </c>
      <c r="I222" s="18">
        <f t="shared" si="15"/>
        <v>6</v>
      </c>
      <c r="J222" s="18">
        <f>SUM($I$2:I222)</f>
        <v>1319</v>
      </c>
      <c r="K222" s="18">
        <f>SUM($I222:I$419)</f>
        <v>1188</v>
      </c>
    </row>
    <row r="223" spans="1:11">
      <c r="A223" s="1">
        <v>41204</v>
      </c>
      <c r="B223" s="1">
        <v>41210</v>
      </c>
      <c r="C223" s="2">
        <v>50</v>
      </c>
      <c r="D223" s="2">
        <v>45</v>
      </c>
      <c r="E223" s="2">
        <v>5</v>
      </c>
      <c r="F223" s="18">
        <f t="shared" si="12"/>
        <v>52.631578947368425</v>
      </c>
      <c r="G223" s="18">
        <f t="shared" si="13"/>
        <v>47.368421052631575</v>
      </c>
      <c r="H223" s="18">
        <f t="shared" si="14"/>
        <v>0</v>
      </c>
      <c r="I223" s="18">
        <f t="shared" si="15"/>
        <v>6</v>
      </c>
      <c r="J223" s="18">
        <f>SUM($I$2:I223)</f>
        <v>1325</v>
      </c>
      <c r="K223" s="18">
        <f>SUM($I223:I$419)</f>
        <v>1182</v>
      </c>
    </row>
    <row r="224" spans="1:11">
      <c r="A224" s="1">
        <v>41197</v>
      </c>
      <c r="B224" s="1">
        <v>41203</v>
      </c>
      <c r="C224" s="2">
        <v>50</v>
      </c>
      <c r="D224" s="2">
        <v>45</v>
      </c>
      <c r="E224" s="2">
        <v>5</v>
      </c>
      <c r="F224" s="18">
        <f t="shared" si="12"/>
        <v>52.631578947368425</v>
      </c>
      <c r="G224" s="18">
        <f t="shared" si="13"/>
        <v>47.368421052631575</v>
      </c>
      <c r="H224" s="18">
        <f t="shared" si="14"/>
        <v>0</v>
      </c>
      <c r="I224" s="18">
        <f t="shared" si="15"/>
        <v>6</v>
      </c>
      <c r="J224" s="18">
        <f>SUM($I$2:I224)</f>
        <v>1331</v>
      </c>
      <c r="K224" s="18">
        <f>SUM($I224:I$419)</f>
        <v>1176</v>
      </c>
    </row>
    <row r="225" spans="1:11">
      <c r="A225" s="1">
        <v>41190</v>
      </c>
      <c r="B225" s="1">
        <v>41196</v>
      </c>
      <c r="C225" s="2">
        <v>50</v>
      </c>
      <c r="D225" s="2">
        <v>45</v>
      </c>
      <c r="E225" s="2">
        <v>5</v>
      </c>
      <c r="F225" s="18">
        <f t="shared" si="12"/>
        <v>52.631578947368425</v>
      </c>
      <c r="G225" s="18">
        <f t="shared" si="13"/>
        <v>47.368421052631575</v>
      </c>
      <c r="H225" s="18">
        <f t="shared" si="14"/>
        <v>0</v>
      </c>
      <c r="I225" s="18">
        <f t="shared" si="15"/>
        <v>6</v>
      </c>
      <c r="J225" s="18">
        <f>SUM($I$2:I225)</f>
        <v>1337</v>
      </c>
      <c r="K225" s="18">
        <f>SUM($I225:I$419)</f>
        <v>1170</v>
      </c>
    </row>
    <row r="226" spans="1:11">
      <c r="A226" s="1">
        <v>41183</v>
      </c>
      <c r="B226" s="1">
        <v>41189</v>
      </c>
      <c r="C226" s="2">
        <v>52</v>
      </c>
      <c r="D226" s="2">
        <v>43</v>
      </c>
      <c r="E226" s="2">
        <v>5</v>
      </c>
      <c r="F226" s="18">
        <f t="shared" si="12"/>
        <v>54.736842105263158</v>
      </c>
      <c r="G226" s="18">
        <f t="shared" si="13"/>
        <v>45.263157894736842</v>
      </c>
      <c r="H226" s="18">
        <f t="shared" si="14"/>
        <v>0</v>
      </c>
      <c r="I226" s="18">
        <f t="shared" si="15"/>
        <v>6</v>
      </c>
      <c r="J226" s="18">
        <f>SUM($I$2:I226)</f>
        <v>1343</v>
      </c>
      <c r="K226" s="18">
        <f>SUM($I226:I$419)</f>
        <v>1164</v>
      </c>
    </row>
    <row r="227" spans="1:11">
      <c r="A227" s="1">
        <v>41176</v>
      </c>
      <c r="B227" s="1">
        <v>41182</v>
      </c>
      <c r="C227" s="2">
        <v>48</v>
      </c>
      <c r="D227" s="2">
        <v>45</v>
      </c>
      <c r="E227" s="2">
        <v>7</v>
      </c>
      <c r="F227" s="18">
        <f t="shared" si="12"/>
        <v>51.612903225806448</v>
      </c>
      <c r="G227" s="18">
        <f t="shared" si="13"/>
        <v>48.387096774193552</v>
      </c>
      <c r="H227" s="18">
        <f t="shared" si="14"/>
        <v>0</v>
      </c>
      <c r="I227" s="18">
        <f t="shared" si="15"/>
        <v>6</v>
      </c>
      <c r="J227" s="18">
        <f>SUM($I$2:I227)</f>
        <v>1349</v>
      </c>
      <c r="K227" s="18">
        <f>SUM($I227:I$419)</f>
        <v>1158</v>
      </c>
    </row>
    <row r="228" spans="1:11">
      <c r="A228" s="1">
        <v>41169</v>
      </c>
      <c r="B228" s="1">
        <v>41175</v>
      </c>
      <c r="C228" s="2">
        <v>49</v>
      </c>
      <c r="D228" s="2">
        <v>45</v>
      </c>
      <c r="E228" s="2">
        <v>6</v>
      </c>
      <c r="F228" s="18">
        <f t="shared" si="12"/>
        <v>52.127659574468083</v>
      </c>
      <c r="G228" s="18">
        <f t="shared" si="13"/>
        <v>47.872340425531917</v>
      </c>
      <c r="H228" s="18">
        <f t="shared" si="14"/>
        <v>0</v>
      </c>
      <c r="I228" s="18">
        <f t="shared" si="15"/>
        <v>6</v>
      </c>
      <c r="J228" s="18">
        <f>SUM($I$2:I228)</f>
        <v>1355</v>
      </c>
      <c r="K228" s="18">
        <f>SUM($I228:I$419)</f>
        <v>1152</v>
      </c>
    </row>
    <row r="229" spans="1:11">
      <c r="A229" s="1">
        <v>41162</v>
      </c>
      <c r="B229" s="1">
        <v>41168</v>
      </c>
      <c r="C229" s="2">
        <v>50</v>
      </c>
      <c r="D229" s="2">
        <v>44</v>
      </c>
      <c r="E229" s="2">
        <v>6</v>
      </c>
      <c r="F229" s="18">
        <f t="shared" si="12"/>
        <v>53.191489361702125</v>
      </c>
      <c r="G229" s="18">
        <f t="shared" si="13"/>
        <v>46.808510638297875</v>
      </c>
      <c r="H229" s="18">
        <f t="shared" si="14"/>
        <v>0</v>
      </c>
      <c r="I229" s="18">
        <f t="shared" si="15"/>
        <v>6</v>
      </c>
      <c r="J229" s="18">
        <f>SUM($I$2:I229)</f>
        <v>1361</v>
      </c>
      <c r="K229" s="18">
        <f>SUM($I229:I$419)</f>
        <v>1146</v>
      </c>
    </row>
    <row r="230" spans="1:11">
      <c r="A230" s="1">
        <v>41155</v>
      </c>
      <c r="B230" s="1">
        <v>41161</v>
      </c>
      <c r="C230" s="2">
        <v>50</v>
      </c>
      <c r="D230" s="2">
        <v>44</v>
      </c>
      <c r="E230" s="2">
        <v>6</v>
      </c>
      <c r="F230" s="18">
        <f t="shared" si="12"/>
        <v>53.191489361702125</v>
      </c>
      <c r="G230" s="18">
        <f t="shared" si="13"/>
        <v>46.808510638297875</v>
      </c>
      <c r="H230" s="18">
        <f t="shared" si="14"/>
        <v>0</v>
      </c>
      <c r="I230" s="18">
        <f t="shared" si="15"/>
        <v>6</v>
      </c>
      <c r="J230" s="18">
        <f>SUM($I$2:I230)</f>
        <v>1367</v>
      </c>
      <c r="K230" s="18">
        <f>SUM($I230:I$419)</f>
        <v>1140</v>
      </c>
    </row>
    <row r="231" spans="1:11">
      <c r="A231" s="1">
        <v>41148</v>
      </c>
      <c r="B231" s="1">
        <v>41154</v>
      </c>
      <c r="C231" s="2">
        <v>44</v>
      </c>
      <c r="D231" s="2">
        <v>47</v>
      </c>
      <c r="E231" s="2">
        <v>9</v>
      </c>
      <c r="F231" s="18">
        <f t="shared" si="12"/>
        <v>48.35164835164835</v>
      </c>
      <c r="G231" s="18">
        <f t="shared" si="13"/>
        <v>51.64835164835165</v>
      </c>
      <c r="H231" s="18">
        <f t="shared" si="14"/>
        <v>0</v>
      </c>
      <c r="I231" s="18">
        <f t="shared" si="15"/>
        <v>6</v>
      </c>
      <c r="J231" s="18">
        <f>SUM($I$2:I231)</f>
        <v>1373</v>
      </c>
      <c r="K231" s="18">
        <f>SUM($I231:I$419)</f>
        <v>1134</v>
      </c>
    </row>
    <row r="232" spans="1:11">
      <c r="A232" s="1">
        <v>41141</v>
      </c>
      <c r="B232" s="1">
        <v>41147</v>
      </c>
      <c r="C232" s="2">
        <v>46</v>
      </c>
      <c r="D232" s="2">
        <v>47</v>
      </c>
      <c r="E232" s="2">
        <v>7</v>
      </c>
      <c r="F232" s="18">
        <f t="shared" si="12"/>
        <v>49.462365591397848</v>
      </c>
      <c r="G232" s="18">
        <f t="shared" si="13"/>
        <v>50.537634408602152</v>
      </c>
      <c r="H232" s="18">
        <f t="shared" si="14"/>
        <v>0</v>
      </c>
      <c r="I232" s="18">
        <f t="shared" si="15"/>
        <v>6</v>
      </c>
      <c r="J232" s="18">
        <f>SUM($I$2:I232)</f>
        <v>1379</v>
      </c>
      <c r="K232" s="18">
        <f>SUM($I232:I$419)</f>
        <v>1128</v>
      </c>
    </row>
    <row r="233" spans="1:11">
      <c r="A233" s="1">
        <v>41134</v>
      </c>
      <c r="B233" s="1">
        <v>41140</v>
      </c>
      <c r="C233" s="2">
        <v>45</v>
      </c>
      <c r="D233" s="2">
        <v>49</v>
      </c>
      <c r="E233" s="2">
        <v>6</v>
      </c>
      <c r="F233" s="18">
        <f t="shared" si="12"/>
        <v>47.872340425531917</v>
      </c>
      <c r="G233" s="18">
        <f t="shared" si="13"/>
        <v>52.127659574468083</v>
      </c>
      <c r="H233" s="18">
        <f t="shared" si="14"/>
        <v>0</v>
      </c>
      <c r="I233" s="18">
        <f t="shared" si="15"/>
        <v>6</v>
      </c>
      <c r="J233" s="18">
        <f>SUM($I$2:I233)</f>
        <v>1385</v>
      </c>
      <c r="K233" s="18">
        <f>SUM($I233:I$419)</f>
        <v>1122</v>
      </c>
    </row>
    <row r="234" spans="1:11">
      <c r="A234" s="1">
        <v>41127</v>
      </c>
      <c r="B234" s="1">
        <v>41133</v>
      </c>
      <c r="C234" s="2">
        <v>45</v>
      </c>
      <c r="D234" s="2">
        <v>49</v>
      </c>
      <c r="E234" s="2">
        <v>6</v>
      </c>
      <c r="F234" s="18">
        <f t="shared" si="12"/>
        <v>47.872340425531917</v>
      </c>
      <c r="G234" s="18">
        <f t="shared" si="13"/>
        <v>52.127659574468083</v>
      </c>
      <c r="H234" s="18">
        <f t="shared" si="14"/>
        <v>0</v>
      </c>
      <c r="I234" s="18">
        <f t="shared" si="15"/>
        <v>6</v>
      </c>
      <c r="J234" s="18">
        <f>SUM($I$2:I234)</f>
        <v>1391</v>
      </c>
      <c r="K234" s="18">
        <f>SUM($I234:I$419)</f>
        <v>1116</v>
      </c>
    </row>
    <row r="235" spans="1:11">
      <c r="A235" s="1">
        <v>41120</v>
      </c>
      <c r="B235" s="1">
        <v>41126</v>
      </c>
      <c r="C235" s="2">
        <v>45</v>
      </c>
      <c r="D235" s="2">
        <v>48</v>
      </c>
      <c r="E235" s="2">
        <v>7</v>
      </c>
      <c r="F235" s="18">
        <f t="shared" si="12"/>
        <v>48.387096774193552</v>
      </c>
      <c r="G235" s="18">
        <f t="shared" si="13"/>
        <v>51.612903225806448</v>
      </c>
      <c r="H235" s="18">
        <f t="shared" si="14"/>
        <v>0</v>
      </c>
      <c r="I235" s="18">
        <f t="shared" si="15"/>
        <v>6</v>
      </c>
      <c r="J235" s="18">
        <f>SUM($I$2:I235)</f>
        <v>1397</v>
      </c>
      <c r="K235" s="18">
        <f>SUM($I235:I$419)</f>
        <v>1110</v>
      </c>
    </row>
    <row r="236" spans="1:11">
      <c r="A236" s="1">
        <v>41113</v>
      </c>
      <c r="B236" s="1">
        <v>41119</v>
      </c>
      <c r="C236" s="2">
        <v>47</v>
      </c>
      <c r="D236" s="2">
        <v>47</v>
      </c>
      <c r="E236" s="2">
        <v>6</v>
      </c>
      <c r="F236" s="18">
        <f t="shared" si="12"/>
        <v>50</v>
      </c>
      <c r="G236" s="18">
        <f t="shared" si="13"/>
        <v>50</v>
      </c>
      <c r="H236" s="18">
        <f t="shared" si="14"/>
        <v>0</v>
      </c>
      <c r="I236" s="18">
        <f t="shared" si="15"/>
        <v>6</v>
      </c>
      <c r="J236" s="18">
        <f>SUM($I$2:I236)</f>
        <v>1403</v>
      </c>
      <c r="K236" s="18">
        <f>SUM($I236:I$419)</f>
        <v>1104</v>
      </c>
    </row>
    <row r="237" spans="1:11">
      <c r="A237" s="1">
        <v>41106</v>
      </c>
      <c r="B237" s="1">
        <v>41112</v>
      </c>
      <c r="C237" s="2">
        <v>45</v>
      </c>
      <c r="D237" s="2">
        <v>48</v>
      </c>
      <c r="E237" s="2">
        <v>7</v>
      </c>
      <c r="F237" s="18">
        <f t="shared" si="12"/>
        <v>48.387096774193552</v>
      </c>
      <c r="G237" s="18">
        <f t="shared" si="13"/>
        <v>51.612903225806448</v>
      </c>
      <c r="H237" s="18">
        <f t="shared" si="14"/>
        <v>0</v>
      </c>
      <c r="I237" s="18">
        <f t="shared" si="15"/>
        <v>6</v>
      </c>
      <c r="J237" s="18">
        <f>SUM($I$2:I237)</f>
        <v>1409</v>
      </c>
      <c r="K237" s="18">
        <f>SUM($I237:I$419)</f>
        <v>1098</v>
      </c>
    </row>
    <row r="238" spans="1:11">
      <c r="A238" s="1">
        <v>41099</v>
      </c>
      <c r="B238" s="1">
        <v>41105</v>
      </c>
      <c r="C238" s="2">
        <v>46</v>
      </c>
      <c r="D238" s="2">
        <v>47</v>
      </c>
      <c r="E238" s="2">
        <v>7</v>
      </c>
      <c r="F238" s="18">
        <f t="shared" si="12"/>
        <v>49.462365591397848</v>
      </c>
      <c r="G238" s="18">
        <f t="shared" si="13"/>
        <v>50.537634408602152</v>
      </c>
      <c r="H238" s="18">
        <f t="shared" si="14"/>
        <v>0</v>
      </c>
      <c r="I238" s="18">
        <f t="shared" si="15"/>
        <v>6</v>
      </c>
      <c r="J238" s="18">
        <f>SUM($I$2:I238)</f>
        <v>1415</v>
      </c>
      <c r="K238" s="18">
        <f>SUM($I238:I$419)</f>
        <v>1092</v>
      </c>
    </row>
    <row r="239" spans="1:11">
      <c r="A239" s="1">
        <v>41092</v>
      </c>
      <c r="B239" s="1">
        <v>41098</v>
      </c>
      <c r="C239" s="2">
        <v>45</v>
      </c>
      <c r="D239" s="2">
        <v>46</v>
      </c>
      <c r="E239" s="2">
        <v>9</v>
      </c>
      <c r="F239" s="18">
        <f t="shared" si="12"/>
        <v>49.450549450549453</v>
      </c>
      <c r="G239" s="18">
        <f t="shared" si="13"/>
        <v>50.549450549450547</v>
      </c>
      <c r="H239" s="18">
        <f t="shared" si="14"/>
        <v>0</v>
      </c>
      <c r="I239" s="18">
        <f t="shared" si="15"/>
        <v>6</v>
      </c>
      <c r="J239" s="18">
        <f>SUM($I$2:I239)</f>
        <v>1421</v>
      </c>
      <c r="K239" s="18">
        <f>SUM($I239:I$419)</f>
        <v>1086</v>
      </c>
    </row>
    <row r="240" spans="1:11">
      <c r="A240" s="1">
        <v>41085</v>
      </c>
      <c r="B240" s="1">
        <v>41091</v>
      </c>
      <c r="C240" s="2">
        <v>47</v>
      </c>
      <c r="D240" s="2">
        <v>46</v>
      </c>
      <c r="E240" s="2">
        <v>7</v>
      </c>
      <c r="F240" s="18">
        <f t="shared" si="12"/>
        <v>50.537634408602152</v>
      </c>
      <c r="G240" s="18">
        <f t="shared" si="13"/>
        <v>49.462365591397848</v>
      </c>
      <c r="H240" s="18">
        <f t="shared" si="14"/>
        <v>0</v>
      </c>
      <c r="I240" s="18">
        <f t="shared" si="15"/>
        <v>6</v>
      </c>
      <c r="J240" s="18">
        <f>SUM($I$2:I240)</f>
        <v>1427</v>
      </c>
      <c r="K240" s="18">
        <f>SUM($I240:I$419)</f>
        <v>1080</v>
      </c>
    </row>
    <row r="241" spans="1:11">
      <c r="A241" s="1">
        <v>41078</v>
      </c>
      <c r="B241" s="1">
        <v>41084</v>
      </c>
      <c r="C241" s="2">
        <v>46</v>
      </c>
      <c r="D241" s="2">
        <v>48</v>
      </c>
      <c r="E241" s="2">
        <v>6</v>
      </c>
      <c r="F241" s="18">
        <f t="shared" si="12"/>
        <v>48.936170212765958</v>
      </c>
      <c r="G241" s="18">
        <f t="shared" si="13"/>
        <v>51.063829787234042</v>
      </c>
      <c r="H241" s="18">
        <f t="shared" si="14"/>
        <v>0</v>
      </c>
      <c r="I241" s="18">
        <f t="shared" si="15"/>
        <v>6</v>
      </c>
      <c r="J241" s="18">
        <f>SUM($I$2:I241)</f>
        <v>1433</v>
      </c>
      <c r="K241" s="18">
        <f>SUM($I241:I$419)</f>
        <v>1074</v>
      </c>
    </row>
    <row r="242" spans="1:11">
      <c r="A242" s="1">
        <v>41071</v>
      </c>
      <c r="B242" s="1">
        <v>41077</v>
      </c>
      <c r="C242" s="2">
        <v>46</v>
      </c>
      <c r="D242" s="2">
        <v>48</v>
      </c>
      <c r="E242" s="2">
        <v>6</v>
      </c>
      <c r="F242" s="18">
        <f t="shared" si="12"/>
        <v>48.936170212765958</v>
      </c>
      <c r="G242" s="18">
        <f t="shared" si="13"/>
        <v>51.063829787234042</v>
      </c>
      <c r="H242" s="18">
        <f t="shared" si="14"/>
        <v>0</v>
      </c>
      <c r="I242" s="18">
        <f t="shared" si="15"/>
        <v>6</v>
      </c>
      <c r="J242" s="18">
        <f>SUM($I$2:I242)</f>
        <v>1439</v>
      </c>
      <c r="K242" s="18">
        <f>SUM($I242:I$419)</f>
        <v>1068</v>
      </c>
    </row>
    <row r="243" spans="1:11">
      <c r="A243" s="1">
        <v>41064</v>
      </c>
      <c r="B243" s="1">
        <v>41070</v>
      </c>
      <c r="C243" s="2">
        <v>47</v>
      </c>
      <c r="D243" s="2">
        <v>46</v>
      </c>
      <c r="E243" s="2">
        <v>7</v>
      </c>
      <c r="F243" s="18">
        <f t="shared" si="12"/>
        <v>50.537634408602152</v>
      </c>
      <c r="G243" s="18">
        <f t="shared" si="13"/>
        <v>49.462365591397848</v>
      </c>
      <c r="H243" s="18">
        <f t="shared" si="14"/>
        <v>0</v>
      </c>
      <c r="I243" s="18">
        <f t="shared" si="15"/>
        <v>6</v>
      </c>
      <c r="J243" s="18">
        <f>SUM($I$2:I243)</f>
        <v>1445</v>
      </c>
      <c r="K243" s="18">
        <f>SUM($I243:I$419)</f>
        <v>1062</v>
      </c>
    </row>
    <row r="244" spans="1:11">
      <c r="A244" s="1">
        <v>41057</v>
      </c>
      <c r="B244" s="1">
        <v>41063</v>
      </c>
      <c r="C244" s="2">
        <v>46</v>
      </c>
      <c r="D244" s="2">
        <v>46</v>
      </c>
      <c r="E244" s="2">
        <v>8</v>
      </c>
      <c r="F244" s="18">
        <f t="shared" si="12"/>
        <v>50</v>
      </c>
      <c r="G244" s="18">
        <f t="shared" si="13"/>
        <v>50</v>
      </c>
      <c r="H244" s="18">
        <f t="shared" si="14"/>
        <v>0</v>
      </c>
      <c r="I244" s="18">
        <f t="shared" si="15"/>
        <v>6</v>
      </c>
      <c r="J244" s="18">
        <f>SUM($I$2:I244)</f>
        <v>1451</v>
      </c>
      <c r="K244" s="18">
        <f>SUM($I244:I$419)</f>
        <v>1056</v>
      </c>
    </row>
    <row r="245" spans="1:11">
      <c r="A245" s="1">
        <v>41050</v>
      </c>
      <c r="B245" s="1">
        <v>41056</v>
      </c>
      <c r="C245" s="2">
        <v>48</v>
      </c>
      <c r="D245" s="2">
        <v>46</v>
      </c>
      <c r="E245" s="2">
        <v>6</v>
      </c>
      <c r="F245" s="18">
        <f t="shared" si="12"/>
        <v>51.063829787234042</v>
      </c>
      <c r="G245" s="18">
        <f t="shared" si="13"/>
        <v>48.936170212765958</v>
      </c>
      <c r="H245" s="18">
        <f t="shared" si="14"/>
        <v>0</v>
      </c>
      <c r="I245" s="18">
        <f t="shared" si="15"/>
        <v>6</v>
      </c>
      <c r="J245" s="18">
        <f>SUM($I$2:I245)</f>
        <v>1457</v>
      </c>
      <c r="K245" s="18">
        <f>SUM($I245:I$419)</f>
        <v>1050</v>
      </c>
    </row>
    <row r="246" spans="1:11">
      <c r="A246" s="1">
        <v>41043</v>
      </c>
      <c r="B246" s="1">
        <v>41049</v>
      </c>
      <c r="C246" s="2">
        <v>47</v>
      </c>
      <c r="D246" s="2">
        <v>46</v>
      </c>
      <c r="E246" s="2">
        <v>7</v>
      </c>
      <c r="F246" s="18">
        <f t="shared" si="12"/>
        <v>50.537634408602152</v>
      </c>
      <c r="G246" s="18">
        <f t="shared" si="13"/>
        <v>49.462365591397848</v>
      </c>
      <c r="H246" s="18">
        <f t="shared" si="14"/>
        <v>0</v>
      </c>
      <c r="I246" s="18">
        <f t="shared" si="15"/>
        <v>6</v>
      </c>
      <c r="J246" s="18">
        <f>SUM($I$2:I246)</f>
        <v>1463</v>
      </c>
      <c r="K246" s="18">
        <f>SUM($I246:I$419)</f>
        <v>1044</v>
      </c>
    </row>
    <row r="247" spans="1:11">
      <c r="A247" s="1">
        <v>41036</v>
      </c>
      <c r="B247" s="1">
        <v>41042</v>
      </c>
      <c r="C247" s="2">
        <v>47</v>
      </c>
      <c r="D247" s="2">
        <v>47</v>
      </c>
      <c r="E247" s="2">
        <v>6</v>
      </c>
      <c r="F247" s="18">
        <f t="shared" si="12"/>
        <v>50</v>
      </c>
      <c r="G247" s="18">
        <f t="shared" si="13"/>
        <v>50</v>
      </c>
      <c r="H247" s="18">
        <f t="shared" si="14"/>
        <v>0</v>
      </c>
      <c r="I247" s="18">
        <f t="shared" si="15"/>
        <v>6</v>
      </c>
      <c r="J247" s="18">
        <f>SUM($I$2:I247)</f>
        <v>1469</v>
      </c>
      <c r="K247" s="18">
        <f>SUM($I247:I$419)</f>
        <v>1038</v>
      </c>
    </row>
    <row r="248" spans="1:11">
      <c r="A248" s="1">
        <v>41029</v>
      </c>
      <c r="B248" s="1">
        <v>41035</v>
      </c>
      <c r="C248" s="2">
        <v>48</v>
      </c>
      <c r="D248" s="2">
        <v>46</v>
      </c>
      <c r="E248" s="2">
        <v>6</v>
      </c>
      <c r="F248" s="18">
        <f t="shared" si="12"/>
        <v>51.063829787234042</v>
      </c>
      <c r="G248" s="18">
        <f t="shared" si="13"/>
        <v>48.936170212765958</v>
      </c>
      <c r="H248" s="18">
        <f t="shared" si="14"/>
        <v>0</v>
      </c>
      <c r="I248" s="18">
        <f t="shared" si="15"/>
        <v>6</v>
      </c>
      <c r="J248" s="18">
        <f>SUM($I$2:I248)</f>
        <v>1475</v>
      </c>
      <c r="K248" s="18">
        <f>SUM($I248:I$419)</f>
        <v>1032</v>
      </c>
    </row>
    <row r="249" spans="1:11">
      <c r="A249" s="1">
        <v>41022</v>
      </c>
      <c r="B249" s="1">
        <v>41028</v>
      </c>
      <c r="C249" s="2">
        <v>48</v>
      </c>
      <c r="D249" s="2">
        <v>46</v>
      </c>
      <c r="E249" s="2">
        <v>6</v>
      </c>
      <c r="F249" s="18">
        <f t="shared" si="12"/>
        <v>51.063829787234042</v>
      </c>
      <c r="G249" s="18">
        <f t="shared" si="13"/>
        <v>48.936170212765958</v>
      </c>
      <c r="H249" s="18">
        <f t="shared" si="14"/>
        <v>0</v>
      </c>
      <c r="I249" s="18">
        <f t="shared" si="15"/>
        <v>6</v>
      </c>
      <c r="J249" s="18">
        <f>SUM($I$2:I249)</f>
        <v>1481</v>
      </c>
      <c r="K249" s="18">
        <f>SUM($I249:I$419)</f>
        <v>1026</v>
      </c>
    </row>
    <row r="250" spans="1:11">
      <c r="A250" s="1">
        <v>41015</v>
      </c>
      <c r="B250" s="1">
        <v>41021</v>
      </c>
      <c r="C250" s="2">
        <v>48</v>
      </c>
      <c r="D250" s="2">
        <v>46</v>
      </c>
      <c r="E250" s="2">
        <v>6</v>
      </c>
      <c r="F250" s="18">
        <f t="shared" si="12"/>
        <v>51.063829787234042</v>
      </c>
      <c r="G250" s="18">
        <f t="shared" si="13"/>
        <v>48.936170212765958</v>
      </c>
      <c r="H250" s="18">
        <f t="shared" si="14"/>
        <v>0</v>
      </c>
      <c r="I250" s="18">
        <f t="shared" si="15"/>
        <v>6</v>
      </c>
      <c r="J250" s="18">
        <f>SUM($I$2:I250)</f>
        <v>1487</v>
      </c>
      <c r="K250" s="18">
        <f>SUM($I250:I$419)</f>
        <v>1020</v>
      </c>
    </row>
    <row r="251" spans="1:11">
      <c r="A251" s="1">
        <v>41008</v>
      </c>
      <c r="B251" s="1">
        <v>41014</v>
      </c>
      <c r="C251" s="2">
        <v>47</v>
      </c>
      <c r="D251" s="2">
        <v>46</v>
      </c>
      <c r="E251" s="2">
        <v>7</v>
      </c>
      <c r="F251" s="18">
        <f t="shared" si="12"/>
        <v>50.537634408602152</v>
      </c>
      <c r="G251" s="18">
        <f t="shared" si="13"/>
        <v>49.462365591397848</v>
      </c>
      <c r="H251" s="18">
        <f t="shared" si="14"/>
        <v>0</v>
      </c>
      <c r="I251" s="18">
        <f t="shared" si="15"/>
        <v>6</v>
      </c>
      <c r="J251" s="18">
        <f>SUM($I$2:I251)</f>
        <v>1493</v>
      </c>
      <c r="K251" s="18">
        <f>SUM($I251:I$419)</f>
        <v>1014</v>
      </c>
    </row>
    <row r="252" spans="1:11">
      <c r="A252" s="1">
        <v>41001</v>
      </c>
      <c r="B252" s="1">
        <v>41007</v>
      </c>
      <c r="C252" s="2">
        <v>47</v>
      </c>
      <c r="D252" s="2">
        <v>46</v>
      </c>
      <c r="E252" s="2">
        <v>7</v>
      </c>
      <c r="F252" s="18">
        <f t="shared" si="12"/>
        <v>50.537634408602152</v>
      </c>
      <c r="G252" s="18">
        <f t="shared" si="13"/>
        <v>49.462365591397848</v>
      </c>
      <c r="H252" s="18">
        <f t="shared" si="14"/>
        <v>0</v>
      </c>
      <c r="I252" s="18">
        <f t="shared" si="15"/>
        <v>6</v>
      </c>
      <c r="J252" s="18">
        <f>SUM($I$2:I252)</f>
        <v>1499</v>
      </c>
      <c r="K252" s="18">
        <f>SUM($I252:I$419)</f>
        <v>1008</v>
      </c>
    </row>
    <row r="253" spans="1:11">
      <c r="A253" s="1">
        <v>40994</v>
      </c>
      <c r="B253" s="1">
        <v>41000</v>
      </c>
      <c r="C253" s="2">
        <v>46</v>
      </c>
      <c r="D253" s="2">
        <v>45</v>
      </c>
      <c r="E253" s="2">
        <v>9</v>
      </c>
      <c r="F253" s="18">
        <f t="shared" si="12"/>
        <v>50.549450549450547</v>
      </c>
      <c r="G253" s="18">
        <f t="shared" si="13"/>
        <v>49.450549450549453</v>
      </c>
      <c r="H253" s="18">
        <f t="shared" si="14"/>
        <v>0</v>
      </c>
      <c r="I253" s="18">
        <f t="shared" si="15"/>
        <v>6</v>
      </c>
      <c r="J253" s="18">
        <f>SUM($I$2:I253)</f>
        <v>1505</v>
      </c>
      <c r="K253" s="18">
        <f>SUM($I253:I$419)</f>
        <v>1002</v>
      </c>
    </row>
    <row r="254" spans="1:11">
      <c r="A254" s="1">
        <v>40987</v>
      </c>
      <c r="B254" s="1">
        <v>40993</v>
      </c>
      <c r="C254" s="2">
        <v>46</v>
      </c>
      <c r="D254" s="2">
        <v>45</v>
      </c>
      <c r="E254" s="2">
        <v>9</v>
      </c>
      <c r="F254" s="18">
        <f t="shared" si="12"/>
        <v>50.549450549450547</v>
      </c>
      <c r="G254" s="18">
        <f t="shared" si="13"/>
        <v>49.450549450549453</v>
      </c>
      <c r="H254" s="18">
        <f t="shared" si="14"/>
        <v>0</v>
      </c>
      <c r="I254" s="18">
        <f t="shared" si="15"/>
        <v>6</v>
      </c>
      <c r="J254" s="18">
        <f>SUM($I$2:I254)</f>
        <v>1511</v>
      </c>
      <c r="K254" s="18">
        <f>SUM($I254:I$419)</f>
        <v>996</v>
      </c>
    </row>
    <row r="255" spans="1:11">
      <c r="A255" s="1">
        <v>40980</v>
      </c>
      <c r="B255" s="1">
        <v>40986</v>
      </c>
      <c r="C255" s="2">
        <v>46</v>
      </c>
      <c r="D255" s="2">
        <v>47</v>
      </c>
      <c r="E255" s="2">
        <v>7</v>
      </c>
      <c r="F255" s="18">
        <f t="shared" si="12"/>
        <v>49.462365591397848</v>
      </c>
      <c r="G255" s="18">
        <f t="shared" si="13"/>
        <v>50.537634408602152</v>
      </c>
      <c r="H255" s="18">
        <f t="shared" si="14"/>
        <v>0</v>
      </c>
      <c r="I255" s="18">
        <f t="shared" si="15"/>
        <v>6</v>
      </c>
      <c r="J255" s="18">
        <f>SUM($I$2:I255)</f>
        <v>1517</v>
      </c>
      <c r="K255" s="18">
        <f>SUM($I255:I$419)</f>
        <v>990</v>
      </c>
    </row>
    <row r="256" spans="1:11">
      <c r="A256" s="1">
        <v>40973</v>
      </c>
      <c r="B256" s="1">
        <v>40979</v>
      </c>
      <c r="C256" s="2">
        <v>48</v>
      </c>
      <c r="D256" s="2">
        <v>44</v>
      </c>
      <c r="E256" s="2">
        <v>8</v>
      </c>
      <c r="F256" s="18">
        <f t="shared" si="12"/>
        <v>52.173913043478258</v>
      </c>
      <c r="G256" s="18">
        <f t="shared" si="13"/>
        <v>47.826086956521742</v>
      </c>
      <c r="H256" s="18">
        <f t="shared" si="14"/>
        <v>0</v>
      </c>
      <c r="I256" s="18">
        <f t="shared" si="15"/>
        <v>6</v>
      </c>
      <c r="J256" s="18">
        <f>SUM($I$2:I256)</f>
        <v>1523</v>
      </c>
      <c r="K256" s="18">
        <f>SUM($I256:I$419)</f>
        <v>984</v>
      </c>
    </row>
    <row r="257" spans="1:11">
      <c r="A257" s="1">
        <v>40966</v>
      </c>
      <c r="B257" s="1">
        <v>40972</v>
      </c>
      <c r="C257" s="2">
        <v>45</v>
      </c>
      <c r="D257" s="2">
        <v>48</v>
      </c>
      <c r="E257" s="2">
        <v>7</v>
      </c>
      <c r="F257" s="18">
        <f t="shared" si="12"/>
        <v>48.387096774193552</v>
      </c>
      <c r="G257" s="18">
        <f t="shared" si="13"/>
        <v>51.612903225806448</v>
      </c>
      <c r="H257" s="18">
        <f t="shared" si="14"/>
        <v>0</v>
      </c>
      <c r="I257" s="18">
        <f t="shared" si="15"/>
        <v>6</v>
      </c>
      <c r="J257" s="18">
        <f>SUM($I$2:I257)</f>
        <v>1529</v>
      </c>
      <c r="K257" s="18">
        <f>SUM($I257:I$419)</f>
        <v>978</v>
      </c>
    </row>
    <row r="258" spans="1:11">
      <c r="A258" s="1">
        <v>40959</v>
      </c>
      <c r="B258" s="1">
        <v>40965</v>
      </c>
      <c r="C258" s="2">
        <v>45</v>
      </c>
      <c r="D258" s="2">
        <v>47</v>
      </c>
      <c r="E258" s="2">
        <v>8</v>
      </c>
      <c r="F258" s="18">
        <f t="shared" si="12"/>
        <v>48.913043478260867</v>
      </c>
      <c r="G258" s="18">
        <f t="shared" si="13"/>
        <v>51.086956521739133</v>
      </c>
      <c r="H258" s="18">
        <f t="shared" si="14"/>
        <v>0</v>
      </c>
      <c r="I258" s="18">
        <f t="shared" si="15"/>
        <v>6</v>
      </c>
      <c r="J258" s="18">
        <f>SUM($I$2:I258)</f>
        <v>1535</v>
      </c>
      <c r="K258" s="18">
        <f>SUM($I258:I$419)</f>
        <v>972</v>
      </c>
    </row>
    <row r="259" spans="1:11">
      <c r="A259" s="1">
        <v>40952</v>
      </c>
      <c r="B259" s="1">
        <v>40958</v>
      </c>
      <c r="C259" s="2">
        <v>45</v>
      </c>
      <c r="D259" s="2">
        <v>47</v>
      </c>
      <c r="E259" s="2">
        <v>8</v>
      </c>
      <c r="F259" s="18">
        <f t="shared" ref="F259:F322" si="16">C259 + (E259 * C259 / (C259 + D259))</f>
        <v>48.913043478260867</v>
      </c>
      <c r="G259" s="18">
        <f t="shared" ref="G259:G322" si="17">D259 + (E259 * D259 / (C259+ D259))</f>
        <v>51.086956521739133</v>
      </c>
      <c r="H259" s="18">
        <f t="shared" ref="H259:H322" si="18">100 - (F259 + G259)</f>
        <v>0</v>
      </c>
      <c r="I259" s="18">
        <f t="shared" ref="I259:I322" si="19">B259-A259</f>
        <v>6</v>
      </c>
      <c r="J259" s="18">
        <f>SUM($I$2:I259)</f>
        <v>1541</v>
      </c>
      <c r="K259" s="18">
        <f>SUM($I259:I$419)</f>
        <v>966</v>
      </c>
    </row>
    <row r="260" spans="1:11">
      <c r="A260" s="1">
        <v>40945</v>
      </c>
      <c r="B260" s="1">
        <v>40951</v>
      </c>
      <c r="C260" s="2">
        <v>47</v>
      </c>
      <c r="D260" s="2">
        <v>47</v>
      </c>
      <c r="E260" s="2">
        <v>6</v>
      </c>
      <c r="F260" s="18">
        <f t="shared" si="16"/>
        <v>50</v>
      </c>
      <c r="G260" s="18">
        <f t="shared" si="17"/>
        <v>50</v>
      </c>
      <c r="H260" s="18">
        <f t="shared" si="18"/>
        <v>0</v>
      </c>
      <c r="I260" s="18">
        <f t="shared" si="19"/>
        <v>6</v>
      </c>
      <c r="J260" s="18">
        <f>SUM($I$2:I260)</f>
        <v>1547</v>
      </c>
      <c r="K260" s="18">
        <f>SUM($I260:I$419)</f>
        <v>960</v>
      </c>
    </row>
    <row r="261" spans="1:11">
      <c r="A261" s="1">
        <v>40938</v>
      </c>
      <c r="B261" s="1">
        <v>40944</v>
      </c>
      <c r="C261" s="2">
        <v>46</v>
      </c>
      <c r="D261" s="2">
        <v>47</v>
      </c>
      <c r="E261" s="2">
        <v>7</v>
      </c>
      <c r="F261" s="18">
        <f t="shared" si="16"/>
        <v>49.462365591397848</v>
      </c>
      <c r="G261" s="18">
        <f t="shared" si="17"/>
        <v>50.537634408602152</v>
      </c>
      <c r="H261" s="18">
        <f t="shared" si="18"/>
        <v>0</v>
      </c>
      <c r="I261" s="18">
        <f t="shared" si="19"/>
        <v>6</v>
      </c>
      <c r="J261" s="18">
        <f>SUM($I$2:I261)</f>
        <v>1553</v>
      </c>
      <c r="K261" s="18">
        <f>SUM($I261:I$419)</f>
        <v>954</v>
      </c>
    </row>
    <row r="262" spans="1:11">
      <c r="A262" s="1">
        <v>40931</v>
      </c>
      <c r="B262" s="1">
        <v>40937</v>
      </c>
      <c r="C262" s="2">
        <v>45</v>
      </c>
      <c r="D262" s="2">
        <v>48</v>
      </c>
      <c r="E262" s="2">
        <v>7</v>
      </c>
      <c r="F262" s="18">
        <f t="shared" si="16"/>
        <v>48.387096774193552</v>
      </c>
      <c r="G262" s="18">
        <f t="shared" si="17"/>
        <v>51.612903225806448</v>
      </c>
      <c r="H262" s="18">
        <f t="shared" si="18"/>
        <v>0</v>
      </c>
      <c r="I262" s="18">
        <f t="shared" si="19"/>
        <v>6</v>
      </c>
      <c r="J262" s="18">
        <f>SUM($I$2:I262)</f>
        <v>1559</v>
      </c>
      <c r="K262" s="18">
        <f>SUM($I262:I$419)</f>
        <v>948</v>
      </c>
    </row>
    <row r="263" spans="1:11">
      <c r="A263" s="1">
        <v>40924</v>
      </c>
      <c r="B263" s="1">
        <v>40930</v>
      </c>
      <c r="C263" s="2">
        <v>45</v>
      </c>
      <c r="D263" s="2">
        <v>46</v>
      </c>
      <c r="E263" s="2">
        <v>9</v>
      </c>
      <c r="F263" s="18">
        <f t="shared" si="16"/>
        <v>49.450549450549453</v>
      </c>
      <c r="G263" s="18">
        <f t="shared" si="17"/>
        <v>50.549450549450547</v>
      </c>
      <c r="H263" s="18">
        <f t="shared" si="18"/>
        <v>0</v>
      </c>
      <c r="I263" s="18">
        <f t="shared" si="19"/>
        <v>6</v>
      </c>
      <c r="J263" s="18">
        <f>SUM($I$2:I263)</f>
        <v>1565</v>
      </c>
      <c r="K263" s="18">
        <f>SUM($I263:I$419)</f>
        <v>942</v>
      </c>
    </row>
    <row r="264" spans="1:11">
      <c r="A264" s="1">
        <v>40917</v>
      </c>
      <c r="B264" s="1">
        <v>40923</v>
      </c>
      <c r="C264" s="2">
        <v>45</v>
      </c>
      <c r="D264" s="2">
        <v>47</v>
      </c>
      <c r="E264" s="2">
        <v>8</v>
      </c>
      <c r="F264" s="18">
        <f t="shared" si="16"/>
        <v>48.913043478260867</v>
      </c>
      <c r="G264" s="18">
        <f t="shared" si="17"/>
        <v>51.086956521739133</v>
      </c>
      <c r="H264" s="18">
        <f t="shared" si="18"/>
        <v>0</v>
      </c>
      <c r="I264" s="18">
        <f t="shared" si="19"/>
        <v>6</v>
      </c>
      <c r="J264" s="18">
        <f>SUM($I$2:I264)</f>
        <v>1571</v>
      </c>
      <c r="K264" s="18">
        <f>SUM($I264:I$419)</f>
        <v>936</v>
      </c>
    </row>
    <row r="265" spans="1:11">
      <c r="A265" s="1">
        <v>40910</v>
      </c>
      <c r="B265" s="1">
        <v>40916</v>
      </c>
      <c r="C265" s="2">
        <v>46</v>
      </c>
      <c r="D265" s="2">
        <v>47</v>
      </c>
      <c r="E265" s="2">
        <v>7</v>
      </c>
      <c r="F265" s="18">
        <f t="shared" si="16"/>
        <v>49.462365591397848</v>
      </c>
      <c r="G265" s="18">
        <f t="shared" si="17"/>
        <v>50.537634408602152</v>
      </c>
      <c r="H265" s="18">
        <f t="shared" si="18"/>
        <v>0</v>
      </c>
      <c r="I265" s="18">
        <f t="shared" si="19"/>
        <v>6</v>
      </c>
      <c r="J265" s="18">
        <f>SUM($I$2:I265)</f>
        <v>1577</v>
      </c>
      <c r="K265" s="18">
        <f>SUM($I265:I$419)</f>
        <v>930</v>
      </c>
    </row>
    <row r="266" spans="1:11">
      <c r="A266" s="1">
        <v>40903</v>
      </c>
      <c r="B266" s="1">
        <v>40909</v>
      </c>
      <c r="C266" s="2">
        <v>42</v>
      </c>
      <c r="D266" s="2">
        <v>49</v>
      </c>
      <c r="E266" s="2">
        <v>9</v>
      </c>
      <c r="F266" s="18">
        <f t="shared" si="16"/>
        <v>46.153846153846153</v>
      </c>
      <c r="G266" s="18">
        <f t="shared" si="17"/>
        <v>53.846153846153847</v>
      </c>
      <c r="H266" s="18">
        <f t="shared" si="18"/>
        <v>0</v>
      </c>
      <c r="I266" s="18">
        <f t="shared" si="19"/>
        <v>6</v>
      </c>
      <c r="J266" s="18">
        <f>SUM($I$2:I266)</f>
        <v>1583</v>
      </c>
      <c r="K266" s="18">
        <f>SUM($I266:I$419)</f>
        <v>924</v>
      </c>
    </row>
    <row r="267" spans="1:11">
      <c r="A267" s="1">
        <v>40896</v>
      </c>
      <c r="B267" s="1">
        <v>40902</v>
      </c>
      <c r="C267" s="2">
        <v>45</v>
      </c>
      <c r="D267" s="2">
        <v>47</v>
      </c>
      <c r="E267" s="2">
        <v>8</v>
      </c>
      <c r="F267" s="18">
        <f t="shared" si="16"/>
        <v>48.913043478260867</v>
      </c>
      <c r="G267" s="18">
        <f t="shared" si="17"/>
        <v>51.086956521739133</v>
      </c>
      <c r="H267" s="18">
        <f t="shared" si="18"/>
        <v>0</v>
      </c>
      <c r="I267" s="18">
        <f t="shared" si="19"/>
        <v>6</v>
      </c>
      <c r="J267" s="18">
        <f>SUM($I$2:I267)</f>
        <v>1589</v>
      </c>
      <c r="K267" s="18">
        <f>SUM($I267:I$419)</f>
        <v>918</v>
      </c>
    </row>
    <row r="268" spans="1:11">
      <c r="A268" s="1">
        <v>40889</v>
      </c>
      <c r="B268" s="1">
        <v>40895</v>
      </c>
      <c r="C268" s="2">
        <v>42</v>
      </c>
      <c r="D268" s="2">
        <v>50</v>
      </c>
      <c r="E268" s="2">
        <v>8</v>
      </c>
      <c r="F268" s="18">
        <f t="shared" si="16"/>
        <v>45.652173913043477</v>
      </c>
      <c r="G268" s="18">
        <f t="shared" si="17"/>
        <v>54.347826086956523</v>
      </c>
      <c r="H268" s="18">
        <f t="shared" si="18"/>
        <v>0</v>
      </c>
      <c r="I268" s="18">
        <f t="shared" si="19"/>
        <v>6</v>
      </c>
      <c r="J268" s="18">
        <f>SUM($I$2:I268)</f>
        <v>1595</v>
      </c>
      <c r="K268" s="18">
        <f>SUM($I268:I$419)</f>
        <v>912</v>
      </c>
    </row>
    <row r="269" spans="1:11">
      <c r="A269" s="1">
        <v>40882</v>
      </c>
      <c r="B269" s="1">
        <v>40888</v>
      </c>
      <c r="C269" s="2">
        <v>43</v>
      </c>
      <c r="D269" s="2">
        <v>50</v>
      </c>
      <c r="E269" s="2">
        <v>7</v>
      </c>
      <c r="F269" s="18">
        <f t="shared" si="16"/>
        <v>46.236559139784944</v>
      </c>
      <c r="G269" s="18">
        <f t="shared" si="17"/>
        <v>53.763440860215056</v>
      </c>
      <c r="H269" s="18">
        <f t="shared" si="18"/>
        <v>0</v>
      </c>
      <c r="I269" s="18">
        <f t="shared" si="19"/>
        <v>6</v>
      </c>
      <c r="J269" s="18">
        <f>SUM($I$2:I269)</f>
        <v>1601</v>
      </c>
      <c r="K269" s="18">
        <f>SUM($I269:I$419)</f>
        <v>906</v>
      </c>
    </row>
    <row r="270" spans="1:11">
      <c r="A270" s="1">
        <v>40875</v>
      </c>
      <c r="B270" s="1">
        <v>40881</v>
      </c>
      <c r="C270" s="2">
        <v>42</v>
      </c>
      <c r="D270" s="2">
        <v>50</v>
      </c>
      <c r="E270" s="2">
        <v>8</v>
      </c>
      <c r="F270" s="18">
        <f t="shared" si="16"/>
        <v>45.652173913043477</v>
      </c>
      <c r="G270" s="18">
        <f t="shared" si="17"/>
        <v>54.347826086956523</v>
      </c>
      <c r="H270" s="18">
        <f t="shared" si="18"/>
        <v>0</v>
      </c>
      <c r="I270" s="18">
        <f t="shared" si="19"/>
        <v>6</v>
      </c>
      <c r="J270" s="18">
        <f>SUM($I$2:I270)</f>
        <v>1607</v>
      </c>
      <c r="K270" s="18">
        <f>SUM($I270:I$419)</f>
        <v>900</v>
      </c>
    </row>
    <row r="271" spans="1:11">
      <c r="A271" s="1">
        <v>40868</v>
      </c>
      <c r="B271" s="1">
        <v>40874</v>
      </c>
      <c r="C271" s="2">
        <v>43</v>
      </c>
      <c r="D271" s="2">
        <v>49</v>
      </c>
      <c r="E271" s="2">
        <v>8</v>
      </c>
      <c r="F271" s="18">
        <f t="shared" si="16"/>
        <v>46.739130434782609</v>
      </c>
      <c r="G271" s="18">
        <f t="shared" si="17"/>
        <v>53.260869565217391</v>
      </c>
      <c r="H271" s="18">
        <f t="shared" si="18"/>
        <v>0</v>
      </c>
      <c r="I271" s="18">
        <f t="shared" si="19"/>
        <v>6</v>
      </c>
      <c r="J271" s="18">
        <f>SUM($I$2:I271)</f>
        <v>1613</v>
      </c>
      <c r="K271" s="18">
        <f>SUM($I271:I$419)</f>
        <v>894</v>
      </c>
    </row>
    <row r="272" spans="1:11">
      <c r="A272" s="1">
        <v>40861</v>
      </c>
      <c r="B272" s="1">
        <v>40867</v>
      </c>
      <c r="C272" s="2">
        <v>43</v>
      </c>
      <c r="D272" s="2">
        <v>49</v>
      </c>
      <c r="E272" s="2">
        <v>8</v>
      </c>
      <c r="F272" s="18">
        <f t="shared" si="16"/>
        <v>46.739130434782609</v>
      </c>
      <c r="G272" s="18">
        <f t="shared" si="17"/>
        <v>53.260869565217391</v>
      </c>
      <c r="H272" s="18">
        <f t="shared" si="18"/>
        <v>0</v>
      </c>
      <c r="I272" s="18">
        <f t="shared" si="19"/>
        <v>6</v>
      </c>
      <c r="J272" s="18">
        <f>SUM($I$2:I272)</f>
        <v>1619</v>
      </c>
      <c r="K272" s="18">
        <f>SUM($I272:I$419)</f>
        <v>888</v>
      </c>
    </row>
    <row r="273" spans="1:11">
      <c r="A273" s="1">
        <v>40854</v>
      </c>
      <c r="B273" s="1">
        <v>40860</v>
      </c>
      <c r="C273" s="2">
        <v>43</v>
      </c>
      <c r="D273" s="2">
        <v>48</v>
      </c>
      <c r="E273" s="2">
        <v>9</v>
      </c>
      <c r="F273" s="18">
        <f t="shared" si="16"/>
        <v>47.252747252747255</v>
      </c>
      <c r="G273" s="18">
        <f t="shared" si="17"/>
        <v>52.747252747252745</v>
      </c>
      <c r="H273" s="18">
        <f t="shared" si="18"/>
        <v>0</v>
      </c>
      <c r="I273" s="18">
        <f t="shared" si="19"/>
        <v>6</v>
      </c>
      <c r="J273" s="18">
        <f>SUM($I$2:I273)</f>
        <v>1625</v>
      </c>
      <c r="K273" s="18">
        <f>SUM($I273:I$419)</f>
        <v>882</v>
      </c>
    </row>
    <row r="274" spans="1:11">
      <c r="A274" s="1">
        <v>40847</v>
      </c>
      <c r="B274" s="1">
        <v>40853</v>
      </c>
      <c r="C274" s="2">
        <v>43</v>
      </c>
      <c r="D274" s="2">
        <v>50</v>
      </c>
      <c r="E274" s="2">
        <v>7</v>
      </c>
      <c r="F274" s="18">
        <f t="shared" si="16"/>
        <v>46.236559139784944</v>
      </c>
      <c r="G274" s="18">
        <f t="shared" si="17"/>
        <v>53.763440860215056</v>
      </c>
      <c r="H274" s="18">
        <f t="shared" si="18"/>
        <v>0</v>
      </c>
      <c r="I274" s="18">
        <f t="shared" si="19"/>
        <v>6</v>
      </c>
      <c r="J274" s="18">
        <f>SUM($I$2:I274)</f>
        <v>1631</v>
      </c>
      <c r="K274" s="18">
        <f>SUM($I274:I$419)</f>
        <v>876</v>
      </c>
    </row>
    <row r="275" spans="1:11">
      <c r="A275" s="1">
        <v>40840</v>
      </c>
      <c r="B275" s="1">
        <v>40846</v>
      </c>
      <c r="C275" s="2">
        <v>43</v>
      </c>
      <c r="D275" s="2">
        <v>49</v>
      </c>
      <c r="E275" s="2">
        <v>8</v>
      </c>
      <c r="F275" s="18">
        <f t="shared" si="16"/>
        <v>46.739130434782609</v>
      </c>
      <c r="G275" s="18">
        <f t="shared" si="17"/>
        <v>53.260869565217391</v>
      </c>
      <c r="H275" s="18">
        <f t="shared" si="18"/>
        <v>0</v>
      </c>
      <c r="I275" s="18">
        <f t="shared" si="19"/>
        <v>6</v>
      </c>
      <c r="J275" s="18">
        <f>SUM($I$2:I275)</f>
        <v>1637</v>
      </c>
      <c r="K275" s="18">
        <f>SUM($I275:I$419)</f>
        <v>870</v>
      </c>
    </row>
    <row r="276" spans="1:11">
      <c r="A276" s="1">
        <v>40833</v>
      </c>
      <c r="B276" s="1">
        <v>40839</v>
      </c>
      <c r="C276" s="2">
        <v>41</v>
      </c>
      <c r="D276" s="2">
        <v>51</v>
      </c>
      <c r="E276" s="2">
        <v>8</v>
      </c>
      <c r="F276" s="18">
        <f t="shared" si="16"/>
        <v>44.565217391304344</v>
      </c>
      <c r="G276" s="18">
        <f t="shared" si="17"/>
        <v>55.434782608695656</v>
      </c>
      <c r="H276" s="18">
        <f t="shared" si="18"/>
        <v>0</v>
      </c>
      <c r="I276" s="18">
        <f t="shared" si="19"/>
        <v>6</v>
      </c>
      <c r="J276" s="18">
        <f>SUM($I$2:I276)</f>
        <v>1643</v>
      </c>
      <c r="K276" s="18">
        <f>SUM($I276:I$419)</f>
        <v>864</v>
      </c>
    </row>
    <row r="277" spans="1:11">
      <c r="A277" s="1">
        <v>40826</v>
      </c>
      <c r="B277" s="1">
        <v>40832</v>
      </c>
      <c r="C277" s="2">
        <v>41</v>
      </c>
      <c r="D277" s="2">
        <v>52</v>
      </c>
      <c r="E277" s="2">
        <v>7</v>
      </c>
      <c r="F277" s="18">
        <f t="shared" si="16"/>
        <v>44.086021505376344</v>
      </c>
      <c r="G277" s="18">
        <f t="shared" si="17"/>
        <v>55.913978494623656</v>
      </c>
      <c r="H277" s="18">
        <f t="shared" si="18"/>
        <v>0</v>
      </c>
      <c r="I277" s="18">
        <f t="shared" si="19"/>
        <v>6</v>
      </c>
      <c r="J277" s="18">
        <f>SUM($I$2:I277)</f>
        <v>1649</v>
      </c>
      <c r="K277" s="18">
        <f>SUM($I277:I$419)</f>
        <v>858</v>
      </c>
    </row>
    <row r="278" spans="1:11">
      <c r="A278" s="1">
        <v>40819</v>
      </c>
      <c r="B278" s="1">
        <v>40825</v>
      </c>
      <c r="C278" s="2">
        <v>40</v>
      </c>
      <c r="D278" s="2">
        <v>53</v>
      </c>
      <c r="E278" s="2">
        <v>7</v>
      </c>
      <c r="F278" s="18">
        <f t="shared" si="16"/>
        <v>43.01075268817204</v>
      </c>
      <c r="G278" s="18">
        <f t="shared" si="17"/>
        <v>56.98924731182796</v>
      </c>
      <c r="H278" s="18">
        <f t="shared" si="18"/>
        <v>0</v>
      </c>
      <c r="I278" s="18">
        <f t="shared" si="19"/>
        <v>6</v>
      </c>
      <c r="J278" s="18">
        <f>SUM($I$2:I278)</f>
        <v>1655</v>
      </c>
      <c r="K278" s="18">
        <f>SUM($I278:I$419)</f>
        <v>852</v>
      </c>
    </row>
    <row r="279" spans="1:11">
      <c r="A279" s="1">
        <v>40812</v>
      </c>
      <c r="B279" s="1">
        <v>40818</v>
      </c>
      <c r="C279" s="2">
        <v>41</v>
      </c>
      <c r="D279" s="2">
        <v>50</v>
      </c>
      <c r="E279" s="2">
        <v>9</v>
      </c>
      <c r="F279" s="18">
        <f t="shared" si="16"/>
        <v>45.054945054945051</v>
      </c>
      <c r="G279" s="18">
        <f t="shared" si="17"/>
        <v>54.945054945054949</v>
      </c>
      <c r="H279" s="18">
        <f t="shared" si="18"/>
        <v>0</v>
      </c>
      <c r="I279" s="18">
        <f t="shared" si="19"/>
        <v>6</v>
      </c>
      <c r="J279" s="18">
        <f>SUM($I$2:I279)</f>
        <v>1661</v>
      </c>
      <c r="K279" s="18">
        <f>SUM($I279:I$419)</f>
        <v>846</v>
      </c>
    </row>
    <row r="280" spans="1:11">
      <c r="A280" s="1">
        <v>40805</v>
      </c>
      <c r="B280" s="1">
        <v>40811</v>
      </c>
      <c r="C280" s="2">
        <v>41</v>
      </c>
      <c r="D280" s="2">
        <v>51</v>
      </c>
      <c r="E280" s="2">
        <v>8</v>
      </c>
      <c r="F280" s="18">
        <f t="shared" si="16"/>
        <v>44.565217391304344</v>
      </c>
      <c r="G280" s="18">
        <f t="shared" si="17"/>
        <v>55.434782608695656</v>
      </c>
      <c r="H280" s="18">
        <f t="shared" si="18"/>
        <v>0</v>
      </c>
      <c r="I280" s="18">
        <f t="shared" si="19"/>
        <v>6</v>
      </c>
      <c r="J280" s="18">
        <f>SUM($I$2:I280)</f>
        <v>1667</v>
      </c>
      <c r="K280" s="18">
        <f>SUM($I280:I$419)</f>
        <v>840</v>
      </c>
    </row>
    <row r="281" spans="1:11">
      <c r="A281" s="1">
        <v>40798</v>
      </c>
      <c r="B281" s="1">
        <v>40804</v>
      </c>
      <c r="C281" s="2">
        <v>40</v>
      </c>
      <c r="D281" s="2">
        <v>52</v>
      </c>
      <c r="E281" s="2">
        <v>8</v>
      </c>
      <c r="F281" s="18">
        <f t="shared" si="16"/>
        <v>43.478260869565219</v>
      </c>
      <c r="G281" s="18">
        <f t="shared" si="17"/>
        <v>56.521739130434781</v>
      </c>
      <c r="H281" s="18">
        <f t="shared" si="18"/>
        <v>0</v>
      </c>
      <c r="I281" s="18">
        <f t="shared" si="19"/>
        <v>6</v>
      </c>
      <c r="J281" s="18">
        <f>SUM($I$2:I281)</f>
        <v>1673</v>
      </c>
      <c r="K281" s="18">
        <f>SUM($I281:I$419)</f>
        <v>834</v>
      </c>
    </row>
    <row r="282" spans="1:11">
      <c r="A282" s="1">
        <v>40791</v>
      </c>
      <c r="B282" s="1">
        <v>40797</v>
      </c>
      <c r="C282" s="2">
        <v>43</v>
      </c>
      <c r="D282" s="2">
        <v>49</v>
      </c>
      <c r="E282" s="2">
        <v>8</v>
      </c>
      <c r="F282" s="18">
        <f t="shared" si="16"/>
        <v>46.739130434782609</v>
      </c>
      <c r="G282" s="18">
        <f t="shared" si="17"/>
        <v>53.260869565217391</v>
      </c>
      <c r="H282" s="18">
        <f t="shared" si="18"/>
        <v>0</v>
      </c>
      <c r="I282" s="18">
        <f t="shared" si="19"/>
        <v>6</v>
      </c>
      <c r="J282" s="18">
        <f>SUM($I$2:I282)</f>
        <v>1679</v>
      </c>
      <c r="K282" s="18">
        <f>SUM($I282:I$419)</f>
        <v>828</v>
      </c>
    </row>
    <row r="283" spans="1:11">
      <c r="A283" s="1">
        <v>40784</v>
      </c>
      <c r="B283" s="1">
        <v>40790</v>
      </c>
      <c r="C283" s="2">
        <v>42</v>
      </c>
      <c r="D283" s="2">
        <v>51</v>
      </c>
      <c r="E283" s="2">
        <v>7</v>
      </c>
      <c r="F283" s="18">
        <f t="shared" si="16"/>
        <v>45.161290322580648</v>
      </c>
      <c r="G283" s="18">
        <f t="shared" si="17"/>
        <v>54.838709677419352</v>
      </c>
      <c r="H283" s="18">
        <f t="shared" si="18"/>
        <v>0</v>
      </c>
      <c r="I283" s="18">
        <f t="shared" si="19"/>
        <v>6</v>
      </c>
      <c r="J283" s="18">
        <f>SUM($I$2:I283)</f>
        <v>1685</v>
      </c>
      <c r="K283" s="18">
        <f>SUM($I283:I$419)</f>
        <v>822</v>
      </c>
    </row>
    <row r="284" spans="1:11">
      <c r="A284" s="1">
        <v>40777</v>
      </c>
      <c r="B284" s="1">
        <v>40783</v>
      </c>
      <c r="C284" s="2">
        <v>40</v>
      </c>
      <c r="D284" s="2">
        <v>53</v>
      </c>
      <c r="E284" s="2">
        <v>7</v>
      </c>
      <c r="F284" s="18">
        <f t="shared" si="16"/>
        <v>43.01075268817204</v>
      </c>
      <c r="G284" s="18">
        <f t="shared" si="17"/>
        <v>56.98924731182796</v>
      </c>
      <c r="H284" s="18">
        <f t="shared" si="18"/>
        <v>0</v>
      </c>
      <c r="I284" s="18">
        <f t="shared" si="19"/>
        <v>6</v>
      </c>
      <c r="J284" s="18">
        <f>SUM($I$2:I284)</f>
        <v>1691</v>
      </c>
      <c r="K284" s="18">
        <f>SUM($I284:I$419)</f>
        <v>816</v>
      </c>
    </row>
    <row r="285" spans="1:11">
      <c r="A285" s="1">
        <v>40770</v>
      </c>
      <c r="B285" s="1">
        <v>40776</v>
      </c>
      <c r="C285" s="2">
        <v>40</v>
      </c>
      <c r="D285" s="2">
        <v>53</v>
      </c>
      <c r="E285" s="2">
        <v>7</v>
      </c>
      <c r="F285" s="18">
        <f t="shared" si="16"/>
        <v>43.01075268817204</v>
      </c>
      <c r="G285" s="18">
        <f t="shared" si="17"/>
        <v>56.98924731182796</v>
      </c>
      <c r="H285" s="18">
        <f t="shared" si="18"/>
        <v>0</v>
      </c>
      <c r="I285" s="18">
        <f t="shared" si="19"/>
        <v>6</v>
      </c>
      <c r="J285" s="18">
        <f>SUM($I$2:I285)</f>
        <v>1697</v>
      </c>
      <c r="K285" s="18">
        <f>SUM($I285:I$419)</f>
        <v>810</v>
      </c>
    </row>
    <row r="286" spans="1:11">
      <c r="A286" s="1">
        <v>40763</v>
      </c>
      <c r="B286" s="1">
        <v>40769</v>
      </c>
      <c r="C286" s="2">
        <v>40</v>
      </c>
      <c r="D286" s="2">
        <v>52</v>
      </c>
      <c r="E286" s="2">
        <v>8</v>
      </c>
      <c r="F286" s="18">
        <f t="shared" si="16"/>
        <v>43.478260869565219</v>
      </c>
      <c r="G286" s="18">
        <f t="shared" si="17"/>
        <v>56.521739130434781</v>
      </c>
      <c r="H286" s="18">
        <f t="shared" si="18"/>
        <v>0</v>
      </c>
      <c r="I286" s="18">
        <f t="shared" si="19"/>
        <v>6</v>
      </c>
      <c r="J286" s="18">
        <f>SUM($I$2:I286)</f>
        <v>1703</v>
      </c>
      <c r="K286" s="18">
        <f>SUM($I286:I$419)</f>
        <v>804</v>
      </c>
    </row>
    <row r="287" spans="1:11">
      <c r="A287" s="1">
        <v>40756</v>
      </c>
      <c r="B287" s="1">
        <v>40762</v>
      </c>
      <c r="C287" s="2">
        <v>42</v>
      </c>
      <c r="D287" s="2">
        <v>50</v>
      </c>
      <c r="E287" s="2">
        <v>8</v>
      </c>
      <c r="F287" s="18">
        <f t="shared" si="16"/>
        <v>45.652173913043477</v>
      </c>
      <c r="G287" s="18">
        <f t="shared" si="17"/>
        <v>54.347826086956523</v>
      </c>
      <c r="H287" s="18">
        <f t="shared" si="18"/>
        <v>0</v>
      </c>
      <c r="I287" s="18">
        <f t="shared" si="19"/>
        <v>6</v>
      </c>
      <c r="J287" s="18">
        <f>SUM($I$2:I287)</f>
        <v>1709</v>
      </c>
      <c r="K287" s="18">
        <f>SUM($I287:I$419)</f>
        <v>798</v>
      </c>
    </row>
    <row r="288" spans="1:11">
      <c r="A288" s="1">
        <v>40749</v>
      </c>
      <c r="B288" s="1">
        <v>40755</v>
      </c>
      <c r="C288" s="2">
        <v>42</v>
      </c>
      <c r="D288" s="2">
        <v>49</v>
      </c>
      <c r="E288" s="2">
        <v>9</v>
      </c>
      <c r="F288" s="18">
        <f t="shared" si="16"/>
        <v>46.153846153846153</v>
      </c>
      <c r="G288" s="18">
        <f t="shared" si="17"/>
        <v>53.846153846153847</v>
      </c>
      <c r="H288" s="18">
        <f t="shared" si="18"/>
        <v>0</v>
      </c>
      <c r="I288" s="18">
        <f t="shared" si="19"/>
        <v>6</v>
      </c>
      <c r="J288" s="18">
        <f>SUM($I$2:I288)</f>
        <v>1715</v>
      </c>
      <c r="K288" s="18">
        <f>SUM($I288:I$419)</f>
        <v>792</v>
      </c>
    </row>
    <row r="289" spans="1:11">
      <c r="A289" s="1">
        <v>40742</v>
      </c>
      <c r="B289" s="1">
        <v>40748</v>
      </c>
      <c r="C289" s="2">
        <v>43</v>
      </c>
      <c r="D289" s="2">
        <v>48</v>
      </c>
      <c r="E289" s="2">
        <v>9</v>
      </c>
      <c r="F289" s="18">
        <f t="shared" si="16"/>
        <v>47.252747252747255</v>
      </c>
      <c r="G289" s="18">
        <f t="shared" si="17"/>
        <v>52.747252747252745</v>
      </c>
      <c r="H289" s="18">
        <f t="shared" si="18"/>
        <v>0</v>
      </c>
      <c r="I289" s="18">
        <f t="shared" si="19"/>
        <v>6</v>
      </c>
      <c r="J289" s="18">
        <f>SUM($I$2:I289)</f>
        <v>1721</v>
      </c>
      <c r="K289" s="18">
        <f>SUM($I289:I$419)</f>
        <v>786</v>
      </c>
    </row>
    <row r="290" spans="1:11">
      <c r="A290" s="1">
        <v>40735</v>
      </c>
      <c r="B290" s="1">
        <v>40741</v>
      </c>
      <c r="C290" s="2">
        <v>44</v>
      </c>
      <c r="D290" s="2">
        <v>48</v>
      </c>
      <c r="E290" s="2">
        <v>8</v>
      </c>
      <c r="F290" s="18">
        <f t="shared" si="16"/>
        <v>47.826086956521742</v>
      </c>
      <c r="G290" s="18">
        <f t="shared" si="17"/>
        <v>52.173913043478258</v>
      </c>
      <c r="H290" s="18">
        <f t="shared" si="18"/>
        <v>0</v>
      </c>
      <c r="I290" s="18">
        <f t="shared" si="19"/>
        <v>6</v>
      </c>
      <c r="J290" s="18">
        <f>SUM($I$2:I290)</f>
        <v>1727</v>
      </c>
      <c r="K290" s="18">
        <f>SUM($I290:I$419)</f>
        <v>780</v>
      </c>
    </row>
    <row r="291" spans="1:11">
      <c r="A291" s="1">
        <v>40728</v>
      </c>
      <c r="B291" s="1">
        <v>40734</v>
      </c>
      <c r="C291" s="2">
        <v>46</v>
      </c>
      <c r="D291" s="2">
        <v>45</v>
      </c>
      <c r="E291" s="2">
        <v>9</v>
      </c>
      <c r="F291" s="18">
        <f t="shared" si="16"/>
        <v>50.549450549450547</v>
      </c>
      <c r="G291" s="18">
        <f t="shared" si="17"/>
        <v>49.450549450549453</v>
      </c>
      <c r="H291" s="18">
        <f t="shared" si="18"/>
        <v>0</v>
      </c>
      <c r="I291" s="18">
        <f t="shared" si="19"/>
        <v>6</v>
      </c>
      <c r="J291" s="18">
        <f>SUM($I$2:I291)</f>
        <v>1733</v>
      </c>
      <c r="K291" s="18">
        <f>SUM($I291:I$419)</f>
        <v>774</v>
      </c>
    </row>
    <row r="292" spans="1:11">
      <c r="A292" s="1">
        <v>40721</v>
      </c>
      <c r="B292" s="1">
        <v>40727</v>
      </c>
      <c r="C292" s="2">
        <v>46</v>
      </c>
      <c r="D292" s="2">
        <v>47</v>
      </c>
      <c r="E292" s="2">
        <v>7</v>
      </c>
      <c r="F292" s="18">
        <f t="shared" si="16"/>
        <v>49.462365591397848</v>
      </c>
      <c r="G292" s="18">
        <f t="shared" si="17"/>
        <v>50.537634408602152</v>
      </c>
      <c r="H292" s="18">
        <f t="shared" si="18"/>
        <v>0</v>
      </c>
      <c r="I292" s="18">
        <f t="shared" si="19"/>
        <v>6</v>
      </c>
      <c r="J292" s="18">
        <f>SUM($I$2:I292)</f>
        <v>1739</v>
      </c>
      <c r="K292" s="18">
        <f>SUM($I292:I$419)</f>
        <v>768</v>
      </c>
    </row>
    <row r="293" spans="1:11">
      <c r="A293" s="1">
        <v>40714</v>
      </c>
      <c r="B293" s="1">
        <v>40720</v>
      </c>
      <c r="C293" s="2">
        <v>43</v>
      </c>
      <c r="D293" s="2">
        <v>49</v>
      </c>
      <c r="E293" s="2">
        <v>8</v>
      </c>
      <c r="F293" s="18">
        <f t="shared" si="16"/>
        <v>46.739130434782609</v>
      </c>
      <c r="G293" s="18">
        <f t="shared" si="17"/>
        <v>53.260869565217391</v>
      </c>
      <c r="H293" s="18">
        <f t="shared" si="18"/>
        <v>0</v>
      </c>
      <c r="I293" s="18">
        <f t="shared" si="19"/>
        <v>6</v>
      </c>
      <c r="J293" s="18">
        <f>SUM($I$2:I293)</f>
        <v>1745</v>
      </c>
      <c r="K293" s="18">
        <f>SUM($I293:I$419)</f>
        <v>762</v>
      </c>
    </row>
    <row r="294" spans="1:11">
      <c r="A294" s="1">
        <v>40707</v>
      </c>
      <c r="B294" s="1">
        <v>40713</v>
      </c>
      <c r="C294" s="2">
        <v>47</v>
      </c>
      <c r="D294" s="2">
        <v>45</v>
      </c>
      <c r="E294" s="2">
        <v>8</v>
      </c>
      <c r="F294" s="18">
        <f t="shared" si="16"/>
        <v>51.086956521739133</v>
      </c>
      <c r="G294" s="18">
        <f t="shared" si="17"/>
        <v>48.913043478260867</v>
      </c>
      <c r="H294" s="18">
        <f t="shared" si="18"/>
        <v>0</v>
      </c>
      <c r="I294" s="18">
        <f t="shared" si="19"/>
        <v>6</v>
      </c>
      <c r="J294" s="18">
        <f>SUM($I$2:I294)</f>
        <v>1751</v>
      </c>
      <c r="K294" s="18">
        <f>SUM($I294:I$419)</f>
        <v>756</v>
      </c>
    </row>
    <row r="295" spans="1:11">
      <c r="A295" s="1">
        <v>40700</v>
      </c>
      <c r="B295" s="1">
        <v>40706</v>
      </c>
      <c r="C295" s="2">
        <v>46</v>
      </c>
      <c r="D295" s="2">
        <v>44</v>
      </c>
      <c r="E295" s="2">
        <v>10</v>
      </c>
      <c r="F295" s="18">
        <f t="shared" si="16"/>
        <v>51.111111111111114</v>
      </c>
      <c r="G295" s="18">
        <f t="shared" si="17"/>
        <v>48.888888888888886</v>
      </c>
      <c r="H295" s="18">
        <f t="shared" si="18"/>
        <v>0</v>
      </c>
      <c r="I295" s="18">
        <f t="shared" si="19"/>
        <v>6</v>
      </c>
      <c r="J295" s="18">
        <f>SUM($I$2:I295)</f>
        <v>1757</v>
      </c>
      <c r="K295" s="18">
        <f>SUM($I295:I$419)</f>
        <v>750</v>
      </c>
    </row>
    <row r="296" spans="1:11">
      <c r="A296" s="1">
        <v>40693</v>
      </c>
      <c r="B296" s="1">
        <v>40699</v>
      </c>
      <c r="C296" s="2">
        <v>50</v>
      </c>
      <c r="D296" s="2">
        <v>42</v>
      </c>
      <c r="E296" s="2">
        <v>8</v>
      </c>
      <c r="F296" s="18">
        <f t="shared" si="16"/>
        <v>54.347826086956523</v>
      </c>
      <c r="G296" s="18">
        <f t="shared" si="17"/>
        <v>45.652173913043477</v>
      </c>
      <c r="H296" s="18">
        <f t="shared" si="18"/>
        <v>0</v>
      </c>
      <c r="I296" s="18">
        <f t="shared" si="19"/>
        <v>6</v>
      </c>
      <c r="J296" s="18">
        <f>SUM($I$2:I296)</f>
        <v>1763</v>
      </c>
      <c r="K296" s="18">
        <f>SUM($I296:I$419)</f>
        <v>744</v>
      </c>
    </row>
    <row r="297" spans="1:11">
      <c r="A297" s="1">
        <v>40686</v>
      </c>
      <c r="B297" s="1">
        <v>40692</v>
      </c>
      <c r="C297" s="2">
        <v>49</v>
      </c>
      <c r="D297" s="2">
        <v>43</v>
      </c>
      <c r="E297" s="2">
        <v>8</v>
      </c>
      <c r="F297" s="18">
        <f t="shared" si="16"/>
        <v>53.260869565217391</v>
      </c>
      <c r="G297" s="18">
        <f t="shared" si="17"/>
        <v>46.739130434782609</v>
      </c>
      <c r="H297" s="18">
        <f t="shared" si="18"/>
        <v>0</v>
      </c>
      <c r="I297" s="18">
        <f t="shared" si="19"/>
        <v>6</v>
      </c>
      <c r="J297" s="18">
        <f>SUM($I$2:I297)</f>
        <v>1769</v>
      </c>
      <c r="K297" s="18">
        <f>SUM($I297:I$419)</f>
        <v>738</v>
      </c>
    </row>
    <row r="298" spans="1:11">
      <c r="A298" s="1">
        <v>40679</v>
      </c>
      <c r="B298" s="1">
        <v>40685</v>
      </c>
      <c r="C298" s="2">
        <v>50</v>
      </c>
      <c r="D298" s="2">
        <v>43</v>
      </c>
      <c r="E298" s="2">
        <v>7</v>
      </c>
      <c r="F298" s="18">
        <f t="shared" si="16"/>
        <v>53.763440860215056</v>
      </c>
      <c r="G298" s="18">
        <f t="shared" si="17"/>
        <v>46.236559139784944</v>
      </c>
      <c r="H298" s="18">
        <f t="shared" si="18"/>
        <v>0</v>
      </c>
      <c r="I298" s="18">
        <f t="shared" si="19"/>
        <v>6</v>
      </c>
      <c r="J298" s="18">
        <f>SUM($I$2:I298)</f>
        <v>1775</v>
      </c>
      <c r="K298" s="18">
        <f>SUM($I298:I$419)</f>
        <v>732</v>
      </c>
    </row>
    <row r="299" spans="1:11">
      <c r="A299" s="1">
        <v>40672</v>
      </c>
      <c r="B299" s="1">
        <v>40678</v>
      </c>
      <c r="C299" s="2">
        <v>49</v>
      </c>
      <c r="D299" s="2">
        <v>43</v>
      </c>
      <c r="E299" s="2">
        <v>8</v>
      </c>
      <c r="F299" s="18">
        <f t="shared" si="16"/>
        <v>53.260869565217391</v>
      </c>
      <c r="G299" s="18">
        <f t="shared" si="17"/>
        <v>46.739130434782609</v>
      </c>
      <c r="H299" s="18">
        <f t="shared" si="18"/>
        <v>0</v>
      </c>
      <c r="I299" s="18">
        <f t="shared" si="19"/>
        <v>6</v>
      </c>
      <c r="J299" s="18">
        <f>SUM($I$2:I299)</f>
        <v>1781</v>
      </c>
      <c r="K299" s="18">
        <f>SUM($I299:I$419)</f>
        <v>726</v>
      </c>
    </row>
    <row r="300" spans="1:11">
      <c r="A300" s="1">
        <v>40665</v>
      </c>
      <c r="B300" s="1">
        <v>40671</v>
      </c>
      <c r="C300" s="2">
        <v>51</v>
      </c>
      <c r="D300" s="2">
        <v>40</v>
      </c>
      <c r="E300" s="2">
        <v>9</v>
      </c>
      <c r="F300" s="18">
        <f t="shared" si="16"/>
        <v>56.043956043956044</v>
      </c>
      <c r="G300" s="18">
        <f t="shared" si="17"/>
        <v>43.956043956043956</v>
      </c>
      <c r="H300" s="18">
        <f t="shared" si="18"/>
        <v>0</v>
      </c>
      <c r="I300" s="18">
        <f t="shared" si="19"/>
        <v>6</v>
      </c>
      <c r="J300" s="18">
        <f>SUM($I$2:I300)</f>
        <v>1787</v>
      </c>
      <c r="K300" s="18">
        <f>SUM($I300:I$419)</f>
        <v>720</v>
      </c>
    </row>
    <row r="301" spans="1:11">
      <c r="A301" s="1">
        <v>40658</v>
      </c>
      <c r="B301" s="1">
        <v>40664</v>
      </c>
      <c r="C301" s="2">
        <v>44</v>
      </c>
      <c r="D301" s="2">
        <v>47</v>
      </c>
      <c r="E301" s="2">
        <v>9</v>
      </c>
      <c r="F301" s="18">
        <f t="shared" si="16"/>
        <v>48.35164835164835</v>
      </c>
      <c r="G301" s="18">
        <f t="shared" si="17"/>
        <v>51.64835164835165</v>
      </c>
      <c r="H301" s="18">
        <f t="shared" si="18"/>
        <v>0</v>
      </c>
      <c r="I301" s="18">
        <f t="shared" si="19"/>
        <v>6</v>
      </c>
      <c r="J301" s="18">
        <f>SUM($I$2:I301)</f>
        <v>1793</v>
      </c>
      <c r="K301" s="18">
        <f>SUM($I301:I$419)</f>
        <v>714</v>
      </c>
    </row>
    <row r="302" spans="1:11">
      <c r="A302" s="1">
        <v>40651</v>
      </c>
      <c r="B302" s="1">
        <v>40657</v>
      </c>
      <c r="C302" s="2">
        <v>43</v>
      </c>
      <c r="D302" s="2">
        <v>48</v>
      </c>
      <c r="E302" s="2">
        <v>9</v>
      </c>
      <c r="F302" s="18">
        <f t="shared" si="16"/>
        <v>47.252747252747255</v>
      </c>
      <c r="G302" s="18">
        <f t="shared" si="17"/>
        <v>52.747252747252745</v>
      </c>
      <c r="H302" s="18">
        <f t="shared" si="18"/>
        <v>0</v>
      </c>
      <c r="I302" s="18">
        <f t="shared" si="19"/>
        <v>6</v>
      </c>
      <c r="J302" s="18">
        <f>SUM($I$2:I302)</f>
        <v>1799</v>
      </c>
      <c r="K302" s="18">
        <f>SUM($I302:I$419)</f>
        <v>708</v>
      </c>
    </row>
    <row r="303" spans="1:11">
      <c r="A303" s="1">
        <v>40644</v>
      </c>
      <c r="B303" s="1">
        <v>40650</v>
      </c>
      <c r="C303" s="2">
        <v>43</v>
      </c>
      <c r="D303" s="2">
        <v>48</v>
      </c>
      <c r="E303" s="2">
        <v>9</v>
      </c>
      <c r="F303" s="18">
        <f t="shared" si="16"/>
        <v>47.252747252747255</v>
      </c>
      <c r="G303" s="18">
        <f t="shared" si="17"/>
        <v>52.747252747252745</v>
      </c>
      <c r="H303" s="18">
        <f t="shared" si="18"/>
        <v>0</v>
      </c>
      <c r="I303" s="18">
        <f t="shared" si="19"/>
        <v>6</v>
      </c>
      <c r="J303" s="18">
        <f>SUM($I$2:I303)</f>
        <v>1805</v>
      </c>
      <c r="K303" s="18">
        <f>SUM($I303:I$419)</f>
        <v>702</v>
      </c>
    </row>
    <row r="304" spans="1:11">
      <c r="A304" s="1">
        <v>40637</v>
      </c>
      <c r="B304" s="1">
        <v>40643</v>
      </c>
      <c r="C304" s="2">
        <v>45</v>
      </c>
      <c r="D304" s="2">
        <v>46</v>
      </c>
      <c r="E304" s="2">
        <v>9</v>
      </c>
      <c r="F304" s="18">
        <f t="shared" si="16"/>
        <v>49.450549450549453</v>
      </c>
      <c r="G304" s="18">
        <f t="shared" si="17"/>
        <v>50.549450549450547</v>
      </c>
      <c r="H304" s="18">
        <f t="shared" si="18"/>
        <v>0</v>
      </c>
      <c r="I304" s="18">
        <f t="shared" si="19"/>
        <v>6</v>
      </c>
      <c r="J304" s="18">
        <f>SUM($I$2:I304)</f>
        <v>1811</v>
      </c>
      <c r="K304" s="18">
        <f>SUM($I304:I$419)</f>
        <v>696</v>
      </c>
    </row>
    <row r="305" spans="1:11">
      <c r="A305" s="1">
        <v>40630</v>
      </c>
      <c r="B305" s="1">
        <v>40636</v>
      </c>
      <c r="C305" s="2">
        <v>48</v>
      </c>
      <c r="D305" s="2">
        <v>44</v>
      </c>
      <c r="E305" s="2">
        <v>8</v>
      </c>
      <c r="F305" s="18">
        <f t="shared" si="16"/>
        <v>52.173913043478258</v>
      </c>
      <c r="G305" s="18">
        <f t="shared" si="17"/>
        <v>47.826086956521742</v>
      </c>
      <c r="H305" s="18">
        <f t="shared" si="18"/>
        <v>0</v>
      </c>
      <c r="I305" s="18">
        <f t="shared" si="19"/>
        <v>6</v>
      </c>
      <c r="J305" s="18">
        <f>SUM($I$2:I305)</f>
        <v>1817</v>
      </c>
      <c r="K305" s="18">
        <f>SUM($I305:I$419)</f>
        <v>690</v>
      </c>
    </row>
    <row r="306" spans="1:11">
      <c r="A306" s="1">
        <v>40623</v>
      </c>
      <c r="B306" s="1">
        <v>40629</v>
      </c>
      <c r="C306" s="2">
        <v>45</v>
      </c>
      <c r="D306" s="2">
        <v>47</v>
      </c>
      <c r="E306" s="2">
        <v>8</v>
      </c>
      <c r="F306" s="18">
        <f t="shared" si="16"/>
        <v>48.913043478260867</v>
      </c>
      <c r="G306" s="18">
        <f t="shared" si="17"/>
        <v>51.086956521739133</v>
      </c>
      <c r="H306" s="18">
        <f t="shared" si="18"/>
        <v>0</v>
      </c>
      <c r="I306" s="18">
        <f t="shared" si="19"/>
        <v>6</v>
      </c>
      <c r="J306" s="18">
        <f>SUM($I$2:I306)</f>
        <v>1823</v>
      </c>
      <c r="K306" s="18">
        <f>SUM($I306:I$419)</f>
        <v>684</v>
      </c>
    </row>
    <row r="307" spans="1:11">
      <c r="A307" s="1">
        <v>40616</v>
      </c>
      <c r="B307" s="1">
        <v>40622</v>
      </c>
      <c r="C307" s="2">
        <v>48</v>
      </c>
      <c r="D307" s="2">
        <v>44</v>
      </c>
      <c r="E307" s="2">
        <v>8</v>
      </c>
      <c r="F307" s="18">
        <f t="shared" si="16"/>
        <v>52.173913043478258</v>
      </c>
      <c r="G307" s="18">
        <f t="shared" si="17"/>
        <v>47.826086956521742</v>
      </c>
      <c r="H307" s="18">
        <f t="shared" si="18"/>
        <v>0</v>
      </c>
      <c r="I307" s="18">
        <f t="shared" si="19"/>
        <v>6</v>
      </c>
      <c r="J307" s="18">
        <f>SUM($I$2:I307)</f>
        <v>1829</v>
      </c>
      <c r="K307" s="18">
        <f>SUM($I307:I$419)</f>
        <v>678</v>
      </c>
    </row>
    <row r="308" spans="1:11">
      <c r="A308" s="1">
        <v>40609</v>
      </c>
      <c r="B308" s="1">
        <v>40615</v>
      </c>
      <c r="C308" s="2">
        <v>47</v>
      </c>
      <c r="D308" s="2">
        <v>45</v>
      </c>
      <c r="E308" s="2">
        <v>8</v>
      </c>
      <c r="F308" s="18">
        <f t="shared" si="16"/>
        <v>51.086956521739133</v>
      </c>
      <c r="G308" s="18">
        <f t="shared" si="17"/>
        <v>48.913043478260867</v>
      </c>
      <c r="H308" s="18">
        <f t="shared" si="18"/>
        <v>0</v>
      </c>
      <c r="I308" s="18">
        <f t="shared" si="19"/>
        <v>6</v>
      </c>
      <c r="J308" s="18">
        <f>SUM($I$2:I308)</f>
        <v>1835</v>
      </c>
      <c r="K308" s="18">
        <f>SUM($I308:I$419)</f>
        <v>672</v>
      </c>
    </row>
    <row r="309" spans="1:11">
      <c r="A309" s="1">
        <v>40602</v>
      </c>
      <c r="B309" s="1">
        <v>40608</v>
      </c>
      <c r="C309" s="2">
        <v>46</v>
      </c>
      <c r="D309" s="2">
        <v>46</v>
      </c>
      <c r="E309" s="2">
        <v>8</v>
      </c>
      <c r="F309" s="18">
        <f t="shared" si="16"/>
        <v>50</v>
      </c>
      <c r="G309" s="18">
        <f t="shared" si="17"/>
        <v>50</v>
      </c>
      <c r="H309" s="18">
        <f t="shared" si="18"/>
        <v>0</v>
      </c>
      <c r="I309" s="18">
        <f t="shared" si="19"/>
        <v>6</v>
      </c>
      <c r="J309" s="18">
        <f>SUM($I$2:I309)</f>
        <v>1841</v>
      </c>
      <c r="K309" s="18">
        <f>SUM($I309:I$419)</f>
        <v>666</v>
      </c>
    </row>
    <row r="310" spans="1:11">
      <c r="A310" s="1">
        <v>40595</v>
      </c>
      <c r="B310" s="1">
        <v>40601</v>
      </c>
      <c r="C310" s="2">
        <v>48</v>
      </c>
      <c r="D310" s="2">
        <v>44</v>
      </c>
      <c r="E310" s="2">
        <v>8</v>
      </c>
      <c r="F310" s="18">
        <f t="shared" si="16"/>
        <v>52.173913043478258</v>
      </c>
      <c r="G310" s="18">
        <f t="shared" si="17"/>
        <v>47.826086956521742</v>
      </c>
      <c r="H310" s="18">
        <f t="shared" si="18"/>
        <v>0</v>
      </c>
      <c r="I310" s="18">
        <f t="shared" si="19"/>
        <v>6</v>
      </c>
      <c r="J310" s="18">
        <f>SUM($I$2:I310)</f>
        <v>1847</v>
      </c>
      <c r="K310" s="18">
        <f>SUM($I310:I$419)</f>
        <v>660</v>
      </c>
    </row>
    <row r="311" spans="1:11">
      <c r="A311" s="1">
        <v>40588</v>
      </c>
      <c r="B311" s="1">
        <v>40594</v>
      </c>
      <c r="C311" s="2">
        <v>48</v>
      </c>
      <c r="D311" s="2">
        <v>43</v>
      </c>
      <c r="E311" s="2">
        <v>9</v>
      </c>
      <c r="F311" s="18">
        <f t="shared" si="16"/>
        <v>52.747252747252745</v>
      </c>
      <c r="G311" s="18">
        <f t="shared" si="17"/>
        <v>47.252747252747255</v>
      </c>
      <c r="H311" s="18">
        <f t="shared" si="18"/>
        <v>0</v>
      </c>
      <c r="I311" s="18">
        <f t="shared" si="19"/>
        <v>6</v>
      </c>
      <c r="J311" s="18">
        <f>SUM($I$2:I311)</f>
        <v>1853</v>
      </c>
      <c r="K311" s="18">
        <f>SUM($I311:I$419)</f>
        <v>654</v>
      </c>
    </row>
    <row r="312" spans="1:11">
      <c r="A312" s="1">
        <v>40581</v>
      </c>
      <c r="B312" s="1">
        <v>40587</v>
      </c>
      <c r="C312" s="2">
        <v>48</v>
      </c>
      <c r="D312" s="2">
        <v>43</v>
      </c>
      <c r="E312" s="2">
        <v>9</v>
      </c>
      <c r="F312" s="18">
        <f t="shared" si="16"/>
        <v>52.747252747252745</v>
      </c>
      <c r="G312" s="18">
        <f t="shared" si="17"/>
        <v>47.252747252747255</v>
      </c>
      <c r="H312" s="18">
        <f t="shared" si="18"/>
        <v>0</v>
      </c>
      <c r="I312" s="18">
        <f t="shared" si="19"/>
        <v>6</v>
      </c>
      <c r="J312" s="18">
        <f>SUM($I$2:I312)</f>
        <v>1859</v>
      </c>
      <c r="K312" s="18">
        <f>SUM($I312:I$419)</f>
        <v>648</v>
      </c>
    </row>
    <row r="313" spans="1:11">
      <c r="A313" s="1">
        <v>40574</v>
      </c>
      <c r="B313" s="1">
        <v>40580</v>
      </c>
      <c r="C313" s="2">
        <v>47</v>
      </c>
      <c r="D313" s="2">
        <v>45</v>
      </c>
      <c r="E313" s="2">
        <v>8</v>
      </c>
      <c r="F313" s="18">
        <f t="shared" si="16"/>
        <v>51.086956521739133</v>
      </c>
      <c r="G313" s="18">
        <f t="shared" si="17"/>
        <v>48.913043478260867</v>
      </c>
      <c r="H313" s="18">
        <f t="shared" si="18"/>
        <v>0</v>
      </c>
      <c r="I313" s="18">
        <f t="shared" si="19"/>
        <v>6</v>
      </c>
      <c r="J313" s="18">
        <f>SUM($I$2:I313)</f>
        <v>1865</v>
      </c>
      <c r="K313" s="18">
        <f>SUM($I313:I$419)</f>
        <v>642</v>
      </c>
    </row>
    <row r="314" spans="1:11">
      <c r="A314" s="1">
        <v>40567</v>
      </c>
      <c r="B314" s="1">
        <v>40573</v>
      </c>
      <c r="C314" s="2">
        <v>50</v>
      </c>
      <c r="D314" s="2">
        <v>42</v>
      </c>
      <c r="E314" s="2">
        <v>8</v>
      </c>
      <c r="F314" s="18">
        <f t="shared" si="16"/>
        <v>54.347826086956523</v>
      </c>
      <c r="G314" s="18">
        <f t="shared" si="17"/>
        <v>45.652173913043477</v>
      </c>
      <c r="H314" s="18">
        <f t="shared" si="18"/>
        <v>0</v>
      </c>
      <c r="I314" s="18">
        <f t="shared" si="19"/>
        <v>6</v>
      </c>
      <c r="J314" s="18">
        <f>SUM($I$2:I314)</f>
        <v>1871</v>
      </c>
      <c r="K314" s="18">
        <f>SUM($I314:I$419)</f>
        <v>636</v>
      </c>
    </row>
    <row r="315" spans="1:11">
      <c r="A315" s="1">
        <v>40560</v>
      </c>
      <c r="B315" s="1">
        <v>40566</v>
      </c>
      <c r="C315" s="2">
        <v>50</v>
      </c>
      <c r="D315" s="2">
        <v>42</v>
      </c>
      <c r="E315" s="2">
        <v>8</v>
      </c>
      <c r="F315" s="18">
        <f t="shared" si="16"/>
        <v>54.347826086956523</v>
      </c>
      <c r="G315" s="18">
        <f t="shared" si="17"/>
        <v>45.652173913043477</v>
      </c>
      <c r="H315" s="18">
        <f t="shared" si="18"/>
        <v>0</v>
      </c>
      <c r="I315" s="18">
        <f t="shared" si="19"/>
        <v>6</v>
      </c>
      <c r="J315" s="18">
        <f>SUM($I$2:I315)</f>
        <v>1877</v>
      </c>
      <c r="K315" s="18">
        <f>SUM($I315:I$419)</f>
        <v>630</v>
      </c>
    </row>
    <row r="316" spans="1:11">
      <c r="A316" s="1">
        <v>40553</v>
      </c>
      <c r="B316" s="1">
        <v>40559</v>
      </c>
      <c r="C316" s="2">
        <v>49</v>
      </c>
      <c r="D316" s="2">
        <v>42</v>
      </c>
      <c r="E316" s="2">
        <v>9</v>
      </c>
      <c r="F316" s="18">
        <f t="shared" si="16"/>
        <v>53.846153846153847</v>
      </c>
      <c r="G316" s="18">
        <f t="shared" si="17"/>
        <v>46.153846153846153</v>
      </c>
      <c r="H316" s="18">
        <f t="shared" si="18"/>
        <v>0</v>
      </c>
      <c r="I316" s="18">
        <f t="shared" si="19"/>
        <v>6</v>
      </c>
      <c r="J316" s="18">
        <f>SUM($I$2:I316)</f>
        <v>1883</v>
      </c>
      <c r="K316" s="18">
        <f>SUM($I316:I$419)</f>
        <v>624</v>
      </c>
    </row>
    <row r="317" spans="1:11">
      <c r="A317" s="1">
        <v>40546</v>
      </c>
      <c r="B317" s="1">
        <v>40552</v>
      </c>
      <c r="C317" s="2">
        <v>48</v>
      </c>
      <c r="D317" s="2">
        <v>45</v>
      </c>
      <c r="E317" s="2">
        <v>7</v>
      </c>
      <c r="F317" s="18">
        <f t="shared" si="16"/>
        <v>51.612903225806448</v>
      </c>
      <c r="G317" s="18">
        <f t="shared" si="17"/>
        <v>48.387096774193552</v>
      </c>
      <c r="H317" s="18">
        <f t="shared" si="18"/>
        <v>0</v>
      </c>
      <c r="I317" s="18">
        <f t="shared" si="19"/>
        <v>6</v>
      </c>
      <c r="J317" s="18">
        <f>SUM($I$2:I317)</f>
        <v>1889</v>
      </c>
      <c r="K317" s="18">
        <f>SUM($I317:I$419)</f>
        <v>618</v>
      </c>
    </row>
    <row r="318" spans="1:11">
      <c r="A318" s="1">
        <v>40539</v>
      </c>
      <c r="B318" s="1">
        <v>40545</v>
      </c>
      <c r="C318" s="2">
        <v>48</v>
      </c>
      <c r="D318" s="2">
        <v>44</v>
      </c>
      <c r="E318" s="2">
        <v>8</v>
      </c>
      <c r="F318" s="18">
        <f t="shared" si="16"/>
        <v>52.173913043478258</v>
      </c>
      <c r="G318" s="18">
        <f t="shared" si="17"/>
        <v>47.826086956521742</v>
      </c>
      <c r="H318" s="18">
        <f t="shared" si="18"/>
        <v>0</v>
      </c>
      <c r="I318" s="18">
        <f t="shared" si="19"/>
        <v>6</v>
      </c>
      <c r="J318" s="18">
        <f>SUM($I$2:I318)</f>
        <v>1895</v>
      </c>
      <c r="K318" s="18">
        <f>SUM($I318:I$419)</f>
        <v>612</v>
      </c>
    </row>
    <row r="319" spans="1:11">
      <c r="A319" s="1">
        <v>40532</v>
      </c>
      <c r="B319" s="1">
        <v>40538</v>
      </c>
      <c r="C319" s="2">
        <v>47</v>
      </c>
      <c r="D319" s="2">
        <v>46</v>
      </c>
      <c r="E319" s="2">
        <v>7</v>
      </c>
      <c r="F319" s="18">
        <f t="shared" si="16"/>
        <v>50.537634408602152</v>
      </c>
      <c r="G319" s="18">
        <f t="shared" si="17"/>
        <v>49.462365591397848</v>
      </c>
      <c r="H319" s="18">
        <f t="shared" si="18"/>
        <v>0</v>
      </c>
      <c r="I319" s="18">
        <f t="shared" si="19"/>
        <v>6</v>
      </c>
      <c r="J319" s="18">
        <f>SUM($I$2:I319)</f>
        <v>1901</v>
      </c>
      <c r="K319" s="18">
        <f>SUM($I319:I$419)</f>
        <v>606</v>
      </c>
    </row>
    <row r="320" spans="1:11">
      <c r="A320" s="1">
        <v>40525</v>
      </c>
      <c r="B320" s="1">
        <v>40531</v>
      </c>
      <c r="C320" s="2">
        <v>46</v>
      </c>
      <c r="D320" s="2">
        <v>46</v>
      </c>
      <c r="E320" s="2">
        <v>8</v>
      </c>
      <c r="F320" s="18">
        <f t="shared" si="16"/>
        <v>50</v>
      </c>
      <c r="G320" s="18">
        <f t="shared" si="17"/>
        <v>50</v>
      </c>
      <c r="H320" s="18">
        <f t="shared" si="18"/>
        <v>0</v>
      </c>
      <c r="I320" s="18">
        <f t="shared" si="19"/>
        <v>6</v>
      </c>
      <c r="J320" s="18">
        <f>SUM($I$2:I320)</f>
        <v>1907</v>
      </c>
      <c r="K320" s="18">
        <f>SUM($I320:I$419)</f>
        <v>600</v>
      </c>
    </row>
    <row r="321" spans="1:11">
      <c r="A321" s="1">
        <v>40518</v>
      </c>
      <c r="B321" s="1">
        <v>40524</v>
      </c>
      <c r="C321" s="2">
        <v>45</v>
      </c>
      <c r="D321" s="2">
        <v>48</v>
      </c>
      <c r="E321" s="2">
        <v>7</v>
      </c>
      <c r="F321" s="18">
        <f t="shared" si="16"/>
        <v>48.387096774193552</v>
      </c>
      <c r="G321" s="18">
        <f t="shared" si="17"/>
        <v>51.612903225806448</v>
      </c>
      <c r="H321" s="18">
        <f t="shared" si="18"/>
        <v>0</v>
      </c>
      <c r="I321" s="18">
        <f t="shared" si="19"/>
        <v>6</v>
      </c>
      <c r="J321" s="18">
        <f>SUM($I$2:I321)</f>
        <v>1913</v>
      </c>
      <c r="K321" s="18">
        <f>SUM($I321:I$419)</f>
        <v>594</v>
      </c>
    </row>
    <row r="322" spans="1:11">
      <c r="A322" s="1">
        <v>40511</v>
      </c>
      <c r="B322" s="1">
        <v>40517</v>
      </c>
      <c r="C322" s="2">
        <v>46</v>
      </c>
      <c r="D322" s="2">
        <v>46</v>
      </c>
      <c r="E322" s="2">
        <v>8</v>
      </c>
      <c r="F322" s="18">
        <f t="shared" si="16"/>
        <v>50</v>
      </c>
      <c r="G322" s="18">
        <f t="shared" si="17"/>
        <v>50</v>
      </c>
      <c r="H322" s="18">
        <f t="shared" si="18"/>
        <v>0</v>
      </c>
      <c r="I322" s="18">
        <f t="shared" si="19"/>
        <v>6</v>
      </c>
      <c r="J322" s="18">
        <f>SUM($I$2:I322)</f>
        <v>1919</v>
      </c>
      <c r="K322" s="18">
        <f>SUM($I322:I$419)</f>
        <v>588</v>
      </c>
    </row>
    <row r="323" spans="1:11">
      <c r="A323" s="1">
        <v>40504</v>
      </c>
      <c r="B323" s="1">
        <v>40510</v>
      </c>
      <c r="C323" s="2">
        <v>45</v>
      </c>
      <c r="D323" s="2">
        <v>47</v>
      </c>
      <c r="E323" s="2">
        <v>8</v>
      </c>
      <c r="F323" s="18">
        <f t="shared" ref="F323:F386" si="20">C323 + (E323 * C323 / (C323 + D323))</f>
        <v>48.913043478260867</v>
      </c>
      <c r="G323" s="18">
        <f t="shared" ref="G323:G386" si="21">D323 + (E323 * D323 / (C323+ D323))</f>
        <v>51.086956521739133</v>
      </c>
      <c r="H323" s="18">
        <f t="shared" ref="H323:H386" si="22">100 - (F323 + G323)</f>
        <v>0</v>
      </c>
      <c r="I323" s="18">
        <f t="shared" ref="I323:I386" si="23">B323-A323</f>
        <v>6</v>
      </c>
      <c r="J323" s="18">
        <f>SUM($I$2:I323)</f>
        <v>1925</v>
      </c>
      <c r="K323" s="18">
        <f>SUM($I323:I$419)</f>
        <v>582</v>
      </c>
    </row>
    <row r="324" spans="1:11">
      <c r="A324" s="1">
        <v>40497</v>
      </c>
      <c r="B324" s="1">
        <v>40503</v>
      </c>
      <c r="C324" s="2">
        <v>46</v>
      </c>
      <c r="D324" s="2">
        <v>46</v>
      </c>
      <c r="E324" s="2">
        <v>8</v>
      </c>
      <c r="F324" s="18">
        <f t="shared" si="20"/>
        <v>50</v>
      </c>
      <c r="G324" s="18">
        <f t="shared" si="21"/>
        <v>50</v>
      </c>
      <c r="H324" s="18">
        <f t="shared" si="22"/>
        <v>0</v>
      </c>
      <c r="I324" s="18">
        <f t="shared" si="23"/>
        <v>6</v>
      </c>
      <c r="J324" s="18">
        <f>SUM($I$2:I324)</f>
        <v>1931</v>
      </c>
      <c r="K324" s="18">
        <f>SUM($I324:I$419)</f>
        <v>576</v>
      </c>
    </row>
    <row r="325" spans="1:11">
      <c r="A325" s="1">
        <v>40490</v>
      </c>
      <c r="B325" s="1">
        <v>40496</v>
      </c>
      <c r="C325" s="2">
        <v>44</v>
      </c>
      <c r="D325" s="2">
        <v>48</v>
      </c>
      <c r="E325" s="2">
        <v>8</v>
      </c>
      <c r="F325" s="18">
        <f t="shared" si="20"/>
        <v>47.826086956521742</v>
      </c>
      <c r="G325" s="18">
        <f t="shared" si="21"/>
        <v>52.173913043478258</v>
      </c>
      <c r="H325" s="18">
        <f t="shared" si="22"/>
        <v>0</v>
      </c>
      <c r="I325" s="18">
        <f t="shared" si="23"/>
        <v>6</v>
      </c>
      <c r="J325" s="18">
        <f>SUM($I$2:I325)</f>
        <v>1937</v>
      </c>
      <c r="K325" s="18">
        <f>SUM($I325:I$419)</f>
        <v>570</v>
      </c>
    </row>
    <row r="326" spans="1:11">
      <c r="A326" s="1">
        <v>40483</v>
      </c>
      <c r="B326" s="1">
        <v>40489</v>
      </c>
      <c r="C326" s="2">
        <v>45</v>
      </c>
      <c r="D326" s="2">
        <v>47</v>
      </c>
      <c r="E326" s="2">
        <v>8</v>
      </c>
      <c r="F326" s="18">
        <f t="shared" si="20"/>
        <v>48.913043478260867</v>
      </c>
      <c r="G326" s="18">
        <f t="shared" si="21"/>
        <v>51.086956521739133</v>
      </c>
      <c r="H326" s="18">
        <f t="shared" si="22"/>
        <v>0</v>
      </c>
      <c r="I326" s="18">
        <f t="shared" si="23"/>
        <v>6</v>
      </c>
      <c r="J326" s="18">
        <f>SUM($I$2:I326)</f>
        <v>1943</v>
      </c>
      <c r="K326" s="18">
        <f>SUM($I326:I$419)</f>
        <v>564</v>
      </c>
    </row>
    <row r="327" spans="1:11">
      <c r="A327" s="1">
        <v>40476</v>
      </c>
      <c r="B327" s="1">
        <v>40482</v>
      </c>
      <c r="C327" s="2">
        <v>45</v>
      </c>
      <c r="D327" s="2">
        <v>48</v>
      </c>
      <c r="E327" s="2">
        <v>7</v>
      </c>
      <c r="F327" s="18">
        <f t="shared" si="20"/>
        <v>48.387096774193552</v>
      </c>
      <c r="G327" s="18">
        <f t="shared" si="21"/>
        <v>51.612903225806448</v>
      </c>
      <c r="H327" s="18">
        <f t="shared" si="22"/>
        <v>0</v>
      </c>
      <c r="I327" s="18">
        <f t="shared" si="23"/>
        <v>6</v>
      </c>
      <c r="J327" s="18">
        <f>SUM($I$2:I327)</f>
        <v>1949</v>
      </c>
      <c r="K327" s="18">
        <f>SUM($I327:I$419)</f>
        <v>558</v>
      </c>
    </row>
    <row r="328" spans="1:11">
      <c r="A328" s="1">
        <v>40469</v>
      </c>
      <c r="B328" s="1">
        <v>40475</v>
      </c>
      <c r="C328" s="2">
        <v>44</v>
      </c>
      <c r="D328" s="2">
        <v>48</v>
      </c>
      <c r="E328" s="2">
        <v>8</v>
      </c>
      <c r="F328" s="18">
        <f t="shared" si="20"/>
        <v>47.826086956521742</v>
      </c>
      <c r="G328" s="18">
        <f t="shared" si="21"/>
        <v>52.173913043478258</v>
      </c>
      <c r="H328" s="18">
        <f t="shared" si="22"/>
        <v>0</v>
      </c>
      <c r="I328" s="18">
        <f t="shared" si="23"/>
        <v>6</v>
      </c>
      <c r="J328" s="18">
        <f>SUM($I$2:I328)</f>
        <v>1955</v>
      </c>
      <c r="K328" s="18">
        <f>SUM($I328:I$419)</f>
        <v>552</v>
      </c>
    </row>
    <row r="329" spans="1:11">
      <c r="A329" s="1">
        <v>40462</v>
      </c>
      <c r="B329" s="1">
        <v>40468</v>
      </c>
      <c r="C329" s="2">
        <v>45</v>
      </c>
      <c r="D329" s="2">
        <v>47</v>
      </c>
      <c r="E329" s="2">
        <v>8</v>
      </c>
      <c r="F329" s="18">
        <f t="shared" si="20"/>
        <v>48.913043478260867</v>
      </c>
      <c r="G329" s="18">
        <f t="shared" si="21"/>
        <v>51.086956521739133</v>
      </c>
      <c r="H329" s="18">
        <f t="shared" si="22"/>
        <v>0</v>
      </c>
      <c r="I329" s="18">
        <f t="shared" si="23"/>
        <v>6</v>
      </c>
      <c r="J329" s="18">
        <f>SUM($I$2:I329)</f>
        <v>1961</v>
      </c>
      <c r="K329" s="18">
        <f>SUM($I329:I$419)</f>
        <v>546</v>
      </c>
    </row>
    <row r="330" spans="1:11">
      <c r="A330" s="1">
        <v>40455</v>
      </c>
      <c r="B330" s="1">
        <v>40461</v>
      </c>
      <c r="C330" s="2">
        <v>46</v>
      </c>
      <c r="D330" s="2">
        <v>48</v>
      </c>
      <c r="E330" s="2">
        <v>6</v>
      </c>
      <c r="F330" s="18">
        <f t="shared" si="20"/>
        <v>48.936170212765958</v>
      </c>
      <c r="G330" s="18">
        <f t="shared" si="21"/>
        <v>51.063829787234042</v>
      </c>
      <c r="H330" s="18">
        <f t="shared" si="22"/>
        <v>0</v>
      </c>
      <c r="I330" s="18">
        <f t="shared" si="23"/>
        <v>6</v>
      </c>
      <c r="J330" s="18">
        <f>SUM($I$2:I330)</f>
        <v>1967</v>
      </c>
      <c r="K330" s="18">
        <f>SUM($I330:I$419)</f>
        <v>540</v>
      </c>
    </row>
    <row r="331" spans="1:11">
      <c r="A331" s="1">
        <v>40448</v>
      </c>
      <c r="B331" s="1">
        <v>40454</v>
      </c>
      <c r="C331" s="2">
        <v>46</v>
      </c>
      <c r="D331" s="2">
        <v>47</v>
      </c>
      <c r="E331" s="2">
        <v>7</v>
      </c>
      <c r="F331" s="18">
        <f t="shared" si="20"/>
        <v>49.462365591397848</v>
      </c>
      <c r="G331" s="18">
        <f t="shared" si="21"/>
        <v>50.537634408602152</v>
      </c>
      <c r="H331" s="18">
        <f t="shared" si="22"/>
        <v>0</v>
      </c>
      <c r="I331" s="18">
        <f t="shared" si="23"/>
        <v>6</v>
      </c>
      <c r="J331" s="18">
        <f>SUM($I$2:I331)</f>
        <v>1973</v>
      </c>
      <c r="K331" s="18">
        <f>SUM($I331:I$419)</f>
        <v>534</v>
      </c>
    </row>
    <row r="332" spans="1:11">
      <c r="A332" s="1">
        <v>40441</v>
      </c>
      <c r="B332" s="1">
        <v>40447</v>
      </c>
      <c r="C332" s="2">
        <v>44</v>
      </c>
      <c r="D332" s="2">
        <v>48</v>
      </c>
      <c r="E332" s="2">
        <v>8</v>
      </c>
      <c r="F332" s="18">
        <f t="shared" si="20"/>
        <v>47.826086956521742</v>
      </c>
      <c r="G332" s="18">
        <f t="shared" si="21"/>
        <v>52.173913043478258</v>
      </c>
      <c r="H332" s="18">
        <f t="shared" si="22"/>
        <v>0</v>
      </c>
      <c r="I332" s="18">
        <f t="shared" si="23"/>
        <v>6</v>
      </c>
      <c r="J332" s="18">
        <f>SUM($I$2:I332)</f>
        <v>1979</v>
      </c>
      <c r="K332" s="18">
        <f>SUM($I332:I$419)</f>
        <v>528</v>
      </c>
    </row>
    <row r="333" spans="1:11">
      <c r="A333" s="1">
        <v>40434</v>
      </c>
      <c r="B333" s="1">
        <v>40440</v>
      </c>
      <c r="C333" s="2">
        <v>46</v>
      </c>
      <c r="D333" s="2">
        <v>47</v>
      </c>
      <c r="E333" s="2">
        <v>7</v>
      </c>
      <c r="F333" s="18">
        <f t="shared" si="20"/>
        <v>49.462365591397848</v>
      </c>
      <c r="G333" s="18">
        <f t="shared" si="21"/>
        <v>50.537634408602152</v>
      </c>
      <c r="H333" s="18">
        <f t="shared" si="22"/>
        <v>0</v>
      </c>
      <c r="I333" s="18">
        <f t="shared" si="23"/>
        <v>6</v>
      </c>
      <c r="J333" s="18">
        <f>SUM($I$2:I333)</f>
        <v>1985</v>
      </c>
      <c r="K333" s="18">
        <f>SUM($I333:I$419)</f>
        <v>522</v>
      </c>
    </row>
    <row r="334" spans="1:11">
      <c r="A334" s="1">
        <v>40427</v>
      </c>
      <c r="B334" s="1">
        <v>40433</v>
      </c>
      <c r="C334" s="2">
        <v>46</v>
      </c>
      <c r="D334" s="2">
        <v>46</v>
      </c>
      <c r="E334" s="2">
        <v>8</v>
      </c>
      <c r="F334" s="18">
        <f t="shared" si="20"/>
        <v>50</v>
      </c>
      <c r="G334" s="18">
        <f t="shared" si="21"/>
        <v>50</v>
      </c>
      <c r="H334" s="18">
        <f t="shared" si="22"/>
        <v>0</v>
      </c>
      <c r="I334" s="18">
        <f t="shared" si="23"/>
        <v>6</v>
      </c>
      <c r="J334" s="18">
        <f>SUM($I$2:I334)</f>
        <v>1991</v>
      </c>
      <c r="K334" s="18">
        <f>SUM($I334:I$419)</f>
        <v>516</v>
      </c>
    </row>
    <row r="335" spans="1:11">
      <c r="A335" s="1">
        <v>40420</v>
      </c>
      <c r="B335" s="1">
        <v>40426</v>
      </c>
      <c r="C335" s="2">
        <v>45</v>
      </c>
      <c r="D335" s="2">
        <v>47</v>
      </c>
      <c r="E335" s="2">
        <v>8</v>
      </c>
      <c r="F335" s="18">
        <f t="shared" si="20"/>
        <v>48.913043478260867</v>
      </c>
      <c r="G335" s="18">
        <f t="shared" si="21"/>
        <v>51.086956521739133</v>
      </c>
      <c r="H335" s="18">
        <f t="shared" si="22"/>
        <v>0</v>
      </c>
      <c r="I335" s="18">
        <f t="shared" si="23"/>
        <v>6</v>
      </c>
      <c r="J335" s="18">
        <f>SUM($I$2:I335)</f>
        <v>1997</v>
      </c>
      <c r="K335" s="18">
        <f>SUM($I335:I$419)</f>
        <v>510</v>
      </c>
    </row>
    <row r="336" spans="1:11">
      <c r="A336" s="1">
        <v>40413</v>
      </c>
      <c r="B336" s="1">
        <v>40419</v>
      </c>
      <c r="C336" s="2">
        <v>43</v>
      </c>
      <c r="D336" s="2">
        <v>49</v>
      </c>
      <c r="E336" s="2">
        <v>8</v>
      </c>
      <c r="F336" s="18">
        <f t="shared" si="20"/>
        <v>46.739130434782609</v>
      </c>
      <c r="G336" s="18">
        <f t="shared" si="21"/>
        <v>53.260869565217391</v>
      </c>
      <c r="H336" s="18">
        <f t="shared" si="22"/>
        <v>0</v>
      </c>
      <c r="I336" s="18">
        <f t="shared" si="23"/>
        <v>6</v>
      </c>
      <c r="J336" s="18">
        <f>SUM($I$2:I336)</f>
        <v>2003</v>
      </c>
      <c r="K336" s="18">
        <f>SUM($I336:I$419)</f>
        <v>504</v>
      </c>
    </row>
    <row r="337" spans="1:11">
      <c r="A337" s="1">
        <v>40406</v>
      </c>
      <c r="B337" s="1">
        <v>40412</v>
      </c>
      <c r="C337" s="2">
        <v>43</v>
      </c>
      <c r="D337" s="2">
        <v>50</v>
      </c>
      <c r="E337" s="2">
        <v>7</v>
      </c>
      <c r="F337" s="18">
        <f t="shared" si="20"/>
        <v>46.236559139784944</v>
      </c>
      <c r="G337" s="18">
        <f t="shared" si="21"/>
        <v>53.763440860215056</v>
      </c>
      <c r="H337" s="18">
        <f t="shared" si="22"/>
        <v>0</v>
      </c>
      <c r="I337" s="18">
        <f t="shared" si="23"/>
        <v>6</v>
      </c>
      <c r="J337" s="18">
        <f>SUM($I$2:I337)</f>
        <v>2009</v>
      </c>
      <c r="K337" s="18">
        <f>SUM($I337:I$419)</f>
        <v>498</v>
      </c>
    </row>
    <row r="338" spans="1:11">
      <c r="A338" s="1">
        <v>40399</v>
      </c>
      <c r="B338" s="1">
        <v>40405</v>
      </c>
      <c r="C338" s="2">
        <v>44</v>
      </c>
      <c r="D338" s="2">
        <v>48</v>
      </c>
      <c r="E338" s="2">
        <v>8</v>
      </c>
      <c r="F338" s="18">
        <f t="shared" si="20"/>
        <v>47.826086956521742</v>
      </c>
      <c r="G338" s="18">
        <f t="shared" si="21"/>
        <v>52.173913043478258</v>
      </c>
      <c r="H338" s="18">
        <f t="shared" si="22"/>
        <v>0</v>
      </c>
      <c r="I338" s="18">
        <f t="shared" si="23"/>
        <v>6</v>
      </c>
      <c r="J338" s="18">
        <f>SUM($I$2:I338)</f>
        <v>2015</v>
      </c>
      <c r="K338" s="18">
        <f>SUM($I338:I$419)</f>
        <v>492</v>
      </c>
    </row>
    <row r="339" spans="1:11">
      <c r="A339" s="1">
        <v>40392</v>
      </c>
      <c r="B339" s="1">
        <v>40398</v>
      </c>
      <c r="C339" s="2">
        <v>45</v>
      </c>
      <c r="D339" s="2">
        <v>48</v>
      </c>
      <c r="E339" s="2">
        <v>7</v>
      </c>
      <c r="F339" s="18">
        <f t="shared" si="20"/>
        <v>48.387096774193552</v>
      </c>
      <c r="G339" s="18">
        <f t="shared" si="21"/>
        <v>51.612903225806448</v>
      </c>
      <c r="H339" s="18">
        <f t="shared" si="22"/>
        <v>0</v>
      </c>
      <c r="I339" s="18">
        <f t="shared" si="23"/>
        <v>6</v>
      </c>
      <c r="J339" s="18">
        <f>SUM($I$2:I339)</f>
        <v>2021</v>
      </c>
      <c r="K339" s="18">
        <f>SUM($I339:I$419)</f>
        <v>486</v>
      </c>
    </row>
    <row r="340" spans="1:11">
      <c r="A340" s="1">
        <v>40385</v>
      </c>
      <c r="B340" s="1">
        <v>40391</v>
      </c>
      <c r="C340" s="2">
        <v>45</v>
      </c>
      <c r="D340" s="2">
        <v>47</v>
      </c>
      <c r="E340" s="2">
        <v>8</v>
      </c>
      <c r="F340" s="18">
        <f t="shared" si="20"/>
        <v>48.913043478260867</v>
      </c>
      <c r="G340" s="18">
        <f t="shared" si="21"/>
        <v>51.086956521739133</v>
      </c>
      <c r="H340" s="18">
        <f t="shared" si="22"/>
        <v>0</v>
      </c>
      <c r="I340" s="18">
        <f t="shared" si="23"/>
        <v>6</v>
      </c>
      <c r="J340" s="18">
        <f>SUM($I$2:I340)</f>
        <v>2027</v>
      </c>
      <c r="K340" s="18">
        <f>SUM($I340:I$419)</f>
        <v>480</v>
      </c>
    </row>
    <row r="341" spans="1:11">
      <c r="A341" s="1">
        <v>40378</v>
      </c>
      <c r="B341" s="1">
        <v>40384</v>
      </c>
      <c r="C341" s="2">
        <v>45</v>
      </c>
      <c r="D341" s="2">
        <v>47</v>
      </c>
      <c r="E341" s="2">
        <v>8</v>
      </c>
      <c r="F341" s="18">
        <f t="shared" si="20"/>
        <v>48.913043478260867</v>
      </c>
      <c r="G341" s="18">
        <f t="shared" si="21"/>
        <v>51.086956521739133</v>
      </c>
      <c r="H341" s="18">
        <f t="shared" si="22"/>
        <v>0</v>
      </c>
      <c r="I341" s="18">
        <f t="shared" si="23"/>
        <v>6</v>
      </c>
      <c r="J341" s="18">
        <f>SUM($I$2:I341)</f>
        <v>2033</v>
      </c>
      <c r="K341" s="18">
        <f>SUM($I341:I$419)</f>
        <v>474</v>
      </c>
    </row>
    <row r="342" spans="1:11">
      <c r="A342" s="1">
        <v>40371</v>
      </c>
      <c r="B342" s="1">
        <v>40377</v>
      </c>
      <c r="C342" s="2">
        <v>46</v>
      </c>
      <c r="D342" s="2">
        <v>46</v>
      </c>
      <c r="E342" s="2">
        <v>8</v>
      </c>
      <c r="F342" s="18">
        <f t="shared" si="20"/>
        <v>50</v>
      </c>
      <c r="G342" s="18">
        <f t="shared" si="21"/>
        <v>50</v>
      </c>
      <c r="H342" s="18">
        <f t="shared" si="22"/>
        <v>0</v>
      </c>
      <c r="I342" s="18">
        <f t="shared" si="23"/>
        <v>6</v>
      </c>
      <c r="J342" s="18">
        <f>SUM($I$2:I342)</f>
        <v>2039</v>
      </c>
      <c r="K342" s="18">
        <f>SUM($I342:I$419)</f>
        <v>468</v>
      </c>
    </row>
    <row r="343" spans="1:11">
      <c r="A343" s="1">
        <v>40364</v>
      </c>
      <c r="B343" s="1">
        <v>40370</v>
      </c>
      <c r="C343" s="2">
        <v>46</v>
      </c>
      <c r="D343" s="2">
        <v>47</v>
      </c>
      <c r="E343" s="2">
        <v>7</v>
      </c>
      <c r="F343" s="18">
        <f t="shared" si="20"/>
        <v>49.462365591397848</v>
      </c>
      <c r="G343" s="18">
        <f t="shared" si="21"/>
        <v>50.537634408602152</v>
      </c>
      <c r="H343" s="18">
        <f t="shared" si="22"/>
        <v>0</v>
      </c>
      <c r="I343" s="18">
        <f t="shared" si="23"/>
        <v>6</v>
      </c>
      <c r="J343" s="18">
        <f>SUM($I$2:I343)</f>
        <v>2045</v>
      </c>
      <c r="K343" s="18">
        <f>SUM($I343:I$419)</f>
        <v>462</v>
      </c>
    </row>
    <row r="344" spans="1:11">
      <c r="A344" s="1">
        <v>40357</v>
      </c>
      <c r="B344" s="1">
        <v>40363</v>
      </c>
      <c r="C344" s="2">
        <v>46</v>
      </c>
      <c r="D344" s="2">
        <v>45</v>
      </c>
      <c r="E344" s="2">
        <v>9</v>
      </c>
      <c r="F344" s="18">
        <f t="shared" si="20"/>
        <v>50.549450549450547</v>
      </c>
      <c r="G344" s="18">
        <f t="shared" si="21"/>
        <v>49.450549450549453</v>
      </c>
      <c r="H344" s="18">
        <f t="shared" si="22"/>
        <v>0</v>
      </c>
      <c r="I344" s="18">
        <f t="shared" si="23"/>
        <v>6</v>
      </c>
      <c r="J344" s="18">
        <f>SUM($I$2:I344)</f>
        <v>2051</v>
      </c>
      <c r="K344" s="18">
        <f>SUM($I344:I$419)</f>
        <v>456</v>
      </c>
    </row>
    <row r="345" spans="1:11">
      <c r="A345" s="1">
        <v>40350</v>
      </c>
      <c r="B345" s="1">
        <v>40356</v>
      </c>
      <c r="C345" s="2">
        <v>45</v>
      </c>
      <c r="D345" s="2">
        <v>46</v>
      </c>
      <c r="E345" s="2">
        <v>9</v>
      </c>
      <c r="F345" s="18">
        <f t="shared" si="20"/>
        <v>49.450549450549453</v>
      </c>
      <c r="G345" s="18">
        <f t="shared" si="21"/>
        <v>50.549450549450547</v>
      </c>
      <c r="H345" s="18">
        <f t="shared" si="22"/>
        <v>0</v>
      </c>
      <c r="I345" s="18">
        <f t="shared" si="23"/>
        <v>6</v>
      </c>
      <c r="J345" s="18">
        <f>SUM($I$2:I345)</f>
        <v>2057</v>
      </c>
      <c r="K345" s="18">
        <f>SUM($I345:I$419)</f>
        <v>450</v>
      </c>
    </row>
    <row r="346" spans="1:11">
      <c r="A346" s="1">
        <v>40343</v>
      </c>
      <c r="B346" s="1">
        <v>40349</v>
      </c>
      <c r="C346" s="2">
        <v>47</v>
      </c>
      <c r="D346" s="2">
        <v>45</v>
      </c>
      <c r="E346" s="2">
        <v>8</v>
      </c>
      <c r="F346" s="18">
        <f t="shared" si="20"/>
        <v>51.086956521739133</v>
      </c>
      <c r="G346" s="18">
        <f t="shared" si="21"/>
        <v>48.913043478260867</v>
      </c>
      <c r="H346" s="18">
        <f t="shared" si="22"/>
        <v>0</v>
      </c>
      <c r="I346" s="18">
        <f t="shared" si="23"/>
        <v>6</v>
      </c>
      <c r="J346" s="18">
        <f>SUM($I$2:I346)</f>
        <v>2063</v>
      </c>
      <c r="K346" s="18">
        <f>SUM($I346:I$419)</f>
        <v>444</v>
      </c>
    </row>
    <row r="347" spans="1:11">
      <c r="A347" s="1">
        <v>40336</v>
      </c>
      <c r="B347" s="1">
        <v>40342</v>
      </c>
      <c r="C347" s="2">
        <v>46</v>
      </c>
      <c r="D347" s="2">
        <v>46</v>
      </c>
      <c r="E347" s="2">
        <v>8</v>
      </c>
      <c r="F347" s="18">
        <f t="shared" si="20"/>
        <v>50</v>
      </c>
      <c r="G347" s="18">
        <f t="shared" si="21"/>
        <v>50</v>
      </c>
      <c r="H347" s="18">
        <f t="shared" si="22"/>
        <v>0</v>
      </c>
      <c r="I347" s="18">
        <f t="shared" si="23"/>
        <v>6</v>
      </c>
      <c r="J347" s="18">
        <f>SUM($I$2:I347)</f>
        <v>2069</v>
      </c>
      <c r="K347" s="18">
        <f>SUM($I347:I$419)</f>
        <v>438</v>
      </c>
    </row>
    <row r="348" spans="1:11">
      <c r="A348" s="1">
        <v>40329</v>
      </c>
      <c r="B348" s="1">
        <v>40335</v>
      </c>
      <c r="C348" s="2">
        <v>47</v>
      </c>
      <c r="D348" s="2">
        <v>45</v>
      </c>
      <c r="E348" s="2">
        <v>8</v>
      </c>
      <c r="F348" s="18">
        <f t="shared" si="20"/>
        <v>51.086956521739133</v>
      </c>
      <c r="G348" s="18">
        <f t="shared" si="21"/>
        <v>48.913043478260867</v>
      </c>
      <c r="H348" s="18">
        <f t="shared" si="22"/>
        <v>0</v>
      </c>
      <c r="I348" s="18">
        <f t="shared" si="23"/>
        <v>6</v>
      </c>
      <c r="J348" s="18">
        <f>SUM($I$2:I348)</f>
        <v>2075</v>
      </c>
      <c r="K348" s="18">
        <f>SUM($I348:I$419)</f>
        <v>432</v>
      </c>
    </row>
    <row r="349" spans="1:11">
      <c r="A349" s="1">
        <v>40322</v>
      </c>
      <c r="B349" s="1">
        <v>40328</v>
      </c>
      <c r="C349" s="2">
        <v>46</v>
      </c>
      <c r="D349" s="2">
        <v>46</v>
      </c>
      <c r="E349" s="2">
        <v>8</v>
      </c>
      <c r="F349" s="18">
        <f t="shared" si="20"/>
        <v>50</v>
      </c>
      <c r="G349" s="18">
        <f t="shared" si="21"/>
        <v>50</v>
      </c>
      <c r="H349" s="18">
        <f t="shared" si="22"/>
        <v>0</v>
      </c>
      <c r="I349" s="18">
        <f t="shared" si="23"/>
        <v>6</v>
      </c>
      <c r="J349" s="18">
        <f>SUM($I$2:I349)</f>
        <v>2081</v>
      </c>
      <c r="K349" s="18">
        <f>SUM($I349:I$419)</f>
        <v>426</v>
      </c>
    </row>
    <row r="350" spans="1:11">
      <c r="A350" s="1">
        <v>40315</v>
      </c>
      <c r="B350" s="1">
        <v>40321</v>
      </c>
      <c r="C350" s="2">
        <v>48</v>
      </c>
      <c r="D350" s="2">
        <v>45</v>
      </c>
      <c r="E350" s="2">
        <v>7</v>
      </c>
      <c r="F350" s="18">
        <f t="shared" si="20"/>
        <v>51.612903225806448</v>
      </c>
      <c r="G350" s="18">
        <f t="shared" si="21"/>
        <v>48.387096774193552</v>
      </c>
      <c r="H350" s="18">
        <f t="shared" si="22"/>
        <v>0</v>
      </c>
      <c r="I350" s="18">
        <f t="shared" si="23"/>
        <v>6</v>
      </c>
      <c r="J350" s="18">
        <f>SUM($I$2:I350)</f>
        <v>2087</v>
      </c>
      <c r="K350" s="18">
        <f>SUM($I350:I$419)</f>
        <v>420</v>
      </c>
    </row>
    <row r="351" spans="1:11">
      <c r="A351" s="1">
        <v>40308</v>
      </c>
      <c r="B351" s="1">
        <v>40314</v>
      </c>
      <c r="C351" s="2">
        <v>49</v>
      </c>
      <c r="D351" s="2">
        <v>43</v>
      </c>
      <c r="E351" s="2">
        <v>8</v>
      </c>
      <c r="F351" s="18">
        <f t="shared" si="20"/>
        <v>53.260869565217391</v>
      </c>
      <c r="G351" s="18">
        <f t="shared" si="21"/>
        <v>46.739130434782609</v>
      </c>
      <c r="H351" s="18">
        <f t="shared" si="22"/>
        <v>0</v>
      </c>
      <c r="I351" s="18">
        <f t="shared" si="23"/>
        <v>6</v>
      </c>
      <c r="J351" s="18">
        <f>SUM($I$2:I351)</f>
        <v>2093</v>
      </c>
      <c r="K351" s="18">
        <f>SUM($I351:I$419)</f>
        <v>414</v>
      </c>
    </row>
    <row r="352" spans="1:11">
      <c r="A352" s="1">
        <v>40301</v>
      </c>
      <c r="B352" s="1">
        <v>40307</v>
      </c>
      <c r="C352" s="2">
        <v>50</v>
      </c>
      <c r="D352" s="2">
        <v>43</v>
      </c>
      <c r="E352" s="2">
        <v>7</v>
      </c>
      <c r="F352" s="18">
        <f t="shared" si="20"/>
        <v>53.763440860215056</v>
      </c>
      <c r="G352" s="18">
        <f t="shared" si="21"/>
        <v>46.236559139784944</v>
      </c>
      <c r="H352" s="18">
        <f t="shared" si="22"/>
        <v>0</v>
      </c>
      <c r="I352" s="18">
        <f t="shared" si="23"/>
        <v>6</v>
      </c>
      <c r="J352" s="18">
        <f>SUM($I$2:I352)</f>
        <v>2099</v>
      </c>
      <c r="K352" s="18">
        <f>SUM($I352:I$419)</f>
        <v>408</v>
      </c>
    </row>
    <row r="353" spans="1:11">
      <c r="A353" s="1">
        <v>40294</v>
      </c>
      <c r="B353" s="1">
        <v>40300</v>
      </c>
      <c r="C353" s="2">
        <v>48</v>
      </c>
      <c r="D353" s="2">
        <v>45</v>
      </c>
      <c r="E353" s="2">
        <v>7</v>
      </c>
      <c r="F353" s="18">
        <f t="shared" si="20"/>
        <v>51.612903225806448</v>
      </c>
      <c r="G353" s="18">
        <f t="shared" si="21"/>
        <v>48.387096774193552</v>
      </c>
      <c r="H353" s="18">
        <f t="shared" si="22"/>
        <v>0</v>
      </c>
      <c r="I353" s="18">
        <f t="shared" si="23"/>
        <v>6</v>
      </c>
      <c r="J353" s="18">
        <f>SUM($I$2:I353)</f>
        <v>2105</v>
      </c>
      <c r="K353" s="18">
        <f>SUM($I353:I$419)</f>
        <v>402</v>
      </c>
    </row>
    <row r="354" spans="1:11">
      <c r="A354" s="1">
        <v>40287</v>
      </c>
      <c r="B354" s="1">
        <v>40293</v>
      </c>
      <c r="C354" s="2">
        <v>50</v>
      </c>
      <c r="D354" s="2">
        <v>43</v>
      </c>
      <c r="E354" s="2">
        <v>7</v>
      </c>
      <c r="F354" s="18">
        <f t="shared" si="20"/>
        <v>53.763440860215056</v>
      </c>
      <c r="G354" s="18">
        <f t="shared" si="21"/>
        <v>46.236559139784944</v>
      </c>
      <c r="H354" s="18">
        <f t="shared" si="22"/>
        <v>0</v>
      </c>
      <c r="I354" s="18">
        <f t="shared" si="23"/>
        <v>6</v>
      </c>
      <c r="J354" s="18">
        <f>SUM($I$2:I354)</f>
        <v>2111</v>
      </c>
      <c r="K354" s="18">
        <f>SUM($I354:I$419)</f>
        <v>396</v>
      </c>
    </row>
    <row r="355" spans="1:11">
      <c r="A355" s="1">
        <v>40280</v>
      </c>
      <c r="B355" s="1">
        <v>40286</v>
      </c>
      <c r="C355" s="2">
        <v>48</v>
      </c>
      <c r="D355" s="2">
        <v>45</v>
      </c>
      <c r="E355" s="2">
        <v>7</v>
      </c>
      <c r="F355" s="18">
        <f t="shared" si="20"/>
        <v>51.612903225806448</v>
      </c>
      <c r="G355" s="18">
        <f t="shared" si="21"/>
        <v>48.387096774193552</v>
      </c>
      <c r="H355" s="18">
        <f t="shared" si="22"/>
        <v>0</v>
      </c>
      <c r="I355" s="18">
        <f t="shared" si="23"/>
        <v>6</v>
      </c>
      <c r="J355" s="18">
        <f>SUM($I$2:I355)</f>
        <v>2117</v>
      </c>
      <c r="K355" s="18">
        <f>SUM($I355:I$419)</f>
        <v>390</v>
      </c>
    </row>
    <row r="356" spans="1:11">
      <c r="A356" s="1">
        <v>40273</v>
      </c>
      <c r="B356" s="1">
        <v>40279</v>
      </c>
      <c r="C356" s="2">
        <v>47</v>
      </c>
      <c r="D356" s="2">
        <v>46</v>
      </c>
      <c r="E356" s="2">
        <v>7</v>
      </c>
      <c r="F356" s="18">
        <f t="shared" si="20"/>
        <v>50.537634408602152</v>
      </c>
      <c r="G356" s="18">
        <f t="shared" si="21"/>
        <v>49.462365591397848</v>
      </c>
      <c r="H356" s="18">
        <f t="shared" si="22"/>
        <v>0</v>
      </c>
      <c r="I356" s="18">
        <f t="shared" si="23"/>
        <v>6</v>
      </c>
      <c r="J356" s="18">
        <f>SUM($I$2:I356)</f>
        <v>2123</v>
      </c>
      <c r="K356" s="18">
        <f>SUM($I356:I$419)</f>
        <v>384</v>
      </c>
    </row>
    <row r="357" spans="1:11">
      <c r="A357" s="1">
        <v>40266</v>
      </c>
      <c r="B357" s="1">
        <v>40272</v>
      </c>
      <c r="C357" s="2">
        <v>49</v>
      </c>
      <c r="D357" s="2">
        <v>44</v>
      </c>
      <c r="E357" s="2">
        <v>7</v>
      </c>
      <c r="F357" s="18">
        <f t="shared" si="20"/>
        <v>52.688172043010752</v>
      </c>
      <c r="G357" s="18">
        <f t="shared" si="21"/>
        <v>47.311827956989248</v>
      </c>
      <c r="H357" s="18">
        <f t="shared" si="22"/>
        <v>0</v>
      </c>
      <c r="I357" s="18">
        <f t="shared" si="23"/>
        <v>6</v>
      </c>
      <c r="J357" s="18">
        <f>SUM($I$2:I357)</f>
        <v>2129</v>
      </c>
      <c r="K357" s="18">
        <f>SUM($I357:I$419)</f>
        <v>378</v>
      </c>
    </row>
    <row r="358" spans="1:11">
      <c r="A358" s="1">
        <v>40259</v>
      </c>
      <c r="B358" s="1">
        <v>40265</v>
      </c>
      <c r="C358" s="2">
        <v>49</v>
      </c>
      <c r="D358" s="2">
        <v>44</v>
      </c>
      <c r="E358" s="2">
        <v>7</v>
      </c>
      <c r="F358" s="18">
        <f t="shared" si="20"/>
        <v>52.688172043010752</v>
      </c>
      <c r="G358" s="18">
        <f t="shared" si="21"/>
        <v>47.311827956989248</v>
      </c>
      <c r="H358" s="18">
        <f t="shared" si="22"/>
        <v>0</v>
      </c>
      <c r="I358" s="18">
        <f t="shared" si="23"/>
        <v>6</v>
      </c>
      <c r="J358" s="18">
        <f>SUM($I$2:I358)</f>
        <v>2135</v>
      </c>
      <c r="K358" s="18">
        <f>SUM($I358:I$419)</f>
        <v>372</v>
      </c>
    </row>
    <row r="359" spans="1:11">
      <c r="A359" s="1">
        <v>40252</v>
      </c>
      <c r="B359" s="1">
        <v>40258</v>
      </c>
      <c r="C359" s="2">
        <v>48</v>
      </c>
      <c r="D359" s="2">
        <v>45</v>
      </c>
      <c r="E359" s="2">
        <v>7</v>
      </c>
      <c r="F359" s="18">
        <f t="shared" si="20"/>
        <v>51.612903225806448</v>
      </c>
      <c r="G359" s="18">
        <f t="shared" si="21"/>
        <v>48.387096774193552</v>
      </c>
      <c r="H359" s="18">
        <f t="shared" si="22"/>
        <v>0</v>
      </c>
      <c r="I359" s="18">
        <f t="shared" si="23"/>
        <v>6</v>
      </c>
      <c r="J359" s="18">
        <f>SUM($I$2:I359)</f>
        <v>2141</v>
      </c>
      <c r="K359" s="18">
        <f>SUM($I359:I$419)</f>
        <v>366</v>
      </c>
    </row>
    <row r="360" spans="1:11">
      <c r="A360" s="1">
        <v>40245</v>
      </c>
      <c r="B360" s="1">
        <v>40251</v>
      </c>
      <c r="C360" s="2">
        <v>48</v>
      </c>
      <c r="D360" s="2">
        <v>45</v>
      </c>
      <c r="E360" s="2">
        <v>7</v>
      </c>
      <c r="F360" s="18">
        <f t="shared" si="20"/>
        <v>51.612903225806448</v>
      </c>
      <c r="G360" s="18">
        <f t="shared" si="21"/>
        <v>48.387096774193552</v>
      </c>
      <c r="H360" s="18">
        <f t="shared" si="22"/>
        <v>0</v>
      </c>
      <c r="I360" s="18">
        <f t="shared" si="23"/>
        <v>6</v>
      </c>
      <c r="J360" s="18">
        <f>SUM($I$2:I360)</f>
        <v>2147</v>
      </c>
      <c r="K360" s="18">
        <f>SUM($I360:I$419)</f>
        <v>360</v>
      </c>
    </row>
    <row r="361" spans="1:11">
      <c r="A361" s="1">
        <v>40238</v>
      </c>
      <c r="B361" s="1">
        <v>40244</v>
      </c>
      <c r="C361" s="2">
        <v>49</v>
      </c>
      <c r="D361" s="2">
        <v>44</v>
      </c>
      <c r="E361" s="2">
        <v>7</v>
      </c>
      <c r="F361" s="18">
        <f t="shared" si="20"/>
        <v>52.688172043010752</v>
      </c>
      <c r="G361" s="18">
        <f t="shared" si="21"/>
        <v>47.311827956989248</v>
      </c>
      <c r="H361" s="18">
        <f t="shared" si="22"/>
        <v>0</v>
      </c>
      <c r="I361" s="18">
        <f t="shared" si="23"/>
        <v>6</v>
      </c>
      <c r="J361" s="18">
        <f>SUM($I$2:I361)</f>
        <v>2153</v>
      </c>
      <c r="K361" s="18">
        <f>SUM($I361:I$419)</f>
        <v>354</v>
      </c>
    </row>
    <row r="362" spans="1:11">
      <c r="A362" s="1">
        <v>40231</v>
      </c>
      <c r="B362" s="1">
        <v>40237</v>
      </c>
      <c r="C362" s="2">
        <v>50</v>
      </c>
      <c r="D362" s="2">
        <v>43</v>
      </c>
      <c r="E362" s="2">
        <v>7</v>
      </c>
      <c r="F362" s="18">
        <f t="shared" si="20"/>
        <v>53.763440860215056</v>
      </c>
      <c r="G362" s="18">
        <f t="shared" si="21"/>
        <v>46.236559139784944</v>
      </c>
      <c r="H362" s="18">
        <f t="shared" si="22"/>
        <v>0</v>
      </c>
      <c r="I362" s="18">
        <f t="shared" si="23"/>
        <v>6</v>
      </c>
      <c r="J362" s="18">
        <f>SUM($I$2:I362)</f>
        <v>2159</v>
      </c>
      <c r="K362" s="18">
        <f>SUM($I362:I$419)</f>
        <v>348</v>
      </c>
    </row>
    <row r="363" spans="1:11">
      <c r="A363" s="1">
        <v>40224</v>
      </c>
      <c r="B363" s="1">
        <v>40230</v>
      </c>
      <c r="C363" s="2">
        <v>49</v>
      </c>
      <c r="D363" s="2">
        <v>43</v>
      </c>
      <c r="E363" s="2">
        <v>8</v>
      </c>
      <c r="F363" s="18">
        <f t="shared" si="20"/>
        <v>53.260869565217391</v>
      </c>
      <c r="G363" s="18">
        <f t="shared" si="21"/>
        <v>46.739130434782609</v>
      </c>
      <c r="H363" s="18">
        <f t="shared" si="22"/>
        <v>0</v>
      </c>
      <c r="I363" s="18">
        <f t="shared" si="23"/>
        <v>6</v>
      </c>
      <c r="J363" s="18">
        <f>SUM($I$2:I363)</f>
        <v>2165</v>
      </c>
      <c r="K363" s="18">
        <f>SUM($I363:I$419)</f>
        <v>342</v>
      </c>
    </row>
    <row r="364" spans="1:11">
      <c r="A364" s="1">
        <v>40217</v>
      </c>
      <c r="B364" s="1">
        <v>40223</v>
      </c>
      <c r="C364" s="2">
        <v>51</v>
      </c>
      <c r="D364" s="2">
        <v>42</v>
      </c>
      <c r="E364" s="2">
        <v>7</v>
      </c>
      <c r="F364" s="18">
        <f t="shared" si="20"/>
        <v>54.838709677419352</v>
      </c>
      <c r="G364" s="18">
        <f t="shared" si="21"/>
        <v>45.161290322580648</v>
      </c>
      <c r="H364" s="18">
        <f t="shared" si="22"/>
        <v>0</v>
      </c>
      <c r="I364" s="18">
        <f t="shared" si="23"/>
        <v>6</v>
      </c>
      <c r="J364" s="18">
        <f>SUM($I$2:I364)</f>
        <v>2171</v>
      </c>
      <c r="K364" s="18">
        <f>SUM($I364:I$419)</f>
        <v>336</v>
      </c>
    </row>
    <row r="365" spans="1:11">
      <c r="A365" s="1">
        <v>40210</v>
      </c>
      <c r="B365" s="1">
        <v>40216</v>
      </c>
      <c r="C365" s="2">
        <v>50</v>
      </c>
      <c r="D365" s="2">
        <v>43</v>
      </c>
      <c r="E365" s="2">
        <v>7</v>
      </c>
      <c r="F365" s="18">
        <f t="shared" si="20"/>
        <v>53.763440860215056</v>
      </c>
      <c r="G365" s="18">
        <f t="shared" si="21"/>
        <v>46.236559139784944</v>
      </c>
      <c r="H365" s="18">
        <f t="shared" si="22"/>
        <v>0</v>
      </c>
      <c r="I365" s="18">
        <f t="shared" si="23"/>
        <v>6</v>
      </c>
      <c r="J365" s="18">
        <f>SUM($I$2:I365)</f>
        <v>2177</v>
      </c>
      <c r="K365" s="18">
        <f>SUM($I365:I$419)</f>
        <v>330</v>
      </c>
    </row>
    <row r="366" spans="1:11">
      <c r="A366" s="1">
        <v>40203</v>
      </c>
      <c r="B366" s="1">
        <v>40209</v>
      </c>
      <c r="C366" s="2">
        <v>48</v>
      </c>
      <c r="D366" s="2">
        <v>45</v>
      </c>
      <c r="E366" s="2">
        <v>7</v>
      </c>
      <c r="F366" s="18">
        <f t="shared" si="20"/>
        <v>51.612903225806448</v>
      </c>
      <c r="G366" s="18">
        <f t="shared" si="21"/>
        <v>48.387096774193552</v>
      </c>
      <c r="H366" s="18">
        <f t="shared" si="22"/>
        <v>0</v>
      </c>
      <c r="I366" s="18">
        <f t="shared" si="23"/>
        <v>6</v>
      </c>
      <c r="J366" s="18">
        <f>SUM($I$2:I366)</f>
        <v>2183</v>
      </c>
      <c r="K366" s="18">
        <f>SUM($I366:I$419)</f>
        <v>324</v>
      </c>
    </row>
    <row r="367" spans="1:11">
      <c r="A367" s="1">
        <v>40196</v>
      </c>
      <c r="B367" s="1">
        <v>40202</v>
      </c>
      <c r="C367" s="2">
        <v>49</v>
      </c>
      <c r="D367" s="2">
        <v>46</v>
      </c>
      <c r="E367" s="2">
        <v>5</v>
      </c>
      <c r="F367" s="18">
        <f t="shared" si="20"/>
        <v>51.578947368421055</v>
      </c>
      <c r="G367" s="18">
        <f t="shared" si="21"/>
        <v>48.421052631578945</v>
      </c>
      <c r="H367" s="18">
        <f t="shared" si="22"/>
        <v>0</v>
      </c>
      <c r="I367" s="18">
        <f t="shared" si="23"/>
        <v>6</v>
      </c>
      <c r="J367" s="18">
        <f>SUM($I$2:I367)</f>
        <v>2189</v>
      </c>
      <c r="K367" s="18">
        <f>SUM($I367:I$419)</f>
        <v>318</v>
      </c>
    </row>
    <row r="368" spans="1:11">
      <c r="A368" s="1">
        <v>40189</v>
      </c>
      <c r="B368" s="1">
        <v>40195</v>
      </c>
      <c r="C368" s="2">
        <v>50</v>
      </c>
      <c r="D368" s="2">
        <v>43</v>
      </c>
      <c r="E368" s="2">
        <v>7</v>
      </c>
      <c r="F368" s="18">
        <f t="shared" si="20"/>
        <v>53.763440860215056</v>
      </c>
      <c r="G368" s="18">
        <f t="shared" si="21"/>
        <v>46.236559139784944</v>
      </c>
      <c r="H368" s="18">
        <f t="shared" si="22"/>
        <v>0</v>
      </c>
      <c r="I368" s="18">
        <f t="shared" si="23"/>
        <v>6</v>
      </c>
      <c r="J368" s="18">
        <f>SUM($I$2:I368)</f>
        <v>2195</v>
      </c>
      <c r="K368" s="18">
        <f>SUM($I368:I$419)</f>
        <v>312</v>
      </c>
    </row>
    <row r="369" spans="1:11">
      <c r="A369" s="1">
        <v>40182</v>
      </c>
      <c r="B369" s="1">
        <v>40188</v>
      </c>
      <c r="C369" s="2">
        <v>51</v>
      </c>
      <c r="D369" s="2">
        <v>43</v>
      </c>
      <c r="E369" s="2">
        <v>6</v>
      </c>
      <c r="F369" s="18">
        <f t="shared" si="20"/>
        <v>54.255319148936167</v>
      </c>
      <c r="G369" s="18">
        <f t="shared" si="21"/>
        <v>45.744680851063833</v>
      </c>
      <c r="H369" s="18">
        <f t="shared" si="22"/>
        <v>0</v>
      </c>
      <c r="I369" s="18">
        <f t="shared" si="23"/>
        <v>6</v>
      </c>
      <c r="J369" s="18">
        <f>SUM($I$2:I369)</f>
        <v>2201</v>
      </c>
      <c r="K369" s="18">
        <f>SUM($I369:I$419)</f>
        <v>306</v>
      </c>
    </row>
    <row r="370" spans="1:11">
      <c r="A370" s="1">
        <v>40175</v>
      </c>
      <c r="B370" s="1">
        <v>40181</v>
      </c>
      <c r="C370" s="2">
        <v>51</v>
      </c>
      <c r="D370" s="2">
        <v>43</v>
      </c>
      <c r="E370" s="2">
        <v>6</v>
      </c>
      <c r="F370" s="18">
        <f t="shared" si="20"/>
        <v>54.255319148936167</v>
      </c>
      <c r="G370" s="18">
        <f t="shared" si="21"/>
        <v>45.744680851063833</v>
      </c>
      <c r="H370" s="18">
        <f t="shared" si="22"/>
        <v>0</v>
      </c>
      <c r="I370" s="18">
        <f t="shared" si="23"/>
        <v>6</v>
      </c>
      <c r="J370" s="18">
        <f>SUM($I$2:I370)</f>
        <v>2207</v>
      </c>
      <c r="K370" s="18">
        <f>SUM($I370:I$419)</f>
        <v>300</v>
      </c>
    </row>
    <row r="371" spans="1:11">
      <c r="A371" s="1">
        <v>40168</v>
      </c>
      <c r="B371" s="1">
        <v>40174</v>
      </c>
      <c r="C371" s="2">
        <v>51</v>
      </c>
      <c r="D371" s="2">
        <v>43</v>
      </c>
      <c r="E371" s="2">
        <v>6</v>
      </c>
      <c r="F371" s="18">
        <f t="shared" si="20"/>
        <v>54.255319148936167</v>
      </c>
      <c r="G371" s="18">
        <f t="shared" si="21"/>
        <v>45.744680851063833</v>
      </c>
      <c r="H371" s="18">
        <f t="shared" si="22"/>
        <v>0</v>
      </c>
      <c r="I371" s="18">
        <f t="shared" si="23"/>
        <v>6</v>
      </c>
      <c r="J371" s="18">
        <f>SUM($I$2:I371)</f>
        <v>2213</v>
      </c>
      <c r="K371" s="18">
        <f>SUM($I371:I$419)</f>
        <v>294</v>
      </c>
    </row>
    <row r="372" spans="1:11">
      <c r="A372" s="1">
        <v>40161</v>
      </c>
      <c r="B372" s="1">
        <v>40167</v>
      </c>
      <c r="C372" s="2">
        <v>50</v>
      </c>
      <c r="D372" s="2">
        <v>43</v>
      </c>
      <c r="E372" s="2">
        <v>7</v>
      </c>
      <c r="F372" s="18">
        <f t="shared" si="20"/>
        <v>53.763440860215056</v>
      </c>
      <c r="G372" s="18">
        <f t="shared" si="21"/>
        <v>46.236559139784944</v>
      </c>
      <c r="H372" s="18">
        <f t="shared" si="22"/>
        <v>0</v>
      </c>
      <c r="I372" s="18">
        <f t="shared" si="23"/>
        <v>6</v>
      </c>
      <c r="J372" s="18">
        <f>SUM($I$2:I372)</f>
        <v>2219</v>
      </c>
      <c r="K372" s="18">
        <f>SUM($I372:I$419)</f>
        <v>288</v>
      </c>
    </row>
    <row r="373" spans="1:11">
      <c r="A373" s="1">
        <v>40154</v>
      </c>
      <c r="B373" s="1">
        <v>40160</v>
      </c>
      <c r="C373" s="2">
        <v>49</v>
      </c>
      <c r="D373" s="2">
        <v>42</v>
      </c>
      <c r="E373" s="2">
        <v>9</v>
      </c>
      <c r="F373" s="18">
        <f t="shared" si="20"/>
        <v>53.846153846153847</v>
      </c>
      <c r="G373" s="18">
        <f t="shared" si="21"/>
        <v>46.153846153846153</v>
      </c>
      <c r="H373" s="18">
        <f t="shared" si="22"/>
        <v>0</v>
      </c>
      <c r="I373" s="18">
        <f t="shared" si="23"/>
        <v>6</v>
      </c>
      <c r="J373" s="18">
        <f>SUM($I$2:I373)</f>
        <v>2225</v>
      </c>
      <c r="K373" s="18">
        <f>SUM($I373:I$419)</f>
        <v>282</v>
      </c>
    </row>
    <row r="374" spans="1:11">
      <c r="A374" s="1">
        <v>40147</v>
      </c>
      <c r="B374" s="1">
        <v>40153</v>
      </c>
      <c r="C374" s="2">
        <v>50</v>
      </c>
      <c r="D374" s="2">
        <v>44</v>
      </c>
      <c r="E374" s="2">
        <v>6</v>
      </c>
      <c r="F374" s="18">
        <f t="shared" si="20"/>
        <v>53.191489361702125</v>
      </c>
      <c r="G374" s="18">
        <f t="shared" si="21"/>
        <v>46.808510638297875</v>
      </c>
      <c r="H374" s="18">
        <f t="shared" si="22"/>
        <v>0</v>
      </c>
      <c r="I374" s="18">
        <f t="shared" si="23"/>
        <v>6</v>
      </c>
      <c r="J374" s="18">
        <f>SUM($I$2:I374)</f>
        <v>2231</v>
      </c>
      <c r="K374" s="18">
        <f>SUM($I374:I$419)</f>
        <v>276</v>
      </c>
    </row>
    <row r="375" spans="1:11">
      <c r="A375" s="1">
        <v>40140</v>
      </c>
      <c r="B375" s="1">
        <v>40146</v>
      </c>
      <c r="C375" s="2">
        <v>50</v>
      </c>
      <c r="D375" s="2">
        <v>42</v>
      </c>
      <c r="E375" s="2">
        <v>8</v>
      </c>
      <c r="F375" s="18">
        <f t="shared" si="20"/>
        <v>54.347826086956523</v>
      </c>
      <c r="G375" s="18">
        <f t="shared" si="21"/>
        <v>45.652173913043477</v>
      </c>
      <c r="H375" s="18">
        <f t="shared" si="22"/>
        <v>0</v>
      </c>
      <c r="I375" s="18">
        <f t="shared" si="23"/>
        <v>6</v>
      </c>
      <c r="J375" s="18">
        <f>SUM($I$2:I375)</f>
        <v>2237</v>
      </c>
      <c r="K375" s="18">
        <f>SUM($I375:I$419)</f>
        <v>270</v>
      </c>
    </row>
    <row r="376" spans="1:11">
      <c r="A376" s="1">
        <v>40133</v>
      </c>
      <c r="B376" s="1">
        <v>40139</v>
      </c>
      <c r="C376" s="2">
        <v>49</v>
      </c>
      <c r="D376" s="2">
        <v>44</v>
      </c>
      <c r="E376" s="2">
        <v>7</v>
      </c>
      <c r="F376" s="18">
        <f t="shared" si="20"/>
        <v>52.688172043010752</v>
      </c>
      <c r="G376" s="18">
        <f t="shared" si="21"/>
        <v>47.311827956989248</v>
      </c>
      <c r="H376" s="18">
        <f t="shared" si="22"/>
        <v>0</v>
      </c>
      <c r="I376" s="18">
        <f t="shared" si="23"/>
        <v>6</v>
      </c>
      <c r="J376" s="18">
        <f>SUM($I$2:I376)</f>
        <v>2243</v>
      </c>
      <c r="K376" s="18">
        <f>SUM($I376:I$419)</f>
        <v>264</v>
      </c>
    </row>
    <row r="377" spans="1:11">
      <c r="A377" s="1">
        <v>40126</v>
      </c>
      <c r="B377" s="1">
        <v>40132</v>
      </c>
      <c r="C377" s="2">
        <v>53</v>
      </c>
      <c r="D377" s="2">
        <v>39</v>
      </c>
      <c r="E377" s="2">
        <v>8</v>
      </c>
      <c r="F377" s="18">
        <f t="shared" si="20"/>
        <v>57.608695652173914</v>
      </c>
      <c r="G377" s="18">
        <f t="shared" si="21"/>
        <v>42.391304347826086</v>
      </c>
      <c r="H377" s="18">
        <f t="shared" si="22"/>
        <v>0</v>
      </c>
      <c r="I377" s="18">
        <f t="shared" si="23"/>
        <v>6</v>
      </c>
      <c r="J377" s="18">
        <f>SUM($I$2:I377)</f>
        <v>2249</v>
      </c>
      <c r="K377" s="18">
        <f>SUM($I377:I$419)</f>
        <v>258</v>
      </c>
    </row>
    <row r="378" spans="1:11">
      <c r="A378" s="1">
        <v>40119</v>
      </c>
      <c r="B378" s="1">
        <v>40125</v>
      </c>
      <c r="C378" s="2">
        <v>52</v>
      </c>
      <c r="D378" s="2">
        <v>42</v>
      </c>
      <c r="E378" s="2">
        <v>6</v>
      </c>
      <c r="F378" s="18">
        <f t="shared" si="20"/>
        <v>55.319148936170215</v>
      </c>
      <c r="G378" s="18">
        <f t="shared" si="21"/>
        <v>44.680851063829785</v>
      </c>
      <c r="H378" s="18">
        <f t="shared" si="22"/>
        <v>0</v>
      </c>
      <c r="I378" s="18">
        <f t="shared" si="23"/>
        <v>6</v>
      </c>
      <c r="J378" s="18">
        <f>SUM($I$2:I378)</f>
        <v>2255</v>
      </c>
      <c r="K378" s="18">
        <f>SUM($I378:I$419)</f>
        <v>252</v>
      </c>
    </row>
    <row r="379" spans="1:11">
      <c r="A379" s="1">
        <v>40112</v>
      </c>
      <c r="B379" s="1">
        <v>40118</v>
      </c>
      <c r="C379" s="2">
        <v>53</v>
      </c>
      <c r="D379" s="2">
        <v>41</v>
      </c>
      <c r="E379" s="2">
        <v>6</v>
      </c>
      <c r="F379" s="18">
        <f t="shared" si="20"/>
        <v>56.382978723404257</v>
      </c>
      <c r="G379" s="18">
        <f t="shared" si="21"/>
        <v>43.617021276595743</v>
      </c>
      <c r="H379" s="18">
        <f t="shared" si="22"/>
        <v>0</v>
      </c>
      <c r="I379" s="18">
        <f t="shared" si="23"/>
        <v>6</v>
      </c>
      <c r="J379" s="18">
        <f>SUM($I$2:I379)</f>
        <v>2261</v>
      </c>
      <c r="K379" s="18">
        <f>SUM($I379:I$419)</f>
        <v>246</v>
      </c>
    </row>
    <row r="380" spans="1:11">
      <c r="A380" s="1">
        <v>40105</v>
      </c>
      <c r="B380" s="1">
        <v>40111</v>
      </c>
      <c r="C380" s="2">
        <v>53</v>
      </c>
      <c r="D380" s="2">
        <v>39</v>
      </c>
      <c r="E380" s="2">
        <v>8</v>
      </c>
      <c r="F380" s="18">
        <f t="shared" si="20"/>
        <v>57.608695652173914</v>
      </c>
      <c r="G380" s="18">
        <f t="shared" si="21"/>
        <v>42.391304347826086</v>
      </c>
      <c r="H380" s="18">
        <f t="shared" si="22"/>
        <v>0</v>
      </c>
      <c r="I380" s="18">
        <f t="shared" si="23"/>
        <v>6</v>
      </c>
      <c r="J380" s="18">
        <f>SUM($I$2:I380)</f>
        <v>2267</v>
      </c>
      <c r="K380" s="18">
        <f>SUM($I380:I$419)</f>
        <v>240</v>
      </c>
    </row>
    <row r="381" spans="1:11">
      <c r="A381" s="1">
        <v>40098</v>
      </c>
      <c r="B381" s="1">
        <v>40104</v>
      </c>
      <c r="C381" s="2">
        <v>52</v>
      </c>
      <c r="D381" s="2">
        <v>41</v>
      </c>
      <c r="E381" s="2">
        <v>7</v>
      </c>
      <c r="F381" s="18">
        <f t="shared" si="20"/>
        <v>55.913978494623656</v>
      </c>
      <c r="G381" s="18">
        <f t="shared" si="21"/>
        <v>44.086021505376344</v>
      </c>
      <c r="H381" s="18">
        <f t="shared" si="22"/>
        <v>0</v>
      </c>
      <c r="I381" s="18">
        <f t="shared" si="23"/>
        <v>6</v>
      </c>
      <c r="J381" s="18">
        <f>SUM($I$2:I381)</f>
        <v>2273</v>
      </c>
      <c r="K381" s="18">
        <f>SUM($I381:I$419)</f>
        <v>234</v>
      </c>
    </row>
    <row r="382" spans="1:11">
      <c r="A382" s="1">
        <v>40091</v>
      </c>
      <c r="B382" s="1">
        <v>40097</v>
      </c>
      <c r="C382" s="2">
        <v>54</v>
      </c>
      <c r="D382" s="2">
        <v>38</v>
      </c>
      <c r="E382" s="2">
        <v>8</v>
      </c>
      <c r="F382" s="18">
        <f t="shared" si="20"/>
        <v>58.695652173913047</v>
      </c>
      <c r="G382" s="18">
        <f t="shared" si="21"/>
        <v>41.304347826086953</v>
      </c>
      <c r="H382" s="18">
        <f t="shared" si="22"/>
        <v>0</v>
      </c>
      <c r="I382" s="18">
        <f t="shared" si="23"/>
        <v>6</v>
      </c>
      <c r="J382" s="18">
        <f>SUM($I$2:I382)</f>
        <v>2279</v>
      </c>
      <c r="K382" s="18">
        <f>SUM($I382:I$419)</f>
        <v>228</v>
      </c>
    </row>
    <row r="383" spans="1:11">
      <c r="A383" s="1">
        <v>40084</v>
      </c>
      <c r="B383" s="1">
        <v>40090</v>
      </c>
      <c r="C383" s="2">
        <v>52</v>
      </c>
      <c r="D383" s="2">
        <v>40</v>
      </c>
      <c r="E383" s="2">
        <v>8</v>
      </c>
      <c r="F383" s="18">
        <f t="shared" si="20"/>
        <v>56.521739130434781</v>
      </c>
      <c r="G383" s="18">
        <f t="shared" si="21"/>
        <v>43.478260869565219</v>
      </c>
      <c r="H383" s="18">
        <f t="shared" si="22"/>
        <v>0</v>
      </c>
      <c r="I383" s="18">
        <f t="shared" si="23"/>
        <v>6</v>
      </c>
      <c r="J383" s="18">
        <f>SUM($I$2:I383)</f>
        <v>2285</v>
      </c>
      <c r="K383" s="18">
        <f>SUM($I383:I$419)</f>
        <v>222</v>
      </c>
    </row>
    <row r="384" spans="1:11">
      <c r="A384" s="1">
        <v>40077</v>
      </c>
      <c r="B384" s="1">
        <v>40083</v>
      </c>
      <c r="C384" s="2">
        <v>51</v>
      </c>
      <c r="D384" s="2">
        <v>41</v>
      </c>
      <c r="E384" s="2">
        <v>8</v>
      </c>
      <c r="F384" s="18">
        <f t="shared" si="20"/>
        <v>55.434782608695656</v>
      </c>
      <c r="G384" s="18">
        <f t="shared" si="21"/>
        <v>44.565217391304344</v>
      </c>
      <c r="H384" s="18">
        <f t="shared" si="22"/>
        <v>0</v>
      </c>
      <c r="I384" s="18">
        <f t="shared" si="23"/>
        <v>6</v>
      </c>
      <c r="J384" s="18">
        <f>SUM($I$2:I384)</f>
        <v>2291</v>
      </c>
      <c r="K384" s="18">
        <f>SUM($I384:I$419)</f>
        <v>216</v>
      </c>
    </row>
    <row r="385" spans="1:11">
      <c r="A385" s="1">
        <v>40070</v>
      </c>
      <c r="B385" s="1">
        <v>40076</v>
      </c>
      <c r="C385" s="2">
        <v>52</v>
      </c>
      <c r="D385" s="2">
        <v>41</v>
      </c>
      <c r="E385" s="2">
        <v>7</v>
      </c>
      <c r="F385" s="18">
        <f t="shared" si="20"/>
        <v>55.913978494623656</v>
      </c>
      <c r="G385" s="18">
        <f t="shared" si="21"/>
        <v>44.086021505376344</v>
      </c>
      <c r="H385" s="18">
        <f t="shared" si="22"/>
        <v>0</v>
      </c>
      <c r="I385" s="18">
        <f t="shared" si="23"/>
        <v>6</v>
      </c>
      <c r="J385" s="18">
        <f>SUM($I$2:I385)</f>
        <v>2297</v>
      </c>
      <c r="K385" s="18">
        <f>SUM($I385:I$419)</f>
        <v>210</v>
      </c>
    </row>
    <row r="386" spans="1:11">
      <c r="A386" s="1">
        <v>40063</v>
      </c>
      <c r="B386" s="1">
        <v>40069</v>
      </c>
      <c r="C386" s="2">
        <v>52</v>
      </c>
      <c r="D386" s="2">
        <v>41</v>
      </c>
      <c r="E386" s="2">
        <v>7</v>
      </c>
      <c r="F386" s="18">
        <f t="shared" si="20"/>
        <v>55.913978494623656</v>
      </c>
      <c r="G386" s="18">
        <f t="shared" si="21"/>
        <v>44.086021505376344</v>
      </c>
      <c r="H386" s="18">
        <f t="shared" si="22"/>
        <v>0</v>
      </c>
      <c r="I386" s="18">
        <f t="shared" si="23"/>
        <v>6</v>
      </c>
      <c r="J386" s="18">
        <f>SUM($I$2:I386)</f>
        <v>2303</v>
      </c>
      <c r="K386" s="18">
        <f>SUM($I386:I$419)</f>
        <v>204</v>
      </c>
    </row>
    <row r="387" spans="1:11">
      <c r="A387" s="1">
        <v>40056</v>
      </c>
      <c r="B387" s="1">
        <v>40062</v>
      </c>
      <c r="C387" s="2">
        <v>53</v>
      </c>
      <c r="D387" s="2">
        <v>40</v>
      </c>
      <c r="E387" s="2">
        <v>7</v>
      </c>
      <c r="F387" s="18">
        <f t="shared" ref="F387:F419" si="24">C387 + (E387 * C387 / (C387 + D387))</f>
        <v>56.98924731182796</v>
      </c>
      <c r="G387" s="18">
        <f t="shared" ref="G387:G419" si="25">D387 + (E387 * D387 / (C387+ D387))</f>
        <v>43.01075268817204</v>
      </c>
      <c r="H387" s="18">
        <f t="shared" ref="H387:H419" si="26">100 - (F387 + G387)</f>
        <v>0</v>
      </c>
      <c r="I387" s="18">
        <f t="shared" ref="I387:I419" si="27">B387-A387</f>
        <v>6</v>
      </c>
      <c r="J387" s="18">
        <f>SUM($I$2:I387)</f>
        <v>2309</v>
      </c>
      <c r="K387" s="18">
        <f>SUM($I387:I$419)</f>
        <v>198</v>
      </c>
    </row>
    <row r="388" spans="1:11">
      <c r="A388" s="1">
        <v>40049</v>
      </c>
      <c r="B388" s="1">
        <v>40055</v>
      </c>
      <c r="C388" s="2">
        <v>50</v>
      </c>
      <c r="D388" s="2">
        <v>43</v>
      </c>
      <c r="E388" s="2">
        <v>7</v>
      </c>
      <c r="F388" s="18">
        <f t="shared" si="24"/>
        <v>53.763440860215056</v>
      </c>
      <c r="G388" s="18">
        <f t="shared" si="25"/>
        <v>46.236559139784944</v>
      </c>
      <c r="H388" s="18">
        <f t="shared" si="26"/>
        <v>0</v>
      </c>
      <c r="I388" s="18">
        <f t="shared" si="27"/>
        <v>6</v>
      </c>
      <c r="J388" s="18">
        <f>SUM($I$2:I388)</f>
        <v>2315</v>
      </c>
      <c r="K388" s="18">
        <f>SUM($I388:I$419)</f>
        <v>192</v>
      </c>
    </row>
    <row r="389" spans="1:11">
      <c r="A389" s="1">
        <v>40042</v>
      </c>
      <c r="B389" s="1">
        <v>40048</v>
      </c>
      <c r="C389" s="2">
        <v>52</v>
      </c>
      <c r="D389" s="2">
        <v>41</v>
      </c>
      <c r="E389" s="2">
        <v>7</v>
      </c>
      <c r="F389" s="18">
        <f t="shared" si="24"/>
        <v>55.913978494623656</v>
      </c>
      <c r="G389" s="18">
        <f t="shared" si="25"/>
        <v>44.086021505376344</v>
      </c>
      <c r="H389" s="18">
        <f t="shared" si="26"/>
        <v>0</v>
      </c>
      <c r="I389" s="18">
        <f t="shared" si="27"/>
        <v>6</v>
      </c>
      <c r="J389" s="18">
        <f>SUM($I$2:I389)</f>
        <v>2321</v>
      </c>
      <c r="K389" s="18">
        <f>SUM($I389:I$419)</f>
        <v>186</v>
      </c>
    </row>
    <row r="390" spans="1:11">
      <c r="A390" s="1">
        <v>40035</v>
      </c>
      <c r="B390" s="1">
        <v>40041</v>
      </c>
      <c r="C390" s="2">
        <v>54</v>
      </c>
      <c r="D390" s="2">
        <v>40</v>
      </c>
      <c r="E390" s="2">
        <v>6</v>
      </c>
      <c r="F390" s="18">
        <f t="shared" si="24"/>
        <v>57.446808510638299</v>
      </c>
      <c r="G390" s="18">
        <f t="shared" si="25"/>
        <v>42.553191489361701</v>
      </c>
      <c r="H390" s="18">
        <f t="shared" si="26"/>
        <v>0</v>
      </c>
      <c r="I390" s="18">
        <f t="shared" si="27"/>
        <v>6</v>
      </c>
      <c r="J390" s="18">
        <f>SUM($I$2:I390)</f>
        <v>2327</v>
      </c>
      <c r="K390" s="18">
        <f>SUM($I390:I$419)</f>
        <v>180</v>
      </c>
    </row>
    <row r="391" spans="1:11">
      <c r="A391" s="1">
        <v>40028</v>
      </c>
      <c r="B391" s="1">
        <v>40034</v>
      </c>
      <c r="C391" s="2">
        <v>56</v>
      </c>
      <c r="D391" s="2">
        <v>37</v>
      </c>
      <c r="E391" s="2">
        <v>7</v>
      </c>
      <c r="F391" s="18">
        <f t="shared" si="24"/>
        <v>60.215053763440864</v>
      </c>
      <c r="G391" s="18">
        <f t="shared" si="25"/>
        <v>39.784946236559136</v>
      </c>
      <c r="H391" s="18">
        <f t="shared" si="26"/>
        <v>0</v>
      </c>
      <c r="I391" s="18">
        <f t="shared" si="27"/>
        <v>6</v>
      </c>
      <c r="J391" s="18">
        <f>SUM($I$2:I391)</f>
        <v>2333</v>
      </c>
      <c r="K391" s="18">
        <f>SUM($I391:I$419)</f>
        <v>174</v>
      </c>
    </row>
    <row r="392" spans="1:11">
      <c r="A392" s="1">
        <v>40021</v>
      </c>
      <c r="B392" s="1">
        <v>40027</v>
      </c>
      <c r="C392" s="2">
        <v>54</v>
      </c>
      <c r="D392" s="2">
        <v>39</v>
      </c>
      <c r="E392" s="2">
        <v>7</v>
      </c>
      <c r="F392" s="18">
        <f t="shared" si="24"/>
        <v>58.064516129032256</v>
      </c>
      <c r="G392" s="18">
        <f t="shared" si="25"/>
        <v>41.935483870967744</v>
      </c>
      <c r="H392" s="18">
        <f t="shared" si="26"/>
        <v>0</v>
      </c>
      <c r="I392" s="18">
        <f t="shared" si="27"/>
        <v>6</v>
      </c>
      <c r="J392" s="18">
        <f>SUM($I$2:I392)</f>
        <v>2339</v>
      </c>
      <c r="K392" s="18">
        <f>SUM($I392:I$419)</f>
        <v>168</v>
      </c>
    </row>
    <row r="393" spans="1:11">
      <c r="A393" s="1">
        <v>40014</v>
      </c>
      <c r="B393" s="1">
        <v>40020</v>
      </c>
      <c r="C393" s="2">
        <v>56</v>
      </c>
      <c r="D393" s="2">
        <v>38</v>
      </c>
      <c r="E393" s="2">
        <v>6</v>
      </c>
      <c r="F393" s="18">
        <f t="shared" si="24"/>
        <v>59.574468085106382</v>
      </c>
      <c r="G393" s="18">
        <f t="shared" si="25"/>
        <v>40.425531914893618</v>
      </c>
      <c r="H393" s="18">
        <f t="shared" si="26"/>
        <v>0</v>
      </c>
      <c r="I393" s="18">
        <f t="shared" si="27"/>
        <v>6</v>
      </c>
      <c r="J393" s="18">
        <f>SUM($I$2:I393)</f>
        <v>2345</v>
      </c>
      <c r="K393" s="18">
        <f>SUM($I393:I$419)</f>
        <v>162</v>
      </c>
    </row>
    <row r="394" spans="1:11">
      <c r="A394" s="1">
        <v>40007</v>
      </c>
      <c r="B394" s="1">
        <v>40013</v>
      </c>
      <c r="C394" s="2">
        <v>59</v>
      </c>
      <c r="D394" s="2">
        <v>33</v>
      </c>
      <c r="E394" s="2">
        <v>8</v>
      </c>
      <c r="F394" s="18">
        <f t="shared" si="24"/>
        <v>64.130434782608688</v>
      </c>
      <c r="G394" s="18">
        <f t="shared" si="25"/>
        <v>35.869565217391305</v>
      </c>
      <c r="H394" s="18">
        <f t="shared" si="26"/>
        <v>0</v>
      </c>
      <c r="I394" s="18">
        <f t="shared" si="27"/>
        <v>6</v>
      </c>
      <c r="J394" s="18">
        <f>SUM($I$2:I394)</f>
        <v>2351</v>
      </c>
      <c r="K394" s="18">
        <f>SUM($I394:I$419)</f>
        <v>156</v>
      </c>
    </row>
    <row r="395" spans="1:11">
      <c r="A395" s="1">
        <v>40000</v>
      </c>
      <c r="B395" s="1">
        <v>40006</v>
      </c>
      <c r="C395" s="2">
        <v>58</v>
      </c>
      <c r="D395" s="2">
        <v>34</v>
      </c>
      <c r="E395" s="2">
        <v>8</v>
      </c>
      <c r="F395" s="18">
        <f t="shared" si="24"/>
        <v>63.043478260869563</v>
      </c>
      <c r="G395" s="18">
        <f t="shared" si="25"/>
        <v>36.956521739130437</v>
      </c>
      <c r="H395" s="18">
        <f t="shared" si="26"/>
        <v>0</v>
      </c>
      <c r="I395" s="18">
        <f t="shared" si="27"/>
        <v>6</v>
      </c>
      <c r="J395" s="18">
        <f>SUM($I$2:I395)</f>
        <v>2357</v>
      </c>
      <c r="K395" s="18">
        <f>SUM($I395:I$419)</f>
        <v>150</v>
      </c>
    </row>
    <row r="396" spans="1:11">
      <c r="A396" s="1">
        <v>39993</v>
      </c>
      <c r="B396" s="1">
        <v>39999</v>
      </c>
      <c r="C396" s="2">
        <v>60</v>
      </c>
      <c r="D396" s="2">
        <v>32</v>
      </c>
      <c r="E396" s="2">
        <v>8</v>
      </c>
      <c r="F396" s="18">
        <f t="shared" si="24"/>
        <v>65.217391304347828</v>
      </c>
      <c r="G396" s="18">
        <f t="shared" si="25"/>
        <v>34.782608695652172</v>
      </c>
      <c r="H396" s="18">
        <f t="shared" si="26"/>
        <v>0</v>
      </c>
      <c r="I396" s="18">
        <f t="shared" si="27"/>
        <v>6</v>
      </c>
      <c r="J396" s="18">
        <f>SUM($I$2:I396)</f>
        <v>2363</v>
      </c>
      <c r="K396" s="18">
        <f>SUM($I396:I$419)</f>
        <v>144</v>
      </c>
    </row>
    <row r="397" spans="1:11">
      <c r="A397" s="1">
        <v>39986</v>
      </c>
      <c r="B397" s="1">
        <v>39992</v>
      </c>
      <c r="C397" s="2">
        <v>60</v>
      </c>
      <c r="D397" s="2">
        <v>33</v>
      </c>
      <c r="E397" s="2">
        <v>7</v>
      </c>
      <c r="F397" s="18">
        <f t="shared" si="24"/>
        <v>64.516129032258064</v>
      </c>
      <c r="G397" s="18">
        <f t="shared" si="25"/>
        <v>35.483870967741936</v>
      </c>
      <c r="H397" s="18">
        <f t="shared" si="26"/>
        <v>0</v>
      </c>
      <c r="I397" s="18">
        <f t="shared" si="27"/>
        <v>6</v>
      </c>
      <c r="J397" s="18">
        <f>SUM($I$2:I397)</f>
        <v>2369</v>
      </c>
      <c r="K397" s="18">
        <f>SUM($I397:I$419)</f>
        <v>138</v>
      </c>
    </row>
    <row r="398" spans="1:11">
      <c r="A398" s="1">
        <v>39979</v>
      </c>
      <c r="B398" s="1">
        <v>39985</v>
      </c>
      <c r="C398" s="2">
        <v>59</v>
      </c>
      <c r="D398" s="2">
        <v>34</v>
      </c>
      <c r="E398" s="2">
        <v>7</v>
      </c>
      <c r="F398" s="18">
        <f t="shared" si="24"/>
        <v>63.44086021505376</v>
      </c>
      <c r="G398" s="18">
        <f t="shared" si="25"/>
        <v>36.55913978494624</v>
      </c>
      <c r="H398" s="18">
        <f t="shared" si="26"/>
        <v>0</v>
      </c>
      <c r="I398" s="18">
        <f t="shared" si="27"/>
        <v>6</v>
      </c>
      <c r="J398" s="18">
        <f>SUM($I$2:I398)</f>
        <v>2375</v>
      </c>
      <c r="K398" s="18">
        <f>SUM($I398:I$419)</f>
        <v>132</v>
      </c>
    </row>
    <row r="399" spans="1:11">
      <c r="A399" s="1">
        <v>39972</v>
      </c>
      <c r="B399" s="1">
        <v>39978</v>
      </c>
      <c r="C399" s="2">
        <v>61</v>
      </c>
      <c r="D399" s="2">
        <v>31</v>
      </c>
      <c r="E399" s="2">
        <v>8</v>
      </c>
      <c r="F399" s="18">
        <f t="shared" si="24"/>
        <v>66.304347826086953</v>
      </c>
      <c r="G399" s="18">
        <f t="shared" si="25"/>
        <v>33.695652173913047</v>
      </c>
      <c r="H399" s="18">
        <f t="shared" si="26"/>
        <v>0</v>
      </c>
      <c r="I399" s="18">
        <f t="shared" si="27"/>
        <v>6</v>
      </c>
      <c r="J399" s="18">
        <f>SUM($I$2:I399)</f>
        <v>2381</v>
      </c>
      <c r="K399" s="18">
        <f>SUM($I399:I$419)</f>
        <v>126</v>
      </c>
    </row>
    <row r="400" spans="1:11">
      <c r="A400" s="1">
        <v>39965</v>
      </c>
      <c r="B400" s="1">
        <v>39971</v>
      </c>
      <c r="C400" s="2">
        <v>62</v>
      </c>
      <c r="D400" s="2">
        <v>31</v>
      </c>
      <c r="E400" s="2">
        <v>7</v>
      </c>
      <c r="F400" s="18">
        <f t="shared" si="24"/>
        <v>66.666666666666671</v>
      </c>
      <c r="G400" s="18">
        <f t="shared" si="25"/>
        <v>33.333333333333336</v>
      </c>
      <c r="H400" s="18">
        <f t="shared" si="26"/>
        <v>0</v>
      </c>
      <c r="I400" s="18">
        <f t="shared" si="27"/>
        <v>6</v>
      </c>
      <c r="J400" s="18">
        <f>SUM($I$2:I400)</f>
        <v>2387</v>
      </c>
      <c r="K400" s="18">
        <f>SUM($I400:I$419)</f>
        <v>120</v>
      </c>
    </row>
    <row r="401" spans="1:11">
      <c r="A401" s="1">
        <v>39958</v>
      </c>
      <c r="B401" s="1">
        <v>39964</v>
      </c>
      <c r="C401" s="2">
        <v>63</v>
      </c>
      <c r="D401" s="2">
        <v>30</v>
      </c>
      <c r="E401" s="2">
        <v>7</v>
      </c>
      <c r="F401" s="18">
        <f t="shared" si="24"/>
        <v>67.741935483870975</v>
      </c>
      <c r="G401" s="18">
        <f t="shared" si="25"/>
        <v>32.258064516129032</v>
      </c>
      <c r="H401" s="18">
        <f t="shared" si="26"/>
        <v>0</v>
      </c>
      <c r="I401" s="18">
        <f t="shared" si="27"/>
        <v>6</v>
      </c>
      <c r="J401" s="18">
        <f>SUM($I$2:I401)</f>
        <v>2393</v>
      </c>
      <c r="K401" s="18">
        <f>SUM($I401:I$419)</f>
        <v>114</v>
      </c>
    </row>
    <row r="402" spans="1:11">
      <c r="A402" s="1">
        <v>39951</v>
      </c>
      <c r="B402" s="1">
        <v>39957</v>
      </c>
      <c r="C402" s="2">
        <v>64</v>
      </c>
      <c r="D402" s="2">
        <v>28</v>
      </c>
      <c r="E402" s="2">
        <v>8</v>
      </c>
      <c r="F402" s="18">
        <f t="shared" si="24"/>
        <v>69.565217391304344</v>
      </c>
      <c r="G402" s="18">
        <f t="shared" si="25"/>
        <v>30.434782608695652</v>
      </c>
      <c r="H402" s="18">
        <f t="shared" si="26"/>
        <v>0</v>
      </c>
      <c r="I402" s="18">
        <f t="shared" si="27"/>
        <v>6</v>
      </c>
      <c r="J402" s="18">
        <f>SUM($I$2:I402)</f>
        <v>2399</v>
      </c>
      <c r="K402" s="18">
        <f>SUM($I402:I$419)</f>
        <v>108</v>
      </c>
    </row>
    <row r="403" spans="1:11">
      <c r="A403" s="1">
        <v>39944</v>
      </c>
      <c r="B403" s="1">
        <v>39950</v>
      </c>
      <c r="C403" s="2">
        <v>64</v>
      </c>
      <c r="D403" s="2">
        <v>29</v>
      </c>
      <c r="E403" s="2">
        <v>7</v>
      </c>
      <c r="F403" s="18">
        <f t="shared" si="24"/>
        <v>68.817204301075265</v>
      </c>
      <c r="G403" s="18">
        <f t="shared" si="25"/>
        <v>31.182795698924732</v>
      </c>
      <c r="H403" s="18">
        <f t="shared" si="26"/>
        <v>0</v>
      </c>
      <c r="I403" s="18">
        <f t="shared" si="27"/>
        <v>6</v>
      </c>
      <c r="J403" s="18">
        <f>SUM($I$2:I403)</f>
        <v>2405</v>
      </c>
      <c r="K403" s="18">
        <f>SUM($I403:I$419)</f>
        <v>102</v>
      </c>
    </row>
    <row r="404" spans="1:11">
      <c r="A404" s="1">
        <v>39937</v>
      </c>
      <c r="B404" s="1">
        <v>39943</v>
      </c>
      <c r="C404" s="2">
        <v>66</v>
      </c>
      <c r="D404" s="2">
        <v>27</v>
      </c>
      <c r="E404" s="2">
        <v>7</v>
      </c>
      <c r="F404" s="18">
        <f t="shared" si="24"/>
        <v>70.967741935483872</v>
      </c>
      <c r="G404" s="18">
        <f t="shared" si="25"/>
        <v>29.032258064516128</v>
      </c>
      <c r="H404" s="18">
        <f t="shared" si="26"/>
        <v>0</v>
      </c>
      <c r="I404" s="18">
        <f t="shared" si="27"/>
        <v>6</v>
      </c>
      <c r="J404" s="18">
        <f>SUM($I$2:I404)</f>
        <v>2411</v>
      </c>
      <c r="K404" s="18">
        <f>SUM($I404:I$419)</f>
        <v>96</v>
      </c>
    </row>
    <row r="405" spans="1:11">
      <c r="A405" s="1">
        <v>39930</v>
      </c>
      <c r="B405" s="1">
        <v>39936</v>
      </c>
      <c r="C405" s="2">
        <v>65</v>
      </c>
      <c r="D405" s="2">
        <v>29</v>
      </c>
      <c r="E405" s="2">
        <v>6</v>
      </c>
      <c r="F405" s="18">
        <f t="shared" si="24"/>
        <v>69.148936170212764</v>
      </c>
      <c r="G405" s="18">
        <f t="shared" si="25"/>
        <v>30.851063829787233</v>
      </c>
      <c r="H405" s="18">
        <f t="shared" si="26"/>
        <v>0</v>
      </c>
      <c r="I405" s="18">
        <f t="shared" si="27"/>
        <v>6</v>
      </c>
      <c r="J405" s="18">
        <f>SUM($I$2:I405)</f>
        <v>2417</v>
      </c>
      <c r="K405" s="18">
        <f>SUM($I405:I$419)</f>
        <v>90</v>
      </c>
    </row>
    <row r="406" spans="1:11">
      <c r="A406" s="1">
        <v>39923</v>
      </c>
      <c r="B406" s="1">
        <v>39929</v>
      </c>
      <c r="C406" s="2">
        <v>65</v>
      </c>
      <c r="D406" s="2">
        <v>29</v>
      </c>
      <c r="E406" s="2">
        <v>6</v>
      </c>
      <c r="F406" s="18">
        <f t="shared" si="24"/>
        <v>69.148936170212764</v>
      </c>
      <c r="G406" s="18">
        <f t="shared" si="25"/>
        <v>30.851063829787233</v>
      </c>
      <c r="H406" s="18">
        <f t="shared" si="26"/>
        <v>0</v>
      </c>
      <c r="I406" s="18">
        <f t="shared" si="27"/>
        <v>6</v>
      </c>
      <c r="J406" s="18">
        <f>SUM($I$2:I406)</f>
        <v>2423</v>
      </c>
      <c r="K406" s="18">
        <f>SUM($I406:I$419)</f>
        <v>84</v>
      </c>
    </row>
    <row r="407" spans="1:11">
      <c r="A407" s="1">
        <v>39916</v>
      </c>
      <c r="B407" s="1">
        <v>39922</v>
      </c>
      <c r="C407" s="2">
        <v>62</v>
      </c>
      <c r="D407" s="2">
        <v>29</v>
      </c>
      <c r="E407" s="2">
        <v>9</v>
      </c>
      <c r="F407" s="18">
        <f t="shared" si="24"/>
        <v>68.131868131868131</v>
      </c>
      <c r="G407" s="18">
        <f t="shared" si="25"/>
        <v>31.868131868131869</v>
      </c>
      <c r="H407" s="18">
        <f t="shared" si="26"/>
        <v>0</v>
      </c>
      <c r="I407" s="18">
        <f t="shared" si="27"/>
        <v>6</v>
      </c>
      <c r="J407" s="18">
        <f>SUM($I$2:I407)</f>
        <v>2429</v>
      </c>
      <c r="K407" s="18">
        <f>SUM($I407:I$419)</f>
        <v>78</v>
      </c>
    </row>
    <row r="408" spans="1:11">
      <c r="A408" s="1">
        <v>39909</v>
      </c>
      <c r="B408" s="1">
        <v>39915</v>
      </c>
      <c r="C408" s="2">
        <v>61</v>
      </c>
      <c r="D408" s="2">
        <v>28</v>
      </c>
      <c r="E408" s="2">
        <v>11</v>
      </c>
      <c r="F408" s="18">
        <f t="shared" si="24"/>
        <v>68.539325842696627</v>
      </c>
      <c r="G408" s="18">
        <f t="shared" si="25"/>
        <v>31.460674157303369</v>
      </c>
      <c r="H408" s="18">
        <f t="shared" si="26"/>
        <v>0</v>
      </c>
      <c r="I408" s="18">
        <f t="shared" si="27"/>
        <v>6</v>
      </c>
      <c r="J408" s="18">
        <f>SUM($I$2:I408)</f>
        <v>2435</v>
      </c>
      <c r="K408" s="18">
        <f>SUM($I408:I$419)</f>
        <v>72</v>
      </c>
    </row>
    <row r="409" spans="1:11">
      <c r="A409" s="1">
        <v>39902</v>
      </c>
      <c r="B409" s="1">
        <v>39908</v>
      </c>
      <c r="C409" s="2">
        <v>62</v>
      </c>
      <c r="D409" s="2">
        <v>28</v>
      </c>
      <c r="E409" s="2">
        <v>10</v>
      </c>
      <c r="F409" s="18">
        <f t="shared" si="24"/>
        <v>68.888888888888886</v>
      </c>
      <c r="G409" s="18">
        <f t="shared" si="25"/>
        <v>31.111111111111111</v>
      </c>
      <c r="H409" s="18">
        <f t="shared" si="26"/>
        <v>0</v>
      </c>
      <c r="I409" s="18">
        <f t="shared" si="27"/>
        <v>6</v>
      </c>
      <c r="J409" s="18">
        <f>SUM($I$2:I409)</f>
        <v>2441</v>
      </c>
      <c r="K409" s="18">
        <f>SUM($I409:I$419)</f>
        <v>66</v>
      </c>
    </row>
    <row r="410" spans="1:11">
      <c r="A410" s="1">
        <v>39895</v>
      </c>
      <c r="B410" s="1">
        <v>39901</v>
      </c>
      <c r="C410" s="2">
        <v>61</v>
      </c>
      <c r="D410" s="2">
        <v>29</v>
      </c>
      <c r="E410" s="2">
        <v>10</v>
      </c>
      <c r="F410" s="18">
        <f t="shared" si="24"/>
        <v>67.777777777777771</v>
      </c>
      <c r="G410" s="18">
        <f t="shared" si="25"/>
        <v>32.222222222222221</v>
      </c>
      <c r="H410" s="18">
        <f t="shared" si="26"/>
        <v>0</v>
      </c>
      <c r="I410" s="18">
        <f t="shared" si="27"/>
        <v>6</v>
      </c>
      <c r="J410" s="18">
        <f>SUM($I$2:I410)</f>
        <v>2447</v>
      </c>
      <c r="K410" s="18">
        <f>SUM($I410:I$419)</f>
        <v>60</v>
      </c>
    </row>
    <row r="411" spans="1:11">
      <c r="A411" s="1">
        <v>39888</v>
      </c>
      <c r="B411" s="1">
        <v>39894</v>
      </c>
      <c r="C411" s="2">
        <v>63</v>
      </c>
      <c r="D411" s="2">
        <v>26</v>
      </c>
      <c r="E411" s="2">
        <v>11</v>
      </c>
      <c r="F411" s="18">
        <f t="shared" si="24"/>
        <v>70.786516853932582</v>
      </c>
      <c r="G411" s="18">
        <f t="shared" si="25"/>
        <v>29.213483146067414</v>
      </c>
      <c r="H411" s="18">
        <f t="shared" si="26"/>
        <v>0</v>
      </c>
      <c r="I411" s="18">
        <f t="shared" si="27"/>
        <v>6</v>
      </c>
      <c r="J411" s="18">
        <f>SUM($I$2:I411)</f>
        <v>2453</v>
      </c>
      <c r="K411" s="18">
        <f>SUM($I411:I$419)</f>
        <v>54</v>
      </c>
    </row>
    <row r="412" spans="1:11">
      <c r="A412" s="1">
        <v>39881</v>
      </c>
      <c r="B412" s="1">
        <v>39887</v>
      </c>
      <c r="C412" s="2">
        <v>62</v>
      </c>
      <c r="D412" s="2">
        <v>28</v>
      </c>
      <c r="E412" s="2">
        <v>10</v>
      </c>
      <c r="F412" s="18">
        <f t="shared" si="24"/>
        <v>68.888888888888886</v>
      </c>
      <c r="G412" s="18">
        <f t="shared" si="25"/>
        <v>31.111111111111111</v>
      </c>
      <c r="H412" s="18">
        <f t="shared" si="26"/>
        <v>0</v>
      </c>
      <c r="I412" s="18">
        <f t="shared" si="27"/>
        <v>6</v>
      </c>
      <c r="J412" s="18">
        <f>SUM($I$2:I412)</f>
        <v>2459</v>
      </c>
      <c r="K412" s="18">
        <f>SUM($I412:I$419)</f>
        <v>48</v>
      </c>
    </row>
    <row r="413" spans="1:11">
      <c r="A413" s="1">
        <v>39874</v>
      </c>
      <c r="B413" s="1">
        <v>39880</v>
      </c>
      <c r="C413" s="2">
        <v>62</v>
      </c>
      <c r="D413" s="2">
        <v>27</v>
      </c>
      <c r="E413" s="2">
        <v>11</v>
      </c>
      <c r="F413" s="18">
        <f t="shared" si="24"/>
        <v>69.662921348314612</v>
      </c>
      <c r="G413" s="18">
        <f t="shared" si="25"/>
        <v>30.337078651685392</v>
      </c>
      <c r="H413" s="18">
        <f t="shared" si="26"/>
        <v>0</v>
      </c>
      <c r="I413" s="18">
        <f t="shared" si="27"/>
        <v>6</v>
      </c>
      <c r="J413" s="18">
        <f>SUM($I$2:I413)</f>
        <v>2465</v>
      </c>
      <c r="K413" s="18">
        <f>SUM($I413:I$419)</f>
        <v>42</v>
      </c>
    </row>
    <row r="414" spans="1:11">
      <c r="A414" s="1">
        <v>39867</v>
      </c>
      <c r="B414" s="1">
        <v>39873</v>
      </c>
      <c r="C414" s="2">
        <v>64</v>
      </c>
      <c r="D414" s="2">
        <v>23</v>
      </c>
      <c r="E414" s="2">
        <v>13</v>
      </c>
      <c r="F414" s="18">
        <f t="shared" si="24"/>
        <v>73.563218390804593</v>
      </c>
      <c r="G414" s="18">
        <f t="shared" si="25"/>
        <v>26.436781609195403</v>
      </c>
      <c r="H414" s="18">
        <f t="shared" si="26"/>
        <v>0</v>
      </c>
      <c r="I414" s="18">
        <f t="shared" si="27"/>
        <v>6</v>
      </c>
      <c r="J414" s="18">
        <f>SUM($I$2:I414)</f>
        <v>2471</v>
      </c>
      <c r="K414" s="18">
        <f>SUM($I414:I$419)</f>
        <v>36</v>
      </c>
    </row>
    <row r="415" spans="1:11">
      <c r="A415" s="1">
        <v>39860</v>
      </c>
      <c r="B415" s="1">
        <v>39866</v>
      </c>
      <c r="C415" s="2">
        <v>62</v>
      </c>
      <c r="D415" s="2">
        <v>25</v>
      </c>
      <c r="E415" s="2">
        <v>13</v>
      </c>
      <c r="F415" s="18">
        <f t="shared" si="24"/>
        <v>71.264367816091948</v>
      </c>
      <c r="G415" s="18">
        <f t="shared" si="25"/>
        <v>28.735632183908045</v>
      </c>
      <c r="H415" s="18">
        <f t="shared" si="26"/>
        <v>0</v>
      </c>
      <c r="I415" s="18">
        <f t="shared" si="27"/>
        <v>6</v>
      </c>
      <c r="J415" s="18">
        <f>SUM($I$2:I415)</f>
        <v>2477</v>
      </c>
      <c r="K415" s="18">
        <f>SUM($I415:I$419)</f>
        <v>30</v>
      </c>
    </row>
    <row r="416" spans="1:11">
      <c r="A416" s="1">
        <v>39853</v>
      </c>
      <c r="B416" s="1">
        <v>39859</v>
      </c>
      <c r="C416" s="2">
        <v>64</v>
      </c>
      <c r="D416" s="2">
        <v>22</v>
      </c>
      <c r="E416" s="2">
        <v>14</v>
      </c>
      <c r="F416" s="18">
        <f t="shared" si="24"/>
        <v>74.418604651162795</v>
      </c>
      <c r="G416" s="18">
        <f t="shared" si="25"/>
        <v>25.581395348837209</v>
      </c>
      <c r="H416" s="18">
        <f t="shared" si="26"/>
        <v>0</v>
      </c>
      <c r="I416" s="18">
        <f t="shared" si="27"/>
        <v>6</v>
      </c>
      <c r="J416" s="18">
        <f>SUM($I$2:I416)</f>
        <v>2483</v>
      </c>
      <c r="K416" s="18">
        <f>SUM($I416:I$419)</f>
        <v>24</v>
      </c>
    </row>
    <row r="417" spans="1:11">
      <c r="A417" s="1">
        <v>39846</v>
      </c>
      <c r="B417" s="1">
        <v>39852</v>
      </c>
      <c r="C417" s="2">
        <v>65</v>
      </c>
      <c r="D417" s="2">
        <v>21</v>
      </c>
      <c r="E417" s="2">
        <v>14</v>
      </c>
      <c r="F417" s="18">
        <f t="shared" si="24"/>
        <v>75.581395348837205</v>
      </c>
      <c r="G417" s="18">
        <f t="shared" si="25"/>
        <v>24.418604651162791</v>
      </c>
      <c r="H417" s="18">
        <f t="shared" si="26"/>
        <v>0</v>
      </c>
      <c r="I417" s="18">
        <f t="shared" si="27"/>
        <v>6</v>
      </c>
      <c r="J417" s="18">
        <f>SUM($I$2:I417)</f>
        <v>2489</v>
      </c>
      <c r="K417" s="18">
        <f>SUM($I417:I$419)</f>
        <v>18</v>
      </c>
    </row>
    <row r="418" spans="1:11">
      <c r="A418" s="1">
        <v>39839</v>
      </c>
      <c r="B418" s="1">
        <v>39845</v>
      </c>
      <c r="C418" s="2">
        <v>66</v>
      </c>
      <c r="D418" s="2">
        <v>18</v>
      </c>
      <c r="E418" s="2">
        <v>16</v>
      </c>
      <c r="F418" s="18">
        <f t="shared" si="24"/>
        <v>78.571428571428569</v>
      </c>
      <c r="G418" s="18">
        <f t="shared" si="25"/>
        <v>21.428571428571427</v>
      </c>
      <c r="H418" s="18">
        <f t="shared" si="26"/>
        <v>0</v>
      </c>
      <c r="I418" s="18">
        <f t="shared" si="27"/>
        <v>6</v>
      </c>
      <c r="J418" s="18">
        <f>SUM($I$2:I418)</f>
        <v>2495</v>
      </c>
      <c r="K418" s="18">
        <f>SUM($I418:I$419)</f>
        <v>12</v>
      </c>
    </row>
    <row r="419" spans="1:11">
      <c r="A419" s="1">
        <v>39832</v>
      </c>
      <c r="B419" s="1">
        <v>39838</v>
      </c>
      <c r="C419" s="2">
        <v>67</v>
      </c>
      <c r="D419" s="2">
        <v>13</v>
      </c>
      <c r="E419" s="2">
        <v>20</v>
      </c>
      <c r="F419" s="18">
        <f t="shared" si="24"/>
        <v>83.75</v>
      </c>
      <c r="G419" s="18">
        <f t="shared" si="25"/>
        <v>16.25</v>
      </c>
      <c r="H419" s="18">
        <f t="shared" si="26"/>
        <v>0</v>
      </c>
      <c r="I419" s="18">
        <f t="shared" si="27"/>
        <v>6</v>
      </c>
      <c r="J419" s="18">
        <f>SUM($I$2:I419)</f>
        <v>2501</v>
      </c>
      <c r="K419" s="18">
        <f>SUM($I$419:I419)</f>
        <v>6</v>
      </c>
    </row>
    <row r="422" spans="1:11">
      <c r="E4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3C2B-B113-47BB-9B3C-4D2C239E37A8}">
  <dimension ref="A1:P283"/>
  <sheetViews>
    <sheetView topLeftCell="E1" workbookViewId="0">
      <selection activeCell="M1" sqref="M1:P2"/>
    </sheetView>
  </sheetViews>
  <sheetFormatPr defaultRowHeight="14.5"/>
  <cols>
    <col min="4" max="4" width="11.90625" customWidth="1"/>
    <col min="5" max="5" width="15.36328125" customWidth="1"/>
    <col min="6" max="6" width="17.6328125" customWidth="1"/>
    <col min="7" max="7" width="19.36328125" customWidth="1"/>
    <col min="13" max="13" width="13.6328125" customWidth="1"/>
    <col min="14" max="14" width="13" customWidth="1"/>
  </cols>
  <sheetData>
    <row r="1" spans="1:16" ht="72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26</v>
      </c>
      <c r="G1" s="13" t="s">
        <v>27</v>
      </c>
      <c r="H1" s="13" t="s">
        <v>113</v>
      </c>
      <c r="I1" s="13" t="s">
        <v>114</v>
      </c>
      <c r="J1" s="13" t="s">
        <v>131</v>
      </c>
      <c r="K1" s="13" t="s">
        <v>132</v>
      </c>
      <c r="M1" s="20" t="s">
        <v>47</v>
      </c>
      <c r="N1" s="20" t="s">
        <v>133</v>
      </c>
      <c r="O1" s="20" t="s">
        <v>38</v>
      </c>
      <c r="P1" s="20" t="s">
        <v>39</v>
      </c>
    </row>
    <row r="2" spans="1:16">
      <c r="A2" s="1">
        <v>39822</v>
      </c>
      <c r="B2" s="1">
        <v>39824</v>
      </c>
      <c r="C2" s="2">
        <v>34</v>
      </c>
      <c r="D2" s="2">
        <v>61</v>
      </c>
      <c r="E2" s="2">
        <v>5</v>
      </c>
      <c r="F2" s="18">
        <f>C2 + (E2 * C2 / (C2 + D2))</f>
        <v>35.789473684210527</v>
      </c>
      <c r="G2" s="18">
        <f>D2 + (E2 * D2 / (C2+ D2))</f>
        <v>64.21052631578948</v>
      </c>
      <c r="H2" s="18">
        <f>100 - (F2 + G2)</f>
        <v>0</v>
      </c>
      <c r="I2" s="18">
        <f>B2-A2</f>
        <v>2</v>
      </c>
      <c r="J2" s="18">
        <f>SUM($I$2:I2)</f>
        <v>2</v>
      </c>
      <c r="K2" s="18">
        <f>SUM($I2:I$283)</f>
        <v>642</v>
      </c>
      <c r="M2" s="18">
        <f>AVERAGE(F2:F283)</f>
        <v>54.046418292642031</v>
      </c>
      <c r="N2" s="18">
        <f>AVERAGE(F2:F283)</f>
        <v>54.046418292642031</v>
      </c>
      <c r="O2" s="18">
        <f>STDEV(F2:F283)</f>
        <v>16.923388220894807</v>
      </c>
      <c r="P2" s="18">
        <f>COUNT(F2:F283)</f>
        <v>282</v>
      </c>
    </row>
    <row r="3" spans="1:16">
      <c r="A3" s="1">
        <v>39794</v>
      </c>
      <c r="B3" s="1">
        <v>39796</v>
      </c>
      <c r="C3" s="2">
        <v>29</v>
      </c>
      <c r="D3" s="2">
        <v>67</v>
      </c>
      <c r="E3" s="2">
        <v>4</v>
      </c>
      <c r="F3" s="18">
        <f t="shared" ref="F3:F66" si="0">C3 + (E3 * C3 / (C3 + D3))</f>
        <v>30.208333333333332</v>
      </c>
      <c r="G3" s="18">
        <f t="shared" ref="G3:G66" si="1">D3 + (E3 * D3 / (C3+ D3))</f>
        <v>69.791666666666671</v>
      </c>
      <c r="H3" s="18">
        <f t="shared" ref="H3:H66" si="2">100 - (F3 + G3)</f>
        <v>0</v>
      </c>
      <c r="I3" s="18">
        <f t="shared" ref="I3:I66" si="3">B3-A3</f>
        <v>2</v>
      </c>
      <c r="J3" s="18">
        <f>SUM($I$2:I3)</f>
        <v>4</v>
      </c>
      <c r="K3" s="18">
        <f>SUM($I3:I$283)</f>
        <v>640</v>
      </c>
    </row>
    <row r="4" spans="1:16">
      <c r="A4" s="1">
        <v>39786</v>
      </c>
      <c r="B4" s="1">
        <v>39789</v>
      </c>
      <c r="C4" s="2">
        <v>32</v>
      </c>
      <c r="D4" s="2">
        <v>61</v>
      </c>
      <c r="E4" s="2">
        <v>7</v>
      </c>
      <c r="F4" s="18">
        <f t="shared" si="0"/>
        <v>34.408602150537632</v>
      </c>
      <c r="G4" s="18">
        <f t="shared" si="1"/>
        <v>65.591397849462368</v>
      </c>
      <c r="H4" s="18">
        <f t="shared" si="2"/>
        <v>0</v>
      </c>
      <c r="I4" s="18">
        <f t="shared" si="3"/>
        <v>3</v>
      </c>
      <c r="J4" s="18">
        <f>SUM($I$2:I4)</f>
        <v>7</v>
      </c>
      <c r="K4" s="18">
        <f>SUM($I4:I$283)</f>
        <v>638</v>
      </c>
    </row>
    <row r="5" spans="1:16">
      <c r="A5" s="1">
        <v>39765</v>
      </c>
      <c r="B5" s="1">
        <v>39768</v>
      </c>
      <c r="C5" s="2">
        <v>29</v>
      </c>
      <c r="D5" s="2">
        <v>66</v>
      </c>
      <c r="E5" s="2">
        <v>5</v>
      </c>
      <c r="F5" s="18">
        <f t="shared" si="0"/>
        <v>30.526315789473685</v>
      </c>
      <c r="G5" s="18">
        <f t="shared" si="1"/>
        <v>69.473684210526315</v>
      </c>
      <c r="H5" s="18">
        <f t="shared" si="2"/>
        <v>0</v>
      </c>
      <c r="I5" s="18">
        <f t="shared" si="3"/>
        <v>3</v>
      </c>
      <c r="J5" s="18">
        <f>SUM($I$2:I5)</f>
        <v>10</v>
      </c>
      <c r="K5" s="18">
        <f>SUM($I5:I$283)</f>
        <v>635</v>
      </c>
    </row>
    <row r="6" spans="1:16">
      <c r="A6" s="1">
        <v>39759</v>
      </c>
      <c r="B6" s="1">
        <v>39761</v>
      </c>
      <c r="C6" s="2">
        <v>28</v>
      </c>
      <c r="D6" s="2">
        <v>68</v>
      </c>
      <c r="E6" s="2">
        <v>4</v>
      </c>
      <c r="F6" s="18">
        <f t="shared" si="0"/>
        <v>29.166666666666668</v>
      </c>
      <c r="G6" s="18">
        <f t="shared" si="1"/>
        <v>70.833333333333329</v>
      </c>
      <c r="H6" s="18">
        <f t="shared" si="2"/>
        <v>0</v>
      </c>
      <c r="I6" s="18">
        <f t="shared" si="3"/>
        <v>2</v>
      </c>
      <c r="J6" s="18">
        <f>SUM($I$2:I6)</f>
        <v>12</v>
      </c>
      <c r="K6" s="18">
        <f>SUM($I6:I$283)</f>
        <v>632</v>
      </c>
    </row>
    <row r="7" spans="1:16">
      <c r="A7" s="1">
        <v>39752</v>
      </c>
      <c r="B7" s="1">
        <v>39754</v>
      </c>
      <c r="C7" s="2">
        <v>25</v>
      </c>
      <c r="D7" s="2">
        <v>70</v>
      </c>
      <c r="E7" s="2">
        <v>5</v>
      </c>
      <c r="F7" s="18">
        <f t="shared" si="0"/>
        <v>26.315789473684212</v>
      </c>
      <c r="G7" s="18">
        <f t="shared" si="1"/>
        <v>73.684210526315795</v>
      </c>
      <c r="H7" s="18">
        <f t="shared" si="2"/>
        <v>0</v>
      </c>
      <c r="I7" s="18">
        <f t="shared" si="3"/>
        <v>2</v>
      </c>
      <c r="J7" s="18">
        <f>SUM($I$2:I7)</f>
        <v>14</v>
      </c>
      <c r="K7" s="18">
        <f>SUM($I7:I$283)</f>
        <v>630</v>
      </c>
    </row>
    <row r="8" spans="1:16">
      <c r="A8" s="1">
        <v>39744</v>
      </c>
      <c r="B8" s="1">
        <v>39747</v>
      </c>
      <c r="C8" s="2">
        <v>31</v>
      </c>
      <c r="D8" s="2">
        <v>66</v>
      </c>
      <c r="E8" s="2">
        <v>3</v>
      </c>
      <c r="F8" s="18">
        <f t="shared" si="0"/>
        <v>31.958762886597938</v>
      </c>
      <c r="G8" s="18">
        <f t="shared" si="1"/>
        <v>68.041237113402062</v>
      </c>
      <c r="H8" s="18">
        <f t="shared" si="2"/>
        <v>0</v>
      </c>
      <c r="I8" s="18">
        <f t="shared" si="3"/>
        <v>3</v>
      </c>
      <c r="J8" s="18">
        <f>SUM($I$2:I8)</f>
        <v>17</v>
      </c>
      <c r="K8" s="18">
        <f>SUM($I8:I$283)</f>
        <v>628</v>
      </c>
    </row>
    <row r="9" spans="1:16">
      <c r="A9" s="1">
        <v>39731</v>
      </c>
      <c r="B9" s="1">
        <v>39733</v>
      </c>
      <c r="C9" s="2">
        <v>25</v>
      </c>
      <c r="D9" s="2">
        <v>71</v>
      </c>
      <c r="E9" s="2">
        <v>4</v>
      </c>
      <c r="F9" s="18">
        <f t="shared" si="0"/>
        <v>26.041666666666668</v>
      </c>
      <c r="G9" s="18">
        <f t="shared" si="1"/>
        <v>73.958333333333329</v>
      </c>
      <c r="H9" s="18">
        <f t="shared" si="2"/>
        <v>0</v>
      </c>
      <c r="I9" s="18">
        <f t="shared" si="3"/>
        <v>2</v>
      </c>
      <c r="J9" s="18">
        <f>SUM($I$2:I9)</f>
        <v>19</v>
      </c>
      <c r="K9" s="18">
        <f>SUM($I9:I$283)</f>
        <v>625</v>
      </c>
    </row>
    <row r="10" spans="1:16">
      <c r="A10" s="1">
        <v>39724</v>
      </c>
      <c r="B10" s="1">
        <v>39726</v>
      </c>
      <c r="C10" s="2">
        <v>25</v>
      </c>
      <c r="D10" s="2">
        <v>70</v>
      </c>
      <c r="E10" s="2">
        <v>5</v>
      </c>
      <c r="F10" s="18">
        <f t="shared" si="0"/>
        <v>26.315789473684212</v>
      </c>
      <c r="G10" s="18">
        <f t="shared" si="1"/>
        <v>73.684210526315795</v>
      </c>
      <c r="H10" s="18">
        <f t="shared" si="2"/>
        <v>0</v>
      </c>
      <c r="I10" s="18">
        <f t="shared" si="3"/>
        <v>2</v>
      </c>
      <c r="J10" s="18">
        <f>SUM($I$2:I10)</f>
        <v>21</v>
      </c>
      <c r="K10" s="18">
        <f>SUM($I10:I$283)</f>
        <v>623</v>
      </c>
    </row>
    <row r="11" spans="1:16">
      <c r="A11" s="1">
        <v>39717</v>
      </c>
      <c r="B11" s="1">
        <v>39718</v>
      </c>
      <c r="C11" s="2">
        <v>27</v>
      </c>
      <c r="D11" s="2">
        <v>69</v>
      </c>
      <c r="E11" s="2">
        <v>4</v>
      </c>
      <c r="F11" s="18">
        <f t="shared" si="0"/>
        <v>28.125</v>
      </c>
      <c r="G11" s="18">
        <f t="shared" si="1"/>
        <v>71.875</v>
      </c>
      <c r="H11" s="18">
        <f t="shared" si="2"/>
        <v>0</v>
      </c>
      <c r="I11" s="18">
        <f t="shared" si="3"/>
        <v>1</v>
      </c>
      <c r="J11" s="18">
        <f>SUM($I$2:I11)</f>
        <v>22</v>
      </c>
      <c r="K11" s="18">
        <f>SUM($I11:I$283)</f>
        <v>621</v>
      </c>
    </row>
    <row r="12" spans="1:16">
      <c r="A12" s="1">
        <v>39699</v>
      </c>
      <c r="B12" s="1">
        <v>39702</v>
      </c>
      <c r="C12" s="2">
        <v>31</v>
      </c>
      <c r="D12" s="2">
        <v>65</v>
      </c>
      <c r="E12" s="2">
        <v>4</v>
      </c>
      <c r="F12" s="18">
        <f t="shared" si="0"/>
        <v>32.291666666666664</v>
      </c>
      <c r="G12" s="18">
        <f t="shared" si="1"/>
        <v>67.708333333333329</v>
      </c>
      <c r="H12" s="18">
        <f t="shared" si="2"/>
        <v>0</v>
      </c>
      <c r="I12" s="18">
        <f t="shared" si="3"/>
        <v>3</v>
      </c>
      <c r="J12" s="18">
        <f>SUM($I$2:I12)</f>
        <v>25</v>
      </c>
      <c r="K12" s="18">
        <f>SUM($I12:I$283)</f>
        <v>620</v>
      </c>
    </row>
    <row r="13" spans="1:16">
      <c r="A13" s="1">
        <v>39696</v>
      </c>
      <c r="B13" s="1">
        <v>39698</v>
      </c>
      <c r="C13" s="2">
        <v>33</v>
      </c>
      <c r="D13" s="2">
        <v>64</v>
      </c>
      <c r="E13" s="2">
        <v>3</v>
      </c>
      <c r="F13" s="18">
        <f t="shared" si="0"/>
        <v>34.020618556701031</v>
      </c>
      <c r="G13" s="18">
        <f t="shared" si="1"/>
        <v>65.979381443298962</v>
      </c>
      <c r="H13" s="18">
        <f t="shared" si="2"/>
        <v>0</v>
      </c>
      <c r="I13" s="18">
        <f t="shared" si="3"/>
        <v>2</v>
      </c>
      <c r="J13" s="18">
        <f>SUM($I$2:I13)</f>
        <v>27</v>
      </c>
      <c r="K13" s="18">
        <f>SUM($I13:I$283)</f>
        <v>617</v>
      </c>
    </row>
    <row r="14" spans="1:16">
      <c r="A14" s="1">
        <v>39681</v>
      </c>
      <c r="B14" s="1">
        <v>39683</v>
      </c>
      <c r="C14" s="2">
        <v>29</v>
      </c>
      <c r="D14" s="2">
        <v>66</v>
      </c>
      <c r="E14" s="2">
        <v>5</v>
      </c>
      <c r="F14" s="18">
        <f t="shared" si="0"/>
        <v>30.526315789473685</v>
      </c>
      <c r="G14" s="18">
        <f t="shared" si="1"/>
        <v>69.473684210526315</v>
      </c>
      <c r="H14" s="18">
        <f t="shared" si="2"/>
        <v>0</v>
      </c>
      <c r="I14" s="18">
        <f t="shared" si="3"/>
        <v>2</v>
      </c>
      <c r="J14" s="18">
        <f>SUM($I$2:I14)</f>
        <v>29</v>
      </c>
      <c r="K14" s="18">
        <f>SUM($I14:I$283)</f>
        <v>615</v>
      </c>
    </row>
    <row r="15" spans="1:16">
      <c r="A15" s="1">
        <v>39667</v>
      </c>
      <c r="B15" s="1">
        <v>39670</v>
      </c>
      <c r="C15" s="2">
        <v>33</v>
      </c>
      <c r="D15" s="2">
        <v>61</v>
      </c>
      <c r="E15" s="2">
        <v>6</v>
      </c>
      <c r="F15" s="18">
        <f t="shared" si="0"/>
        <v>35.106382978723403</v>
      </c>
      <c r="G15" s="18">
        <f t="shared" si="1"/>
        <v>64.893617021276597</v>
      </c>
      <c r="H15" s="18">
        <f t="shared" si="2"/>
        <v>0</v>
      </c>
      <c r="I15" s="18">
        <f t="shared" si="3"/>
        <v>3</v>
      </c>
      <c r="J15" s="18">
        <f>SUM($I$2:I15)</f>
        <v>32</v>
      </c>
      <c r="K15" s="18">
        <f>SUM($I15:I$283)</f>
        <v>613</v>
      </c>
    </row>
    <row r="16" spans="1:16">
      <c r="A16" s="1">
        <v>39654</v>
      </c>
      <c r="B16" s="1">
        <v>39656</v>
      </c>
      <c r="C16" s="2">
        <v>32</v>
      </c>
      <c r="D16" s="2">
        <v>65</v>
      </c>
      <c r="E16" s="2">
        <v>3</v>
      </c>
      <c r="F16" s="18">
        <f t="shared" si="0"/>
        <v>32.989690721649481</v>
      </c>
      <c r="G16" s="18">
        <f t="shared" si="1"/>
        <v>67.010309278350519</v>
      </c>
      <c r="H16" s="18">
        <f t="shared" si="2"/>
        <v>0</v>
      </c>
      <c r="I16" s="18">
        <f t="shared" si="3"/>
        <v>2</v>
      </c>
      <c r="J16" s="18">
        <f>SUM($I$2:I16)</f>
        <v>34</v>
      </c>
      <c r="K16" s="18">
        <f>SUM($I16:I$283)</f>
        <v>610</v>
      </c>
    </row>
    <row r="17" spans="1:11">
      <c r="A17" s="1">
        <v>39639</v>
      </c>
      <c r="B17" s="1">
        <v>39642</v>
      </c>
      <c r="C17" s="2">
        <v>31</v>
      </c>
      <c r="D17" s="2">
        <v>61</v>
      </c>
      <c r="E17" s="2">
        <v>8</v>
      </c>
      <c r="F17" s="18">
        <f t="shared" si="0"/>
        <v>33.695652173913047</v>
      </c>
      <c r="G17" s="18">
        <f t="shared" si="1"/>
        <v>66.304347826086953</v>
      </c>
      <c r="H17" s="18">
        <f t="shared" si="2"/>
        <v>0</v>
      </c>
      <c r="I17" s="18">
        <f t="shared" si="3"/>
        <v>3</v>
      </c>
      <c r="J17" s="18">
        <f>SUM($I$2:I17)</f>
        <v>37</v>
      </c>
      <c r="K17" s="18">
        <f>SUM($I17:I$283)</f>
        <v>608</v>
      </c>
    </row>
    <row r="18" spans="1:11">
      <c r="A18" s="1">
        <v>39614</v>
      </c>
      <c r="B18" s="1">
        <v>39618</v>
      </c>
      <c r="C18" s="2">
        <v>28</v>
      </c>
      <c r="D18" s="2">
        <v>68</v>
      </c>
      <c r="E18" s="2">
        <v>4</v>
      </c>
      <c r="F18" s="18">
        <f t="shared" si="0"/>
        <v>29.166666666666668</v>
      </c>
      <c r="G18" s="18">
        <f t="shared" si="1"/>
        <v>70.833333333333329</v>
      </c>
      <c r="H18" s="18">
        <f t="shared" si="2"/>
        <v>0</v>
      </c>
      <c r="I18" s="18">
        <f t="shared" si="3"/>
        <v>4</v>
      </c>
      <c r="J18" s="18">
        <f>SUM($I$2:I18)</f>
        <v>41</v>
      </c>
      <c r="K18" s="18">
        <f>SUM($I18:I$283)</f>
        <v>605</v>
      </c>
    </row>
    <row r="19" spans="1:11">
      <c r="A19" s="1">
        <v>39608</v>
      </c>
      <c r="B19" s="1">
        <v>39611</v>
      </c>
      <c r="C19" s="2">
        <v>30</v>
      </c>
      <c r="D19" s="2">
        <v>64</v>
      </c>
      <c r="E19" s="2">
        <v>6</v>
      </c>
      <c r="F19" s="18">
        <f t="shared" si="0"/>
        <v>31.914893617021278</v>
      </c>
      <c r="G19" s="18">
        <f t="shared" si="1"/>
        <v>68.085106382978722</v>
      </c>
      <c r="H19" s="18">
        <f t="shared" si="2"/>
        <v>0</v>
      </c>
      <c r="I19" s="18">
        <f t="shared" si="3"/>
        <v>3</v>
      </c>
      <c r="J19" s="18">
        <f>SUM($I$2:I19)</f>
        <v>44</v>
      </c>
      <c r="K19" s="18">
        <f>SUM($I19:I$283)</f>
        <v>601</v>
      </c>
    </row>
    <row r="20" spans="1:11">
      <c r="A20" s="1">
        <v>39598</v>
      </c>
      <c r="B20" s="1">
        <v>39600</v>
      </c>
      <c r="C20" s="2">
        <v>28</v>
      </c>
      <c r="D20" s="2">
        <v>68</v>
      </c>
      <c r="E20" s="2">
        <v>4</v>
      </c>
      <c r="F20" s="18">
        <f t="shared" si="0"/>
        <v>29.166666666666668</v>
      </c>
      <c r="G20" s="18">
        <f t="shared" si="1"/>
        <v>70.833333333333329</v>
      </c>
      <c r="H20" s="18">
        <f t="shared" si="2"/>
        <v>0</v>
      </c>
      <c r="I20" s="18">
        <f t="shared" si="3"/>
        <v>2</v>
      </c>
      <c r="J20" s="18">
        <f>SUM($I$2:I20)</f>
        <v>46</v>
      </c>
      <c r="K20" s="18">
        <f>SUM($I20:I$283)</f>
        <v>598</v>
      </c>
    </row>
    <row r="21" spans="1:11">
      <c r="A21" s="1">
        <v>39576</v>
      </c>
      <c r="B21" s="1">
        <v>39579</v>
      </c>
      <c r="C21" s="2">
        <v>29</v>
      </c>
      <c r="D21" s="2">
        <v>65</v>
      </c>
      <c r="E21" s="2">
        <v>6</v>
      </c>
      <c r="F21" s="18">
        <f t="shared" si="0"/>
        <v>30.851063829787233</v>
      </c>
      <c r="G21" s="18">
        <f t="shared" si="1"/>
        <v>69.148936170212764</v>
      </c>
      <c r="H21" s="18">
        <f t="shared" si="2"/>
        <v>0</v>
      </c>
      <c r="I21" s="18">
        <f t="shared" si="3"/>
        <v>3</v>
      </c>
      <c r="J21" s="18">
        <f>SUM($I$2:I21)</f>
        <v>49</v>
      </c>
      <c r="K21" s="18">
        <f>SUM($I21:I$283)</f>
        <v>596</v>
      </c>
    </row>
    <row r="22" spans="1:11">
      <c r="A22" s="1">
        <v>39569</v>
      </c>
      <c r="B22" s="1">
        <v>39571</v>
      </c>
      <c r="C22" s="2">
        <v>28</v>
      </c>
      <c r="D22" s="2">
        <v>67</v>
      </c>
      <c r="E22" s="2">
        <v>5</v>
      </c>
      <c r="F22" s="18">
        <f t="shared" si="0"/>
        <v>29.473684210526315</v>
      </c>
      <c r="G22" s="18">
        <f t="shared" si="1"/>
        <v>70.526315789473685</v>
      </c>
      <c r="H22" s="18">
        <f t="shared" si="2"/>
        <v>0</v>
      </c>
      <c r="I22" s="18">
        <f t="shared" si="3"/>
        <v>2</v>
      </c>
      <c r="J22" s="18">
        <f>SUM($I$2:I22)</f>
        <v>51</v>
      </c>
      <c r="K22" s="18">
        <f>SUM($I22:I$283)</f>
        <v>593</v>
      </c>
    </row>
    <row r="23" spans="1:11">
      <c r="A23" s="1">
        <v>39556</v>
      </c>
      <c r="B23" s="1">
        <v>39558</v>
      </c>
      <c r="C23" s="2">
        <v>28</v>
      </c>
      <c r="D23" s="2">
        <v>69</v>
      </c>
      <c r="E23" s="2">
        <v>3</v>
      </c>
      <c r="F23" s="18">
        <f t="shared" si="0"/>
        <v>28.865979381443299</v>
      </c>
      <c r="G23" s="18">
        <f t="shared" si="1"/>
        <v>71.134020618556704</v>
      </c>
      <c r="H23" s="18">
        <f t="shared" si="2"/>
        <v>0</v>
      </c>
      <c r="I23" s="18">
        <f t="shared" si="3"/>
        <v>2</v>
      </c>
      <c r="J23" s="18">
        <f>SUM($I$2:I23)</f>
        <v>53</v>
      </c>
      <c r="K23" s="18">
        <f>SUM($I23:I$283)</f>
        <v>591</v>
      </c>
    </row>
    <row r="24" spans="1:11">
      <c r="A24" s="1">
        <v>39544</v>
      </c>
      <c r="B24" s="1">
        <v>39547</v>
      </c>
      <c r="C24" s="2">
        <v>28</v>
      </c>
      <c r="D24" s="2">
        <v>67</v>
      </c>
      <c r="E24" s="2">
        <v>5</v>
      </c>
      <c r="F24" s="18">
        <f t="shared" si="0"/>
        <v>29.473684210526315</v>
      </c>
      <c r="G24" s="18">
        <f t="shared" si="1"/>
        <v>70.526315789473685</v>
      </c>
      <c r="H24" s="18">
        <f t="shared" si="2"/>
        <v>0</v>
      </c>
      <c r="I24" s="18">
        <f t="shared" si="3"/>
        <v>3</v>
      </c>
      <c r="J24" s="18">
        <f>SUM($I$2:I24)</f>
        <v>56</v>
      </c>
      <c r="K24" s="18">
        <f>SUM($I24:I$283)</f>
        <v>589</v>
      </c>
    </row>
    <row r="25" spans="1:11">
      <c r="A25" s="1">
        <v>39521</v>
      </c>
      <c r="B25" s="1">
        <v>39523</v>
      </c>
      <c r="C25" s="2">
        <v>32</v>
      </c>
      <c r="D25" s="2">
        <v>64</v>
      </c>
      <c r="E25" s="2">
        <v>4</v>
      </c>
      <c r="F25" s="18">
        <f t="shared" si="0"/>
        <v>33.333333333333336</v>
      </c>
      <c r="G25" s="18">
        <f t="shared" si="1"/>
        <v>66.666666666666671</v>
      </c>
      <c r="H25" s="18">
        <f t="shared" si="2"/>
        <v>0</v>
      </c>
      <c r="I25" s="18">
        <f t="shared" si="3"/>
        <v>2</v>
      </c>
      <c r="J25" s="18">
        <f>SUM($I$2:I25)</f>
        <v>58</v>
      </c>
      <c r="K25" s="18">
        <f>SUM($I25:I$283)</f>
        <v>586</v>
      </c>
    </row>
    <row r="26" spans="1:11">
      <c r="A26" s="1">
        <v>39513</v>
      </c>
      <c r="B26" s="1">
        <v>39516</v>
      </c>
      <c r="C26" s="2">
        <v>32</v>
      </c>
      <c r="D26" s="2">
        <v>64</v>
      </c>
      <c r="E26" s="2">
        <v>4</v>
      </c>
      <c r="F26" s="18">
        <f t="shared" si="0"/>
        <v>33.333333333333336</v>
      </c>
      <c r="G26" s="18">
        <f t="shared" si="1"/>
        <v>66.666666666666671</v>
      </c>
      <c r="H26" s="18">
        <f t="shared" si="2"/>
        <v>0</v>
      </c>
      <c r="I26" s="18">
        <f t="shared" si="3"/>
        <v>3</v>
      </c>
      <c r="J26" s="18">
        <f>SUM($I$2:I26)</f>
        <v>61</v>
      </c>
      <c r="K26" s="18">
        <f>SUM($I26:I$283)</f>
        <v>584</v>
      </c>
    </row>
    <row r="27" spans="1:11">
      <c r="A27" s="1">
        <v>39499</v>
      </c>
      <c r="B27" s="1">
        <v>39502</v>
      </c>
      <c r="C27" s="2">
        <v>32</v>
      </c>
      <c r="D27" s="2">
        <v>62</v>
      </c>
      <c r="E27" s="2">
        <v>6</v>
      </c>
      <c r="F27" s="18">
        <f t="shared" si="0"/>
        <v>34.042553191489361</v>
      </c>
      <c r="G27" s="18">
        <f t="shared" si="1"/>
        <v>65.957446808510639</v>
      </c>
      <c r="H27" s="18">
        <f t="shared" si="2"/>
        <v>0</v>
      </c>
      <c r="I27" s="18">
        <f t="shared" si="3"/>
        <v>3</v>
      </c>
      <c r="J27" s="18">
        <f>SUM($I$2:I27)</f>
        <v>64</v>
      </c>
      <c r="K27" s="18">
        <f>SUM($I27:I$283)</f>
        <v>581</v>
      </c>
    </row>
    <row r="28" spans="1:11">
      <c r="A28" s="1">
        <v>39489</v>
      </c>
      <c r="B28" s="1">
        <v>39492</v>
      </c>
      <c r="C28" s="2">
        <v>31</v>
      </c>
      <c r="D28" s="2">
        <v>65</v>
      </c>
      <c r="E28" s="2">
        <v>4</v>
      </c>
      <c r="F28" s="18">
        <f t="shared" si="0"/>
        <v>32.291666666666664</v>
      </c>
      <c r="G28" s="18">
        <f t="shared" si="1"/>
        <v>67.708333333333329</v>
      </c>
      <c r="H28" s="18">
        <f t="shared" si="2"/>
        <v>0</v>
      </c>
      <c r="I28" s="18">
        <f t="shared" si="3"/>
        <v>3</v>
      </c>
      <c r="J28" s="18">
        <f>SUM($I$2:I28)</f>
        <v>67</v>
      </c>
      <c r="K28" s="18">
        <f>SUM($I28:I$283)</f>
        <v>578</v>
      </c>
    </row>
    <row r="29" spans="1:11">
      <c r="A29" s="1">
        <v>39486</v>
      </c>
      <c r="B29" s="1">
        <v>39488</v>
      </c>
      <c r="C29" s="2">
        <v>33</v>
      </c>
      <c r="D29" s="2">
        <v>61</v>
      </c>
      <c r="E29" s="2">
        <v>6</v>
      </c>
      <c r="F29" s="18">
        <f t="shared" si="0"/>
        <v>35.106382978723403</v>
      </c>
      <c r="G29" s="18">
        <f t="shared" si="1"/>
        <v>64.893617021276597</v>
      </c>
      <c r="H29" s="18">
        <f t="shared" si="2"/>
        <v>0</v>
      </c>
      <c r="I29" s="18">
        <f t="shared" si="3"/>
        <v>2</v>
      </c>
      <c r="J29" s="18">
        <f>SUM($I$2:I29)</f>
        <v>69</v>
      </c>
      <c r="K29" s="18">
        <f>SUM($I29:I$283)</f>
        <v>575</v>
      </c>
    </row>
    <row r="30" spans="1:11">
      <c r="A30" s="1">
        <v>39477</v>
      </c>
      <c r="B30" s="1">
        <v>39480</v>
      </c>
      <c r="C30" s="2">
        <v>34</v>
      </c>
      <c r="D30" s="2">
        <v>61</v>
      </c>
      <c r="E30" s="2">
        <v>5</v>
      </c>
      <c r="F30" s="18">
        <f t="shared" si="0"/>
        <v>35.789473684210527</v>
      </c>
      <c r="G30" s="18">
        <f t="shared" si="1"/>
        <v>64.21052631578948</v>
      </c>
      <c r="H30" s="18">
        <f t="shared" si="2"/>
        <v>0</v>
      </c>
      <c r="I30" s="18">
        <f t="shared" si="3"/>
        <v>3</v>
      </c>
      <c r="J30" s="18">
        <f>SUM($I$2:I30)</f>
        <v>72</v>
      </c>
      <c r="K30" s="18">
        <f>SUM($I30:I$283)</f>
        <v>573</v>
      </c>
    </row>
    <row r="31" spans="1:11">
      <c r="A31" s="1">
        <v>39457</v>
      </c>
      <c r="B31" s="1">
        <v>39460</v>
      </c>
      <c r="C31" s="2">
        <v>34</v>
      </c>
      <c r="D31" s="2">
        <v>60</v>
      </c>
      <c r="E31" s="2">
        <v>6</v>
      </c>
      <c r="F31" s="18">
        <f t="shared" si="0"/>
        <v>36.170212765957444</v>
      </c>
      <c r="G31" s="18">
        <f t="shared" si="1"/>
        <v>63.829787234042556</v>
      </c>
      <c r="H31" s="18">
        <f t="shared" si="2"/>
        <v>0</v>
      </c>
      <c r="I31" s="18">
        <f t="shared" si="3"/>
        <v>3</v>
      </c>
      <c r="J31" s="18">
        <f>SUM($I$2:I31)</f>
        <v>75</v>
      </c>
      <c r="K31" s="18">
        <f>SUM($I31:I$283)</f>
        <v>570</v>
      </c>
    </row>
    <row r="32" spans="1:11">
      <c r="A32" s="1">
        <v>39451</v>
      </c>
      <c r="B32" s="1">
        <v>39453</v>
      </c>
      <c r="C32" s="2">
        <v>32</v>
      </c>
      <c r="D32" s="2">
        <v>64</v>
      </c>
      <c r="E32" s="2">
        <v>4</v>
      </c>
      <c r="F32" s="18">
        <f t="shared" si="0"/>
        <v>33.333333333333336</v>
      </c>
      <c r="G32" s="18">
        <f t="shared" si="1"/>
        <v>66.666666666666671</v>
      </c>
      <c r="H32" s="18">
        <f t="shared" si="2"/>
        <v>0</v>
      </c>
      <c r="I32" s="18">
        <f t="shared" si="3"/>
        <v>2</v>
      </c>
      <c r="J32" s="18">
        <f>SUM($I$2:I32)</f>
        <v>77</v>
      </c>
      <c r="K32" s="18">
        <f>SUM($I32:I$283)</f>
        <v>567</v>
      </c>
    </row>
    <row r="33" spans="1:11">
      <c r="A33" s="1">
        <v>39430</v>
      </c>
      <c r="B33" s="1">
        <v>39432</v>
      </c>
      <c r="C33" s="2">
        <v>32</v>
      </c>
      <c r="D33" s="2">
        <v>65</v>
      </c>
      <c r="E33" s="2">
        <v>3</v>
      </c>
      <c r="F33" s="18">
        <f t="shared" si="0"/>
        <v>32.989690721649481</v>
      </c>
      <c r="G33" s="18">
        <f t="shared" si="1"/>
        <v>67.010309278350519</v>
      </c>
      <c r="H33" s="18">
        <f t="shared" si="2"/>
        <v>0</v>
      </c>
      <c r="I33" s="18">
        <f t="shared" si="3"/>
        <v>2</v>
      </c>
      <c r="J33" s="18">
        <f>SUM($I$2:I33)</f>
        <v>79</v>
      </c>
      <c r="K33" s="18">
        <f>SUM($I33:I$283)</f>
        <v>565</v>
      </c>
    </row>
    <row r="34" spans="1:11">
      <c r="A34" s="1">
        <v>39422</v>
      </c>
      <c r="B34" s="1">
        <v>39425</v>
      </c>
      <c r="C34" s="2">
        <v>37</v>
      </c>
      <c r="D34" s="2">
        <v>57</v>
      </c>
      <c r="E34" s="2">
        <v>6</v>
      </c>
      <c r="F34" s="18">
        <f t="shared" si="0"/>
        <v>39.361702127659576</v>
      </c>
      <c r="G34" s="18">
        <f t="shared" si="1"/>
        <v>60.638297872340424</v>
      </c>
      <c r="H34" s="18">
        <f t="shared" si="2"/>
        <v>0</v>
      </c>
      <c r="I34" s="18">
        <f t="shared" si="3"/>
        <v>3</v>
      </c>
      <c r="J34" s="18">
        <f>SUM($I$2:I34)</f>
        <v>82</v>
      </c>
      <c r="K34" s="18">
        <f>SUM($I34:I$283)</f>
        <v>563</v>
      </c>
    </row>
    <row r="35" spans="1:11">
      <c r="A35" s="1">
        <v>39416</v>
      </c>
      <c r="B35" s="1">
        <v>39418</v>
      </c>
      <c r="C35" s="2">
        <v>34</v>
      </c>
      <c r="D35" s="2">
        <v>62</v>
      </c>
      <c r="E35" s="2">
        <v>4</v>
      </c>
      <c r="F35" s="18">
        <f t="shared" si="0"/>
        <v>35.416666666666664</v>
      </c>
      <c r="G35" s="18">
        <f t="shared" si="1"/>
        <v>64.583333333333329</v>
      </c>
      <c r="H35" s="18">
        <f t="shared" si="2"/>
        <v>0</v>
      </c>
      <c r="I35" s="18">
        <f t="shared" si="3"/>
        <v>2</v>
      </c>
      <c r="J35" s="18">
        <f>SUM($I$2:I35)</f>
        <v>84</v>
      </c>
      <c r="K35" s="18">
        <f>SUM($I35:I$283)</f>
        <v>560</v>
      </c>
    </row>
    <row r="36" spans="1:11">
      <c r="A36" s="1">
        <v>39397</v>
      </c>
      <c r="B36" s="1">
        <v>39400</v>
      </c>
      <c r="C36" s="2">
        <v>32</v>
      </c>
      <c r="D36" s="2">
        <v>61</v>
      </c>
      <c r="E36" s="2">
        <v>7</v>
      </c>
      <c r="F36" s="18">
        <f t="shared" si="0"/>
        <v>34.408602150537632</v>
      </c>
      <c r="G36" s="18">
        <f t="shared" si="1"/>
        <v>65.591397849462368</v>
      </c>
      <c r="H36" s="18">
        <f t="shared" si="2"/>
        <v>0</v>
      </c>
      <c r="I36" s="18">
        <f t="shared" si="3"/>
        <v>3</v>
      </c>
      <c r="J36" s="18">
        <f>SUM($I$2:I36)</f>
        <v>87</v>
      </c>
      <c r="K36" s="18">
        <f>SUM($I36:I$283)</f>
        <v>558</v>
      </c>
    </row>
    <row r="37" spans="1:11">
      <c r="A37" s="1">
        <v>39388</v>
      </c>
      <c r="B37" s="1">
        <v>39390</v>
      </c>
      <c r="C37" s="2">
        <v>31</v>
      </c>
      <c r="D37" s="2">
        <v>64</v>
      </c>
      <c r="E37" s="2">
        <v>5</v>
      </c>
      <c r="F37" s="18">
        <f t="shared" si="0"/>
        <v>32.631578947368418</v>
      </c>
      <c r="G37" s="18">
        <f t="shared" si="1"/>
        <v>67.368421052631575</v>
      </c>
      <c r="H37" s="18">
        <f t="shared" si="2"/>
        <v>0</v>
      </c>
      <c r="I37" s="18">
        <f t="shared" si="3"/>
        <v>2</v>
      </c>
      <c r="J37" s="18">
        <f>SUM($I$2:I37)</f>
        <v>89</v>
      </c>
      <c r="K37" s="18">
        <f>SUM($I37:I$283)</f>
        <v>555</v>
      </c>
    </row>
    <row r="38" spans="1:11">
      <c r="A38" s="1">
        <v>39367</v>
      </c>
      <c r="B38" s="1">
        <v>39369</v>
      </c>
      <c r="C38" s="2">
        <v>32</v>
      </c>
      <c r="D38" s="2">
        <v>64</v>
      </c>
      <c r="E38" s="2">
        <v>4</v>
      </c>
      <c r="F38" s="18">
        <f t="shared" si="0"/>
        <v>33.333333333333336</v>
      </c>
      <c r="G38" s="18">
        <f t="shared" si="1"/>
        <v>66.666666666666671</v>
      </c>
      <c r="H38" s="18">
        <f t="shared" si="2"/>
        <v>0</v>
      </c>
      <c r="I38" s="18">
        <f t="shared" si="3"/>
        <v>2</v>
      </c>
      <c r="J38" s="18">
        <f>SUM($I$2:I38)</f>
        <v>91</v>
      </c>
      <c r="K38" s="18">
        <f>SUM($I38:I$283)</f>
        <v>553</v>
      </c>
    </row>
    <row r="39" spans="1:11">
      <c r="A39" s="1">
        <v>39359</v>
      </c>
      <c r="B39" s="1">
        <v>39362</v>
      </c>
      <c r="C39" s="2">
        <v>32</v>
      </c>
      <c r="D39" s="2">
        <v>64</v>
      </c>
      <c r="E39" s="2">
        <v>4</v>
      </c>
      <c r="F39" s="18">
        <f t="shared" si="0"/>
        <v>33.333333333333336</v>
      </c>
      <c r="G39" s="18">
        <f t="shared" si="1"/>
        <v>66.666666666666671</v>
      </c>
      <c r="H39" s="18">
        <f t="shared" si="2"/>
        <v>0</v>
      </c>
      <c r="I39" s="18">
        <f t="shared" si="3"/>
        <v>3</v>
      </c>
      <c r="J39" s="18">
        <f>SUM($I$2:I39)</f>
        <v>94</v>
      </c>
      <c r="K39" s="18">
        <f>SUM($I39:I$283)</f>
        <v>551</v>
      </c>
    </row>
    <row r="40" spans="1:11">
      <c r="A40" s="1">
        <v>39339</v>
      </c>
      <c r="B40" s="1">
        <v>39341</v>
      </c>
      <c r="C40" s="2">
        <v>36</v>
      </c>
      <c r="D40" s="2">
        <v>62</v>
      </c>
      <c r="E40" s="2">
        <v>2</v>
      </c>
      <c r="F40" s="18">
        <f t="shared" si="0"/>
        <v>36.734693877551024</v>
      </c>
      <c r="G40" s="18">
        <f t="shared" si="1"/>
        <v>63.265306122448976</v>
      </c>
      <c r="H40" s="18">
        <f t="shared" si="2"/>
        <v>0</v>
      </c>
      <c r="I40" s="18">
        <f t="shared" si="3"/>
        <v>2</v>
      </c>
      <c r="J40" s="18">
        <f>SUM($I$2:I40)</f>
        <v>96</v>
      </c>
      <c r="K40" s="18">
        <f>SUM($I40:I$283)</f>
        <v>548</v>
      </c>
    </row>
    <row r="41" spans="1:11">
      <c r="A41" s="1">
        <v>39332</v>
      </c>
      <c r="B41" s="1">
        <v>39333</v>
      </c>
      <c r="C41" s="2">
        <v>33</v>
      </c>
      <c r="D41" s="2">
        <v>62</v>
      </c>
      <c r="E41" s="2">
        <v>5</v>
      </c>
      <c r="F41" s="18">
        <f t="shared" si="0"/>
        <v>34.736842105263158</v>
      </c>
      <c r="G41" s="18">
        <f t="shared" si="1"/>
        <v>65.263157894736835</v>
      </c>
      <c r="H41" s="18">
        <f t="shared" si="2"/>
        <v>0</v>
      </c>
      <c r="I41" s="18">
        <f t="shared" si="3"/>
        <v>1</v>
      </c>
      <c r="J41" s="18">
        <f>SUM($I$2:I41)</f>
        <v>97</v>
      </c>
      <c r="K41" s="18">
        <f>SUM($I41:I$283)</f>
        <v>546</v>
      </c>
    </row>
    <row r="42" spans="1:11">
      <c r="A42" s="1">
        <v>39307</v>
      </c>
      <c r="B42" s="1">
        <v>39310</v>
      </c>
      <c r="C42" s="2">
        <v>32</v>
      </c>
      <c r="D42" s="2">
        <v>63</v>
      </c>
      <c r="E42" s="2">
        <v>5</v>
      </c>
      <c r="F42" s="18">
        <f t="shared" si="0"/>
        <v>33.684210526315788</v>
      </c>
      <c r="G42" s="18">
        <f t="shared" si="1"/>
        <v>66.315789473684205</v>
      </c>
      <c r="H42" s="18">
        <f t="shared" si="2"/>
        <v>0</v>
      </c>
      <c r="I42" s="18">
        <f t="shared" si="3"/>
        <v>3</v>
      </c>
      <c r="J42" s="18">
        <f>SUM($I$2:I42)</f>
        <v>100</v>
      </c>
      <c r="K42" s="18">
        <f>SUM($I42:I$283)</f>
        <v>545</v>
      </c>
    </row>
    <row r="43" spans="1:11">
      <c r="A43" s="1">
        <v>39297</v>
      </c>
      <c r="B43" s="1">
        <v>39299</v>
      </c>
      <c r="C43" s="2">
        <v>34</v>
      </c>
      <c r="D43" s="2">
        <v>62</v>
      </c>
      <c r="E43" s="2">
        <v>4</v>
      </c>
      <c r="F43" s="18">
        <f t="shared" si="0"/>
        <v>35.416666666666664</v>
      </c>
      <c r="G43" s="18">
        <f t="shared" si="1"/>
        <v>64.583333333333329</v>
      </c>
      <c r="H43" s="18">
        <f t="shared" si="2"/>
        <v>0</v>
      </c>
      <c r="I43" s="18">
        <f t="shared" si="3"/>
        <v>2</v>
      </c>
      <c r="J43" s="18">
        <f>SUM($I$2:I43)</f>
        <v>102</v>
      </c>
      <c r="K43" s="18">
        <f>SUM($I43:I$283)</f>
        <v>542</v>
      </c>
    </row>
    <row r="44" spans="1:11">
      <c r="A44" s="1">
        <v>39275</v>
      </c>
      <c r="B44" s="1">
        <v>39278</v>
      </c>
      <c r="C44" s="2">
        <v>31</v>
      </c>
      <c r="D44" s="2">
        <v>63</v>
      </c>
      <c r="E44" s="2">
        <v>6</v>
      </c>
      <c r="F44" s="18">
        <f t="shared" si="0"/>
        <v>32.978723404255319</v>
      </c>
      <c r="G44" s="18">
        <f t="shared" si="1"/>
        <v>67.021276595744681</v>
      </c>
      <c r="H44" s="18">
        <f t="shared" si="2"/>
        <v>0</v>
      </c>
      <c r="I44" s="18">
        <f t="shared" si="3"/>
        <v>3</v>
      </c>
      <c r="J44" s="18">
        <f>SUM($I$2:I44)</f>
        <v>105</v>
      </c>
      <c r="K44" s="18">
        <f>SUM($I44:I$283)</f>
        <v>540</v>
      </c>
    </row>
    <row r="45" spans="1:11">
      <c r="A45" s="1">
        <v>39269</v>
      </c>
      <c r="B45" s="1">
        <v>39271</v>
      </c>
      <c r="C45" s="2">
        <v>29</v>
      </c>
      <c r="D45" s="2">
        <v>66</v>
      </c>
      <c r="E45" s="2">
        <v>5</v>
      </c>
      <c r="F45" s="18">
        <f t="shared" si="0"/>
        <v>30.526315789473685</v>
      </c>
      <c r="G45" s="18">
        <f t="shared" si="1"/>
        <v>69.473684210526315</v>
      </c>
      <c r="H45" s="18">
        <f t="shared" si="2"/>
        <v>0</v>
      </c>
      <c r="I45" s="18">
        <f t="shared" si="3"/>
        <v>2</v>
      </c>
      <c r="J45" s="18">
        <f>SUM($I$2:I45)</f>
        <v>107</v>
      </c>
      <c r="K45" s="18">
        <f>SUM($I45:I$283)</f>
        <v>537</v>
      </c>
    </row>
    <row r="46" spans="1:11">
      <c r="A46" s="1">
        <v>39244</v>
      </c>
      <c r="B46" s="1">
        <v>39247</v>
      </c>
      <c r="C46" s="2">
        <v>32</v>
      </c>
      <c r="D46" s="2">
        <v>65</v>
      </c>
      <c r="E46" s="2">
        <v>3</v>
      </c>
      <c r="F46" s="18">
        <f t="shared" si="0"/>
        <v>32.989690721649481</v>
      </c>
      <c r="G46" s="18">
        <f t="shared" si="1"/>
        <v>67.010309278350519</v>
      </c>
      <c r="H46" s="18">
        <f t="shared" si="2"/>
        <v>0</v>
      </c>
      <c r="I46" s="18">
        <f t="shared" si="3"/>
        <v>3</v>
      </c>
      <c r="J46" s="18">
        <f>SUM($I$2:I46)</f>
        <v>110</v>
      </c>
      <c r="K46" s="18">
        <f>SUM($I46:I$283)</f>
        <v>535</v>
      </c>
    </row>
    <row r="47" spans="1:11">
      <c r="A47" s="1">
        <v>39234</v>
      </c>
      <c r="B47" s="1">
        <v>39236</v>
      </c>
      <c r="C47" s="2">
        <v>32</v>
      </c>
      <c r="D47" s="2">
        <v>62</v>
      </c>
      <c r="E47" s="2">
        <v>6</v>
      </c>
      <c r="F47" s="18">
        <f t="shared" si="0"/>
        <v>34.042553191489361</v>
      </c>
      <c r="G47" s="18">
        <f t="shared" si="1"/>
        <v>65.957446808510639</v>
      </c>
      <c r="H47" s="18">
        <f t="shared" si="2"/>
        <v>0</v>
      </c>
      <c r="I47" s="18">
        <f t="shared" si="3"/>
        <v>2</v>
      </c>
      <c r="J47" s="18">
        <f>SUM($I$2:I47)</f>
        <v>112</v>
      </c>
      <c r="K47" s="18">
        <f>SUM($I47:I$283)</f>
        <v>532</v>
      </c>
    </row>
    <row r="48" spans="1:11">
      <c r="A48" s="1">
        <v>39212</v>
      </c>
      <c r="B48" s="1">
        <v>39215</v>
      </c>
      <c r="C48" s="2">
        <v>33</v>
      </c>
      <c r="D48" s="2">
        <v>62</v>
      </c>
      <c r="E48" s="2">
        <v>5</v>
      </c>
      <c r="F48" s="18">
        <f t="shared" si="0"/>
        <v>34.736842105263158</v>
      </c>
      <c r="G48" s="18">
        <f t="shared" si="1"/>
        <v>65.263157894736835</v>
      </c>
      <c r="H48" s="18">
        <f t="shared" si="2"/>
        <v>0</v>
      </c>
      <c r="I48" s="18">
        <f t="shared" si="3"/>
        <v>3</v>
      </c>
      <c r="J48" s="18">
        <f>SUM($I$2:I48)</f>
        <v>115</v>
      </c>
      <c r="K48" s="18">
        <f>SUM($I48:I$283)</f>
        <v>530</v>
      </c>
    </row>
    <row r="49" spans="1:11">
      <c r="A49" s="1">
        <v>39206</v>
      </c>
      <c r="B49" s="1">
        <v>39208</v>
      </c>
      <c r="C49" s="2">
        <v>34</v>
      </c>
      <c r="D49" s="2">
        <v>63</v>
      </c>
      <c r="E49" s="2">
        <v>3</v>
      </c>
      <c r="F49" s="18">
        <f t="shared" si="0"/>
        <v>35.051546391752581</v>
      </c>
      <c r="G49" s="18">
        <f t="shared" si="1"/>
        <v>64.948453608247419</v>
      </c>
      <c r="H49" s="18">
        <f t="shared" si="2"/>
        <v>0</v>
      </c>
      <c r="I49" s="18">
        <f t="shared" si="3"/>
        <v>2</v>
      </c>
      <c r="J49" s="18">
        <f>SUM($I$2:I49)</f>
        <v>117</v>
      </c>
      <c r="K49" s="18">
        <f>SUM($I49:I$283)</f>
        <v>527</v>
      </c>
    </row>
    <row r="50" spans="1:11">
      <c r="A50" s="1">
        <v>39185</v>
      </c>
      <c r="B50" s="1">
        <v>39187</v>
      </c>
      <c r="C50" s="2">
        <v>36</v>
      </c>
      <c r="D50" s="2">
        <v>60</v>
      </c>
      <c r="E50" s="2">
        <v>4</v>
      </c>
      <c r="F50" s="18">
        <f t="shared" si="0"/>
        <v>37.5</v>
      </c>
      <c r="G50" s="18">
        <f t="shared" si="1"/>
        <v>62.5</v>
      </c>
      <c r="H50" s="18">
        <f t="shared" si="2"/>
        <v>0</v>
      </c>
      <c r="I50" s="18">
        <f t="shared" si="3"/>
        <v>2</v>
      </c>
      <c r="J50" s="18">
        <f>SUM($I$2:I50)</f>
        <v>119</v>
      </c>
      <c r="K50" s="18">
        <f>SUM($I50:I$283)</f>
        <v>525</v>
      </c>
    </row>
    <row r="51" spans="1:11">
      <c r="A51" s="1">
        <v>39174</v>
      </c>
      <c r="B51" s="1">
        <v>39177</v>
      </c>
      <c r="C51" s="2">
        <v>38</v>
      </c>
      <c r="D51" s="2">
        <v>58</v>
      </c>
      <c r="E51" s="2">
        <v>4</v>
      </c>
      <c r="F51" s="18">
        <f t="shared" si="0"/>
        <v>39.583333333333336</v>
      </c>
      <c r="G51" s="18">
        <f t="shared" si="1"/>
        <v>60.416666666666664</v>
      </c>
      <c r="H51" s="18">
        <f t="shared" si="2"/>
        <v>0</v>
      </c>
      <c r="I51" s="18">
        <f t="shared" si="3"/>
        <v>3</v>
      </c>
      <c r="J51" s="18">
        <f>SUM($I$2:I51)</f>
        <v>122</v>
      </c>
      <c r="K51" s="18">
        <f>SUM($I51:I$283)</f>
        <v>523</v>
      </c>
    </row>
    <row r="52" spans="1:11">
      <c r="A52" s="1">
        <v>39164</v>
      </c>
      <c r="B52" s="1">
        <v>39166</v>
      </c>
      <c r="C52" s="2">
        <v>34</v>
      </c>
      <c r="D52" s="2">
        <v>62</v>
      </c>
      <c r="E52" s="2">
        <v>4</v>
      </c>
      <c r="F52" s="18">
        <f t="shared" si="0"/>
        <v>35.416666666666664</v>
      </c>
      <c r="G52" s="18">
        <f t="shared" si="1"/>
        <v>64.583333333333329</v>
      </c>
      <c r="H52" s="18">
        <f t="shared" si="2"/>
        <v>0</v>
      </c>
      <c r="I52" s="18">
        <f t="shared" si="3"/>
        <v>2</v>
      </c>
      <c r="J52" s="18">
        <f>SUM($I$2:I52)</f>
        <v>124</v>
      </c>
      <c r="K52" s="18">
        <f>SUM($I52:I$283)</f>
        <v>520</v>
      </c>
    </row>
    <row r="53" spans="1:11">
      <c r="A53" s="1">
        <v>39152</v>
      </c>
      <c r="B53" s="1">
        <v>39155</v>
      </c>
      <c r="C53" s="2">
        <v>35</v>
      </c>
      <c r="D53" s="2">
        <v>61</v>
      </c>
      <c r="E53" s="2">
        <v>4</v>
      </c>
      <c r="F53" s="18">
        <f t="shared" si="0"/>
        <v>36.458333333333336</v>
      </c>
      <c r="G53" s="18">
        <f t="shared" si="1"/>
        <v>63.541666666666664</v>
      </c>
      <c r="H53" s="18">
        <f t="shared" si="2"/>
        <v>0</v>
      </c>
      <c r="I53" s="18">
        <f t="shared" si="3"/>
        <v>3</v>
      </c>
      <c r="J53" s="18">
        <f>SUM($I$2:I53)</f>
        <v>127</v>
      </c>
      <c r="K53" s="18">
        <f>SUM($I53:I$283)</f>
        <v>518</v>
      </c>
    </row>
    <row r="54" spans="1:11">
      <c r="A54" s="1">
        <v>39143</v>
      </c>
      <c r="B54" s="1">
        <v>39145</v>
      </c>
      <c r="C54" s="2">
        <v>33</v>
      </c>
      <c r="D54" s="2">
        <v>63</v>
      </c>
      <c r="E54" s="2">
        <v>4</v>
      </c>
      <c r="F54" s="18">
        <f t="shared" si="0"/>
        <v>34.375</v>
      </c>
      <c r="G54" s="18">
        <f t="shared" si="1"/>
        <v>65.625</v>
      </c>
      <c r="H54" s="18">
        <f t="shared" si="2"/>
        <v>0</v>
      </c>
      <c r="I54" s="18">
        <f t="shared" si="3"/>
        <v>2</v>
      </c>
      <c r="J54" s="18">
        <f>SUM($I$2:I54)</f>
        <v>129</v>
      </c>
      <c r="K54" s="18">
        <f>SUM($I54:I$283)</f>
        <v>515</v>
      </c>
    </row>
    <row r="55" spans="1:11">
      <c r="A55" s="1">
        <v>39122</v>
      </c>
      <c r="B55" s="1">
        <v>39124</v>
      </c>
      <c r="C55" s="2">
        <v>37</v>
      </c>
      <c r="D55" s="2">
        <v>59</v>
      </c>
      <c r="E55" s="2">
        <v>4</v>
      </c>
      <c r="F55" s="18">
        <f t="shared" si="0"/>
        <v>38.541666666666664</v>
      </c>
      <c r="G55" s="18">
        <f t="shared" si="1"/>
        <v>61.458333333333336</v>
      </c>
      <c r="H55" s="18">
        <f t="shared" si="2"/>
        <v>0</v>
      </c>
      <c r="I55" s="18">
        <f t="shared" si="3"/>
        <v>2</v>
      </c>
      <c r="J55" s="18">
        <f>SUM($I$2:I55)</f>
        <v>131</v>
      </c>
      <c r="K55" s="18">
        <f>SUM($I55:I$283)</f>
        <v>513</v>
      </c>
    </row>
    <row r="56" spans="1:11">
      <c r="A56" s="1">
        <v>39114</v>
      </c>
      <c r="B56" s="1">
        <v>39117</v>
      </c>
      <c r="C56" s="2">
        <v>32</v>
      </c>
      <c r="D56" s="2">
        <v>65</v>
      </c>
      <c r="E56" s="2">
        <v>3</v>
      </c>
      <c r="F56" s="18">
        <f t="shared" si="0"/>
        <v>32.989690721649481</v>
      </c>
      <c r="G56" s="18">
        <f t="shared" si="1"/>
        <v>67.010309278350519</v>
      </c>
      <c r="H56" s="18">
        <f t="shared" si="2"/>
        <v>0</v>
      </c>
      <c r="I56" s="18">
        <f t="shared" si="3"/>
        <v>3</v>
      </c>
      <c r="J56" s="18">
        <f>SUM($I$2:I56)</f>
        <v>134</v>
      </c>
      <c r="K56" s="18">
        <f>SUM($I56:I$283)</f>
        <v>511</v>
      </c>
    </row>
    <row r="57" spans="1:11">
      <c r="A57" s="1">
        <v>39097</v>
      </c>
      <c r="B57" s="1">
        <v>39100</v>
      </c>
      <c r="C57" s="2">
        <v>36</v>
      </c>
      <c r="D57" s="2">
        <v>61</v>
      </c>
      <c r="E57" s="2">
        <v>3</v>
      </c>
      <c r="F57" s="18">
        <f t="shared" si="0"/>
        <v>37.113402061855673</v>
      </c>
      <c r="G57" s="18">
        <f t="shared" si="1"/>
        <v>62.886597938144327</v>
      </c>
      <c r="H57" s="18">
        <f t="shared" si="2"/>
        <v>0</v>
      </c>
      <c r="I57" s="18">
        <f t="shared" si="3"/>
        <v>3</v>
      </c>
      <c r="J57" s="18">
        <f>SUM($I$2:I57)</f>
        <v>137</v>
      </c>
      <c r="K57" s="18">
        <f>SUM($I57:I$283)</f>
        <v>508</v>
      </c>
    </row>
    <row r="58" spans="1:11">
      <c r="A58" s="1">
        <v>39094</v>
      </c>
      <c r="B58" s="1">
        <v>39096</v>
      </c>
      <c r="C58" s="2">
        <v>34</v>
      </c>
      <c r="D58" s="2">
        <v>63</v>
      </c>
      <c r="E58" s="2">
        <v>3</v>
      </c>
      <c r="F58" s="18">
        <f t="shared" si="0"/>
        <v>35.051546391752581</v>
      </c>
      <c r="G58" s="18">
        <f t="shared" si="1"/>
        <v>64.948453608247419</v>
      </c>
      <c r="H58" s="18">
        <f t="shared" si="2"/>
        <v>0</v>
      </c>
      <c r="I58" s="18">
        <f t="shared" si="3"/>
        <v>2</v>
      </c>
      <c r="J58" s="18">
        <f>SUM($I$2:I58)</f>
        <v>139</v>
      </c>
      <c r="K58" s="18">
        <f>SUM($I58:I$283)</f>
        <v>505</v>
      </c>
    </row>
    <row r="59" spans="1:11">
      <c r="A59" s="1">
        <v>39087</v>
      </c>
      <c r="B59" s="1">
        <v>39089</v>
      </c>
      <c r="C59" s="2">
        <v>37</v>
      </c>
      <c r="D59" s="2">
        <v>59</v>
      </c>
      <c r="E59" s="2">
        <v>4</v>
      </c>
      <c r="F59" s="18">
        <f t="shared" si="0"/>
        <v>38.541666666666664</v>
      </c>
      <c r="G59" s="18">
        <f t="shared" si="1"/>
        <v>61.458333333333336</v>
      </c>
      <c r="H59" s="18">
        <f t="shared" si="2"/>
        <v>0</v>
      </c>
      <c r="I59" s="18">
        <f t="shared" si="3"/>
        <v>2</v>
      </c>
      <c r="J59" s="18">
        <f>SUM($I$2:I59)</f>
        <v>141</v>
      </c>
      <c r="K59" s="18">
        <f>SUM($I59:I$283)</f>
        <v>503</v>
      </c>
    </row>
    <row r="60" spans="1:11">
      <c r="A60" s="1">
        <v>39062</v>
      </c>
      <c r="B60" s="1">
        <v>39065</v>
      </c>
      <c r="C60" s="2">
        <v>35</v>
      </c>
      <c r="D60" s="2">
        <v>61</v>
      </c>
      <c r="E60" s="2">
        <v>4</v>
      </c>
      <c r="F60" s="18">
        <f t="shared" si="0"/>
        <v>36.458333333333336</v>
      </c>
      <c r="G60" s="18">
        <f t="shared" si="1"/>
        <v>63.541666666666664</v>
      </c>
      <c r="H60" s="18">
        <f t="shared" si="2"/>
        <v>0</v>
      </c>
      <c r="I60" s="18">
        <f t="shared" si="3"/>
        <v>3</v>
      </c>
      <c r="J60" s="18">
        <f>SUM($I$2:I60)</f>
        <v>144</v>
      </c>
      <c r="K60" s="18">
        <f>SUM($I60:I$283)</f>
        <v>501</v>
      </c>
    </row>
    <row r="61" spans="1:11">
      <c r="A61" s="1">
        <v>39059</v>
      </c>
      <c r="B61" s="1">
        <v>39061</v>
      </c>
      <c r="C61" s="2">
        <v>38</v>
      </c>
      <c r="D61" s="2">
        <v>59</v>
      </c>
      <c r="E61" s="2">
        <v>3</v>
      </c>
      <c r="F61" s="18">
        <f t="shared" si="0"/>
        <v>39.175257731958766</v>
      </c>
      <c r="G61" s="18">
        <f t="shared" si="1"/>
        <v>60.824742268041234</v>
      </c>
      <c r="H61" s="18">
        <f t="shared" si="2"/>
        <v>0</v>
      </c>
      <c r="I61" s="18">
        <f t="shared" si="3"/>
        <v>2</v>
      </c>
      <c r="J61" s="18">
        <f>SUM($I$2:I61)</f>
        <v>146</v>
      </c>
      <c r="K61" s="18">
        <f>SUM($I61:I$283)</f>
        <v>498</v>
      </c>
    </row>
    <row r="62" spans="1:11">
      <c r="A62" s="1">
        <v>39030</v>
      </c>
      <c r="B62" s="1">
        <v>39033</v>
      </c>
      <c r="C62" s="2">
        <v>37</v>
      </c>
      <c r="D62" s="2">
        <v>62</v>
      </c>
      <c r="E62" s="2">
        <v>1</v>
      </c>
      <c r="F62" s="18">
        <f t="shared" si="0"/>
        <v>37.373737373737377</v>
      </c>
      <c r="G62" s="18">
        <f t="shared" si="1"/>
        <v>62.62626262626263</v>
      </c>
      <c r="H62" s="18">
        <f t="shared" si="2"/>
        <v>0</v>
      </c>
      <c r="I62" s="18">
        <f t="shared" si="3"/>
        <v>3</v>
      </c>
      <c r="J62" s="18">
        <f>SUM($I$2:I62)</f>
        <v>149</v>
      </c>
      <c r="K62" s="18">
        <f>SUM($I62:I$283)</f>
        <v>496</v>
      </c>
    </row>
    <row r="63" spans="1:11">
      <c r="A63" s="1">
        <v>39023</v>
      </c>
      <c r="B63" s="1">
        <v>39026</v>
      </c>
      <c r="C63" s="2">
        <v>38</v>
      </c>
      <c r="D63" s="2">
        <v>56</v>
      </c>
      <c r="E63" s="2">
        <v>6</v>
      </c>
      <c r="F63" s="18">
        <f t="shared" si="0"/>
        <v>40.425531914893618</v>
      </c>
      <c r="G63" s="18">
        <f t="shared" si="1"/>
        <v>59.574468085106382</v>
      </c>
      <c r="H63" s="18">
        <f t="shared" si="2"/>
        <v>0</v>
      </c>
      <c r="I63" s="18">
        <f t="shared" si="3"/>
        <v>3</v>
      </c>
      <c r="J63" s="18">
        <f>SUM($I$2:I63)</f>
        <v>152</v>
      </c>
      <c r="K63" s="18">
        <f>SUM($I63:I$283)</f>
        <v>493</v>
      </c>
    </row>
    <row r="64" spans="1:11">
      <c r="A64" s="1">
        <v>39010</v>
      </c>
      <c r="B64" s="1">
        <v>39012</v>
      </c>
      <c r="C64" s="2">
        <v>37</v>
      </c>
      <c r="D64" s="2">
        <v>58</v>
      </c>
      <c r="E64" s="2">
        <v>5</v>
      </c>
      <c r="F64" s="18">
        <f t="shared" si="0"/>
        <v>38.94736842105263</v>
      </c>
      <c r="G64" s="18">
        <f t="shared" si="1"/>
        <v>61.05263157894737</v>
      </c>
      <c r="H64" s="18">
        <f t="shared" si="2"/>
        <v>0</v>
      </c>
      <c r="I64" s="18">
        <f t="shared" si="3"/>
        <v>2</v>
      </c>
      <c r="J64" s="18">
        <f>SUM($I$2:I64)</f>
        <v>154</v>
      </c>
      <c r="K64" s="18">
        <f>SUM($I64:I$283)</f>
        <v>490</v>
      </c>
    </row>
    <row r="65" spans="1:11">
      <c r="A65" s="1">
        <v>38999</v>
      </c>
      <c r="B65" s="1">
        <v>39002</v>
      </c>
      <c r="C65" s="2">
        <v>37</v>
      </c>
      <c r="D65" s="2">
        <v>57</v>
      </c>
      <c r="E65" s="2">
        <v>6</v>
      </c>
      <c r="F65" s="18">
        <f t="shared" si="0"/>
        <v>39.361702127659576</v>
      </c>
      <c r="G65" s="18">
        <f t="shared" si="1"/>
        <v>60.638297872340424</v>
      </c>
      <c r="H65" s="18">
        <f t="shared" si="2"/>
        <v>0</v>
      </c>
      <c r="I65" s="18">
        <f t="shared" si="3"/>
        <v>3</v>
      </c>
      <c r="J65" s="18">
        <f>SUM($I$2:I65)</f>
        <v>157</v>
      </c>
      <c r="K65" s="18">
        <f>SUM($I65:I$283)</f>
        <v>488</v>
      </c>
    </row>
    <row r="66" spans="1:11">
      <c r="A66" s="1">
        <v>38996</v>
      </c>
      <c r="B66" s="1">
        <v>38998</v>
      </c>
      <c r="C66" s="2">
        <v>37</v>
      </c>
      <c r="D66" s="2">
        <v>59</v>
      </c>
      <c r="E66" s="2">
        <v>4</v>
      </c>
      <c r="F66" s="18">
        <f t="shared" si="0"/>
        <v>38.541666666666664</v>
      </c>
      <c r="G66" s="18">
        <f t="shared" si="1"/>
        <v>61.458333333333336</v>
      </c>
      <c r="H66" s="18">
        <f t="shared" si="2"/>
        <v>0</v>
      </c>
      <c r="I66" s="18">
        <f t="shared" si="3"/>
        <v>2</v>
      </c>
      <c r="J66" s="18">
        <f>SUM($I$2:I66)</f>
        <v>159</v>
      </c>
      <c r="K66" s="18">
        <f>SUM($I66:I$283)</f>
        <v>485</v>
      </c>
    </row>
    <row r="67" spans="1:11">
      <c r="A67" s="1">
        <v>38975</v>
      </c>
      <c r="B67" s="1">
        <v>38977</v>
      </c>
      <c r="C67" s="2">
        <v>44</v>
      </c>
      <c r="D67" s="2">
        <v>51</v>
      </c>
      <c r="E67" s="2">
        <v>5</v>
      </c>
      <c r="F67" s="18">
        <f t="shared" ref="F67:F130" si="4">C67 + (E67 * C67 / (C67 + D67))</f>
        <v>46.315789473684212</v>
      </c>
      <c r="G67" s="18">
        <f t="shared" ref="G67:G130" si="5">D67 + (E67 * D67 / (C67+ D67))</f>
        <v>53.684210526315788</v>
      </c>
      <c r="H67" s="18">
        <f t="shared" ref="H67:H130" si="6">100 - (F67 + G67)</f>
        <v>0</v>
      </c>
      <c r="I67" s="18">
        <f t="shared" ref="I67:I130" si="7">B67-A67</f>
        <v>2</v>
      </c>
      <c r="J67" s="18">
        <f>SUM($I$2:I67)</f>
        <v>161</v>
      </c>
      <c r="K67" s="18">
        <f>SUM($I67:I$283)</f>
        <v>483</v>
      </c>
    </row>
    <row r="68" spans="1:11">
      <c r="A68" s="1">
        <v>38967</v>
      </c>
      <c r="B68" s="1">
        <v>38970</v>
      </c>
      <c r="C68" s="2">
        <v>39</v>
      </c>
      <c r="D68" s="2">
        <v>56</v>
      </c>
      <c r="E68" s="2">
        <v>5</v>
      </c>
      <c r="F68" s="18">
        <f t="shared" si="4"/>
        <v>41.05263157894737</v>
      </c>
      <c r="G68" s="18">
        <f t="shared" si="5"/>
        <v>58.94736842105263</v>
      </c>
      <c r="H68" s="18">
        <f t="shared" si="6"/>
        <v>0</v>
      </c>
      <c r="I68" s="18">
        <f t="shared" si="7"/>
        <v>3</v>
      </c>
      <c r="J68" s="18">
        <f>SUM($I$2:I68)</f>
        <v>164</v>
      </c>
      <c r="K68" s="18">
        <f>SUM($I68:I$283)</f>
        <v>481</v>
      </c>
    </row>
    <row r="69" spans="1:11">
      <c r="A69" s="1">
        <v>38947</v>
      </c>
      <c r="B69" s="1">
        <v>38949</v>
      </c>
      <c r="C69" s="2">
        <v>42</v>
      </c>
      <c r="D69" s="2">
        <v>54</v>
      </c>
      <c r="E69" s="2">
        <v>4</v>
      </c>
      <c r="F69" s="18">
        <f t="shared" si="4"/>
        <v>43.75</v>
      </c>
      <c r="G69" s="18">
        <f t="shared" si="5"/>
        <v>56.25</v>
      </c>
      <c r="H69" s="18">
        <f t="shared" si="6"/>
        <v>0</v>
      </c>
      <c r="I69" s="18">
        <f t="shared" si="7"/>
        <v>2</v>
      </c>
      <c r="J69" s="18">
        <f>SUM($I$2:I69)</f>
        <v>166</v>
      </c>
      <c r="K69" s="18">
        <f>SUM($I69:I$283)</f>
        <v>478</v>
      </c>
    </row>
    <row r="70" spans="1:11">
      <c r="A70" s="1">
        <v>38936</v>
      </c>
      <c r="B70" s="1">
        <v>38939</v>
      </c>
      <c r="C70" s="2">
        <v>37</v>
      </c>
      <c r="D70" s="2">
        <v>59</v>
      </c>
      <c r="E70" s="2">
        <v>4</v>
      </c>
      <c r="F70" s="18">
        <f t="shared" si="4"/>
        <v>38.541666666666664</v>
      </c>
      <c r="G70" s="18">
        <f t="shared" si="5"/>
        <v>61.458333333333336</v>
      </c>
      <c r="H70" s="18">
        <f t="shared" si="6"/>
        <v>0</v>
      </c>
      <c r="I70" s="18">
        <f t="shared" si="7"/>
        <v>3</v>
      </c>
      <c r="J70" s="18">
        <f>SUM($I$2:I70)</f>
        <v>169</v>
      </c>
      <c r="K70" s="18">
        <f>SUM($I70:I$283)</f>
        <v>476</v>
      </c>
    </row>
    <row r="71" spans="1:11">
      <c r="A71" s="1">
        <v>38926</v>
      </c>
      <c r="B71" s="1">
        <v>38928</v>
      </c>
      <c r="C71" s="2">
        <v>40</v>
      </c>
      <c r="D71" s="2">
        <v>56</v>
      </c>
      <c r="E71" s="2">
        <v>4</v>
      </c>
      <c r="F71" s="18">
        <f t="shared" si="4"/>
        <v>41.666666666666664</v>
      </c>
      <c r="G71" s="18">
        <f t="shared" si="5"/>
        <v>58.333333333333336</v>
      </c>
      <c r="H71" s="18">
        <f t="shared" si="6"/>
        <v>0</v>
      </c>
      <c r="I71" s="18">
        <f t="shared" si="7"/>
        <v>2</v>
      </c>
      <c r="J71" s="18">
        <f>SUM($I$2:I71)</f>
        <v>171</v>
      </c>
      <c r="K71" s="18">
        <f>SUM($I71:I$283)</f>
        <v>473</v>
      </c>
    </row>
    <row r="72" spans="1:11">
      <c r="A72" s="1">
        <v>38919</v>
      </c>
      <c r="B72" s="1">
        <v>38921</v>
      </c>
      <c r="C72" s="2">
        <v>37</v>
      </c>
      <c r="D72" s="2">
        <v>59</v>
      </c>
      <c r="E72" s="2">
        <v>4</v>
      </c>
      <c r="F72" s="18">
        <f t="shared" si="4"/>
        <v>38.541666666666664</v>
      </c>
      <c r="G72" s="18">
        <f t="shared" si="5"/>
        <v>61.458333333333336</v>
      </c>
      <c r="H72" s="18">
        <f t="shared" si="6"/>
        <v>0</v>
      </c>
      <c r="I72" s="18">
        <f t="shared" si="7"/>
        <v>2</v>
      </c>
      <c r="J72" s="18">
        <f>SUM($I$2:I72)</f>
        <v>173</v>
      </c>
      <c r="K72" s="18">
        <f>SUM($I72:I$283)</f>
        <v>471</v>
      </c>
    </row>
    <row r="73" spans="1:11">
      <c r="A73" s="1">
        <v>38904</v>
      </c>
      <c r="B73" s="1">
        <v>38907</v>
      </c>
      <c r="C73" s="2">
        <v>40</v>
      </c>
      <c r="D73" s="2">
        <v>55</v>
      </c>
      <c r="E73" s="2">
        <v>5</v>
      </c>
      <c r="F73" s="18">
        <f t="shared" si="4"/>
        <v>42.10526315789474</v>
      </c>
      <c r="G73" s="18">
        <f t="shared" si="5"/>
        <v>57.89473684210526</v>
      </c>
      <c r="H73" s="18">
        <f t="shared" si="6"/>
        <v>0</v>
      </c>
      <c r="I73" s="18">
        <f t="shared" si="7"/>
        <v>3</v>
      </c>
      <c r="J73" s="18">
        <f>SUM($I$2:I73)</f>
        <v>176</v>
      </c>
      <c r="K73" s="18">
        <f>SUM($I73:I$283)</f>
        <v>469</v>
      </c>
    </row>
    <row r="74" spans="1:11">
      <c r="A74" s="1">
        <v>38891</v>
      </c>
      <c r="B74" s="1">
        <v>38893</v>
      </c>
      <c r="C74" s="2">
        <v>37</v>
      </c>
      <c r="D74" s="2">
        <v>60</v>
      </c>
      <c r="E74" s="2">
        <v>3</v>
      </c>
      <c r="F74" s="18">
        <f t="shared" si="4"/>
        <v>38.144329896907216</v>
      </c>
      <c r="G74" s="18">
        <f t="shared" si="5"/>
        <v>61.855670103092784</v>
      </c>
      <c r="H74" s="18">
        <f t="shared" si="6"/>
        <v>0</v>
      </c>
      <c r="I74" s="18">
        <f t="shared" si="7"/>
        <v>2</v>
      </c>
      <c r="J74" s="18">
        <f>SUM($I$2:I74)</f>
        <v>178</v>
      </c>
      <c r="K74" s="18">
        <f>SUM($I74:I$283)</f>
        <v>466</v>
      </c>
    </row>
    <row r="75" spans="1:11">
      <c r="A75" s="1">
        <v>38877</v>
      </c>
      <c r="B75" s="1">
        <v>38879</v>
      </c>
      <c r="C75" s="2">
        <v>38</v>
      </c>
      <c r="D75" s="2">
        <v>56</v>
      </c>
      <c r="E75" s="2">
        <v>6</v>
      </c>
      <c r="F75" s="18">
        <f t="shared" si="4"/>
        <v>40.425531914893618</v>
      </c>
      <c r="G75" s="18">
        <f t="shared" si="5"/>
        <v>59.574468085106382</v>
      </c>
      <c r="H75" s="18">
        <f t="shared" si="6"/>
        <v>0</v>
      </c>
      <c r="I75" s="18">
        <f t="shared" si="7"/>
        <v>2</v>
      </c>
      <c r="J75" s="18">
        <f>SUM($I$2:I75)</f>
        <v>180</v>
      </c>
      <c r="K75" s="18">
        <f>SUM($I75:I$283)</f>
        <v>464</v>
      </c>
    </row>
    <row r="76" spans="1:11">
      <c r="A76" s="1">
        <v>38869</v>
      </c>
      <c r="B76" s="1">
        <v>38872</v>
      </c>
      <c r="C76" s="2">
        <v>36</v>
      </c>
      <c r="D76" s="2">
        <v>57</v>
      </c>
      <c r="E76" s="2">
        <v>7</v>
      </c>
      <c r="F76" s="18">
        <f t="shared" si="4"/>
        <v>38.70967741935484</v>
      </c>
      <c r="G76" s="18">
        <f t="shared" si="5"/>
        <v>61.29032258064516</v>
      </c>
      <c r="H76" s="18">
        <f t="shared" si="6"/>
        <v>0</v>
      </c>
      <c r="I76" s="18">
        <f t="shared" si="7"/>
        <v>3</v>
      </c>
      <c r="J76" s="18">
        <f>SUM($I$2:I76)</f>
        <v>183</v>
      </c>
      <c r="K76" s="18">
        <f>SUM($I76:I$283)</f>
        <v>462</v>
      </c>
    </row>
    <row r="77" spans="1:11">
      <c r="A77" s="1">
        <v>38845</v>
      </c>
      <c r="B77" s="1">
        <v>38848</v>
      </c>
      <c r="C77" s="2">
        <v>33</v>
      </c>
      <c r="D77" s="2">
        <v>61</v>
      </c>
      <c r="E77" s="2">
        <v>6</v>
      </c>
      <c r="F77" s="18">
        <f t="shared" si="4"/>
        <v>35.106382978723403</v>
      </c>
      <c r="G77" s="18">
        <f t="shared" si="5"/>
        <v>64.893617021276597</v>
      </c>
      <c r="H77" s="18">
        <f t="shared" si="6"/>
        <v>0</v>
      </c>
      <c r="I77" s="18">
        <f t="shared" si="7"/>
        <v>3</v>
      </c>
      <c r="J77" s="18">
        <f>SUM($I$2:I77)</f>
        <v>186</v>
      </c>
      <c r="K77" s="18">
        <f>SUM($I77:I$283)</f>
        <v>459</v>
      </c>
    </row>
    <row r="78" spans="1:11">
      <c r="A78" s="1">
        <v>38842</v>
      </c>
      <c r="B78" s="1">
        <v>38844</v>
      </c>
      <c r="C78" s="2">
        <v>31</v>
      </c>
      <c r="D78" s="2">
        <v>61</v>
      </c>
      <c r="E78" s="2">
        <v>8</v>
      </c>
      <c r="F78" s="18">
        <f t="shared" si="4"/>
        <v>33.695652173913047</v>
      </c>
      <c r="G78" s="18">
        <f t="shared" si="5"/>
        <v>66.304347826086953</v>
      </c>
      <c r="H78" s="18">
        <f t="shared" si="6"/>
        <v>0</v>
      </c>
      <c r="I78" s="18">
        <f t="shared" si="7"/>
        <v>2</v>
      </c>
      <c r="J78" s="18">
        <f>SUM($I$2:I78)</f>
        <v>188</v>
      </c>
      <c r="K78" s="18">
        <f>SUM($I78:I$283)</f>
        <v>456</v>
      </c>
    </row>
    <row r="79" spans="1:11">
      <c r="A79" s="1">
        <v>38835</v>
      </c>
      <c r="B79" s="1">
        <v>38837</v>
      </c>
      <c r="C79" s="2">
        <v>34</v>
      </c>
      <c r="D79" s="2">
        <v>65</v>
      </c>
      <c r="E79" s="2">
        <v>1</v>
      </c>
      <c r="F79" s="18">
        <f t="shared" si="4"/>
        <v>34.343434343434346</v>
      </c>
      <c r="G79" s="18">
        <f t="shared" si="5"/>
        <v>65.656565656565661</v>
      </c>
      <c r="H79" s="18">
        <f t="shared" si="6"/>
        <v>0</v>
      </c>
      <c r="I79" s="18">
        <f t="shared" si="7"/>
        <v>2</v>
      </c>
      <c r="J79" s="18">
        <f>SUM($I$2:I79)</f>
        <v>190</v>
      </c>
      <c r="K79" s="18">
        <f>SUM($I79:I$283)</f>
        <v>454</v>
      </c>
    </row>
    <row r="80" spans="1:11">
      <c r="A80" s="1">
        <v>38817</v>
      </c>
      <c r="B80" s="1">
        <v>38820</v>
      </c>
      <c r="C80" s="2">
        <v>36</v>
      </c>
      <c r="D80" s="2">
        <v>63</v>
      </c>
      <c r="E80" s="2">
        <v>1</v>
      </c>
      <c r="F80" s="18">
        <f t="shared" si="4"/>
        <v>36.363636363636367</v>
      </c>
      <c r="G80" s="18">
        <f t="shared" si="5"/>
        <v>63.636363636363633</v>
      </c>
      <c r="H80" s="18">
        <f t="shared" si="6"/>
        <v>0</v>
      </c>
      <c r="I80" s="18">
        <f t="shared" si="7"/>
        <v>3</v>
      </c>
      <c r="J80" s="18">
        <f>SUM($I$2:I80)</f>
        <v>193</v>
      </c>
      <c r="K80" s="18">
        <f>SUM($I80:I$283)</f>
        <v>452</v>
      </c>
    </row>
    <row r="81" spans="1:11">
      <c r="A81" s="1">
        <v>38814</v>
      </c>
      <c r="B81" s="1">
        <v>38816</v>
      </c>
      <c r="C81" s="2">
        <v>37</v>
      </c>
      <c r="D81" s="2">
        <v>60</v>
      </c>
      <c r="E81" s="2">
        <v>3</v>
      </c>
      <c r="F81" s="18">
        <f t="shared" si="4"/>
        <v>38.144329896907216</v>
      </c>
      <c r="G81" s="18">
        <f t="shared" si="5"/>
        <v>61.855670103092784</v>
      </c>
      <c r="H81" s="18">
        <f t="shared" si="6"/>
        <v>0</v>
      </c>
      <c r="I81" s="18">
        <f t="shared" si="7"/>
        <v>2</v>
      </c>
      <c r="J81" s="18">
        <f>SUM($I$2:I81)</f>
        <v>195</v>
      </c>
      <c r="K81" s="18">
        <f>SUM($I81:I$283)</f>
        <v>449</v>
      </c>
    </row>
    <row r="82" spans="1:11">
      <c r="A82" s="1">
        <v>38789</v>
      </c>
      <c r="B82" s="1">
        <v>38792</v>
      </c>
      <c r="C82" s="2">
        <v>37</v>
      </c>
      <c r="D82" s="2">
        <v>59</v>
      </c>
      <c r="E82" s="2">
        <v>4</v>
      </c>
      <c r="F82" s="18">
        <f t="shared" si="4"/>
        <v>38.541666666666664</v>
      </c>
      <c r="G82" s="18">
        <f t="shared" si="5"/>
        <v>61.458333333333336</v>
      </c>
      <c r="H82" s="18">
        <f t="shared" si="6"/>
        <v>0</v>
      </c>
      <c r="I82" s="18">
        <f t="shared" si="7"/>
        <v>3</v>
      </c>
      <c r="J82" s="18">
        <f>SUM($I$2:I82)</f>
        <v>198</v>
      </c>
      <c r="K82" s="18">
        <f>SUM($I82:I$283)</f>
        <v>447</v>
      </c>
    </row>
    <row r="83" spans="1:11">
      <c r="A83" s="1">
        <v>38786</v>
      </c>
      <c r="B83" s="1">
        <v>38788</v>
      </c>
      <c r="C83" s="2">
        <v>36</v>
      </c>
      <c r="D83" s="2">
        <v>60</v>
      </c>
      <c r="E83" s="2">
        <v>4</v>
      </c>
      <c r="F83" s="18">
        <f t="shared" si="4"/>
        <v>37.5</v>
      </c>
      <c r="G83" s="18">
        <f t="shared" si="5"/>
        <v>62.5</v>
      </c>
      <c r="H83" s="18">
        <f t="shared" si="6"/>
        <v>0</v>
      </c>
      <c r="I83" s="18">
        <f t="shared" si="7"/>
        <v>2</v>
      </c>
      <c r="J83" s="18">
        <f>SUM($I$2:I83)</f>
        <v>200</v>
      </c>
      <c r="K83" s="18">
        <f>SUM($I83:I$283)</f>
        <v>444</v>
      </c>
    </row>
    <row r="84" spans="1:11">
      <c r="A84" s="1">
        <v>38776</v>
      </c>
      <c r="B84" s="1">
        <v>38777</v>
      </c>
      <c r="C84" s="2">
        <v>38</v>
      </c>
      <c r="D84" s="2">
        <v>60</v>
      </c>
      <c r="E84" s="2">
        <v>2</v>
      </c>
      <c r="F84" s="18">
        <f t="shared" si="4"/>
        <v>38.775510204081634</v>
      </c>
      <c r="G84" s="18">
        <f t="shared" si="5"/>
        <v>61.224489795918366</v>
      </c>
      <c r="H84" s="18">
        <f t="shared" si="6"/>
        <v>0</v>
      </c>
      <c r="I84" s="18">
        <f t="shared" si="7"/>
        <v>1</v>
      </c>
      <c r="J84" s="18">
        <f>SUM($I$2:I84)</f>
        <v>201</v>
      </c>
      <c r="K84" s="18">
        <f>SUM($I84:I$283)</f>
        <v>442</v>
      </c>
    </row>
    <row r="85" spans="1:11">
      <c r="A85" s="1">
        <v>38757</v>
      </c>
      <c r="B85" s="1">
        <v>38760</v>
      </c>
      <c r="C85" s="2">
        <v>39</v>
      </c>
      <c r="D85" s="2">
        <v>56</v>
      </c>
      <c r="E85" s="2">
        <v>5</v>
      </c>
      <c r="F85" s="18">
        <f t="shared" si="4"/>
        <v>41.05263157894737</v>
      </c>
      <c r="G85" s="18">
        <f t="shared" si="5"/>
        <v>58.94736842105263</v>
      </c>
      <c r="H85" s="18">
        <f t="shared" si="6"/>
        <v>0</v>
      </c>
      <c r="I85" s="18">
        <f t="shared" si="7"/>
        <v>3</v>
      </c>
      <c r="J85" s="18">
        <f>SUM($I$2:I85)</f>
        <v>204</v>
      </c>
      <c r="K85" s="18">
        <f>SUM($I85:I$283)</f>
        <v>441</v>
      </c>
    </row>
    <row r="86" spans="1:11">
      <c r="A86" s="1">
        <v>38754</v>
      </c>
      <c r="B86" s="1">
        <v>38757</v>
      </c>
      <c r="C86" s="2">
        <v>42</v>
      </c>
      <c r="D86" s="2">
        <v>55</v>
      </c>
      <c r="E86" s="2">
        <v>3</v>
      </c>
      <c r="F86" s="18">
        <f t="shared" si="4"/>
        <v>43.298969072164951</v>
      </c>
      <c r="G86" s="18">
        <f t="shared" si="5"/>
        <v>56.701030927835049</v>
      </c>
      <c r="H86" s="18">
        <f t="shared" si="6"/>
        <v>0</v>
      </c>
      <c r="I86" s="18">
        <f t="shared" si="7"/>
        <v>3</v>
      </c>
      <c r="J86" s="18">
        <f>SUM($I$2:I86)</f>
        <v>207</v>
      </c>
      <c r="K86" s="18">
        <f>SUM($I86:I$283)</f>
        <v>438</v>
      </c>
    </row>
    <row r="87" spans="1:11">
      <c r="A87" s="1">
        <v>38737</v>
      </c>
      <c r="B87" s="1">
        <v>38739</v>
      </c>
      <c r="C87" s="2">
        <v>43</v>
      </c>
      <c r="D87" s="2">
        <v>54</v>
      </c>
      <c r="E87" s="2">
        <v>3</v>
      </c>
      <c r="F87" s="18">
        <f t="shared" si="4"/>
        <v>44.329896907216494</v>
      </c>
      <c r="G87" s="18">
        <f t="shared" si="5"/>
        <v>55.670103092783506</v>
      </c>
      <c r="H87" s="18">
        <f t="shared" si="6"/>
        <v>0</v>
      </c>
      <c r="I87" s="18">
        <f t="shared" si="7"/>
        <v>2</v>
      </c>
      <c r="J87" s="18">
        <f>SUM($I$2:I87)</f>
        <v>209</v>
      </c>
      <c r="K87" s="18">
        <f>SUM($I87:I$283)</f>
        <v>435</v>
      </c>
    </row>
    <row r="88" spans="1:11">
      <c r="A88" s="1">
        <v>38726</v>
      </c>
      <c r="B88" s="1">
        <v>38729</v>
      </c>
      <c r="C88" s="2">
        <v>43</v>
      </c>
      <c r="D88" s="2">
        <v>53</v>
      </c>
      <c r="E88" s="2">
        <v>4</v>
      </c>
      <c r="F88" s="18">
        <f t="shared" si="4"/>
        <v>44.791666666666664</v>
      </c>
      <c r="G88" s="18">
        <f t="shared" si="5"/>
        <v>55.208333333333336</v>
      </c>
      <c r="H88" s="18">
        <f t="shared" si="6"/>
        <v>0</v>
      </c>
      <c r="I88" s="18">
        <f t="shared" si="7"/>
        <v>3</v>
      </c>
      <c r="J88" s="18">
        <f>SUM($I$2:I88)</f>
        <v>212</v>
      </c>
      <c r="K88" s="18">
        <f>SUM($I88:I$283)</f>
        <v>433</v>
      </c>
    </row>
    <row r="89" spans="1:11">
      <c r="A89" s="1">
        <v>38723</v>
      </c>
      <c r="B89" s="1">
        <v>38725</v>
      </c>
      <c r="C89" s="2">
        <v>43</v>
      </c>
      <c r="D89" s="2">
        <v>54</v>
      </c>
      <c r="E89" s="2">
        <v>3</v>
      </c>
      <c r="F89" s="18">
        <f t="shared" si="4"/>
        <v>44.329896907216494</v>
      </c>
      <c r="G89" s="18">
        <f t="shared" si="5"/>
        <v>55.670103092783506</v>
      </c>
      <c r="H89" s="18">
        <f t="shared" si="6"/>
        <v>0</v>
      </c>
      <c r="I89" s="18">
        <f t="shared" si="7"/>
        <v>2</v>
      </c>
      <c r="J89" s="18">
        <f>SUM($I$2:I89)</f>
        <v>214</v>
      </c>
      <c r="K89" s="18">
        <f>SUM($I89:I$283)</f>
        <v>430</v>
      </c>
    </row>
    <row r="90" spans="1:11">
      <c r="A90" s="1">
        <v>38705</v>
      </c>
      <c r="B90" s="1">
        <v>38708</v>
      </c>
      <c r="C90" s="2">
        <v>43</v>
      </c>
      <c r="D90" s="2">
        <v>53</v>
      </c>
      <c r="E90" s="2">
        <v>4</v>
      </c>
      <c r="F90" s="18">
        <f t="shared" si="4"/>
        <v>44.791666666666664</v>
      </c>
      <c r="G90" s="18">
        <f t="shared" si="5"/>
        <v>55.208333333333336</v>
      </c>
      <c r="H90" s="18">
        <f t="shared" si="6"/>
        <v>0</v>
      </c>
      <c r="I90" s="18">
        <f t="shared" si="7"/>
        <v>3</v>
      </c>
      <c r="J90" s="18">
        <f>SUM($I$2:I90)</f>
        <v>217</v>
      </c>
      <c r="K90" s="18">
        <f>SUM($I90:I$283)</f>
        <v>428</v>
      </c>
    </row>
    <row r="91" spans="1:11">
      <c r="A91" s="1">
        <v>38702</v>
      </c>
      <c r="B91" s="1">
        <v>38704</v>
      </c>
      <c r="C91" s="2">
        <v>41</v>
      </c>
      <c r="D91" s="2">
        <v>56</v>
      </c>
      <c r="E91" s="2">
        <v>3</v>
      </c>
      <c r="F91" s="18">
        <f t="shared" si="4"/>
        <v>42.268041237113401</v>
      </c>
      <c r="G91" s="18">
        <f t="shared" si="5"/>
        <v>57.731958762886599</v>
      </c>
      <c r="H91" s="18">
        <f t="shared" si="6"/>
        <v>0</v>
      </c>
      <c r="I91" s="18">
        <f t="shared" si="7"/>
        <v>2</v>
      </c>
      <c r="J91" s="18">
        <f>SUM($I$2:I91)</f>
        <v>219</v>
      </c>
      <c r="K91" s="18">
        <f>SUM($I91:I$283)</f>
        <v>425</v>
      </c>
    </row>
    <row r="92" spans="1:11">
      <c r="A92" s="1">
        <v>38695</v>
      </c>
      <c r="B92" s="1">
        <v>38697</v>
      </c>
      <c r="C92" s="2">
        <v>42</v>
      </c>
      <c r="D92" s="2">
        <v>55</v>
      </c>
      <c r="E92" s="2">
        <v>3</v>
      </c>
      <c r="F92" s="18">
        <f t="shared" si="4"/>
        <v>43.298969072164951</v>
      </c>
      <c r="G92" s="18">
        <f t="shared" si="5"/>
        <v>56.701030927835049</v>
      </c>
      <c r="H92" s="18">
        <f t="shared" si="6"/>
        <v>0</v>
      </c>
      <c r="I92" s="18">
        <f t="shared" si="7"/>
        <v>2</v>
      </c>
      <c r="J92" s="18">
        <f>SUM($I$2:I92)</f>
        <v>221</v>
      </c>
      <c r="K92" s="18">
        <f>SUM($I92:I$283)</f>
        <v>423</v>
      </c>
    </row>
    <row r="93" spans="1:11">
      <c r="A93" s="1">
        <v>38691</v>
      </c>
      <c r="B93" s="1">
        <v>38694</v>
      </c>
      <c r="C93" s="2">
        <v>43</v>
      </c>
      <c r="D93" s="2">
        <v>52</v>
      </c>
      <c r="E93" s="2">
        <v>5</v>
      </c>
      <c r="F93" s="18">
        <f t="shared" si="4"/>
        <v>45.263157894736842</v>
      </c>
      <c r="G93" s="18">
        <f t="shared" si="5"/>
        <v>54.736842105263158</v>
      </c>
      <c r="H93" s="18">
        <f t="shared" si="6"/>
        <v>0</v>
      </c>
      <c r="I93" s="18">
        <f t="shared" si="7"/>
        <v>3</v>
      </c>
      <c r="J93" s="18">
        <f>SUM($I$2:I93)</f>
        <v>224</v>
      </c>
      <c r="K93" s="18">
        <f>SUM($I93:I$283)</f>
        <v>421</v>
      </c>
    </row>
    <row r="94" spans="1:11">
      <c r="A94" s="1">
        <v>38673</v>
      </c>
      <c r="B94" s="1">
        <v>38676</v>
      </c>
      <c r="C94" s="2">
        <v>38</v>
      </c>
      <c r="D94" s="2">
        <v>57</v>
      </c>
      <c r="E94" s="2">
        <v>5</v>
      </c>
      <c r="F94" s="18">
        <f t="shared" si="4"/>
        <v>40</v>
      </c>
      <c r="G94" s="18">
        <f t="shared" si="5"/>
        <v>60</v>
      </c>
      <c r="H94" s="18">
        <f t="shared" si="6"/>
        <v>0</v>
      </c>
      <c r="I94" s="18">
        <f t="shared" si="7"/>
        <v>3</v>
      </c>
      <c r="J94" s="18">
        <f>SUM($I$2:I94)</f>
        <v>227</v>
      </c>
      <c r="K94" s="18">
        <f>SUM($I94:I$283)</f>
        <v>418</v>
      </c>
    </row>
    <row r="95" spans="1:11">
      <c r="A95" s="1">
        <v>38667</v>
      </c>
      <c r="B95" s="1">
        <v>38669</v>
      </c>
      <c r="C95" s="2">
        <v>37</v>
      </c>
      <c r="D95" s="2">
        <v>60</v>
      </c>
      <c r="E95" s="2">
        <v>3</v>
      </c>
      <c r="F95" s="18">
        <f t="shared" si="4"/>
        <v>38.144329896907216</v>
      </c>
      <c r="G95" s="18">
        <f t="shared" si="5"/>
        <v>61.855670103092784</v>
      </c>
      <c r="H95" s="18">
        <f t="shared" si="6"/>
        <v>0</v>
      </c>
      <c r="I95" s="18">
        <f t="shared" si="7"/>
        <v>2</v>
      </c>
      <c r="J95" s="18">
        <f>SUM($I$2:I95)</f>
        <v>229</v>
      </c>
      <c r="K95" s="18">
        <f>SUM($I95:I$283)</f>
        <v>415</v>
      </c>
    </row>
    <row r="96" spans="1:11">
      <c r="A96" s="1">
        <v>38663</v>
      </c>
      <c r="B96" s="1">
        <v>38666</v>
      </c>
      <c r="C96" s="2">
        <v>40</v>
      </c>
      <c r="D96" s="2">
        <v>55</v>
      </c>
      <c r="E96" s="2">
        <v>5</v>
      </c>
      <c r="F96" s="18">
        <f t="shared" si="4"/>
        <v>42.10526315789474</v>
      </c>
      <c r="G96" s="18">
        <f t="shared" si="5"/>
        <v>57.89473684210526</v>
      </c>
      <c r="H96" s="18">
        <f t="shared" si="6"/>
        <v>0</v>
      </c>
      <c r="I96" s="18">
        <f t="shared" si="7"/>
        <v>3</v>
      </c>
      <c r="J96" s="18">
        <f>SUM($I$2:I96)</f>
        <v>232</v>
      </c>
      <c r="K96" s="18">
        <f>SUM($I96:I$283)</f>
        <v>413</v>
      </c>
    </row>
    <row r="97" spans="1:11">
      <c r="A97" s="1">
        <v>38653</v>
      </c>
      <c r="B97" s="1">
        <v>38655</v>
      </c>
      <c r="C97" s="2">
        <v>41</v>
      </c>
      <c r="D97" s="2">
        <v>56</v>
      </c>
      <c r="E97" s="2">
        <v>3</v>
      </c>
      <c r="F97" s="18">
        <f t="shared" si="4"/>
        <v>42.268041237113401</v>
      </c>
      <c r="G97" s="18">
        <f t="shared" si="5"/>
        <v>57.731958762886599</v>
      </c>
      <c r="H97" s="18">
        <f t="shared" si="6"/>
        <v>0</v>
      </c>
      <c r="I97" s="18">
        <f t="shared" si="7"/>
        <v>2</v>
      </c>
      <c r="J97" s="18">
        <f>SUM($I$2:I97)</f>
        <v>234</v>
      </c>
      <c r="K97" s="18">
        <f>SUM($I97:I$283)</f>
        <v>410</v>
      </c>
    </row>
    <row r="98" spans="1:11">
      <c r="A98" s="1">
        <v>38646</v>
      </c>
      <c r="B98" s="1">
        <v>38648</v>
      </c>
      <c r="C98" s="2">
        <v>42</v>
      </c>
      <c r="D98" s="2">
        <v>55</v>
      </c>
      <c r="E98" s="2">
        <v>3</v>
      </c>
      <c r="F98" s="18">
        <f t="shared" si="4"/>
        <v>43.298969072164951</v>
      </c>
      <c r="G98" s="18">
        <f t="shared" si="5"/>
        <v>56.701030927835049</v>
      </c>
      <c r="H98" s="18">
        <f t="shared" si="6"/>
        <v>0</v>
      </c>
      <c r="I98" s="18">
        <f t="shared" si="7"/>
        <v>2</v>
      </c>
      <c r="J98" s="18">
        <f>SUM($I$2:I98)</f>
        <v>236</v>
      </c>
      <c r="K98" s="18">
        <f>SUM($I98:I$283)</f>
        <v>408</v>
      </c>
    </row>
    <row r="99" spans="1:11">
      <c r="A99" s="1">
        <v>38638</v>
      </c>
      <c r="B99" s="1">
        <v>38641</v>
      </c>
      <c r="C99" s="2">
        <v>39</v>
      </c>
      <c r="D99" s="2">
        <v>58</v>
      </c>
      <c r="E99" s="2">
        <v>3</v>
      </c>
      <c r="F99" s="18">
        <f t="shared" si="4"/>
        <v>40.206185567010309</v>
      </c>
      <c r="G99" s="18">
        <f t="shared" si="5"/>
        <v>59.793814432989691</v>
      </c>
      <c r="H99" s="18">
        <f t="shared" si="6"/>
        <v>0</v>
      </c>
      <c r="I99" s="18">
        <f t="shared" si="7"/>
        <v>3</v>
      </c>
      <c r="J99" s="18">
        <f>SUM($I$2:I99)</f>
        <v>239</v>
      </c>
      <c r="K99" s="18">
        <f>SUM($I99:I$283)</f>
        <v>406</v>
      </c>
    </row>
    <row r="100" spans="1:11">
      <c r="A100" s="1">
        <v>38621</v>
      </c>
      <c r="B100" s="1">
        <v>38623</v>
      </c>
      <c r="C100" s="2">
        <v>44</v>
      </c>
      <c r="D100" s="2">
        <v>50</v>
      </c>
      <c r="E100" s="2">
        <v>6</v>
      </c>
      <c r="F100" s="18">
        <f t="shared" si="4"/>
        <v>46.808510638297875</v>
      </c>
      <c r="G100" s="18">
        <f t="shared" si="5"/>
        <v>53.191489361702125</v>
      </c>
      <c r="H100" s="18">
        <f t="shared" si="6"/>
        <v>0</v>
      </c>
      <c r="I100" s="18">
        <f t="shared" si="7"/>
        <v>2</v>
      </c>
      <c r="J100" s="18">
        <f>SUM($I$2:I100)</f>
        <v>241</v>
      </c>
      <c r="K100" s="18">
        <f>SUM($I100:I$283)</f>
        <v>403</v>
      </c>
    </row>
    <row r="101" spans="1:11">
      <c r="A101" s="1">
        <v>38611</v>
      </c>
      <c r="B101" s="1">
        <v>38613</v>
      </c>
      <c r="C101" s="2">
        <v>40</v>
      </c>
      <c r="D101" s="2">
        <v>58</v>
      </c>
      <c r="E101" s="2">
        <v>2</v>
      </c>
      <c r="F101" s="18">
        <f t="shared" si="4"/>
        <v>40.816326530612244</v>
      </c>
      <c r="G101" s="18">
        <f t="shared" si="5"/>
        <v>59.183673469387756</v>
      </c>
      <c r="H101" s="18">
        <f t="shared" si="6"/>
        <v>0</v>
      </c>
      <c r="I101" s="18">
        <f t="shared" si="7"/>
        <v>2</v>
      </c>
      <c r="J101" s="18">
        <f>SUM($I$2:I101)</f>
        <v>243</v>
      </c>
      <c r="K101" s="18">
        <f>SUM($I101:I$283)</f>
        <v>401</v>
      </c>
    </row>
    <row r="102" spans="1:11">
      <c r="A102" s="1">
        <v>38607</v>
      </c>
      <c r="B102" s="1">
        <v>38610</v>
      </c>
      <c r="C102" s="2">
        <v>45</v>
      </c>
      <c r="D102" s="2">
        <v>52</v>
      </c>
      <c r="E102" s="2">
        <v>3</v>
      </c>
      <c r="F102" s="18">
        <f t="shared" si="4"/>
        <v>46.391752577319586</v>
      </c>
      <c r="G102" s="18">
        <f t="shared" si="5"/>
        <v>53.608247422680414</v>
      </c>
      <c r="H102" s="18">
        <f t="shared" si="6"/>
        <v>0</v>
      </c>
      <c r="I102" s="18">
        <f t="shared" si="7"/>
        <v>3</v>
      </c>
      <c r="J102" s="18">
        <f>SUM($I$2:I102)</f>
        <v>246</v>
      </c>
      <c r="K102" s="18">
        <f>SUM($I102:I$283)</f>
        <v>399</v>
      </c>
    </row>
    <row r="103" spans="1:11">
      <c r="A103" s="1">
        <v>38603</v>
      </c>
      <c r="B103" s="1">
        <v>38606</v>
      </c>
      <c r="C103" s="2">
        <v>46</v>
      </c>
      <c r="D103" s="2">
        <v>51</v>
      </c>
      <c r="E103" s="2">
        <v>3</v>
      </c>
      <c r="F103" s="18">
        <f t="shared" si="4"/>
        <v>47.422680412371136</v>
      </c>
      <c r="G103" s="18">
        <f t="shared" si="5"/>
        <v>52.577319587628864</v>
      </c>
      <c r="H103" s="18">
        <f t="shared" si="6"/>
        <v>0</v>
      </c>
      <c r="I103" s="18">
        <f t="shared" si="7"/>
        <v>3</v>
      </c>
      <c r="J103" s="18">
        <f>SUM($I$2:I103)</f>
        <v>249</v>
      </c>
      <c r="K103" s="18">
        <f>SUM($I103:I$283)</f>
        <v>396</v>
      </c>
    </row>
    <row r="104" spans="1:11">
      <c r="A104" s="1">
        <v>38592</v>
      </c>
      <c r="B104" s="1">
        <v>38594</v>
      </c>
      <c r="C104" s="2">
        <v>45</v>
      </c>
      <c r="D104" s="2">
        <v>52</v>
      </c>
      <c r="E104" s="2">
        <v>3</v>
      </c>
      <c r="F104" s="18">
        <f t="shared" si="4"/>
        <v>46.391752577319586</v>
      </c>
      <c r="G104" s="18">
        <f t="shared" si="5"/>
        <v>53.608247422680414</v>
      </c>
      <c r="H104" s="18">
        <f t="shared" si="6"/>
        <v>0</v>
      </c>
      <c r="I104" s="18">
        <f t="shared" si="7"/>
        <v>2</v>
      </c>
      <c r="J104" s="18">
        <f>SUM($I$2:I104)</f>
        <v>251</v>
      </c>
      <c r="K104" s="18">
        <f>SUM($I104:I$283)</f>
        <v>393</v>
      </c>
    </row>
    <row r="105" spans="1:11">
      <c r="A105" s="1">
        <v>38586</v>
      </c>
      <c r="B105" s="1">
        <v>38589</v>
      </c>
      <c r="C105" s="2">
        <v>40</v>
      </c>
      <c r="D105" s="2">
        <v>58</v>
      </c>
      <c r="E105" s="2">
        <v>2</v>
      </c>
      <c r="F105" s="18">
        <f t="shared" si="4"/>
        <v>40.816326530612244</v>
      </c>
      <c r="G105" s="18">
        <f t="shared" si="5"/>
        <v>59.183673469387756</v>
      </c>
      <c r="H105" s="18">
        <f t="shared" si="6"/>
        <v>0</v>
      </c>
      <c r="I105" s="18">
        <f t="shared" si="7"/>
        <v>3</v>
      </c>
      <c r="J105" s="18">
        <f>SUM($I$2:I105)</f>
        <v>254</v>
      </c>
      <c r="K105" s="18">
        <f>SUM($I105:I$283)</f>
        <v>391</v>
      </c>
    </row>
    <row r="106" spans="1:11">
      <c r="A106" s="1">
        <v>38572</v>
      </c>
      <c r="B106" s="1">
        <v>38575</v>
      </c>
      <c r="C106" s="2">
        <v>45</v>
      </c>
      <c r="D106" s="2">
        <v>51</v>
      </c>
      <c r="E106" s="2">
        <v>4</v>
      </c>
      <c r="F106" s="18">
        <f t="shared" si="4"/>
        <v>46.875</v>
      </c>
      <c r="G106" s="18">
        <f t="shared" si="5"/>
        <v>53.125</v>
      </c>
      <c r="H106" s="18">
        <f t="shared" si="6"/>
        <v>0</v>
      </c>
      <c r="I106" s="18">
        <f t="shared" si="7"/>
        <v>3</v>
      </c>
      <c r="J106" s="18">
        <f>SUM($I$2:I106)</f>
        <v>257</v>
      </c>
      <c r="K106" s="18">
        <f>SUM($I106:I$283)</f>
        <v>388</v>
      </c>
    </row>
    <row r="107" spans="1:11">
      <c r="A107" s="1">
        <v>38569</v>
      </c>
      <c r="B107" s="1">
        <v>38571</v>
      </c>
      <c r="C107" s="2">
        <v>45</v>
      </c>
      <c r="D107" s="2">
        <v>51</v>
      </c>
      <c r="E107" s="2">
        <v>4</v>
      </c>
      <c r="F107" s="18">
        <f t="shared" si="4"/>
        <v>46.875</v>
      </c>
      <c r="G107" s="18">
        <f t="shared" si="5"/>
        <v>53.125</v>
      </c>
      <c r="H107" s="18">
        <f t="shared" si="6"/>
        <v>0</v>
      </c>
      <c r="I107" s="18">
        <f t="shared" si="7"/>
        <v>2</v>
      </c>
      <c r="J107" s="18">
        <f>SUM($I$2:I107)</f>
        <v>259</v>
      </c>
      <c r="K107" s="18">
        <f>SUM($I107:I$283)</f>
        <v>385</v>
      </c>
    </row>
    <row r="108" spans="1:11">
      <c r="A108" s="1">
        <v>38558</v>
      </c>
      <c r="B108" s="1">
        <v>38561</v>
      </c>
      <c r="C108" s="2">
        <v>44</v>
      </c>
      <c r="D108" s="2">
        <v>51</v>
      </c>
      <c r="E108" s="2">
        <v>5</v>
      </c>
      <c r="F108" s="18">
        <f t="shared" si="4"/>
        <v>46.315789473684212</v>
      </c>
      <c r="G108" s="18">
        <f t="shared" si="5"/>
        <v>53.684210526315788</v>
      </c>
      <c r="H108" s="18">
        <f t="shared" si="6"/>
        <v>0</v>
      </c>
      <c r="I108" s="18">
        <f t="shared" si="7"/>
        <v>3</v>
      </c>
      <c r="J108" s="18">
        <f>SUM($I$2:I108)</f>
        <v>262</v>
      </c>
      <c r="K108" s="18">
        <f>SUM($I108:I$283)</f>
        <v>383</v>
      </c>
    </row>
    <row r="109" spans="1:11">
      <c r="A109" s="1">
        <v>38555</v>
      </c>
      <c r="B109" s="1">
        <v>38557</v>
      </c>
      <c r="C109" s="2">
        <v>49</v>
      </c>
      <c r="D109" s="2">
        <v>48</v>
      </c>
      <c r="E109" s="2">
        <v>3</v>
      </c>
      <c r="F109" s="18">
        <f t="shared" si="4"/>
        <v>50.515463917525771</v>
      </c>
      <c r="G109" s="18">
        <f t="shared" si="5"/>
        <v>49.484536082474229</v>
      </c>
      <c r="H109" s="18">
        <f t="shared" si="6"/>
        <v>0</v>
      </c>
      <c r="I109" s="18">
        <f t="shared" si="7"/>
        <v>2</v>
      </c>
      <c r="J109" s="18">
        <f>SUM($I$2:I109)</f>
        <v>264</v>
      </c>
      <c r="K109" s="18">
        <f>SUM($I109:I$283)</f>
        <v>380</v>
      </c>
    </row>
    <row r="110" spans="1:11">
      <c r="A110" s="1">
        <v>38540</v>
      </c>
      <c r="B110" s="1">
        <v>38543</v>
      </c>
      <c r="C110" s="2">
        <v>49</v>
      </c>
      <c r="D110" s="2">
        <v>48</v>
      </c>
      <c r="E110" s="2">
        <v>3</v>
      </c>
      <c r="F110" s="18">
        <f t="shared" si="4"/>
        <v>50.515463917525771</v>
      </c>
      <c r="G110" s="18">
        <f t="shared" si="5"/>
        <v>49.484536082474229</v>
      </c>
      <c r="H110" s="18">
        <f t="shared" si="6"/>
        <v>0</v>
      </c>
      <c r="I110" s="18">
        <f t="shared" si="7"/>
        <v>3</v>
      </c>
      <c r="J110" s="18">
        <f>SUM($I$2:I110)</f>
        <v>267</v>
      </c>
      <c r="K110" s="18">
        <f>SUM($I110:I$283)</f>
        <v>378</v>
      </c>
    </row>
    <row r="111" spans="1:11">
      <c r="A111" s="1">
        <v>38532</v>
      </c>
      <c r="B111" s="1">
        <v>38533</v>
      </c>
      <c r="C111" s="2">
        <v>46</v>
      </c>
      <c r="D111" s="2">
        <v>51</v>
      </c>
      <c r="E111" s="2">
        <v>3</v>
      </c>
      <c r="F111" s="18">
        <f t="shared" si="4"/>
        <v>47.422680412371136</v>
      </c>
      <c r="G111" s="18">
        <f t="shared" si="5"/>
        <v>52.577319587628864</v>
      </c>
      <c r="H111" s="18">
        <f t="shared" si="6"/>
        <v>0</v>
      </c>
      <c r="I111" s="18">
        <f t="shared" si="7"/>
        <v>1</v>
      </c>
      <c r="J111" s="18">
        <f>SUM($I$2:I111)</f>
        <v>268</v>
      </c>
      <c r="K111" s="18">
        <f>SUM($I111:I$283)</f>
        <v>375</v>
      </c>
    </row>
    <row r="112" spans="1:11">
      <c r="A112" s="1">
        <v>38527</v>
      </c>
      <c r="B112" s="1">
        <v>38529</v>
      </c>
      <c r="C112" s="2">
        <v>45</v>
      </c>
      <c r="D112" s="2">
        <v>53</v>
      </c>
      <c r="E112" s="2">
        <v>2</v>
      </c>
      <c r="F112" s="18">
        <f t="shared" si="4"/>
        <v>45.918367346938773</v>
      </c>
      <c r="G112" s="18">
        <f t="shared" si="5"/>
        <v>54.081632653061227</v>
      </c>
      <c r="H112" s="18">
        <f t="shared" si="6"/>
        <v>0</v>
      </c>
      <c r="I112" s="18">
        <f t="shared" si="7"/>
        <v>2</v>
      </c>
      <c r="J112" s="18">
        <f>SUM($I$2:I112)</f>
        <v>270</v>
      </c>
      <c r="K112" s="18">
        <f>SUM($I112:I$283)</f>
        <v>374</v>
      </c>
    </row>
    <row r="113" spans="1:11">
      <c r="A113" s="1">
        <v>38519</v>
      </c>
      <c r="B113" s="1">
        <v>38522</v>
      </c>
      <c r="C113" s="2">
        <v>47</v>
      </c>
      <c r="D113" s="2">
        <v>51</v>
      </c>
      <c r="E113" s="2">
        <v>2</v>
      </c>
      <c r="F113" s="18">
        <f t="shared" si="4"/>
        <v>47.95918367346939</v>
      </c>
      <c r="G113" s="18">
        <f t="shared" si="5"/>
        <v>52.04081632653061</v>
      </c>
      <c r="H113" s="18">
        <f t="shared" si="6"/>
        <v>0</v>
      </c>
      <c r="I113" s="18">
        <f t="shared" si="7"/>
        <v>3</v>
      </c>
      <c r="J113" s="18">
        <f>SUM($I$2:I113)</f>
        <v>273</v>
      </c>
      <c r="K113" s="18">
        <f>SUM($I113:I$283)</f>
        <v>372</v>
      </c>
    </row>
    <row r="114" spans="1:11">
      <c r="A114" s="1">
        <v>38509</v>
      </c>
      <c r="B114" s="1">
        <v>38511</v>
      </c>
      <c r="C114" s="2">
        <v>47</v>
      </c>
      <c r="D114" s="2">
        <v>49</v>
      </c>
      <c r="E114" s="2">
        <v>4</v>
      </c>
      <c r="F114" s="18">
        <f t="shared" si="4"/>
        <v>48.958333333333336</v>
      </c>
      <c r="G114" s="18">
        <f t="shared" si="5"/>
        <v>51.041666666666664</v>
      </c>
      <c r="H114" s="18">
        <f t="shared" si="6"/>
        <v>0</v>
      </c>
      <c r="I114" s="18">
        <f t="shared" si="7"/>
        <v>2</v>
      </c>
      <c r="J114" s="18">
        <f>SUM($I$2:I114)</f>
        <v>275</v>
      </c>
      <c r="K114" s="18">
        <f>SUM($I114:I$283)</f>
        <v>369</v>
      </c>
    </row>
    <row r="115" spans="1:11">
      <c r="A115" s="1">
        <v>38495</v>
      </c>
      <c r="B115" s="1">
        <v>38498</v>
      </c>
      <c r="C115" s="2">
        <v>48</v>
      </c>
      <c r="D115" s="2">
        <v>47</v>
      </c>
      <c r="E115" s="2">
        <v>5</v>
      </c>
      <c r="F115" s="18">
        <f t="shared" si="4"/>
        <v>50.526315789473685</v>
      </c>
      <c r="G115" s="18">
        <f t="shared" si="5"/>
        <v>49.473684210526315</v>
      </c>
      <c r="H115" s="18">
        <f t="shared" si="6"/>
        <v>0</v>
      </c>
      <c r="I115" s="18">
        <f t="shared" si="7"/>
        <v>3</v>
      </c>
      <c r="J115" s="18">
        <f>SUM($I$2:I115)</f>
        <v>278</v>
      </c>
      <c r="K115" s="18">
        <f>SUM($I115:I$283)</f>
        <v>367</v>
      </c>
    </row>
    <row r="116" spans="1:11">
      <c r="A116" s="1">
        <v>38492</v>
      </c>
      <c r="B116" s="1">
        <v>38494</v>
      </c>
      <c r="C116" s="2">
        <v>46</v>
      </c>
      <c r="D116" s="2">
        <v>50</v>
      </c>
      <c r="E116" s="2">
        <v>4</v>
      </c>
      <c r="F116" s="18">
        <f t="shared" si="4"/>
        <v>47.916666666666664</v>
      </c>
      <c r="G116" s="18">
        <f t="shared" si="5"/>
        <v>52.083333333333336</v>
      </c>
      <c r="H116" s="18">
        <f t="shared" si="6"/>
        <v>0</v>
      </c>
      <c r="I116" s="18">
        <f t="shared" si="7"/>
        <v>2</v>
      </c>
      <c r="J116" s="18">
        <f>SUM($I$2:I116)</f>
        <v>280</v>
      </c>
      <c r="K116" s="18">
        <f>SUM($I116:I$283)</f>
        <v>364</v>
      </c>
    </row>
    <row r="117" spans="1:11">
      <c r="A117" s="1">
        <v>38474</v>
      </c>
      <c r="B117" s="1">
        <v>38477</v>
      </c>
      <c r="C117" s="2">
        <v>50</v>
      </c>
      <c r="D117" s="2">
        <v>45</v>
      </c>
      <c r="E117" s="2">
        <v>5</v>
      </c>
      <c r="F117" s="18">
        <f t="shared" si="4"/>
        <v>52.631578947368425</v>
      </c>
      <c r="G117" s="18">
        <f t="shared" si="5"/>
        <v>47.368421052631575</v>
      </c>
      <c r="H117" s="18">
        <f t="shared" si="6"/>
        <v>0</v>
      </c>
      <c r="I117" s="18">
        <f t="shared" si="7"/>
        <v>3</v>
      </c>
      <c r="J117" s="18">
        <f>SUM($I$2:I117)</f>
        <v>283</v>
      </c>
      <c r="K117" s="18">
        <f>SUM($I117:I$283)</f>
        <v>362</v>
      </c>
    </row>
    <row r="118" spans="1:11">
      <c r="A118" s="1">
        <v>38471</v>
      </c>
      <c r="B118" s="1">
        <v>38473</v>
      </c>
      <c r="C118" s="2">
        <v>48</v>
      </c>
      <c r="D118" s="2">
        <v>49</v>
      </c>
      <c r="E118" s="2">
        <v>3</v>
      </c>
      <c r="F118" s="18">
        <f t="shared" si="4"/>
        <v>49.484536082474229</v>
      </c>
      <c r="G118" s="18">
        <f t="shared" si="5"/>
        <v>50.515463917525771</v>
      </c>
      <c r="H118" s="18">
        <f t="shared" si="6"/>
        <v>0</v>
      </c>
      <c r="I118" s="18">
        <f t="shared" si="7"/>
        <v>2</v>
      </c>
      <c r="J118" s="18">
        <f>SUM($I$2:I118)</f>
        <v>285</v>
      </c>
      <c r="K118" s="18">
        <f>SUM($I118:I$283)</f>
        <v>359</v>
      </c>
    </row>
    <row r="119" spans="1:11">
      <c r="A119" s="1">
        <v>38460</v>
      </c>
      <c r="B119" s="1">
        <v>38463</v>
      </c>
      <c r="C119" s="2">
        <v>48</v>
      </c>
      <c r="D119" s="2">
        <v>49</v>
      </c>
      <c r="E119" s="2">
        <v>3</v>
      </c>
      <c r="F119" s="18">
        <f t="shared" si="4"/>
        <v>49.484536082474229</v>
      </c>
      <c r="G119" s="18">
        <f t="shared" si="5"/>
        <v>50.515463917525771</v>
      </c>
      <c r="H119" s="18">
        <f t="shared" si="6"/>
        <v>0</v>
      </c>
      <c r="I119" s="18">
        <f t="shared" si="7"/>
        <v>3</v>
      </c>
      <c r="J119" s="18">
        <f>SUM($I$2:I119)</f>
        <v>288</v>
      </c>
      <c r="K119" s="18">
        <f>SUM($I119:I$283)</f>
        <v>357</v>
      </c>
    </row>
    <row r="120" spans="1:11">
      <c r="A120" s="1">
        <v>38446</v>
      </c>
      <c r="B120" s="1">
        <v>38449</v>
      </c>
      <c r="C120" s="2">
        <v>50</v>
      </c>
      <c r="D120" s="2">
        <v>45</v>
      </c>
      <c r="E120" s="2">
        <v>5</v>
      </c>
      <c r="F120" s="18">
        <f t="shared" si="4"/>
        <v>52.631578947368425</v>
      </c>
      <c r="G120" s="18">
        <f t="shared" si="5"/>
        <v>47.368421052631575</v>
      </c>
      <c r="H120" s="18">
        <f t="shared" si="6"/>
        <v>0</v>
      </c>
      <c r="I120" s="18">
        <f t="shared" si="7"/>
        <v>3</v>
      </c>
      <c r="J120" s="18">
        <f>SUM($I$2:I120)</f>
        <v>291</v>
      </c>
      <c r="K120" s="18">
        <f>SUM($I120:I$283)</f>
        <v>354</v>
      </c>
    </row>
    <row r="121" spans="1:11">
      <c r="A121" s="1">
        <v>38443</v>
      </c>
      <c r="B121" s="1">
        <v>38444</v>
      </c>
      <c r="C121" s="2">
        <v>48</v>
      </c>
      <c r="D121" s="2">
        <v>48</v>
      </c>
      <c r="E121" s="2">
        <v>4</v>
      </c>
      <c r="F121" s="18">
        <f t="shared" si="4"/>
        <v>50</v>
      </c>
      <c r="G121" s="18">
        <f t="shared" si="5"/>
        <v>50</v>
      </c>
      <c r="H121" s="18">
        <f t="shared" si="6"/>
        <v>0</v>
      </c>
      <c r="I121" s="18">
        <f t="shared" si="7"/>
        <v>1</v>
      </c>
      <c r="J121" s="18">
        <f>SUM($I$2:I121)</f>
        <v>292</v>
      </c>
      <c r="K121" s="18">
        <f>SUM($I121:I$283)</f>
        <v>351</v>
      </c>
    </row>
    <row r="122" spans="1:11">
      <c r="A122" s="1">
        <v>38432</v>
      </c>
      <c r="B122" s="1">
        <v>38434</v>
      </c>
      <c r="C122" s="2">
        <v>45</v>
      </c>
      <c r="D122" s="2">
        <v>49</v>
      </c>
      <c r="E122" s="2">
        <v>6</v>
      </c>
      <c r="F122" s="18">
        <f t="shared" si="4"/>
        <v>47.872340425531917</v>
      </c>
      <c r="G122" s="18">
        <f t="shared" si="5"/>
        <v>52.127659574468083</v>
      </c>
      <c r="H122" s="18">
        <f t="shared" si="6"/>
        <v>0</v>
      </c>
      <c r="I122" s="18">
        <f t="shared" si="7"/>
        <v>2</v>
      </c>
      <c r="J122" s="18">
        <f>SUM($I$2:I122)</f>
        <v>294</v>
      </c>
      <c r="K122" s="18">
        <f>SUM($I122:I$283)</f>
        <v>350</v>
      </c>
    </row>
    <row r="123" spans="1:11">
      <c r="A123" s="1">
        <v>38429</v>
      </c>
      <c r="B123" s="1">
        <v>38431</v>
      </c>
      <c r="C123" s="2">
        <v>52</v>
      </c>
      <c r="D123" s="2">
        <v>44</v>
      </c>
      <c r="E123" s="2">
        <v>4</v>
      </c>
      <c r="F123" s="18">
        <f t="shared" si="4"/>
        <v>54.166666666666664</v>
      </c>
      <c r="G123" s="18">
        <f t="shared" si="5"/>
        <v>45.833333333333336</v>
      </c>
      <c r="H123" s="18">
        <f t="shared" si="6"/>
        <v>0</v>
      </c>
      <c r="I123" s="18">
        <f t="shared" si="7"/>
        <v>2</v>
      </c>
      <c r="J123" s="18">
        <f>SUM($I$2:I123)</f>
        <v>296</v>
      </c>
      <c r="K123" s="18">
        <f>SUM($I123:I$283)</f>
        <v>348</v>
      </c>
    </row>
    <row r="124" spans="1:11">
      <c r="A124" s="1">
        <v>38418</v>
      </c>
      <c r="B124" s="1">
        <v>38421</v>
      </c>
      <c r="C124" s="2">
        <v>52</v>
      </c>
      <c r="D124" s="2">
        <v>44</v>
      </c>
      <c r="E124" s="2">
        <v>4</v>
      </c>
      <c r="F124" s="18">
        <f t="shared" si="4"/>
        <v>54.166666666666664</v>
      </c>
      <c r="G124" s="18">
        <f t="shared" si="5"/>
        <v>45.833333333333336</v>
      </c>
      <c r="H124" s="18">
        <f t="shared" si="6"/>
        <v>0</v>
      </c>
      <c r="I124" s="18">
        <f t="shared" si="7"/>
        <v>3</v>
      </c>
      <c r="J124" s="18">
        <f>SUM($I$2:I124)</f>
        <v>299</v>
      </c>
      <c r="K124" s="18">
        <f>SUM($I124:I$283)</f>
        <v>346</v>
      </c>
    </row>
    <row r="125" spans="1:11">
      <c r="A125" s="1">
        <v>38408</v>
      </c>
      <c r="B125" s="1">
        <v>38410</v>
      </c>
      <c r="C125" s="2">
        <v>52</v>
      </c>
      <c r="D125" s="2">
        <v>45</v>
      </c>
      <c r="E125" s="2">
        <v>3</v>
      </c>
      <c r="F125" s="18">
        <f t="shared" si="4"/>
        <v>53.608247422680414</v>
      </c>
      <c r="G125" s="18">
        <f t="shared" si="5"/>
        <v>46.391752577319586</v>
      </c>
      <c r="H125" s="18">
        <f t="shared" si="6"/>
        <v>0</v>
      </c>
      <c r="I125" s="18">
        <f t="shared" si="7"/>
        <v>2</v>
      </c>
      <c r="J125" s="18">
        <f>SUM($I$2:I125)</f>
        <v>301</v>
      </c>
      <c r="K125" s="18">
        <f>SUM($I125:I$283)</f>
        <v>343</v>
      </c>
    </row>
    <row r="126" spans="1:11">
      <c r="A126" s="1">
        <v>38404</v>
      </c>
      <c r="B126" s="1">
        <v>38407</v>
      </c>
      <c r="C126" s="2">
        <v>51</v>
      </c>
      <c r="D126" s="2">
        <v>45</v>
      </c>
      <c r="E126" s="2">
        <v>4</v>
      </c>
      <c r="F126" s="18">
        <f t="shared" si="4"/>
        <v>53.125</v>
      </c>
      <c r="G126" s="18">
        <f t="shared" si="5"/>
        <v>46.875</v>
      </c>
      <c r="H126" s="18">
        <f t="shared" si="6"/>
        <v>0</v>
      </c>
      <c r="I126" s="18">
        <f t="shared" si="7"/>
        <v>3</v>
      </c>
      <c r="J126" s="18">
        <f>SUM($I$2:I126)</f>
        <v>304</v>
      </c>
      <c r="K126" s="18">
        <f>SUM($I126:I$283)</f>
        <v>341</v>
      </c>
    </row>
    <row r="127" spans="1:11">
      <c r="A127" s="1">
        <v>38390</v>
      </c>
      <c r="B127" s="1">
        <v>38393</v>
      </c>
      <c r="C127" s="2">
        <v>49</v>
      </c>
      <c r="D127" s="2">
        <v>48</v>
      </c>
      <c r="E127" s="2">
        <v>3</v>
      </c>
      <c r="F127" s="18">
        <f t="shared" si="4"/>
        <v>50.515463917525771</v>
      </c>
      <c r="G127" s="18">
        <f t="shared" si="5"/>
        <v>49.484536082474229</v>
      </c>
      <c r="H127" s="18">
        <f t="shared" si="6"/>
        <v>0</v>
      </c>
      <c r="I127" s="18">
        <f t="shared" si="7"/>
        <v>3</v>
      </c>
      <c r="J127" s="18">
        <f>SUM($I$2:I127)</f>
        <v>307</v>
      </c>
      <c r="K127" s="18">
        <f>SUM($I127:I$283)</f>
        <v>338</v>
      </c>
    </row>
    <row r="128" spans="1:11">
      <c r="A128" s="1">
        <v>38387</v>
      </c>
      <c r="B128" s="1">
        <v>38389</v>
      </c>
      <c r="C128" s="2">
        <v>57</v>
      </c>
      <c r="D128" s="2">
        <v>40</v>
      </c>
      <c r="E128" s="2">
        <v>3</v>
      </c>
      <c r="F128" s="18">
        <f t="shared" si="4"/>
        <v>58.762886597938142</v>
      </c>
      <c r="G128" s="18">
        <f t="shared" si="5"/>
        <v>41.237113402061858</v>
      </c>
      <c r="H128" s="18">
        <f t="shared" si="6"/>
        <v>0</v>
      </c>
      <c r="I128" s="18">
        <f t="shared" si="7"/>
        <v>2</v>
      </c>
      <c r="J128" s="18">
        <f>SUM($I$2:I128)</f>
        <v>309</v>
      </c>
      <c r="K128" s="18">
        <f>SUM($I128:I$283)</f>
        <v>335</v>
      </c>
    </row>
    <row r="129" spans="1:11">
      <c r="A129" s="1">
        <v>38366</v>
      </c>
      <c r="B129" s="1">
        <v>38368</v>
      </c>
      <c r="C129" s="2">
        <v>51</v>
      </c>
      <c r="D129" s="2">
        <v>46</v>
      </c>
      <c r="E129" s="2">
        <v>3</v>
      </c>
      <c r="F129" s="18">
        <f t="shared" si="4"/>
        <v>52.577319587628864</v>
      </c>
      <c r="G129" s="18">
        <f t="shared" si="5"/>
        <v>47.422680412371136</v>
      </c>
      <c r="H129" s="18">
        <f t="shared" si="6"/>
        <v>0</v>
      </c>
      <c r="I129" s="18">
        <f t="shared" si="7"/>
        <v>2</v>
      </c>
      <c r="J129" s="18">
        <f>SUM($I$2:I129)</f>
        <v>311</v>
      </c>
      <c r="K129" s="18">
        <f>SUM($I129:I$283)</f>
        <v>333</v>
      </c>
    </row>
    <row r="130" spans="1:11">
      <c r="A130" s="1">
        <v>38359</v>
      </c>
      <c r="B130" s="1">
        <v>38361</v>
      </c>
      <c r="C130" s="2">
        <v>52</v>
      </c>
      <c r="D130" s="2">
        <v>44</v>
      </c>
      <c r="E130" s="2">
        <v>4</v>
      </c>
      <c r="F130" s="18">
        <f t="shared" si="4"/>
        <v>54.166666666666664</v>
      </c>
      <c r="G130" s="18">
        <f t="shared" si="5"/>
        <v>45.833333333333336</v>
      </c>
      <c r="H130" s="18">
        <f t="shared" si="6"/>
        <v>0</v>
      </c>
      <c r="I130" s="18">
        <f t="shared" si="7"/>
        <v>2</v>
      </c>
      <c r="J130" s="18">
        <f>SUM($I$2:I130)</f>
        <v>313</v>
      </c>
      <c r="K130" s="18">
        <f>SUM($I130:I$283)</f>
        <v>331</v>
      </c>
    </row>
    <row r="131" spans="1:11">
      <c r="A131" s="1">
        <v>38355</v>
      </c>
      <c r="B131" s="1">
        <v>38357</v>
      </c>
      <c r="C131" s="2">
        <v>52</v>
      </c>
      <c r="D131" s="2">
        <v>44</v>
      </c>
      <c r="E131" s="2">
        <v>4</v>
      </c>
      <c r="F131" s="18">
        <f t="shared" ref="F131:F194" si="8">C131 + (E131 * C131 / (C131 + D131))</f>
        <v>54.166666666666664</v>
      </c>
      <c r="G131" s="18">
        <f t="shared" ref="G131:G194" si="9">D131 + (E131 * D131 / (C131+ D131))</f>
        <v>45.833333333333336</v>
      </c>
      <c r="H131" s="18">
        <f t="shared" ref="H131:H194" si="10">100 - (F131 + G131)</f>
        <v>0</v>
      </c>
      <c r="I131" s="18">
        <f t="shared" ref="I131:I194" si="11">B131-A131</f>
        <v>2</v>
      </c>
      <c r="J131" s="18">
        <f>SUM($I$2:I131)</f>
        <v>315</v>
      </c>
      <c r="K131" s="18">
        <f>SUM($I131:I$283)</f>
        <v>329</v>
      </c>
    </row>
    <row r="132" spans="1:11">
      <c r="A132" s="1">
        <v>38338</v>
      </c>
      <c r="B132" s="1">
        <v>38340</v>
      </c>
      <c r="C132" s="2">
        <v>49</v>
      </c>
      <c r="D132" s="2">
        <v>46</v>
      </c>
      <c r="E132" s="2">
        <v>5</v>
      </c>
      <c r="F132" s="18">
        <f t="shared" si="8"/>
        <v>51.578947368421055</v>
      </c>
      <c r="G132" s="18">
        <f t="shared" si="9"/>
        <v>48.421052631578945</v>
      </c>
      <c r="H132" s="18">
        <f t="shared" si="10"/>
        <v>0</v>
      </c>
      <c r="I132" s="18">
        <f t="shared" si="11"/>
        <v>2</v>
      </c>
      <c r="J132" s="18">
        <f>SUM($I$2:I132)</f>
        <v>317</v>
      </c>
      <c r="K132" s="18">
        <f>SUM($I132:I$283)</f>
        <v>327</v>
      </c>
    </row>
    <row r="133" spans="1:11">
      <c r="A133" s="1">
        <v>38326</v>
      </c>
      <c r="B133" s="1">
        <v>38329</v>
      </c>
      <c r="C133" s="2">
        <v>53</v>
      </c>
      <c r="D133" s="2">
        <v>44</v>
      </c>
      <c r="E133" s="2">
        <v>3</v>
      </c>
      <c r="F133" s="18">
        <f t="shared" si="8"/>
        <v>54.639175257731956</v>
      </c>
      <c r="G133" s="18">
        <f t="shared" si="9"/>
        <v>45.360824742268044</v>
      </c>
      <c r="H133" s="18">
        <f t="shared" si="10"/>
        <v>0</v>
      </c>
      <c r="I133" s="18">
        <f t="shared" si="11"/>
        <v>3</v>
      </c>
      <c r="J133" s="18">
        <f>SUM($I$2:I133)</f>
        <v>320</v>
      </c>
      <c r="K133" s="18">
        <f>SUM($I133:I$283)</f>
        <v>325</v>
      </c>
    </row>
    <row r="134" spans="1:11">
      <c r="A134" s="1">
        <v>38310</v>
      </c>
      <c r="B134" s="1">
        <v>38312</v>
      </c>
      <c r="C134" s="2">
        <v>55</v>
      </c>
      <c r="D134" s="2">
        <v>42</v>
      </c>
      <c r="E134" s="2">
        <v>3</v>
      </c>
      <c r="F134" s="18">
        <f t="shared" si="8"/>
        <v>56.701030927835049</v>
      </c>
      <c r="G134" s="18">
        <f t="shared" si="9"/>
        <v>43.298969072164951</v>
      </c>
      <c r="H134" s="18">
        <f t="shared" si="10"/>
        <v>0</v>
      </c>
      <c r="I134" s="18">
        <f t="shared" si="11"/>
        <v>2</v>
      </c>
      <c r="J134" s="18">
        <f>SUM($I$2:I134)</f>
        <v>322</v>
      </c>
      <c r="K134" s="18">
        <f>SUM($I134:I$283)</f>
        <v>322</v>
      </c>
    </row>
    <row r="135" spans="1:11">
      <c r="A135" s="1">
        <v>38298</v>
      </c>
      <c r="B135" s="1">
        <v>38301</v>
      </c>
      <c r="C135" s="2">
        <v>53</v>
      </c>
      <c r="D135" s="2">
        <v>44</v>
      </c>
      <c r="E135" s="2">
        <v>3</v>
      </c>
      <c r="F135" s="18">
        <f t="shared" si="8"/>
        <v>54.639175257731956</v>
      </c>
      <c r="G135" s="18">
        <f t="shared" si="9"/>
        <v>45.360824742268044</v>
      </c>
      <c r="H135" s="18">
        <f t="shared" si="10"/>
        <v>0</v>
      </c>
      <c r="I135" s="18">
        <f t="shared" si="11"/>
        <v>3</v>
      </c>
      <c r="J135" s="18">
        <f>SUM($I$2:I135)</f>
        <v>325</v>
      </c>
      <c r="K135" s="18">
        <f>SUM($I135:I$283)</f>
        <v>320</v>
      </c>
    </row>
    <row r="136" spans="1:11">
      <c r="A136" s="1">
        <v>38289</v>
      </c>
      <c r="B136" s="1">
        <v>38291</v>
      </c>
      <c r="C136" s="2">
        <v>48</v>
      </c>
      <c r="D136" s="2">
        <v>47</v>
      </c>
      <c r="E136" s="2">
        <v>5</v>
      </c>
      <c r="F136" s="18">
        <f t="shared" si="8"/>
        <v>50.526315789473685</v>
      </c>
      <c r="G136" s="18">
        <f t="shared" si="9"/>
        <v>49.473684210526315</v>
      </c>
      <c r="H136" s="18">
        <f t="shared" si="10"/>
        <v>0</v>
      </c>
      <c r="I136" s="18">
        <f t="shared" si="11"/>
        <v>2</v>
      </c>
      <c r="J136" s="18">
        <f>SUM($I$2:I136)</f>
        <v>327</v>
      </c>
      <c r="K136" s="18">
        <f>SUM($I136:I$283)</f>
        <v>317</v>
      </c>
    </row>
    <row r="137" spans="1:11">
      <c r="A137" s="1">
        <v>38282</v>
      </c>
      <c r="B137" s="1">
        <v>38284</v>
      </c>
      <c r="C137" s="2">
        <v>51</v>
      </c>
      <c r="D137" s="2">
        <v>46</v>
      </c>
      <c r="E137" s="2">
        <v>3</v>
      </c>
      <c r="F137" s="18">
        <f t="shared" si="8"/>
        <v>52.577319587628864</v>
      </c>
      <c r="G137" s="18">
        <f t="shared" si="9"/>
        <v>47.422680412371136</v>
      </c>
      <c r="H137" s="18">
        <f t="shared" si="10"/>
        <v>0</v>
      </c>
      <c r="I137" s="18">
        <f t="shared" si="11"/>
        <v>2</v>
      </c>
      <c r="J137" s="18">
        <f>SUM($I$2:I137)</f>
        <v>329</v>
      </c>
      <c r="K137" s="18">
        <f>SUM($I137:I$283)</f>
        <v>315</v>
      </c>
    </row>
    <row r="138" spans="1:11">
      <c r="A138" s="1">
        <v>38274</v>
      </c>
      <c r="B138" s="1">
        <v>38276</v>
      </c>
      <c r="C138" s="2">
        <v>51</v>
      </c>
      <c r="D138" s="2">
        <v>47</v>
      </c>
      <c r="E138" s="2">
        <v>2</v>
      </c>
      <c r="F138" s="18">
        <f t="shared" si="8"/>
        <v>52.04081632653061</v>
      </c>
      <c r="G138" s="18">
        <f t="shared" si="9"/>
        <v>47.95918367346939</v>
      </c>
      <c r="H138" s="18">
        <f t="shared" si="10"/>
        <v>0</v>
      </c>
      <c r="I138" s="18">
        <f t="shared" si="11"/>
        <v>2</v>
      </c>
      <c r="J138" s="18">
        <f>SUM($I$2:I138)</f>
        <v>331</v>
      </c>
      <c r="K138" s="18">
        <f>SUM($I138:I$283)</f>
        <v>313</v>
      </c>
    </row>
    <row r="139" spans="1:11">
      <c r="A139" s="1">
        <v>38271</v>
      </c>
      <c r="B139" s="1">
        <v>38274</v>
      </c>
      <c r="C139" s="2">
        <v>48</v>
      </c>
      <c r="D139" s="2">
        <v>49</v>
      </c>
      <c r="E139" s="2">
        <v>3</v>
      </c>
      <c r="F139" s="18">
        <f t="shared" si="8"/>
        <v>49.484536082474229</v>
      </c>
      <c r="G139" s="18">
        <f t="shared" si="9"/>
        <v>50.515463917525771</v>
      </c>
      <c r="H139" s="18">
        <f t="shared" si="10"/>
        <v>0</v>
      </c>
      <c r="I139" s="18">
        <f t="shared" si="11"/>
        <v>3</v>
      </c>
      <c r="J139" s="18">
        <f>SUM($I$2:I139)</f>
        <v>334</v>
      </c>
      <c r="K139" s="18">
        <f>SUM($I139:I$283)</f>
        <v>311</v>
      </c>
    </row>
    <row r="140" spans="1:11">
      <c r="A140" s="1">
        <v>38269</v>
      </c>
      <c r="B140" s="1">
        <v>38270</v>
      </c>
      <c r="C140" s="2">
        <v>47</v>
      </c>
      <c r="D140" s="2">
        <v>49</v>
      </c>
      <c r="E140" s="2">
        <v>4</v>
      </c>
      <c r="F140" s="18">
        <f t="shared" si="8"/>
        <v>48.958333333333336</v>
      </c>
      <c r="G140" s="18">
        <f t="shared" si="9"/>
        <v>51.041666666666664</v>
      </c>
      <c r="H140" s="18">
        <f t="shared" si="10"/>
        <v>0</v>
      </c>
      <c r="I140" s="18">
        <f t="shared" si="11"/>
        <v>1</v>
      </c>
      <c r="J140" s="18">
        <f>SUM($I$2:I140)</f>
        <v>335</v>
      </c>
      <c r="K140" s="18">
        <f>SUM($I140:I$283)</f>
        <v>308</v>
      </c>
    </row>
    <row r="141" spans="1:11">
      <c r="A141" s="1">
        <v>38261</v>
      </c>
      <c r="B141" s="1">
        <v>38263</v>
      </c>
      <c r="C141" s="2">
        <v>50</v>
      </c>
      <c r="D141" s="2">
        <v>48</v>
      </c>
      <c r="E141" s="2">
        <v>2</v>
      </c>
      <c r="F141" s="18">
        <f t="shared" si="8"/>
        <v>51.020408163265309</v>
      </c>
      <c r="G141" s="18">
        <f t="shared" si="9"/>
        <v>48.979591836734691</v>
      </c>
      <c r="H141" s="18">
        <f t="shared" si="10"/>
        <v>0</v>
      </c>
      <c r="I141" s="18">
        <f t="shared" si="11"/>
        <v>2</v>
      </c>
      <c r="J141" s="18">
        <f>SUM($I$2:I141)</f>
        <v>337</v>
      </c>
      <c r="K141" s="18">
        <f>SUM($I141:I$283)</f>
        <v>307</v>
      </c>
    </row>
    <row r="142" spans="1:11">
      <c r="A142" s="1">
        <v>38254</v>
      </c>
      <c r="B142" s="1">
        <v>38256</v>
      </c>
      <c r="C142" s="2">
        <v>54</v>
      </c>
      <c r="D142" s="2">
        <v>44</v>
      </c>
      <c r="E142" s="2">
        <v>2</v>
      </c>
      <c r="F142" s="18">
        <f t="shared" si="8"/>
        <v>55.102040816326529</v>
      </c>
      <c r="G142" s="18">
        <f t="shared" si="9"/>
        <v>44.897959183673471</v>
      </c>
      <c r="H142" s="18">
        <f t="shared" si="10"/>
        <v>0</v>
      </c>
      <c r="I142" s="18">
        <f t="shared" si="11"/>
        <v>2</v>
      </c>
      <c r="J142" s="18">
        <f>SUM($I$2:I142)</f>
        <v>339</v>
      </c>
      <c r="K142" s="18">
        <f>SUM($I142:I$283)</f>
        <v>305</v>
      </c>
    </row>
    <row r="143" spans="1:11">
      <c r="A143" s="1">
        <v>38243</v>
      </c>
      <c r="B143" s="1">
        <v>38245</v>
      </c>
      <c r="C143" s="2">
        <v>52</v>
      </c>
      <c r="D143" s="2">
        <v>45</v>
      </c>
      <c r="E143" s="2">
        <v>3</v>
      </c>
      <c r="F143" s="18">
        <f t="shared" si="8"/>
        <v>53.608247422680414</v>
      </c>
      <c r="G143" s="18">
        <f t="shared" si="9"/>
        <v>46.391752577319586</v>
      </c>
      <c r="H143" s="18">
        <f t="shared" si="10"/>
        <v>0</v>
      </c>
      <c r="I143" s="18">
        <f t="shared" si="11"/>
        <v>2</v>
      </c>
      <c r="J143" s="18">
        <f>SUM($I$2:I143)</f>
        <v>341</v>
      </c>
      <c r="K143" s="18">
        <f>SUM($I143:I$283)</f>
        <v>303</v>
      </c>
    </row>
    <row r="144" spans="1:11">
      <c r="A144" s="1">
        <v>38233</v>
      </c>
      <c r="B144" s="1">
        <v>38235</v>
      </c>
      <c r="C144" s="2">
        <v>52</v>
      </c>
      <c r="D144" s="2">
        <v>46</v>
      </c>
      <c r="E144" s="2">
        <v>2</v>
      </c>
      <c r="F144" s="18">
        <f t="shared" si="8"/>
        <v>53.061224489795919</v>
      </c>
      <c r="G144" s="18">
        <f t="shared" si="9"/>
        <v>46.938775510204081</v>
      </c>
      <c r="H144" s="18">
        <f t="shared" si="10"/>
        <v>0</v>
      </c>
      <c r="I144" s="18">
        <f t="shared" si="11"/>
        <v>2</v>
      </c>
      <c r="J144" s="18">
        <f>SUM($I$2:I144)</f>
        <v>343</v>
      </c>
      <c r="K144" s="18">
        <f>SUM($I144:I$283)</f>
        <v>301</v>
      </c>
    </row>
    <row r="145" spans="1:11">
      <c r="A145" s="1">
        <v>38222</v>
      </c>
      <c r="B145" s="1">
        <v>38224</v>
      </c>
      <c r="C145" s="2">
        <v>49</v>
      </c>
      <c r="D145" s="2">
        <v>47</v>
      </c>
      <c r="E145" s="2">
        <v>4</v>
      </c>
      <c r="F145" s="18">
        <f t="shared" si="8"/>
        <v>51.041666666666664</v>
      </c>
      <c r="G145" s="18">
        <f t="shared" si="9"/>
        <v>48.958333333333336</v>
      </c>
      <c r="H145" s="18">
        <f t="shared" si="10"/>
        <v>0</v>
      </c>
      <c r="I145" s="18">
        <f t="shared" si="11"/>
        <v>2</v>
      </c>
      <c r="J145" s="18">
        <f>SUM($I$2:I145)</f>
        <v>345</v>
      </c>
      <c r="K145" s="18">
        <f>SUM($I145:I$283)</f>
        <v>299</v>
      </c>
    </row>
    <row r="146" spans="1:11">
      <c r="A146" s="1">
        <v>38208</v>
      </c>
      <c r="B146" s="1">
        <v>38210</v>
      </c>
      <c r="C146" s="2">
        <v>51</v>
      </c>
      <c r="D146" s="2">
        <v>46</v>
      </c>
      <c r="E146" s="2">
        <v>3</v>
      </c>
      <c r="F146" s="18">
        <f t="shared" si="8"/>
        <v>52.577319587628864</v>
      </c>
      <c r="G146" s="18">
        <f t="shared" si="9"/>
        <v>47.422680412371136</v>
      </c>
      <c r="H146" s="18">
        <f t="shared" si="10"/>
        <v>0</v>
      </c>
      <c r="I146" s="18">
        <f t="shared" si="11"/>
        <v>2</v>
      </c>
      <c r="J146" s="18">
        <f>SUM($I$2:I146)</f>
        <v>347</v>
      </c>
      <c r="K146" s="18">
        <f>SUM($I146:I$283)</f>
        <v>297</v>
      </c>
    </row>
    <row r="147" spans="1:11">
      <c r="A147" s="1">
        <v>38198</v>
      </c>
      <c r="B147" s="1">
        <v>38200</v>
      </c>
      <c r="C147" s="2">
        <v>48</v>
      </c>
      <c r="D147" s="2">
        <v>49</v>
      </c>
      <c r="E147" s="2">
        <v>3</v>
      </c>
      <c r="F147" s="18">
        <f t="shared" si="8"/>
        <v>49.484536082474229</v>
      </c>
      <c r="G147" s="18">
        <f t="shared" si="9"/>
        <v>50.515463917525771</v>
      </c>
      <c r="H147" s="18">
        <f t="shared" si="10"/>
        <v>0</v>
      </c>
      <c r="I147" s="18">
        <f t="shared" si="11"/>
        <v>2</v>
      </c>
      <c r="J147" s="18">
        <f>SUM($I$2:I147)</f>
        <v>349</v>
      </c>
      <c r="K147" s="18">
        <f>SUM($I147:I$283)</f>
        <v>295</v>
      </c>
    </row>
    <row r="148" spans="1:11">
      <c r="A148" s="1">
        <v>38187</v>
      </c>
      <c r="B148" s="1">
        <v>38189</v>
      </c>
      <c r="C148" s="2">
        <v>49</v>
      </c>
      <c r="D148" s="2">
        <v>47</v>
      </c>
      <c r="E148" s="2">
        <v>4</v>
      </c>
      <c r="F148" s="18">
        <f t="shared" si="8"/>
        <v>51.041666666666664</v>
      </c>
      <c r="G148" s="18">
        <f t="shared" si="9"/>
        <v>48.958333333333336</v>
      </c>
      <c r="H148" s="18">
        <f t="shared" si="10"/>
        <v>0</v>
      </c>
      <c r="I148" s="18">
        <f t="shared" si="11"/>
        <v>2</v>
      </c>
      <c r="J148" s="18">
        <f>SUM($I$2:I148)</f>
        <v>351</v>
      </c>
      <c r="K148" s="18">
        <f>SUM($I148:I$283)</f>
        <v>293</v>
      </c>
    </row>
    <row r="149" spans="1:11">
      <c r="A149" s="1">
        <v>38176</v>
      </c>
      <c r="B149" s="1">
        <v>38179</v>
      </c>
      <c r="C149" s="2">
        <v>47</v>
      </c>
      <c r="D149" s="2">
        <v>49</v>
      </c>
      <c r="E149" s="2">
        <v>4</v>
      </c>
      <c r="F149" s="18">
        <f t="shared" si="8"/>
        <v>48.958333333333336</v>
      </c>
      <c r="G149" s="18">
        <f t="shared" si="9"/>
        <v>51.041666666666664</v>
      </c>
      <c r="H149" s="18">
        <f t="shared" si="10"/>
        <v>0</v>
      </c>
      <c r="I149" s="18">
        <f t="shared" si="11"/>
        <v>3</v>
      </c>
      <c r="J149" s="18">
        <f>SUM($I$2:I149)</f>
        <v>354</v>
      </c>
      <c r="K149" s="18">
        <f>SUM($I149:I$283)</f>
        <v>291</v>
      </c>
    </row>
    <row r="150" spans="1:11">
      <c r="A150" s="1">
        <v>38159</v>
      </c>
      <c r="B150" s="1">
        <v>38161</v>
      </c>
      <c r="C150" s="2">
        <v>48</v>
      </c>
      <c r="D150" s="2">
        <v>49</v>
      </c>
      <c r="E150" s="2">
        <v>3</v>
      </c>
      <c r="F150" s="18">
        <f t="shared" si="8"/>
        <v>49.484536082474229</v>
      </c>
      <c r="G150" s="18">
        <f t="shared" si="9"/>
        <v>50.515463917525771</v>
      </c>
      <c r="H150" s="18">
        <f t="shared" si="10"/>
        <v>0</v>
      </c>
      <c r="I150" s="18">
        <f t="shared" si="11"/>
        <v>2</v>
      </c>
      <c r="J150" s="18">
        <f>SUM($I$2:I150)</f>
        <v>356</v>
      </c>
      <c r="K150" s="18">
        <f>SUM($I150:I$283)</f>
        <v>288</v>
      </c>
    </row>
    <row r="151" spans="1:11">
      <c r="A151" s="1">
        <v>38141</v>
      </c>
      <c r="B151" s="1">
        <v>38144</v>
      </c>
      <c r="C151" s="2">
        <v>49</v>
      </c>
      <c r="D151" s="2">
        <v>49</v>
      </c>
      <c r="E151" s="2">
        <v>2</v>
      </c>
      <c r="F151" s="18">
        <f t="shared" si="8"/>
        <v>50</v>
      </c>
      <c r="G151" s="18">
        <f t="shared" si="9"/>
        <v>50</v>
      </c>
      <c r="H151" s="18">
        <f t="shared" si="10"/>
        <v>0</v>
      </c>
      <c r="I151" s="18">
        <f t="shared" si="11"/>
        <v>3</v>
      </c>
      <c r="J151" s="18">
        <f>SUM($I$2:I151)</f>
        <v>359</v>
      </c>
      <c r="K151" s="18">
        <f>SUM($I151:I$283)</f>
        <v>286</v>
      </c>
    </row>
    <row r="152" spans="1:11">
      <c r="A152" s="1">
        <v>38128</v>
      </c>
      <c r="B152" s="1">
        <v>38130</v>
      </c>
      <c r="C152" s="2">
        <v>47</v>
      </c>
      <c r="D152" s="2">
        <v>49</v>
      </c>
      <c r="E152" s="2">
        <v>4</v>
      </c>
      <c r="F152" s="18">
        <f t="shared" si="8"/>
        <v>48.958333333333336</v>
      </c>
      <c r="G152" s="18">
        <f t="shared" si="9"/>
        <v>51.041666666666664</v>
      </c>
      <c r="H152" s="18">
        <f t="shared" si="10"/>
        <v>0</v>
      </c>
      <c r="I152" s="18">
        <f t="shared" si="11"/>
        <v>2</v>
      </c>
      <c r="J152" s="18">
        <f>SUM($I$2:I152)</f>
        <v>361</v>
      </c>
      <c r="K152" s="18">
        <f>SUM($I152:I$283)</f>
        <v>283</v>
      </c>
    </row>
    <row r="153" spans="1:11">
      <c r="A153" s="1">
        <v>38114</v>
      </c>
      <c r="B153" s="1">
        <v>38116</v>
      </c>
      <c r="C153" s="2">
        <v>46</v>
      </c>
      <c r="D153" s="2">
        <v>51</v>
      </c>
      <c r="E153" s="2">
        <v>3</v>
      </c>
      <c r="F153" s="18">
        <f t="shared" si="8"/>
        <v>47.422680412371136</v>
      </c>
      <c r="G153" s="18">
        <f t="shared" si="9"/>
        <v>52.577319587628864</v>
      </c>
      <c r="H153" s="18">
        <f t="shared" si="10"/>
        <v>0</v>
      </c>
      <c r="I153" s="18">
        <f t="shared" si="11"/>
        <v>2</v>
      </c>
      <c r="J153" s="18">
        <f>SUM($I$2:I153)</f>
        <v>363</v>
      </c>
      <c r="K153" s="18">
        <f>SUM($I153:I$283)</f>
        <v>281</v>
      </c>
    </row>
    <row r="154" spans="1:11">
      <c r="A154" s="1">
        <v>38109</v>
      </c>
      <c r="B154" s="1">
        <v>38111</v>
      </c>
      <c r="C154" s="2">
        <v>49</v>
      </c>
      <c r="D154" s="2">
        <v>48</v>
      </c>
      <c r="E154" s="2">
        <v>3</v>
      </c>
      <c r="F154" s="18">
        <f t="shared" si="8"/>
        <v>50.515463917525771</v>
      </c>
      <c r="G154" s="18">
        <f t="shared" si="9"/>
        <v>49.484536082474229</v>
      </c>
      <c r="H154" s="18">
        <f t="shared" si="10"/>
        <v>0</v>
      </c>
      <c r="I154" s="18">
        <f t="shared" si="11"/>
        <v>2</v>
      </c>
      <c r="J154" s="18">
        <f>SUM($I$2:I154)</f>
        <v>365</v>
      </c>
      <c r="K154" s="18">
        <f>SUM($I154:I$283)</f>
        <v>279</v>
      </c>
    </row>
    <row r="155" spans="1:11">
      <c r="A155" s="1">
        <v>38093</v>
      </c>
      <c r="B155" s="1">
        <v>38095</v>
      </c>
      <c r="C155" s="2">
        <v>52</v>
      </c>
      <c r="D155" s="2">
        <v>45</v>
      </c>
      <c r="E155" s="2">
        <v>3</v>
      </c>
      <c r="F155" s="18">
        <f t="shared" si="8"/>
        <v>53.608247422680414</v>
      </c>
      <c r="G155" s="18">
        <f t="shared" si="9"/>
        <v>46.391752577319586</v>
      </c>
      <c r="H155" s="18">
        <f t="shared" si="10"/>
        <v>0</v>
      </c>
      <c r="I155" s="18">
        <f t="shared" si="11"/>
        <v>2</v>
      </c>
      <c r="J155" s="18">
        <f>SUM($I$2:I155)</f>
        <v>367</v>
      </c>
      <c r="K155" s="18">
        <f>SUM($I155:I$283)</f>
        <v>277</v>
      </c>
    </row>
    <row r="156" spans="1:11">
      <c r="A156" s="1">
        <v>38082</v>
      </c>
      <c r="B156" s="1">
        <v>38085</v>
      </c>
      <c r="C156" s="2">
        <v>52</v>
      </c>
      <c r="D156" s="2">
        <v>45</v>
      </c>
      <c r="E156" s="2">
        <v>3</v>
      </c>
      <c r="F156" s="18">
        <f t="shared" si="8"/>
        <v>53.608247422680414</v>
      </c>
      <c r="G156" s="18">
        <f t="shared" si="9"/>
        <v>46.391752577319586</v>
      </c>
      <c r="H156" s="18">
        <f t="shared" si="10"/>
        <v>0</v>
      </c>
      <c r="I156" s="18">
        <f t="shared" si="11"/>
        <v>3</v>
      </c>
      <c r="J156" s="18">
        <f>SUM($I$2:I156)</f>
        <v>370</v>
      </c>
      <c r="K156" s="18">
        <f>SUM($I156:I$283)</f>
        <v>275</v>
      </c>
    </row>
    <row r="157" spans="1:11">
      <c r="A157" s="1">
        <v>38072</v>
      </c>
      <c r="B157" s="1">
        <v>38074</v>
      </c>
      <c r="C157" s="2">
        <v>53</v>
      </c>
      <c r="D157" s="2">
        <v>44</v>
      </c>
      <c r="E157" s="2">
        <v>3</v>
      </c>
      <c r="F157" s="18">
        <f t="shared" si="8"/>
        <v>54.639175257731956</v>
      </c>
      <c r="G157" s="18">
        <f t="shared" si="9"/>
        <v>45.360824742268044</v>
      </c>
      <c r="H157" s="18">
        <f t="shared" si="10"/>
        <v>0</v>
      </c>
      <c r="I157" s="18">
        <f t="shared" si="11"/>
        <v>2</v>
      </c>
      <c r="J157" s="18">
        <f>SUM($I$2:I157)</f>
        <v>372</v>
      </c>
      <c r="K157" s="18">
        <f>SUM($I157:I$283)</f>
        <v>272</v>
      </c>
    </row>
    <row r="158" spans="1:11">
      <c r="A158" s="1">
        <v>38054</v>
      </c>
      <c r="B158" s="1">
        <v>38057</v>
      </c>
      <c r="C158" s="2">
        <v>50</v>
      </c>
      <c r="D158" s="2">
        <v>47</v>
      </c>
      <c r="E158" s="2">
        <v>3</v>
      </c>
      <c r="F158" s="18">
        <f t="shared" si="8"/>
        <v>51.546391752577321</v>
      </c>
      <c r="G158" s="18">
        <f t="shared" si="9"/>
        <v>48.453608247422679</v>
      </c>
      <c r="H158" s="18">
        <f t="shared" si="10"/>
        <v>0</v>
      </c>
      <c r="I158" s="18">
        <f t="shared" si="11"/>
        <v>3</v>
      </c>
      <c r="J158" s="18">
        <f>SUM($I$2:I158)</f>
        <v>375</v>
      </c>
      <c r="K158" s="18">
        <f>SUM($I158:I$283)</f>
        <v>270</v>
      </c>
    </row>
    <row r="159" spans="1:11">
      <c r="A159" s="1">
        <v>38051</v>
      </c>
      <c r="B159" s="1">
        <v>38053</v>
      </c>
      <c r="C159" s="2">
        <v>49</v>
      </c>
      <c r="D159" s="2">
        <v>48</v>
      </c>
      <c r="E159" s="2">
        <v>3</v>
      </c>
      <c r="F159" s="18">
        <f t="shared" si="8"/>
        <v>50.515463917525771</v>
      </c>
      <c r="G159" s="18">
        <f t="shared" si="9"/>
        <v>49.484536082474229</v>
      </c>
      <c r="H159" s="18">
        <f t="shared" si="10"/>
        <v>0</v>
      </c>
      <c r="I159" s="18">
        <f t="shared" si="11"/>
        <v>2</v>
      </c>
      <c r="J159" s="18">
        <f>SUM($I$2:I159)</f>
        <v>377</v>
      </c>
      <c r="K159" s="18">
        <f>SUM($I159:I$283)</f>
        <v>267</v>
      </c>
    </row>
    <row r="160" spans="1:11">
      <c r="A160" s="1">
        <v>38033</v>
      </c>
      <c r="B160" s="1">
        <v>38034</v>
      </c>
      <c r="C160" s="2">
        <v>51</v>
      </c>
      <c r="D160" s="2">
        <v>46</v>
      </c>
      <c r="E160" s="2">
        <v>3</v>
      </c>
      <c r="F160" s="18">
        <f t="shared" si="8"/>
        <v>52.577319587628864</v>
      </c>
      <c r="G160" s="18">
        <f t="shared" si="9"/>
        <v>47.422680412371136</v>
      </c>
      <c r="H160" s="18">
        <f t="shared" si="10"/>
        <v>0</v>
      </c>
      <c r="I160" s="18">
        <f t="shared" si="11"/>
        <v>1</v>
      </c>
      <c r="J160" s="18">
        <f>SUM($I$2:I160)</f>
        <v>378</v>
      </c>
      <c r="K160" s="18">
        <f>SUM($I160:I$283)</f>
        <v>265</v>
      </c>
    </row>
    <row r="161" spans="1:11">
      <c r="A161" s="1">
        <v>38026</v>
      </c>
      <c r="B161" s="1">
        <v>38029</v>
      </c>
      <c r="C161" s="2">
        <v>51</v>
      </c>
      <c r="D161" s="2">
        <v>46</v>
      </c>
      <c r="E161" s="2">
        <v>3</v>
      </c>
      <c r="F161" s="18">
        <f t="shared" si="8"/>
        <v>52.577319587628864</v>
      </c>
      <c r="G161" s="18">
        <f t="shared" si="9"/>
        <v>47.422680412371136</v>
      </c>
      <c r="H161" s="18">
        <f t="shared" si="10"/>
        <v>0</v>
      </c>
      <c r="I161" s="18">
        <f t="shared" si="11"/>
        <v>3</v>
      </c>
      <c r="J161" s="18">
        <f>SUM($I$2:I161)</f>
        <v>381</v>
      </c>
      <c r="K161" s="18">
        <f>SUM($I161:I$283)</f>
        <v>264</v>
      </c>
    </row>
    <row r="162" spans="1:11">
      <c r="A162" s="1">
        <v>38023</v>
      </c>
      <c r="B162" s="1">
        <v>38025</v>
      </c>
      <c r="C162" s="2">
        <v>52</v>
      </c>
      <c r="D162" s="2">
        <v>44</v>
      </c>
      <c r="E162" s="2">
        <v>4</v>
      </c>
      <c r="F162" s="18">
        <f t="shared" si="8"/>
        <v>54.166666666666664</v>
      </c>
      <c r="G162" s="18">
        <f t="shared" si="9"/>
        <v>45.833333333333336</v>
      </c>
      <c r="H162" s="18">
        <f t="shared" si="10"/>
        <v>0</v>
      </c>
      <c r="I162" s="18">
        <f t="shared" si="11"/>
        <v>2</v>
      </c>
      <c r="J162" s="18">
        <f>SUM($I$2:I162)</f>
        <v>383</v>
      </c>
      <c r="K162" s="18">
        <f>SUM($I162:I$283)</f>
        <v>261</v>
      </c>
    </row>
    <row r="163" spans="1:11">
      <c r="A163" s="1">
        <v>38015</v>
      </c>
      <c r="B163" s="1">
        <v>38018</v>
      </c>
      <c r="C163" s="2">
        <v>49</v>
      </c>
      <c r="D163" s="2">
        <v>48</v>
      </c>
      <c r="E163" s="2">
        <v>3</v>
      </c>
      <c r="F163" s="18">
        <f t="shared" si="8"/>
        <v>50.515463917525771</v>
      </c>
      <c r="G163" s="18">
        <f t="shared" si="9"/>
        <v>49.484536082474229</v>
      </c>
      <c r="H163" s="18">
        <f t="shared" si="10"/>
        <v>0</v>
      </c>
      <c r="I163" s="18">
        <f t="shared" si="11"/>
        <v>3</v>
      </c>
      <c r="J163" s="18">
        <f>SUM($I$2:I163)</f>
        <v>386</v>
      </c>
      <c r="K163" s="18">
        <f>SUM($I163:I$283)</f>
        <v>259</v>
      </c>
    </row>
    <row r="164" spans="1:11">
      <c r="A164" s="1">
        <v>37998</v>
      </c>
      <c r="B164" s="1">
        <v>38001</v>
      </c>
      <c r="C164" s="2">
        <v>53</v>
      </c>
      <c r="D164" s="2">
        <v>44</v>
      </c>
      <c r="E164" s="2">
        <v>3</v>
      </c>
      <c r="F164" s="18">
        <f t="shared" si="8"/>
        <v>54.639175257731956</v>
      </c>
      <c r="G164" s="18">
        <f t="shared" si="9"/>
        <v>45.360824742268044</v>
      </c>
      <c r="H164" s="18">
        <f t="shared" si="10"/>
        <v>0</v>
      </c>
      <c r="I164" s="18">
        <f t="shared" si="11"/>
        <v>3</v>
      </c>
      <c r="J164" s="18">
        <f>SUM($I$2:I164)</f>
        <v>389</v>
      </c>
      <c r="K164" s="18">
        <f>SUM($I164:I$283)</f>
        <v>256</v>
      </c>
    </row>
    <row r="165" spans="1:11">
      <c r="A165" s="1">
        <v>37995</v>
      </c>
      <c r="B165" s="1">
        <v>37997</v>
      </c>
      <c r="C165" s="2">
        <v>59</v>
      </c>
      <c r="D165" s="2">
        <v>38</v>
      </c>
      <c r="E165" s="2">
        <v>3</v>
      </c>
      <c r="F165" s="18">
        <f t="shared" si="8"/>
        <v>60.824742268041234</v>
      </c>
      <c r="G165" s="18">
        <f t="shared" si="9"/>
        <v>39.175257731958766</v>
      </c>
      <c r="H165" s="18">
        <f t="shared" si="10"/>
        <v>0</v>
      </c>
      <c r="I165" s="18">
        <f t="shared" si="11"/>
        <v>2</v>
      </c>
      <c r="J165" s="18">
        <f>SUM($I$2:I165)</f>
        <v>391</v>
      </c>
      <c r="K165" s="18">
        <f>SUM($I165:I$283)</f>
        <v>253</v>
      </c>
    </row>
    <row r="166" spans="1:11">
      <c r="A166" s="1">
        <v>37988</v>
      </c>
      <c r="B166" s="1">
        <v>37991</v>
      </c>
      <c r="C166" s="2">
        <v>60</v>
      </c>
      <c r="D166" s="2">
        <v>35</v>
      </c>
      <c r="E166" s="2">
        <v>5</v>
      </c>
      <c r="F166" s="18">
        <f t="shared" si="8"/>
        <v>63.157894736842103</v>
      </c>
      <c r="G166" s="18">
        <f t="shared" si="9"/>
        <v>36.842105263157897</v>
      </c>
      <c r="H166" s="18">
        <f t="shared" si="10"/>
        <v>0</v>
      </c>
      <c r="I166" s="18">
        <f t="shared" si="11"/>
        <v>3</v>
      </c>
      <c r="J166" s="18">
        <f>SUM($I$2:I166)</f>
        <v>394</v>
      </c>
      <c r="K166" s="18">
        <f>SUM($I166:I$283)</f>
        <v>251</v>
      </c>
    </row>
    <row r="167" spans="1:11">
      <c r="A167" s="1">
        <v>37970</v>
      </c>
      <c r="B167" s="1">
        <v>37971</v>
      </c>
      <c r="C167" s="2">
        <v>63</v>
      </c>
      <c r="D167" s="2">
        <v>34</v>
      </c>
      <c r="E167" s="2">
        <v>3</v>
      </c>
      <c r="F167" s="18">
        <f t="shared" si="8"/>
        <v>64.948453608247419</v>
      </c>
      <c r="G167" s="18">
        <f t="shared" si="9"/>
        <v>35.051546391752581</v>
      </c>
      <c r="H167" s="18">
        <f t="shared" si="10"/>
        <v>0</v>
      </c>
      <c r="I167" s="18">
        <f t="shared" si="11"/>
        <v>1</v>
      </c>
      <c r="J167" s="18">
        <f>SUM($I$2:I167)</f>
        <v>395</v>
      </c>
      <c r="K167" s="18">
        <f>SUM($I167:I$283)</f>
        <v>248</v>
      </c>
    </row>
    <row r="168" spans="1:11">
      <c r="A168" s="1">
        <v>37966</v>
      </c>
      <c r="B168" s="1">
        <v>37969</v>
      </c>
      <c r="C168" s="2">
        <v>56</v>
      </c>
      <c r="D168" s="2">
        <v>41</v>
      </c>
      <c r="E168" s="2">
        <v>3</v>
      </c>
      <c r="F168" s="18">
        <f t="shared" si="8"/>
        <v>57.731958762886599</v>
      </c>
      <c r="G168" s="18">
        <f t="shared" si="9"/>
        <v>42.268041237113401</v>
      </c>
      <c r="H168" s="18">
        <f t="shared" si="10"/>
        <v>0</v>
      </c>
      <c r="I168" s="18">
        <f t="shared" si="11"/>
        <v>3</v>
      </c>
      <c r="J168" s="18">
        <f>SUM($I$2:I168)</f>
        <v>398</v>
      </c>
      <c r="K168" s="18">
        <f>SUM($I168:I$283)</f>
        <v>247</v>
      </c>
    </row>
    <row r="169" spans="1:11">
      <c r="A169" s="1">
        <v>37960</v>
      </c>
      <c r="B169" s="1">
        <v>37962</v>
      </c>
      <c r="C169" s="2">
        <v>55</v>
      </c>
      <c r="D169" s="2">
        <v>43</v>
      </c>
      <c r="E169" s="2">
        <v>2</v>
      </c>
      <c r="F169" s="18">
        <f t="shared" si="8"/>
        <v>56.122448979591837</v>
      </c>
      <c r="G169" s="18">
        <f t="shared" si="9"/>
        <v>43.877551020408163</v>
      </c>
      <c r="H169" s="18">
        <f t="shared" si="10"/>
        <v>0</v>
      </c>
      <c r="I169" s="18">
        <f t="shared" si="11"/>
        <v>2</v>
      </c>
      <c r="J169" s="18">
        <f>SUM($I$2:I169)</f>
        <v>400</v>
      </c>
      <c r="K169" s="18">
        <f>SUM($I169:I$283)</f>
        <v>244</v>
      </c>
    </row>
    <row r="170" spans="1:11">
      <c r="A170" s="1">
        <v>37939</v>
      </c>
      <c r="B170" s="1">
        <v>37941</v>
      </c>
      <c r="C170" s="2">
        <v>50</v>
      </c>
      <c r="D170" s="2">
        <v>47</v>
      </c>
      <c r="E170" s="2">
        <v>3</v>
      </c>
      <c r="F170" s="18">
        <f t="shared" si="8"/>
        <v>51.546391752577321</v>
      </c>
      <c r="G170" s="18">
        <f t="shared" si="9"/>
        <v>48.453608247422679</v>
      </c>
      <c r="H170" s="18">
        <f t="shared" si="10"/>
        <v>0</v>
      </c>
      <c r="I170" s="18">
        <f t="shared" si="11"/>
        <v>2</v>
      </c>
      <c r="J170" s="18">
        <f>SUM($I$2:I170)</f>
        <v>402</v>
      </c>
      <c r="K170" s="18">
        <f>SUM($I170:I$283)</f>
        <v>242</v>
      </c>
    </row>
    <row r="171" spans="1:11">
      <c r="A171" s="1">
        <v>37935</v>
      </c>
      <c r="B171" s="1">
        <v>37937</v>
      </c>
      <c r="C171" s="2">
        <v>51</v>
      </c>
      <c r="D171" s="2">
        <v>45</v>
      </c>
      <c r="E171" s="2">
        <v>4</v>
      </c>
      <c r="F171" s="18">
        <f t="shared" si="8"/>
        <v>53.125</v>
      </c>
      <c r="G171" s="18">
        <f t="shared" si="9"/>
        <v>46.875</v>
      </c>
      <c r="H171" s="18">
        <f t="shared" si="10"/>
        <v>0</v>
      </c>
      <c r="I171" s="18">
        <f t="shared" si="11"/>
        <v>2</v>
      </c>
      <c r="J171" s="18">
        <f>SUM($I$2:I171)</f>
        <v>404</v>
      </c>
      <c r="K171" s="18">
        <f>SUM($I171:I$283)</f>
        <v>240</v>
      </c>
    </row>
    <row r="172" spans="1:11">
      <c r="A172" s="1">
        <v>37928</v>
      </c>
      <c r="B172" s="1">
        <v>37930</v>
      </c>
      <c r="C172" s="2">
        <v>54</v>
      </c>
      <c r="D172" s="2">
        <v>43</v>
      </c>
      <c r="E172" s="2">
        <v>3</v>
      </c>
      <c r="F172" s="18">
        <f t="shared" si="8"/>
        <v>55.670103092783506</v>
      </c>
      <c r="G172" s="18">
        <f t="shared" si="9"/>
        <v>44.329896907216494</v>
      </c>
      <c r="H172" s="18">
        <f t="shared" si="10"/>
        <v>0</v>
      </c>
      <c r="I172" s="18">
        <f t="shared" si="11"/>
        <v>2</v>
      </c>
      <c r="J172" s="18">
        <f>SUM($I$2:I172)</f>
        <v>406</v>
      </c>
      <c r="K172" s="18">
        <f>SUM($I172:I$283)</f>
        <v>238</v>
      </c>
    </row>
    <row r="173" spans="1:11">
      <c r="A173" s="1">
        <v>37918</v>
      </c>
      <c r="B173" s="1">
        <v>37920</v>
      </c>
      <c r="C173" s="2">
        <v>53</v>
      </c>
      <c r="D173" s="2">
        <v>42</v>
      </c>
      <c r="E173" s="2">
        <v>5</v>
      </c>
      <c r="F173" s="18">
        <f t="shared" si="8"/>
        <v>55.789473684210527</v>
      </c>
      <c r="G173" s="18">
        <f t="shared" si="9"/>
        <v>44.210526315789473</v>
      </c>
      <c r="H173" s="18">
        <f t="shared" si="10"/>
        <v>0</v>
      </c>
      <c r="I173" s="18">
        <f t="shared" si="11"/>
        <v>2</v>
      </c>
      <c r="J173" s="18">
        <f>SUM($I$2:I173)</f>
        <v>408</v>
      </c>
      <c r="K173" s="18">
        <f>SUM($I173:I$283)</f>
        <v>236</v>
      </c>
    </row>
    <row r="174" spans="1:11">
      <c r="A174" s="1">
        <v>37904</v>
      </c>
      <c r="B174" s="1">
        <v>37906</v>
      </c>
      <c r="C174" s="2">
        <v>56</v>
      </c>
      <c r="D174" s="2">
        <v>40</v>
      </c>
      <c r="E174" s="2">
        <v>4</v>
      </c>
      <c r="F174" s="18">
        <f t="shared" si="8"/>
        <v>58.333333333333336</v>
      </c>
      <c r="G174" s="18">
        <f t="shared" si="9"/>
        <v>41.666666666666664</v>
      </c>
      <c r="H174" s="18">
        <f t="shared" si="10"/>
        <v>0</v>
      </c>
      <c r="I174" s="18">
        <f t="shared" si="11"/>
        <v>2</v>
      </c>
      <c r="J174" s="18">
        <f>SUM($I$2:I174)</f>
        <v>410</v>
      </c>
      <c r="K174" s="18">
        <f>SUM($I174:I$283)</f>
        <v>234</v>
      </c>
    </row>
    <row r="175" spans="1:11">
      <c r="A175" s="1">
        <v>37900</v>
      </c>
      <c r="B175" s="1">
        <v>37902</v>
      </c>
      <c r="C175" s="2">
        <v>55</v>
      </c>
      <c r="D175" s="2">
        <v>42</v>
      </c>
      <c r="E175" s="2">
        <v>3</v>
      </c>
      <c r="F175" s="18">
        <f t="shared" si="8"/>
        <v>56.701030927835049</v>
      </c>
      <c r="G175" s="18">
        <f t="shared" si="9"/>
        <v>43.298969072164951</v>
      </c>
      <c r="H175" s="18">
        <f t="shared" si="10"/>
        <v>0</v>
      </c>
      <c r="I175" s="18">
        <f t="shared" si="11"/>
        <v>2</v>
      </c>
      <c r="J175" s="18">
        <f>SUM($I$2:I175)</f>
        <v>412</v>
      </c>
      <c r="K175" s="18">
        <f>SUM($I175:I$283)</f>
        <v>232</v>
      </c>
    </row>
    <row r="176" spans="1:11">
      <c r="A176" s="1">
        <v>37883</v>
      </c>
      <c r="B176" s="1">
        <v>37885</v>
      </c>
      <c r="C176" s="2">
        <v>50</v>
      </c>
      <c r="D176" s="2">
        <v>47</v>
      </c>
      <c r="E176" s="2">
        <v>3</v>
      </c>
      <c r="F176" s="18">
        <f t="shared" si="8"/>
        <v>51.546391752577321</v>
      </c>
      <c r="G176" s="18">
        <f t="shared" si="9"/>
        <v>48.453608247422679</v>
      </c>
      <c r="H176" s="18">
        <f t="shared" si="10"/>
        <v>0</v>
      </c>
      <c r="I176" s="18">
        <f t="shared" si="11"/>
        <v>2</v>
      </c>
      <c r="J176" s="18">
        <f>SUM($I$2:I176)</f>
        <v>414</v>
      </c>
      <c r="K176" s="18">
        <f>SUM($I176:I$283)</f>
        <v>230</v>
      </c>
    </row>
    <row r="177" spans="1:11">
      <c r="A177" s="1">
        <v>37872</v>
      </c>
      <c r="B177" s="1">
        <v>37874</v>
      </c>
      <c r="C177" s="2">
        <v>52</v>
      </c>
      <c r="D177" s="2">
        <v>43</v>
      </c>
      <c r="E177" s="2">
        <v>5</v>
      </c>
      <c r="F177" s="18">
        <f t="shared" si="8"/>
        <v>54.736842105263158</v>
      </c>
      <c r="G177" s="18">
        <f t="shared" si="9"/>
        <v>45.263157894736842</v>
      </c>
      <c r="H177" s="18">
        <f t="shared" si="10"/>
        <v>0</v>
      </c>
      <c r="I177" s="18">
        <f t="shared" si="11"/>
        <v>2</v>
      </c>
      <c r="J177" s="18">
        <f>SUM($I$2:I177)</f>
        <v>416</v>
      </c>
      <c r="K177" s="18">
        <f>SUM($I177:I$283)</f>
        <v>228</v>
      </c>
    </row>
    <row r="178" spans="1:11">
      <c r="A178" s="1">
        <v>37858</v>
      </c>
      <c r="B178" s="1">
        <v>37859</v>
      </c>
      <c r="C178" s="2">
        <v>59</v>
      </c>
      <c r="D178" s="2">
        <v>37</v>
      </c>
      <c r="E178" s="2">
        <v>4</v>
      </c>
      <c r="F178" s="18">
        <f t="shared" si="8"/>
        <v>61.458333333333336</v>
      </c>
      <c r="G178" s="18">
        <f t="shared" si="9"/>
        <v>38.541666666666664</v>
      </c>
      <c r="H178" s="18">
        <f t="shared" si="10"/>
        <v>0</v>
      </c>
      <c r="I178" s="18">
        <f t="shared" si="11"/>
        <v>1</v>
      </c>
      <c r="J178" s="18">
        <f>SUM($I$2:I178)</f>
        <v>417</v>
      </c>
      <c r="K178" s="18">
        <f>SUM($I178:I$283)</f>
        <v>226</v>
      </c>
    </row>
    <row r="179" spans="1:11">
      <c r="A179" s="1">
        <v>37837</v>
      </c>
      <c r="B179" s="1">
        <v>37839</v>
      </c>
      <c r="C179" s="2">
        <v>60</v>
      </c>
      <c r="D179" s="2">
        <v>36</v>
      </c>
      <c r="E179" s="2">
        <v>4</v>
      </c>
      <c r="F179" s="18">
        <f t="shared" si="8"/>
        <v>62.5</v>
      </c>
      <c r="G179" s="18">
        <f t="shared" si="9"/>
        <v>37.5</v>
      </c>
      <c r="H179" s="18">
        <f t="shared" si="10"/>
        <v>0</v>
      </c>
      <c r="I179" s="18">
        <f t="shared" si="11"/>
        <v>2</v>
      </c>
      <c r="J179" s="18">
        <f>SUM($I$2:I179)</f>
        <v>419</v>
      </c>
      <c r="K179" s="18">
        <f>SUM($I179:I$283)</f>
        <v>225</v>
      </c>
    </row>
    <row r="180" spans="1:11">
      <c r="A180" s="1">
        <v>37827</v>
      </c>
      <c r="B180" s="1">
        <v>37829</v>
      </c>
      <c r="C180" s="2">
        <v>58</v>
      </c>
      <c r="D180" s="2">
        <v>38</v>
      </c>
      <c r="E180" s="2">
        <v>4</v>
      </c>
      <c r="F180" s="18">
        <f t="shared" si="8"/>
        <v>60.416666666666664</v>
      </c>
      <c r="G180" s="18">
        <f t="shared" si="9"/>
        <v>39.583333333333336</v>
      </c>
      <c r="H180" s="18">
        <f t="shared" si="10"/>
        <v>0</v>
      </c>
      <c r="I180" s="18">
        <f t="shared" si="11"/>
        <v>2</v>
      </c>
      <c r="J180" s="18">
        <f>SUM($I$2:I180)</f>
        <v>421</v>
      </c>
      <c r="K180" s="18">
        <f>SUM($I180:I$283)</f>
        <v>223</v>
      </c>
    </row>
    <row r="181" spans="1:11">
      <c r="A181" s="1">
        <v>37820</v>
      </c>
      <c r="B181" s="1">
        <v>37822</v>
      </c>
      <c r="C181" s="2">
        <v>59</v>
      </c>
      <c r="D181" s="2">
        <v>38</v>
      </c>
      <c r="E181" s="2">
        <v>3</v>
      </c>
      <c r="F181" s="18">
        <f t="shared" si="8"/>
        <v>60.824742268041234</v>
      </c>
      <c r="G181" s="18">
        <f t="shared" si="9"/>
        <v>39.175257731958766</v>
      </c>
      <c r="H181" s="18">
        <f t="shared" si="10"/>
        <v>0</v>
      </c>
      <c r="I181" s="18">
        <f t="shared" si="11"/>
        <v>2</v>
      </c>
      <c r="J181" s="18">
        <f>SUM($I$2:I181)</f>
        <v>423</v>
      </c>
      <c r="K181" s="18">
        <f>SUM($I181:I$283)</f>
        <v>221</v>
      </c>
    </row>
    <row r="182" spans="1:11">
      <c r="A182" s="1">
        <v>37809</v>
      </c>
      <c r="B182" s="1">
        <v>37811</v>
      </c>
      <c r="C182" s="2">
        <v>62</v>
      </c>
      <c r="D182" s="2">
        <v>34</v>
      </c>
      <c r="E182" s="2">
        <v>4</v>
      </c>
      <c r="F182" s="18">
        <f t="shared" si="8"/>
        <v>64.583333333333329</v>
      </c>
      <c r="G182" s="18">
        <f t="shared" si="9"/>
        <v>35.416666666666664</v>
      </c>
      <c r="H182" s="18">
        <f t="shared" si="10"/>
        <v>0</v>
      </c>
      <c r="I182" s="18">
        <f t="shared" si="11"/>
        <v>2</v>
      </c>
      <c r="J182" s="18">
        <f>SUM($I$2:I182)</f>
        <v>425</v>
      </c>
      <c r="K182" s="18">
        <f>SUM($I182:I$283)</f>
        <v>219</v>
      </c>
    </row>
    <row r="183" spans="1:11">
      <c r="A183" s="1">
        <v>37799</v>
      </c>
      <c r="B183" s="1">
        <v>37801</v>
      </c>
      <c r="C183" s="2">
        <v>61</v>
      </c>
      <c r="D183" s="2">
        <v>36</v>
      </c>
      <c r="E183" s="2">
        <v>3</v>
      </c>
      <c r="F183" s="18">
        <f t="shared" si="8"/>
        <v>62.886597938144327</v>
      </c>
      <c r="G183" s="18">
        <f t="shared" si="9"/>
        <v>37.113402061855673</v>
      </c>
      <c r="H183" s="18">
        <f t="shared" si="10"/>
        <v>0</v>
      </c>
      <c r="I183" s="18">
        <f t="shared" si="11"/>
        <v>2</v>
      </c>
      <c r="J183" s="18">
        <f>SUM($I$2:I183)</f>
        <v>427</v>
      </c>
      <c r="K183" s="18">
        <f>SUM($I183:I$283)</f>
        <v>217</v>
      </c>
    </row>
    <row r="184" spans="1:11">
      <c r="A184" s="1">
        <v>37784</v>
      </c>
      <c r="B184" s="1">
        <v>37787</v>
      </c>
      <c r="C184" s="2">
        <v>63</v>
      </c>
      <c r="D184" s="2">
        <v>33</v>
      </c>
      <c r="E184" s="2">
        <v>4</v>
      </c>
      <c r="F184" s="18">
        <f t="shared" si="8"/>
        <v>65.625</v>
      </c>
      <c r="G184" s="18">
        <f t="shared" si="9"/>
        <v>34.375</v>
      </c>
      <c r="H184" s="18">
        <f t="shared" si="10"/>
        <v>0</v>
      </c>
      <c r="I184" s="18">
        <f t="shared" si="11"/>
        <v>3</v>
      </c>
      <c r="J184" s="18">
        <f>SUM($I$2:I184)</f>
        <v>430</v>
      </c>
      <c r="K184" s="18">
        <f>SUM($I184:I$283)</f>
        <v>215</v>
      </c>
    </row>
    <row r="185" spans="1:11">
      <c r="A185" s="1">
        <v>37781</v>
      </c>
      <c r="B185" s="1">
        <v>37782</v>
      </c>
      <c r="C185" s="2">
        <v>62</v>
      </c>
      <c r="D185" s="2">
        <v>34</v>
      </c>
      <c r="E185" s="2">
        <v>4</v>
      </c>
      <c r="F185" s="18">
        <f t="shared" si="8"/>
        <v>64.583333333333329</v>
      </c>
      <c r="G185" s="18">
        <f t="shared" si="9"/>
        <v>35.416666666666664</v>
      </c>
      <c r="H185" s="18">
        <f t="shared" si="10"/>
        <v>0</v>
      </c>
      <c r="I185" s="18">
        <f t="shared" si="11"/>
        <v>1</v>
      </c>
      <c r="J185" s="18">
        <f>SUM($I$2:I185)</f>
        <v>431</v>
      </c>
      <c r="K185" s="18">
        <f>SUM($I185:I$283)</f>
        <v>212</v>
      </c>
    </row>
    <row r="186" spans="1:11">
      <c r="A186" s="1">
        <v>37771</v>
      </c>
      <c r="B186" s="1">
        <v>37773</v>
      </c>
      <c r="C186" s="2">
        <v>64</v>
      </c>
      <c r="D186" s="2">
        <v>32</v>
      </c>
      <c r="E186" s="2">
        <v>4</v>
      </c>
      <c r="F186" s="18">
        <f t="shared" si="8"/>
        <v>66.666666666666671</v>
      </c>
      <c r="G186" s="18">
        <f t="shared" si="9"/>
        <v>33.333333333333336</v>
      </c>
      <c r="H186" s="18">
        <f t="shared" si="10"/>
        <v>0</v>
      </c>
      <c r="I186" s="18">
        <f t="shared" si="11"/>
        <v>2</v>
      </c>
      <c r="J186" s="18">
        <f>SUM($I$2:I186)</f>
        <v>433</v>
      </c>
      <c r="K186" s="18">
        <f>SUM($I186:I$283)</f>
        <v>211</v>
      </c>
    </row>
    <row r="187" spans="1:11">
      <c r="A187" s="1">
        <v>37760</v>
      </c>
      <c r="B187" s="1">
        <v>37762</v>
      </c>
      <c r="C187" s="2">
        <v>66</v>
      </c>
      <c r="D187" s="2">
        <v>30</v>
      </c>
      <c r="E187" s="2">
        <v>4</v>
      </c>
      <c r="F187" s="18">
        <f t="shared" si="8"/>
        <v>68.75</v>
      </c>
      <c r="G187" s="18">
        <f t="shared" si="9"/>
        <v>31.25</v>
      </c>
      <c r="H187" s="18">
        <f t="shared" si="10"/>
        <v>0</v>
      </c>
      <c r="I187" s="18">
        <f t="shared" si="11"/>
        <v>2</v>
      </c>
      <c r="J187" s="18">
        <f>SUM($I$2:I187)</f>
        <v>435</v>
      </c>
      <c r="K187" s="18">
        <f>SUM($I187:I$283)</f>
        <v>209</v>
      </c>
    </row>
    <row r="188" spans="1:11">
      <c r="A188" s="1">
        <v>37746</v>
      </c>
      <c r="B188" s="1">
        <v>37748</v>
      </c>
      <c r="C188" s="2">
        <v>69</v>
      </c>
      <c r="D188" s="2">
        <v>28</v>
      </c>
      <c r="E188" s="2">
        <v>3</v>
      </c>
      <c r="F188" s="18">
        <f t="shared" si="8"/>
        <v>71.134020618556704</v>
      </c>
      <c r="G188" s="18">
        <f t="shared" si="9"/>
        <v>28.865979381443299</v>
      </c>
      <c r="H188" s="18">
        <f t="shared" si="10"/>
        <v>0</v>
      </c>
      <c r="I188" s="18">
        <f t="shared" si="11"/>
        <v>2</v>
      </c>
      <c r="J188" s="18">
        <f>SUM($I$2:I188)</f>
        <v>437</v>
      </c>
      <c r="K188" s="18">
        <f>SUM($I188:I$283)</f>
        <v>207</v>
      </c>
    </row>
    <row r="189" spans="1:11">
      <c r="A189" s="1">
        <v>37733</v>
      </c>
      <c r="B189" s="1">
        <v>37734</v>
      </c>
      <c r="C189" s="2">
        <v>70</v>
      </c>
      <c r="D189" s="2">
        <v>26</v>
      </c>
      <c r="E189" s="2">
        <v>4</v>
      </c>
      <c r="F189" s="18">
        <f t="shared" si="8"/>
        <v>72.916666666666671</v>
      </c>
      <c r="G189" s="18">
        <f t="shared" si="9"/>
        <v>27.083333333333332</v>
      </c>
      <c r="H189" s="18">
        <f t="shared" si="10"/>
        <v>0</v>
      </c>
      <c r="I189" s="18">
        <f t="shared" si="11"/>
        <v>1</v>
      </c>
      <c r="J189" s="18">
        <f>SUM($I$2:I189)</f>
        <v>438</v>
      </c>
      <c r="K189" s="18">
        <f>SUM($I189:I$283)</f>
        <v>205</v>
      </c>
    </row>
    <row r="190" spans="1:11">
      <c r="A190" s="1">
        <v>37725</v>
      </c>
      <c r="B190" s="1">
        <v>37727</v>
      </c>
      <c r="C190" s="2">
        <v>71</v>
      </c>
      <c r="D190" s="2">
        <v>24</v>
      </c>
      <c r="E190" s="2">
        <v>5</v>
      </c>
      <c r="F190" s="18">
        <f t="shared" si="8"/>
        <v>74.736842105263165</v>
      </c>
      <c r="G190" s="18">
        <f t="shared" si="9"/>
        <v>25.263157894736842</v>
      </c>
      <c r="H190" s="18">
        <f t="shared" si="10"/>
        <v>0</v>
      </c>
      <c r="I190" s="18">
        <f t="shared" si="11"/>
        <v>2</v>
      </c>
      <c r="J190" s="18">
        <f>SUM($I$2:I190)</f>
        <v>440</v>
      </c>
      <c r="K190" s="18">
        <f>SUM($I190:I$283)</f>
        <v>204</v>
      </c>
    </row>
    <row r="191" spans="1:11">
      <c r="A191" s="1">
        <v>37718</v>
      </c>
      <c r="B191" s="1">
        <v>37720</v>
      </c>
      <c r="C191" s="2">
        <v>69</v>
      </c>
      <c r="D191" s="2">
        <v>26</v>
      </c>
      <c r="E191" s="2">
        <v>5</v>
      </c>
      <c r="F191" s="18">
        <f t="shared" si="8"/>
        <v>72.631578947368425</v>
      </c>
      <c r="G191" s="18">
        <f t="shared" si="9"/>
        <v>27.368421052631579</v>
      </c>
      <c r="H191" s="18">
        <f t="shared" si="10"/>
        <v>0</v>
      </c>
      <c r="I191" s="18">
        <f t="shared" si="11"/>
        <v>2</v>
      </c>
      <c r="J191" s="18">
        <f>SUM($I$2:I191)</f>
        <v>442</v>
      </c>
      <c r="K191" s="18">
        <f>SUM($I191:I$283)</f>
        <v>202</v>
      </c>
    </row>
    <row r="192" spans="1:11">
      <c r="A192" s="1">
        <v>37716</v>
      </c>
      <c r="B192" s="1">
        <v>37717</v>
      </c>
      <c r="C192" s="2">
        <v>70</v>
      </c>
      <c r="D192" s="2">
        <v>27</v>
      </c>
      <c r="E192" s="2">
        <v>3</v>
      </c>
      <c r="F192" s="18">
        <f t="shared" si="8"/>
        <v>72.164948453608247</v>
      </c>
      <c r="G192" s="18">
        <f t="shared" si="9"/>
        <v>27.835051546391753</v>
      </c>
      <c r="H192" s="18">
        <f t="shared" si="10"/>
        <v>0</v>
      </c>
      <c r="I192" s="18">
        <f t="shared" si="11"/>
        <v>1</v>
      </c>
      <c r="J192" s="18">
        <f>SUM($I$2:I192)</f>
        <v>443</v>
      </c>
      <c r="K192" s="18">
        <f>SUM($I192:I$283)</f>
        <v>200</v>
      </c>
    </row>
    <row r="193" spans="1:11">
      <c r="A193" s="1">
        <v>37709</v>
      </c>
      <c r="B193" s="1">
        <v>37710</v>
      </c>
      <c r="C193" s="2">
        <v>71</v>
      </c>
      <c r="D193" s="2">
        <v>26</v>
      </c>
      <c r="E193" s="2">
        <v>3</v>
      </c>
      <c r="F193" s="18">
        <f t="shared" si="8"/>
        <v>73.19587628865979</v>
      </c>
      <c r="G193" s="18">
        <f t="shared" si="9"/>
        <v>26.804123711340207</v>
      </c>
      <c r="H193" s="18">
        <f t="shared" si="10"/>
        <v>0</v>
      </c>
      <c r="I193" s="18">
        <f t="shared" si="11"/>
        <v>1</v>
      </c>
      <c r="J193" s="18">
        <f>SUM($I$2:I193)</f>
        <v>444</v>
      </c>
      <c r="K193" s="18">
        <f>SUM($I193:I$283)</f>
        <v>199</v>
      </c>
    </row>
    <row r="194" spans="1:11">
      <c r="A194" s="1">
        <v>37704</v>
      </c>
      <c r="B194" s="1">
        <v>37705</v>
      </c>
      <c r="C194" s="2">
        <v>69</v>
      </c>
      <c r="D194" s="2">
        <v>27</v>
      </c>
      <c r="E194" s="2">
        <v>4</v>
      </c>
      <c r="F194" s="18">
        <f t="shared" si="8"/>
        <v>71.875</v>
      </c>
      <c r="G194" s="18">
        <f t="shared" si="9"/>
        <v>28.125</v>
      </c>
      <c r="H194" s="18">
        <f t="shared" si="10"/>
        <v>0</v>
      </c>
      <c r="I194" s="18">
        <f t="shared" si="11"/>
        <v>1</v>
      </c>
      <c r="J194" s="18">
        <f>SUM($I$2:I194)</f>
        <v>445</v>
      </c>
      <c r="K194" s="18">
        <f>SUM($I194:I$283)</f>
        <v>198</v>
      </c>
    </row>
    <row r="195" spans="1:11">
      <c r="A195" s="1">
        <v>37702</v>
      </c>
      <c r="B195" s="1">
        <v>37703</v>
      </c>
      <c r="C195" s="2">
        <v>71</v>
      </c>
      <c r="D195" s="2">
        <v>25</v>
      </c>
      <c r="E195" s="2">
        <v>4</v>
      </c>
      <c r="F195" s="18">
        <f t="shared" ref="F195:F258" si="12">C195 + (E195 * C195 / (C195 + D195))</f>
        <v>73.958333333333329</v>
      </c>
      <c r="G195" s="18">
        <f t="shared" ref="G195:G258" si="13">D195 + (E195 * D195 / (C195+ D195))</f>
        <v>26.041666666666668</v>
      </c>
      <c r="H195" s="18">
        <f t="shared" ref="H195:H258" si="14">100 - (F195 + G195)</f>
        <v>0</v>
      </c>
      <c r="I195" s="18">
        <f t="shared" ref="I195:I258" si="15">B195-A195</f>
        <v>1</v>
      </c>
      <c r="J195" s="18">
        <f>SUM($I$2:I195)</f>
        <v>446</v>
      </c>
      <c r="K195" s="18">
        <f>SUM($I195:I$283)</f>
        <v>197</v>
      </c>
    </row>
    <row r="196" spans="1:11">
      <c r="A196" s="1">
        <v>37694</v>
      </c>
      <c r="B196" s="1">
        <v>37695</v>
      </c>
      <c r="C196" s="2">
        <v>58</v>
      </c>
      <c r="D196" s="2">
        <v>38</v>
      </c>
      <c r="E196" s="2">
        <v>4</v>
      </c>
      <c r="F196" s="18">
        <f t="shared" si="12"/>
        <v>60.416666666666664</v>
      </c>
      <c r="G196" s="18">
        <f t="shared" si="13"/>
        <v>39.583333333333336</v>
      </c>
      <c r="H196" s="18">
        <f t="shared" si="14"/>
        <v>0</v>
      </c>
      <c r="I196" s="18">
        <f t="shared" si="15"/>
        <v>1</v>
      </c>
      <c r="J196" s="18">
        <f>SUM($I$2:I196)</f>
        <v>447</v>
      </c>
      <c r="K196" s="18">
        <f>SUM($I196:I$283)</f>
        <v>196</v>
      </c>
    </row>
    <row r="197" spans="1:11">
      <c r="A197" s="1">
        <v>37683</v>
      </c>
      <c r="B197" s="1">
        <v>37685</v>
      </c>
      <c r="C197" s="2">
        <v>57</v>
      </c>
      <c r="D197" s="2">
        <v>37</v>
      </c>
      <c r="E197" s="2">
        <v>6</v>
      </c>
      <c r="F197" s="18">
        <f t="shared" si="12"/>
        <v>60.638297872340424</v>
      </c>
      <c r="G197" s="18">
        <f t="shared" si="13"/>
        <v>39.361702127659576</v>
      </c>
      <c r="H197" s="18">
        <f t="shared" si="14"/>
        <v>0</v>
      </c>
      <c r="I197" s="18">
        <f t="shared" si="15"/>
        <v>2</v>
      </c>
      <c r="J197" s="18">
        <f>SUM($I$2:I197)</f>
        <v>449</v>
      </c>
      <c r="K197" s="18">
        <f>SUM($I197:I$283)</f>
        <v>195</v>
      </c>
    </row>
    <row r="198" spans="1:11">
      <c r="A198" s="1">
        <v>37676</v>
      </c>
      <c r="B198" s="1">
        <v>37678</v>
      </c>
      <c r="C198" s="2">
        <v>57</v>
      </c>
      <c r="D198" s="2">
        <v>37</v>
      </c>
      <c r="E198" s="2">
        <v>6</v>
      </c>
      <c r="F198" s="18">
        <f t="shared" si="12"/>
        <v>60.638297872340424</v>
      </c>
      <c r="G198" s="18">
        <f t="shared" si="13"/>
        <v>39.361702127659576</v>
      </c>
      <c r="H198" s="18">
        <f t="shared" si="14"/>
        <v>0</v>
      </c>
      <c r="I198" s="18">
        <f t="shared" si="15"/>
        <v>2</v>
      </c>
      <c r="J198" s="18">
        <f>SUM($I$2:I198)</f>
        <v>451</v>
      </c>
      <c r="K198" s="18">
        <f>SUM($I198:I$283)</f>
        <v>193</v>
      </c>
    </row>
    <row r="199" spans="1:11">
      <c r="A199" s="1">
        <v>37669</v>
      </c>
      <c r="B199" s="1">
        <v>37671</v>
      </c>
      <c r="C199" s="2">
        <v>58</v>
      </c>
      <c r="D199" s="2">
        <v>37</v>
      </c>
      <c r="E199" s="2">
        <v>5</v>
      </c>
      <c r="F199" s="18">
        <f t="shared" si="12"/>
        <v>61.05263157894737</v>
      </c>
      <c r="G199" s="18">
        <f t="shared" si="13"/>
        <v>38.94736842105263</v>
      </c>
      <c r="H199" s="18">
        <f t="shared" si="14"/>
        <v>0</v>
      </c>
      <c r="I199" s="18">
        <f t="shared" si="15"/>
        <v>2</v>
      </c>
      <c r="J199" s="18">
        <f>SUM($I$2:I199)</f>
        <v>453</v>
      </c>
      <c r="K199" s="18">
        <f>SUM($I199:I$283)</f>
        <v>191</v>
      </c>
    </row>
    <row r="200" spans="1:11">
      <c r="A200" s="1">
        <v>37659</v>
      </c>
      <c r="B200" s="1">
        <v>37661</v>
      </c>
      <c r="C200" s="2">
        <v>61</v>
      </c>
      <c r="D200" s="2">
        <v>34</v>
      </c>
      <c r="E200" s="2">
        <v>5</v>
      </c>
      <c r="F200" s="18">
        <f t="shared" si="12"/>
        <v>64.21052631578948</v>
      </c>
      <c r="G200" s="18">
        <f t="shared" si="13"/>
        <v>35.789473684210527</v>
      </c>
      <c r="H200" s="18">
        <f t="shared" si="14"/>
        <v>0</v>
      </c>
      <c r="I200" s="18">
        <f t="shared" si="15"/>
        <v>2</v>
      </c>
      <c r="J200" s="18">
        <f>SUM($I$2:I200)</f>
        <v>455</v>
      </c>
      <c r="K200" s="18">
        <f>SUM($I200:I$283)</f>
        <v>189</v>
      </c>
    </row>
    <row r="201" spans="1:11">
      <c r="A201" s="1">
        <v>37655</v>
      </c>
      <c r="B201" s="1">
        <v>37658</v>
      </c>
      <c r="C201" s="2">
        <v>59</v>
      </c>
      <c r="D201" s="2">
        <v>35</v>
      </c>
      <c r="E201" s="2">
        <v>6</v>
      </c>
      <c r="F201" s="18">
        <f t="shared" si="12"/>
        <v>62.765957446808514</v>
      </c>
      <c r="G201" s="18">
        <f t="shared" si="13"/>
        <v>37.234042553191486</v>
      </c>
      <c r="H201" s="18">
        <f t="shared" si="14"/>
        <v>0</v>
      </c>
      <c r="I201" s="18">
        <f t="shared" si="15"/>
        <v>3</v>
      </c>
      <c r="J201" s="18">
        <f>SUM($I$2:I201)</f>
        <v>458</v>
      </c>
      <c r="K201" s="18">
        <f>SUM($I201:I$283)</f>
        <v>187</v>
      </c>
    </row>
    <row r="202" spans="1:11">
      <c r="A202" s="1">
        <v>37652</v>
      </c>
      <c r="B202" s="1">
        <v>37654</v>
      </c>
      <c r="C202" s="2">
        <v>61</v>
      </c>
      <c r="D202" s="2">
        <v>35</v>
      </c>
      <c r="E202" s="2">
        <v>4</v>
      </c>
      <c r="F202" s="18">
        <f t="shared" si="12"/>
        <v>63.541666666666664</v>
      </c>
      <c r="G202" s="18">
        <f t="shared" si="13"/>
        <v>36.458333333333336</v>
      </c>
      <c r="H202" s="18">
        <f t="shared" si="14"/>
        <v>0</v>
      </c>
      <c r="I202" s="18">
        <f t="shared" si="15"/>
        <v>2</v>
      </c>
      <c r="J202" s="18">
        <f>SUM($I$2:I202)</f>
        <v>460</v>
      </c>
      <c r="K202" s="18">
        <f>SUM($I202:I$283)</f>
        <v>184</v>
      </c>
    </row>
    <row r="203" spans="1:11">
      <c r="A203" s="1">
        <v>37644</v>
      </c>
      <c r="B203" s="1">
        <v>37646</v>
      </c>
      <c r="C203" s="2">
        <v>60</v>
      </c>
      <c r="D203" s="2">
        <v>36</v>
      </c>
      <c r="E203" s="2">
        <v>4</v>
      </c>
      <c r="F203" s="18">
        <f t="shared" si="12"/>
        <v>62.5</v>
      </c>
      <c r="G203" s="18">
        <f t="shared" si="13"/>
        <v>37.5</v>
      </c>
      <c r="H203" s="18">
        <f t="shared" si="14"/>
        <v>0</v>
      </c>
      <c r="I203" s="18">
        <f t="shared" si="15"/>
        <v>2</v>
      </c>
      <c r="J203" s="18">
        <f>SUM($I$2:I203)</f>
        <v>462</v>
      </c>
      <c r="K203" s="18">
        <f>SUM($I203:I$283)</f>
        <v>182</v>
      </c>
    </row>
    <row r="204" spans="1:11">
      <c r="A204" s="1">
        <v>37641</v>
      </c>
      <c r="B204" s="1">
        <v>37643</v>
      </c>
      <c r="C204" s="2">
        <v>58</v>
      </c>
      <c r="D204" s="2">
        <v>36</v>
      </c>
      <c r="E204" s="2">
        <v>6</v>
      </c>
      <c r="F204" s="18">
        <f t="shared" si="12"/>
        <v>61.702127659574465</v>
      </c>
      <c r="G204" s="18">
        <f t="shared" si="13"/>
        <v>38.297872340425535</v>
      </c>
      <c r="H204" s="18">
        <f t="shared" si="14"/>
        <v>0</v>
      </c>
      <c r="I204" s="18">
        <f t="shared" si="15"/>
        <v>2</v>
      </c>
      <c r="J204" s="18">
        <f>SUM($I$2:I204)</f>
        <v>464</v>
      </c>
      <c r="K204" s="18">
        <f>SUM($I204:I$283)</f>
        <v>180</v>
      </c>
    </row>
    <row r="205" spans="1:11">
      <c r="A205" s="1">
        <v>37634</v>
      </c>
      <c r="B205" s="1">
        <v>37637</v>
      </c>
      <c r="C205" s="2">
        <v>61</v>
      </c>
      <c r="D205" s="2">
        <v>34</v>
      </c>
      <c r="E205" s="2">
        <v>5</v>
      </c>
      <c r="F205" s="18">
        <f t="shared" si="12"/>
        <v>64.21052631578948</v>
      </c>
      <c r="G205" s="18">
        <f t="shared" si="13"/>
        <v>35.789473684210527</v>
      </c>
      <c r="H205" s="18">
        <f t="shared" si="14"/>
        <v>0</v>
      </c>
      <c r="I205" s="18">
        <f t="shared" si="15"/>
        <v>3</v>
      </c>
      <c r="J205" s="18">
        <f>SUM($I$2:I205)</f>
        <v>467</v>
      </c>
      <c r="K205" s="18">
        <f>SUM($I205:I$283)</f>
        <v>178</v>
      </c>
    </row>
    <row r="206" spans="1:11">
      <c r="A206" s="1">
        <v>37631</v>
      </c>
      <c r="B206" s="1">
        <v>37633</v>
      </c>
      <c r="C206" s="2">
        <v>58</v>
      </c>
      <c r="D206" s="2">
        <v>37</v>
      </c>
      <c r="E206" s="2">
        <v>5</v>
      </c>
      <c r="F206" s="18">
        <f t="shared" si="12"/>
        <v>61.05263157894737</v>
      </c>
      <c r="G206" s="18">
        <f t="shared" si="13"/>
        <v>38.94736842105263</v>
      </c>
      <c r="H206" s="18">
        <f t="shared" si="14"/>
        <v>0</v>
      </c>
      <c r="I206" s="18">
        <f t="shared" si="15"/>
        <v>2</v>
      </c>
      <c r="J206" s="18">
        <f>SUM($I$2:I206)</f>
        <v>469</v>
      </c>
      <c r="K206" s="18">
        <f>SUM($I206:I$283)</f>
        <v>175</v>
      </c>
    </row>
    <row r="207" spans="1:11">
      <c r="A207" s="1">
        <v>37624</v>
      </c>
      <c r="B207" s="1">
        <v>37626</v>
      </c>
      <c r="C207" s="2">
        <v>63</v>
      </c>
      <c r="D207" s="2">
        <v>32</v>
      </c>
      <c r="E207" s="2">
        <v>5</v>
      </c>
      <c r="F207" s="18">
        <f t="shared" si="12"/>
        <v>66.315789473684205</v>
      </c>
      <c r="G207" s="18">
        <f t="shared" si="13"/>
        <v>33.684210526315788</v>
      </c>
      <c r="H207" s="18">
        <f t="shared" si="14"/>
        <v>0</v>
      </c>
      <c r="I207" s="18">
        <f t="shared" si="15"/>
        <v>2</v>
      </c>
      <c r="J207" s="18">
        <f>SUM($I$2:I207)</f>
        <v>471</v>
      </c>
      <c r="K207" s="18">
        <f>SUM($I207:I$283)</f>
        <v>173</v>
      </c>
    </row>
    <row r="208" spans="1:11">
      <c r="A208" s="1">
        <v>37609</v>
      </c>
      <c r="B208" s="1">
        <v>37612</v>
      </c>
      <c r="C208" s="2">
        <v>61</v>
      </c>
      <c r="D208" s="2">
        <v>32</v>
      </c>
      <c r="E208" s="2">
        <v>7</v>
      </c>
      <c r="F208" s="18">
        <f t="shared" si="12"/>
        <v>65.591397849462368</v>
      </c>
      <c r="G208" s="18">
        <f t="shared" si="13"/>
        <v>34.408602150537632</v>
      </c>
      <c r="H208" s="18">
        <f t="shared" si="14"/>
        <v>0</v>
      </c>
      <c r="I208" s="18">
        <f t="shared" si="15"/>
        <v>3</v>
      </c>
      <c r="J208" s="18">
        <f>SUM($I$2:I208)</f>
        <v>474</v>
      </c>
      <c r="K208" s="18">
        <f>SUM($I208:I$283)</f>
        <v>171</v>
      </c>
    </row>
    <row r="209" spans="1:11">
      <c r="A209" s="1">
        <v>37606</v>
      </c>
      <c r="B209" s="1">
        <v>37607</v>
      </c>
      <c r="C209" s="2">
        <v>63</v>
      </c>
      <c r="D209" s="2">
        <v>33</v>
      </c>
      <c r="E209" s="2">
        <v>4</v>
      </c>
      <c r="F209" s="18">
        <f t="shared" si="12"/>
        <v>65.625</v>
      </c>
      <c r="G209" s="18">
        <f t="shared" si="13"/>
        <v>34.375</v>
      </c>
      <c r="H209" s="18">
        <f t="shared" si="14"/>
        <v>0</v>
      </c>
      <c r="I209" s="18">
        <f t="shared" si="15"/>
        <v>1</v>
      </c>
      <c r="J209" s="18">
        <f>SUM($I$2:I209)</f>
        <v>475</v>
      </c>
      <c r="K209" s="18">
        <f>SUM($I209:I$283)</f>
        <v>168</v>
      </c>
    </row>
    <row r="210" spans="1:11">
      <c r="A210" s="1">
        <v>37599</v>
      </c>
      <c r="B210" s="1">
        <v>37600</v>
      </c>
      <c r="C210" s="2">
        <v>63</v>
      </c>
      <c r="D210" s="2">
        <v>32</v>
      </c>
      <c r="E210" s="2">
        <v>5</v>
      </c>
      <c r="F210" s="18">
        <f t="shared" si="12"/>
        <v>66.315789473684205</v>
      </c>
      <c r="G210" s="18">
        <f t="shared" si="13"/>
        <v>33.684210526315788</v>
      </c>
      <c r="H210" s="18">
        <f t="shared" si="14"/>
        <v>0</v>
      </c>
      <c r="I210" s="18">
        <f t="shared" si="15"/>
        <v>1</v>
      </c>
      <c r="J210" s="18">
        <f>SUM($I$2:I210)</f>
        <v>476</v>
      </c>
      <c r="K210" s="18">
        <f>SUM($I210:I$283)</f>
        <v>167</v>
      </c>
    </row>
    <row r="211" spans="1:11">
      <c r="A211" s="1">
        <v>37595</v>
      </c>
      <c r="B211" s="1">
        <v>37598</v>
      </c>
      <c r="C211" s="2">
        <v>64</v>
      </c>
      <c r="D211" s="2">
        <v>29</v>
      </c>
      <c r="E211" s="2">
        <v>7</v>
      </c>
      <c r="F211" s="18">
        <f t="shared" si="12"/>
        <v>68.817204301075265</v>
      </c>
      <c r="G211" s="18">
        <f t="shared" si="13"/>
        <v>31.182795698924732</v>
      </c>
      <c r="H211" s="18">
        <f t="shared" si="14"/>
        <v>0</v>
      </c>
      <c r="I211" s="18">
        <f t="shared" si="15"/>
        <v>3</v>
      </c>
      <c r="J211" s="18">
        <f>SUM($I$2:I211)</f>
        <v>479</v>
      </c>
      <c r="K211" s="18">
        <f>SUM($I211:I$283)</f>
        <v>166</v>
      </c>
    </row>
    <row r="212" spans="1:11">
      <c r="A212" s="1">
        <v>37582</v>
      </c>
      <c r="B212" s="1">
        <v>37584</v>
      </c>
      <c r="C212" s="2">
        <v>65</v>
      </c>
      <c r="D212" s="2">
        <v>28</v>
      </c>
      <c r="E212" s="2">
        <v>7</v>
      </c>
      <c r="F212" s="18">
        <f t="shared" si="12"/>
        <v>69.892473118279568</v>
      </c>
      <c r="G212" s="18">
        <f t="shared" si="13"/>
        <v>30.107526881720432</v>
      </c>
      <c r="H212" s="18">
        <f t="shared" si="14"/>
        <v>0</v>
      </c>
      <c r="I212" s="18">
        <f t="shared" si="15"/>
        <v>2</v>
      </c>
      <c r="J212" s="18">
        <f>SUM($I$2:I212)</f>
        <v>481</v>
      </c>
      <c r="K212" s="18">
        <f>SUM($I212:I$283)</f>
        <v>163</v>
      </c>
    </row>
    <row r="213" spans="1:11">
      <c r="A213" s="1">
        <v>37571</v>
      </c>
      <c r="B213" s="1">
        <v>37574</v>
      </c>
      <c r="C213" s="2">
        <v>66</v>
      </c>
      <c r="D213" s="2">
        <v>26</v>
      </c>
      <c r="E213" s="2">
        <v>8</v>
      </c>
      <c r="F213" s="18">
        <f t="shared" si="12"/>
        <v>71.739130434782609</v>
      </c>
      <c r="G213" s="18">
        <f t="shared" si="13"/>
        <v>28.260869565217391</v>
      </c>
      <c r="H213" s="18">
        <f t="shared" si="14"/>
        <v>0</v>
      </c>
      <c r="I213" s="18">
        <f t="shared" si="15"/>
        <v>3</v>
      </c>
      <c r="J213" s="18">
        <f>SUM($I$2:I213)</f>
        <v>484</v>
      </c>
      <c r="K213" s="18">
        <f>SUM($I213:I$283)</f>
        <v>161</v>
      </c>
    </row>
    <row r="214" spans="1:11">
      <c r="A214" s="1">
        <v>37568</v>
      </c>
      <c r="B214" s="1">
        <v>37570</v>
      </c>
      <c r="C214" s="2">
        <v>68</v>
      </c>
      <c r="D214" s="2">
        <v>27</v>
      </c>
      <c r="E214" s="2">
        <v>5</v>
      </c>
      <c r="F214" s="18">
        <f t="shared" si="12"/>
        <v>71.578947368421055</v>
      </c>
      <c r="G214" s="18">
        <f t="shared" si="13"/>
        <v>28.421052631578949</v>
      </c>
      <c r="H214" s="18">
        <f t="shared" si="14"/>
        <v>0</v>
      </c>
      <c r="I214" s="18">
        <f t="shared" si="15"/>
        <v>2</v>
      </c>
      <c r="J214" s="18">
        <f>SUM($I$2:I214)</f>
        <v>486</v>
      </c>
      <c r="K214" s="18">
        <f>SUM($I214:I$283)</f>
        <v>158</v>
      </c>
    </row>
    <row r="215" spans="1:11">
      <c r="A215" s="1">
        <v>37560</v>
      </c>
      <c r="B215" s="1">
        <v>37563</v>
      </c>
      <c r="C215" s="2">
        <v>63</v>
      </c>
      <c r="D215" s="2">
        <v>29</v>
      </c>
      <c r="E215" s="2">
        <v>8</v>
      </c>
      <c r="F215" s="18">
        <f t="shared" si="12"/>
        <v>68.478260869565219</v>
      </c>
      <c r="G215" s="18">
        <f t="shared" si="13"/>
        <v>31.521739130434781</v>
      </c>
      <c r="H215" s="18">
        <f t="shared" si="14"/>
        <v>0</v>
      </c>
      <c r="I215" s="18">
        <f t="shared" si="15"/>
        <v>3</v>
      </c>
      <c r="J215" s="18">
        <f>SUM($I$2:I215)</f>
        <v>489</v>
      </c>
      <c r="K215" s="18">
        <f>SUM($I215:I$283)</f>
        <v>156</v>
      </c>
    </row>
    <row r="216" spans="1:11">
      <c r="A216" s="1">
        <v>37550</v>
      </c>
      <c r="B216" s="1">
        <v>37551</v>
      </c>
      <c r="C216" s="2">
        <v>67</v>
      </c>
      <c r="D216" s="2">
        <v>28</v>
      </c>
      <c r="E216" s="2">
        <v>5</v>
      </c>
      <c r="F216" s="18">
        <f t="shared" si="12"/>
        <v>70.526315789473685</v>
      </c>
      <c r="G216" s="18">
        <f t="shared" si="13"/>
        <v>29.473684210526315</v>
      </c>
      <c r="H216" s="18">
        <f t="shared" si="14"/>
        <v>0</v>
      </c>
      <c r="I216" s="18">
        <f t="shared" si="15"/>
        <v>1</v>
      </c>
      <c r="J216" s="18">
        <f>SUM($I$2:I216)</f>
        <v>490</v>
      </c>
      <c r="K216" s="18">
        <f>SUM($I216:I$283)</f>
        <v>153</v>
      </c>
    </row>
    <row r="217" spans="1:11">
      <c r="A217" s="1">
        <v>37543</v>
      </c>
      <c r="B217" s="1">
        <v>37546</v>
      </c>
      <c r="C217" s="2">
        <v>62</v>
      </c>
      <c r="D217" s="2">
        <v>31</v>
      </c>
      <c r="E217" s="2">
        <v>7</v>
      </c>
      <c r="F217" s="18">
        <f t="shared" si="12"/>
        <v>66.666666666666671</v>
      </c>
      <c r="G217" s="18">
        <f t="shared" si="13"/>
        <v>33.333333333333336</v>
      </c>
      <c r="H217" s="18">
        <f t="shared" si="14"/>
        <v>0</v>
      </c>
      <c r="I217" s="18">
        <f t="shared" si="15"/>
        <v>3</v>
      </c>
      <c r="J217" s="18">
        <f>SUM($I$2:I217)</f>
        <v>493</v>
      </c>
      <c r="K217" s="18">
        <f>SUM($I217:I$283)</f>
        <v>152</v>
      </c>
    </row>
    <row r="218" spans="1:11">
      <c r="A218" s="1">
        <v>37532</v>
      </c>
      <c r="B218" s="1">
        <v>37535</v>
      </c>
      <c r="C218" s="2">
        <v>67</v>
      </c>
      <c r="D218" s="2">
        <v>28</v>
      </c>
      <c r="E218" s="2">
        <v>5</v>
      </c>
      <c r="F218" s="18">
        <f t="shared" si="12"/>
        <v>70.526315789473685</v>
      </c>
      <c r="G218" s="18">
        <f t="shared" si="13"/>
        <v>29.473684210526315</v>
      </c>
      <c r="H218" s="18">
        <f t="shared" si="14"/>
        <v>0</v>
      </c>
      <c r="I218" s="18">
        <f t="shared" si="15"/>
        <v>3</v>
      </c>
      <c r="J218" s="18">
        <f>SUM($I$2:I218)</f>
        <v>496</v>
      </c>
      <c r="K218" s="18">
        <f>SUM($I218:I$283)</f>
        <v>149</v>
      </c>
    </row>
    <row r="219" spans="1:11">
      <c r="A219" s="1">
        <v>37522</v>
      </c>
      <c r="B219" s="1">
        <v>37525</v>
      </c>
      <c r="C219" s="2">
        <v>68</v>
      </c>
      <c r="D219" s="2">
        <v>26</v>
      </c>
      <c r="E219" s="2">
        <v>6</v>
      </c>
      <c r="F219" s="18">
        <f t="shared" si="12"/>
        <v>72.340425531914889</v>
      </c>
      <c r="G219" s="18">
        <f t="shared" si="13"/>
        <v>27.659574468085108</v>
      </c>
      <c r="H219" s="18">
        <f t="shared" si="14"/>
        <v>0</v>
      </c>
      <c r="I219" s="18">
        <f t="shared" si="15"/>
        <v>3</v>
      </c>
      <c r="J219" s="18">
        <f>SUM($I$2:I219)</f>
        <v>499</v>
      </c>
      <c r="K219" s="18">
        <f>SUM($I219:I$283)</f>
        <v>146</v>
      </c>
    </row>
    <row r="220" spans="1:11">
      <c r="A220" s="1">
        <v>37519</v>
      </c>
      <c r="B220" s="1">
        <v>37521</v>
      </c>
      <c r="C220" s="2">
        <v>66</v>
      </c>
      <c r="D220" s="2">
        <v>30</v>
      </c>
      <c r="E220" s="2">
        <v>4</v>
      </c>
      <c r="F220" s="18">
        <f t="shared" si="12"/>
        <v>68.75</v>
      </c>
      <c r="G220" s="18">
        <f t="shared" si="13"/>
        <v>31.25</v>
      </c>
      <c r="H220" s="18">
        <f t="shared" si="14"/>
        <v>0</v>
      </c>
      <c r="I220" s="18">
        <f t="shared" si="15"/>
        <v>2</v>
      </c>
      <c r="J220" s="18">
        <f>SUM($I$2:I220)</f>
        <v>501</v>
      </c>
      <c r="K220" s="18">
        <f>SUM($I220:I$283)</f>
        <v>143</v>
      </c>
    </row>
    <row r="221" spans="1:11">
      <c r="A221" s="1">
        <v>37512</v>
      </c>
      <c r="B221" s="1">
        <v>37515</v>
      </c>
      <c r="C221" s="2">
        <v>70</v>
      </c>
      <c r="D221" s="2">
        <v>26</v>
      </c>
      <c r="E221" s="2">
        <v>4</v>
      </c>
      <c r="F221" s="18">
        <f t="shared" si="12"/>
        <v>72.916666666666671</v>
      </c>
      <c r="G221" s="18">
        <f t="shared" si="13"/>
        <v>27.083333333333332</v>
      </c>
      <c r="H221" s="18">
        <f t="shared" si="14"/>
        <v>0</v>
      </c>
      <c r="I221" s="18">
        <f t="shared" si="15"/>
        <v>3</v>
      </c>
      <c r="J221" s="18">
        <f>SUM($I$2:I221)</f>
        <v>504</v>
      </c>
      <c r="K221" s="18">
        <f>SUM($I221:I$283)</f>
        <v>141</v>
      </c>
    </row>
    <row r="222" spans="1:11">
      <c r="A222" s="1">
        <v>37504</v>
      </c>
      <c r="B222" s="1">
        <v>37507</v>
      </c>
      <c r="C222" s="2">
        <v>66</v>
      </c>
      <c r="D222" s="2">
        <v>30</v>
      </c>
      <c r="E222" s="2">
        <v>4</v>
      </c>
      <c r="F222" s="18">
        <f t="shared" si="12"/>
        <v>68.75</v>
      </c>
      <c r="G222" s="18">
        <f t="shared" si="13"/>
        <v>31.25</v>
      </c>
      <c r="H222" s="18">
        <f t="shared" si="14"/>
        <v>0</v>
      </c>
      <c r="I222" s="18">
        <f t="shared" si="15"/>
        <v>3</v>
      </c>
      <c r="J222" s="18">
        <f>SUM($I$2:I222)</f>
        <v>507</v>
      </c>
      <c r="K222" s="18">
        <f>SUM($I222:I$283)</f>
        <v>138</v>
      </c>
    </row>
    <row r="223" spans="1:11">
      <c r="A223" s="1">
        <v>37501</v>
      </c>
      <c r="B223" s="1">
        <v>37503</v>
      </c>
      <c r="C223" s="2">
        <v>66</v>
      </c>
      <c r="D223" s="2">
        <v>29</v>
      </c>
      <c r="E223" s="2">
        <v>5</v>
      </c>
      <c r="F223" s="18">
        <f t="shared" si="12"/>
        <v>69.473684210526315</v>
      </c>
      <c r="G223" s="18">
        <f t="shared" si="13"/>
        <v>30.526315789473685</v>
      </c>
      <c r="H223" s="18">
        <f t="shared" si="14"/>
        <v>0</v>
      </c>
      <c r="I223" s="18">
        <f t="shared" si="15"/>
        <v>2</v>
      </c>
      <c r="J223" s="18">
        <f>SUM($I$2:I223)</f>
        <v>509</v>
      </c>
      <c r="K223" s="18">
        <f>SUM($I223:I$283)</f>
        <v>135</v>
      </c>
    </row>
    <row r="224" spans="1:11">
      <c r="A224" s="1">
        <v>37487</v>
      </c>
      <c r="B224" s="1">
        <v>37489</v>
      </c>
      <c r="C224" s="2">
        <v>65</v>
      </c>
      <c r="D224" s="2">
        <v>28</v>
      </c>
      <c r="E224" s="2">
        <v>7</v>
      </c>
      <c r="F224" s="18">
        <f t="shared" si="12"/>
        <v>69.892473118279568</v>
      </c>
      <c r="G224" s="18">
        <f t="shared" si="13"/>
        <v>30.107526881720432</v>
      </c>
      <c r="H224" s="18">
        <f t="shared" si="14"/>
        <v>0</v>
      </c>
      <c r="I224" s="18">
        <f t="shared" si="15"/>
        <v>2</v>
      </c>
      <c r="J224" s="18">
        <f>SUM($I$2:I224)</f>
        <v>511</v>
      </c>
      <c r="K224" s="18">
        <f>SUM($I224:I$283)</f>
        <v>133</v>
      </c>
    </row>
    <row r="225" spans="1:11">
      <c r="A225" s="1">
        <v>37473</v>
      </c>
      <c r="B225" s="1">
        <v>37476</v>
      </c>
      <c r="C225" s="2">
        <v>68</v>
      </c>
      <c r="D225" s="2">
        <v>26</v>
      </c>
      <c r="E225" s="2">
        <v>6</v>
      </c>
      <c r="F225" s="18">
        <f t="shared" si="12"/>
        <v>72.340425531914889</v>
      </c>
      <c r="G225" s="18">
        <f t="shared" si="13"/>
        <v>27.659574468085108</v>
      </c>
      <c r="H225" s="18">
        <f t="shared" si="14"/>
        <v>0</v>
      </c>
      <c r="I225" s="18">
        <f t="shared" si="15"/>
        <v>3</v>
      </c>
      <c r="J225" s="18">
        <f>SUM($I$2:I225)</f>
        <v>514</v>
      </c>
      <c r="K225" s="18">
        <f>SUM($I225:I$283)</f>
        <v>131</v>
      </c>
    </row>
    <row r="226" spans="1:11">
      <c r="A226" s="1">
        <v>37466</v>
      </c>
      <c r="B226" s="1">
        <v>37468</v>
      </c>
      <c r="C226" s="2">
        <v>71</v>
      </c>
      <c r="D226" s="2">
        <v>23</v>
      </c>
      <c r="E226" s="2">
        <v>6</v>
      </c>
      <c r="F226" s="18">
        <f t="shared" si="12"/>
        <v>75.531914893617028</v>
      </c>
      <c r="G226" s="18">
        <f t="shared" si="13"/>
        <v>24.468085106382979</v>
      </c>
      <c r="H226" s="18">
        <f t="shared" si="14"/>
        <v>0</v>
      </c>
      <c r="I226" s="18">
        <f t="shared" si="15"/>
        <v>2</v>
      </c>
      <c r="J226" s="18">
        <f>SUM($I$2:I226)</f>
        <v>516</v>
      </c>
      <c r="K226" s="18">
        <f>SUM($I226:I$283)</f>
        <v>128</v>
      </c>
    </row>
    <row r="227" spans="1:11">
      <c r="A227" s="1">
        <v>37463</v>
      </c>
      <c r="B227" s="1">
        <v>37465</v>
      </c>
      <c r="C227" s="2">
        <v>69</v>
      </c>
      <c r="D227" s="2">
        <v>26</v>
      </c>
      <c r="E227" s="2">
        <v>5</v>
      </c>
      <c r="F227" s="18">
        <f t="shared" si="12"/>
        <v>72.631578947368425</v>
      </c>
      <c r="G227" s="18">
        <f t="shared" si="13"/>
        <v>27.368421052631579</v>
      </c>
      <c r="H227" s="18">
        <f t="shared" si="14"/>
        <v>0</v>
      </c>
      <c r="I227" s="18">
        <f t="shared" si="15"/>
        <v>2</v>
      </c>
      <c r="J227" s="18">
        <f>SUM($I$2:I227)</f>
        <v>518</v>
      </c>
      <c r="K227" s="18">
        <f>SUM($I227:I$283)</f>
        <v>126</v>
      </c>
    </row>
    <row r="228" spans="1:11">
      <c r="A228" s="1">
        <v>37459</v>
      </c>
      <c r="B228" s="1">
        <v>37461</v>
      </c>
      <c r="C228" s="2">
        <v>69</v>
      </c>
      <c r="D228" s="2">
        <v>24</v>
      </c>
      <c r="E228" s="2">
        <v>7</v>
      </c>
      <c r="F228" s="18">
        <f t="shared" si="12"/>
        <v>74.193548387096769</v>
      </c>
      <c r="G228" s="18">
        <f t="shared" si="13"/>
        <v>25.806451612903224</v>
      </c>
      <c r="H228" s="18">
        <f t="shared" si="14"/>
        <v>0</v>
      </c>
      <c r="I228" s="18">
        <f t="shared" si="15"/>
        <v>2</v>
      </c>
      <c r="J228" s="18">
        <f>SUM($I$2:I228)</f>
        <v>520</v>
      </c>
      <c r="K228" s="18">
        <f>SUM($I228:I$283)</f>
        <v>124</v>
      </c>
    </row>
    <row r="229" spans="1:11">
      <c r="A229" s="1">
        <v>37446</v>
      </c>
      <c r="B229" s="1">
        <v>37448</v>
      </c>
      <c r="C229" s="2">
        <v>73</v>
      </c>
      <c r="D229" s="2">
        <v>21</v>
      </c>
      <c r="E229" s="2">
        <v>6</v>
      </c>
      <c r="F229" s="18">
        <f t="shared" si="12"/>
        <v>77.659574468085111</v>
      </c>
      <c r="G229" s="18">
        <f t="shared" si="13"/>
        <v>22.340425531914892</v>
      </c>
      <c r="H229" s="18">
        <f t="shared" si="14"/>
        <v>0</v>
      </c>
      <c r="I229" s="18">
        <f t="shared" si="15"/>
        <v>2</v>
      </c>
      <c r="J229" s="18">
        <f>SUM($I$2:I229)</f>
        <v>522</v>
      </c>
      <c r="K229" s="18">
        <f>SUM($I229:I$283)</f>
        <v>122</v>
      </c>
    </row>
    <row r="230" spans="1:11">
      <c r="A230" s="1">
        <v>37442</v>
      </c>
      <c r="B230" s="1">
        <v>37445</v>
      </c>
      <c r="C230" s="2">
        <v>76</v>
      </c>
      <c r="D230" s="2">
        <v>18</v>
      </c>
      <c r="E230" s="2">
        <v>6</v>
      </c>
      <c r="F230" s="18">
        <f t="shared" si="12"/>
        <v>80.851063829787236</v>
      </c>
      <c r="G230" s="18">
        <f t="shared" si="13"/>
        <v>19.148936170212767</v>
      </c>
      <c r="H230" s="18">
        <f t="shared" si="14"/>
        <v>0</v>
      </c>
      <c r="I230" s="18">
        <f t="shared" si="15"/>
        <v>3</v>
      </c>
      <c r="J230" s="18">
        <f>SUM($I$2:I230)</f>
        <v>525</v>
      </c>
      <c r="K230" s="18">
        <f>SUM($I230:I$283)</f>
        <v>120</v>
      </c>
    </row>
    <row r="231" spans="1:11">
      <c r="A231" s="1">
        <v>37435</v>
      </c>
      <c r="B231" s="1">
        <v>37437</v>
      </c>
      <c r="C231" s="2">
        <v>76</v>
      </c>
      <c r="D231" s="2">
        <v>19</v>
      </c>
      <c r="E231" s="2">
        <v>5</v>
      </c>
      <c r="F231" s="18">
        <f t="shared" si="12"/>
        <v>80</v>
      </c>
      <c r="G231" s="18">
        <f t="shared" si="13"/>
        <v>20</v>
      </c>
      <c r="H231" s="18">
        <f t="shared" si="14"/>
        <v>0</v>
      </c>
      <c r="I231" s="18">
        <f t="shared" si="15"/>
        <v>2</v>
      </c>
      <c r="J231" s="18">
        <f>SUM($I$2:I231)</f>
        <v>527</v>
      </c>
      <c r="K231" s="18">
        <f>SUM($I231:I$283)</f>
        <v>117</v>
      </c>
    </row>
    <row r="232" spans="1:11">
      <c r="A232" s="1">
        <v>37428</v>
      </c>
      <c r="B232" s="1">
        <v>37430</v>
      </c>
      <c r="C232" s="2">
        <v>73</v>
      </c>
      <c r="D232" s="2">
        <v>21</v>
      </c>
      <c r="E232" s="2">
        <v>6</v>
      </c>
      <c r="F232" s="18">
        <f t="shared" si="12"/>
        <v>77.659574468085111</v>
      </c>
      <c r="G232" s="18">
        <f t="shared" si="13"/>
        <v>22.340425531914892</v>
      </c>
      <c r="H232" s="18">
        <f t="shared" si="14"/>
        <v>0</v>
      </c>
      <c r="I232" s="18">
        <f t="shared" si="15"/>
        <v>2</v>
      </c>
      <c r="J232" s="18">
        <f>SUM($I$2:I232)</f>
        <v>529</v>
      </c>
      <c r="K232" s="18">
        <f>SUM($I232:I$283)</f>
        <v>115</v>
      </c>
    </row>
    <row r="233" spans="1:11">
      <c r="A233" s="1">
        <v>37424</v>
      </c>
      <c r="B233" s="1">
        <v>37426</v>
      </c>
      <c r="C233" s="2">
        <v>74</v>
      </c>
      <c r="D233" s="2">
        <v>20</v>
      </c>
      <c r="E233" s="2">
        <v>6</v>
      </c>
      <c r="F233" s="18">
        <f t="shared" si="12"/>
        <v>78.723404255319153</v>
      </c>
      <c r="G233" s="18">
        <f t="shared" si="13"/>
        <v>21.276595744680851</v>
      </c>
      <c r="H233" s="18">
        <f t="shared" si="14"/>
        <v>0</v>
      </c>
      <c r="I233" s="18">
        <f t="shared" si="15"/>
        <v>2</v>
      </c>
      <c r="J233" s="18">
        <f>SUM($I$2:I233)</f>
        <v>531</v>
      </c>
      <c r="K233" s="18">
        <f>SUM($I233:I$283)</f>
        <v>113</v>
      </c>
    </row>
    <row r="234" spans="1:11">
      <c r="A234" s="1">
        <v>37414</v>
      </c>
      <c r="B234" s="1">
        <v>37415</v>
      </c>
      <c r="C234" s="2">
        <v>74</v>
      </c>
      <c r="D234" s="2">
        <v>18</v>
      </c>
      <c r="E234" s="2">
        <v>8</v>
      </c>
      <c r="F234" s="18">
        <f t="shared" si="12"/>
        <v>80.434782608695656</v>
      </c>
      <c r="G234" s="18">
        <f t="shared" si="13"/>
        <v>19.565217391304348</v>
      </c>
      <c r="H234" s="18">
        <f t="shared" si="14"/>
        <v>0</v>
      </c>
      <c r="I234" s="18">
        <f t="shared" si="15"/>
        <v>1</v>
      </c>
      <c r="J234" s="18">
        <f>SUM($I$2:I234)</f>
        <v>532</v>
      </c>
      <c r="K234" s="18">
        <f>SUM($I234:I$283)</f>
        <v>111</v>
      </c>
    </row>
    <row r="235" spans="1:11">
      <c r="A235" s="1">
        <v>37410</v>
      </c>
      <c r="B235" s="1">
        <v>37413</v>
      </c>
      <c r="C235" s="2">
        <v>70</v>
      </c>
      <c r="D235" s="2">
        <v>23</v>
      </c>
      <c r="E235" s="2">
        <v>7</v>
      </c>
      <c r="F235" s="18">
        <f t="shared" si="12"/>
        <v>75.268817204301072</v>
      </c>
      <c r="G235" s="18">
        <f t="shared" si="13"/>
        <v>24.731182795698924</v>
      </c>
      <c r="H235" s="18">
        <f t="shared" si="14"/>
        <v>0</v>
      </c>
      <c r="I235" s="18">
        <f t="shared" si="15"/>
        <v>3</v>
      </c>
      <c r="J235" s="18">
        <f>SUM($I$2:I235)</f>
        <v>535</v>
      </c>
      <c r="K235" s="18">
        <f>SUM($I235:I$283)</f>
        <v>110</v>
      </c>
    </row>
    <row r="236" spans="1:11">
      <c r="A236" s="1">
        <v>37404</v>
      </c>
      <c r="B236" s="1">
        <v>37405</v>
      </c>
      <c r="C236" s="2">
        <v>77</v>
      </c>
      <c r="D236" s="2">
        <v>17</v>
      </c>
      <c r="E236" s="2">
        <v>6</v>
      </c>
      <c r="F236" s="18">
        <f t="shared" si="12"/>
        <v>81.914893617021278</v>
      </c>
      <c r="G236" s="18">
        <f t="shared" si="13"/>
        <v>18.085106382978722</v>
      </c>
      <c r="H236" s="18">
        <f t="shared" si="14"/>
        <v>0</v>
      </c>
      <c r="I236" s="18">
        <f t="shared" si="15"/>
        <v>1</v>
      </c>
      <c r="J236" s="18">
        <f>SUM($I$2:I236)</f>
        <v>536</v>
      </c>
      <c r="K236" s="18">
        <f>SUM($I236:I$283)</f>
        <v>107</v>
      </c>
    </row>
    <row r="237" spans="1:11">
      <c r="A237" s="1">
        <v>37396</v>
      </c>
      <c r="B237" s="1">
        <v>37398</v>
      </c>
      <c r="C237" s="2">
        <v>76</v>
      </c>
      <c r="D237" s="2">
        <v>17</v>
      </c>
      <c r="E237" s="2">
        <v>7</v>
      </c>
      <c r="F237" s="18">
        <f t="shared" si="12"/>
        <v>81.72043010752688</v>
      </c>
      <c r="G237" s="18">
        <f t="shared" si="13"/>
        <v>18.27956989247312</v>
      </c>
      <c r="H237" s="18">
        <f t="shared" si="14"/>
        <v>0</v>
      </c>
      <c r="I237" s="18">
        <f t="shared" si="15"/>
        <v>2</v>
      </c>
      <c r="J237" s="18">
        <f>SUM($I$2:I237)</f>
        <v>538</v>
      </c>
      <c r="K237" s="18">
        <f>SUM($I237:I$283)</f>
        <v>106</v>
      </c>
    </row>
    <row r="238" spans="1:11">
      <c r="A238" s="1">
        <v>37382</v>
      </c>
      <c r="B238" s="1">
        <v>37385</v>
      </c>
      <c r="C238" s="2">
        <v>76</v>
      </c>
      <c r="D238" s="2">
        <v>19</v>
      </c>
      <c r="E238" s="2">
        <v>5</v>
      </c>
      <c r="F238" s="18">
        <f t="shared" si="12"/>
        <v>80</v>
      </c>
      <c r="G238" s="18">
        <f t="shared" si="13"/>
        <v>20</v>
      </c>
      <c r="H238" s="18">
        <f t="shared" si="14"/>
        <v>0</v>
      </c>
      <c r="I238" s="18">
        <f t="shared" si="15"/>
        <v>3</v>
      </c>
      <c r="J238" s="18">
        <f>SUM($I$2:I238)</f>
        <v>541</v>
      </c>
      <c r="K238" s="18">
        <f>SUM($I238:I$283)</f>
        <v>104</v>
      </c>
    </row>
    <row r="239" spans="1:11">
      <c r="A239" s="1">
        <v>37375</v>
      </c>
      <c r="B239" s="1">
        <v>37377</v>
      </c>
      <c r="C239" s="2">
        <v>77</v>
      </c>
      <c r="D239" s="2">
        <v>20</v>
      </c>
      <c r="E239" s="2">
        <v>3</v>
      </c>
      <c r="F239" s="18">
        <f t="shared" si="12"/>
        <v>79.381443298969074</v>
      </c>
      <c r="G239" s="18">
        <f t="shared" si="13"/>
        <v>20.618556701030929</v>
      </c>
      <c r="H239" s="18">
        <f t="shared" si="14"/>
        <v>0</v>
      </c>
      <c r="I239" s="18">
        <f t="shared" si="15"/>
        <v>2</v>
      </c>
      <c r="J239" s="18">
        <f>SUM($I$2:I239)</f>
        <v>543</v>
      </c>
      <c r="K239" s="18">
        <f>SUM($I239:I$283)</f>
        <v>101</v>
      </c>
    </row>
    <row r="240" spans="1:11">
      <c r="A240" s="1">
        <v>37368</v>
      </c>
      <c r="B240" s="1">
        <v>37370</v>
      </c>
      <c r="C240" s="2">
        <v>77</v>
      </c>
      <c r="D240" s="2">
        <v>17</v>
      </c>
      <c r="E240" s="2">
        <v>6</v>
      </c>
      <c r="F240" s="18">
        <f t="shared" si="12"/>
        <v>81.914893617021278</v>
      </c>
      <c r="G240" s="18">
        <f t="shared" si="13"/>
        <v>18.085106382978722</v>
      </c>
      <c r="H240" s="18">
        <f t="shared" si="14"/>
        <v>0</v>
      </c>
      <c r="I240" s="18">
        <f t="shared" si="15"/>
        <v>2</v>
      </c>
      <c r="J240" s="18">
        <f>SUM($I$2:I240)</f>
        <v>545</v>
      </c>
      <c r="K240" s="18">
        <f>SUM($I240:I$283)</f>
        <v>99</v>
      </c>
    </row>
    <row r="241" spans="1:11">
      <c r="A241" s="1">
        <v>37354</v>
      </c>
      <c r="B241" s="1">
        <v>37357</v>
      </c>
      <c r="C241" s="2">
        <v>75</v>
      </c>
      <c r="D241" s="2">
        <v>20</v>
      </c>
      <c r="E241" s="2">
        <v>5</v>
      </c>
      <c r="F241" s="18">
        <f t="shared" si="12"/>
        <v>78.94736842105263</v>
      </c>
      <c r="G241" s="18">
        <f t="shared" si="13"/>
        <v>21.05263157894737</v>
      </c>
      <c r="H241" s="18">
        <f t="shared" si="14"/>
        <v>0</v>
      </c>
      <c r="I241" s="18">
        <f t="shared" si="15"/>
        <v>3</v>
      </c>
      <c r="J241" s="18">
        <f>SUM($I$2:I241)</f>
        <v>548</v>
      </c>
      <c r="K241" s="18">
        <f>SUM($I241:I$283)</f>
        <v>97</v>
      </c>
    </row>
    <row r="242" spans="1:11">
      <c r="A242" s="1">
        <v>37351</v>
      </c>
      <c r="B242" s="1">
        <v>37353</v>
      </c>
      <c r="C242" s="2">
        <v>76</v>
      </c>
      <c r="D242" s="2">
        <v>19</v>
      </c>
      <c r="E242" s="2">
        <v>5</v>
      </c>
      <c r="F242" s="18">
        <f t="shared" si="12"/>
        <v>80</v>
      </c>
      <c r="G242" s="18">
        <f t="shared" si="13"/>
        <v>20</v>
      </c>
      <c r="H242" s="18">
        <f t="shared" si="14"/>
        <v>0</v>
      </c>
      <c r="I242" s="18">
        <f t="shared" si="15"/>
        <v>2</v>
      </c>
      <c r="J242" s="18">
        <f>SUM($I$2:I242)</f>
        <v>550</v>
      </c>
      <c r="K242" s="18">
        <f>SUM($I242:I$283)</f>
        <v>94</v>
      </c>
    </row>
    <row r="243" spans="1:11">
      <c r="A243" s="1">
        <v>37337</v>
      </c>
      <c r="B243" s="1">
        <v>37339</v>
      </c>
      <c r="C243" s="2">
        <v>79</v>
      </c>
      <c r="D243" s="2">
        <v>17</v>
      </c>
      <c r="E243" s="2">
        <v>4</v>
      </c>
      <c r="F243" s="18">
        <f t="shared" si="12"/>
        <v>82.291666666666671</v>
      </c>
      <c r="G243" s="18">
        <f t="shared" si="13"/>
        <v>17.708333333333332</v>
      </c>
      <c r="H243" s="18">
        <f t="shared" si="14"/>
        <v>0</v>
      </c>
      <c r="I243" s="18">
        <f t="shared" si="15"/>
        <v>2</v>
      </c>
      <c r="J243" s="18">
        <f>SUM($I$2:I243)</f>
        <v>552</v>
      </c>
      <c r="K243" s="18">
        <f>SUM($I243:I$283)</f>
        <v>92</v>
      </c>
    </row>
    <row r="244" spans="1:11">
      <c r="A244" s="1">
        <v>37333</v>
      </c>
      <c r="B244" s="1">
        <v>37335</v>
      </c>
      <c r="C244" s="2">
        <v>79</v>
      </c>
      <c r="D244" s="2">
        <v>16</v>
      </c>
      <c r="E244" s="2">
        <v>5</v>
      </c>
      <c r="F244" s="18">
        <f t="shared" si="12"/>
        <v>83.15789473684211</v>
      </c>
      <c r="G244" s="18">
        <f t="shared" si="13"/>
        <v>16.842105263157894</v>
      </c>
      <c r="H244" s="18">
        <f t="shared" si="14"/>
        <v>0</v>
      </c>
      <c r="I244" s="18">
        <f t="shared" si="15"/>
        <v>2</v>
      </c>
      <c r="J244" s="18">
        <f>SUM($I$2:I244)</f>
        <v>554</v>
      </c>
      <c r="K244" s="18">
        <f>SUM($I244:I$283)</f>
        <v>90</v>
      </c>
    </row>
    <row r="245" spans="1:11">
      <c r="A245" s="1">
        <v>37323</v>
      </c>
      <c r="B245" s="1">
        <v>37324</v>
      </c>
      <c r="C245" s="2">
        <v>80</v>
      </c>
      <c r="D245" s="2">
        <v>14</v>
      </c>
      <c r="E245" s="2">
        <v>6</v>
      </c>
      <c r="F245" s="18">
        <f t="shared" si="12"/>
        <v>85.106382978723403</v>
      </c>
      <c r="G245" s="18">
        <f t="shared" si="13"/>
        <v>14.893617021276595</v>
      </c>
      <c r="H245" s="18">
        <f t="shared" si="14"/>
        <v>0</v>
      </c>
      <c r="I245" s="18">
        <f t="shared" si="15"/>
        <v>1</v>
      </c>
      <c r="J245" s="18">
        <f>SUM($I$2:I245)</f>
        <v>555</v>
      </c>
      <c r="K245" s="18">
        <f>SUM($I245:I$283)</f>
        <v>88</v>
      </c>
    </row>
    <row r="246" spans="1:11">
      <c r="A246" s="1">
        <v>37319</v>
      </c>
      <c r="B246" s="1">
        <v>37322</v>
      </c>
      <c r="C246" s="2">
        <v>77</v>
      </c>
      <c r="D246" s="2">
        <v>18</v>
      </c>
      <c r="E246" s="2">
        <v>5</v>
      </c>
      <c r="F246" s="18">
        <f t="shared" si="12"/>
        <v>81.05263157894737</v>
      </c>
      <c r="G246" s="18">
        <f t="shared" si="13"/>
        <v>18.94736842105263</v>
      </c>
      <c r="H246" s="18">
        <f t="shared" si="14"/>
        <v>0</v>
      </c>
      <c r="I246" s="18">
        <f t="shared" si="15"/>
        <v>3</v>
      </c>
      <c r="J246" s="18">
        <f>SUM($I$2:I246)</f>
        <v>558</v>
      </c>
      <c r="K246" s="18">
        <f>SUM($I246:I$283)</f>
        <v>87</v>
      </c>
    </row>
    <row r="247" spans="1:11">
      <c r="A247" s="1">
        <v>37316</v>
      </c>
      <c r="B247" s="1">
        <v>37318</v>
      </c>
      <c r="C247" s="2">
        <v>81</v>
      </c>
      <c r="D247" s="2">
        <v>14</v>
      </c>
      <c r="E247" s="2">
        <v>5</v>
      </c>
      <c r="F247" s="18">
        <f t="shared" si="12"/>
        <v>85.26315789473685</v>
      </c>
      <c r="G247" s="18">
        <f t="shared" si="13"/>
        <v>14.736842105263158</v>
      </c>
      <c r="H247" s="18">
        <f t="shared" si="14"/>
        <v>0</v>
      </c>
      <c r="I247" s="18">
        <f t="shared" si="15"/>
        <v>2</v>
      </c>
      <c r="J247" s="18">
        <f>SUM($I$2:I247)</f>
        <v>560</v>
      </c>
      <c r="K247" s="18">
        <f>SUM($I247:I$283)</f>
        <v>84</v>
      </c>
    </row>
    <row r="248" spans="1:11">
      <c r="A248" s="1">
        <v>37295</v>
      </c>
      <c r="B248" s="1">
        <v>37297</v>
      </c>
      <c r="C248" s="2">
        <v>82</v>
      </c>
      <c r="D248" s="2">
        <v>14</v>
      </c>
      <c r="E248" s="2">
        <v>4</v>
      </c>
      <c r="F248" s="18">
        <f t="shared" si="12"/>
        <v>85.416666666666671</v>
      </c>
      <c r="G248" s="18">
        <f t="shared" si="13"/>
        <v>14.583333333333334</v>
      </c>
      <c r="H248" s="18">
        <f t="shared" si="14"/>
        <v>0</v>
      </c>
      <c r="I248" s="18">
        <f t="shared" si="15"/>
        <v>2</v>
      </c>
      <c r="J248" s="18">
        <f>SUM($I$2:I248)</f>
        <v>562</v>
      </c>
      <c r="K248" s="18">
        <f>SUM($I248:I$283)</f>
        <v>82</v>
      </c>
    </row>
    <row r="249" spans="1:11">
      <c r="A249" s="1">
        <v>37291</v>
      </c>
      <c r="B249" s="1">
        <v>37293</v>
      </c>
      <c r="C249" s="2">
        <v>82</v>
      </c>
      <c r="D249" s="2">
        <v>14</v>
      </c>
      <c r="E249" s="2">
        <v>4</v>
      </c>
      <c r="F249" s="18">
        <f t="shared" si="12"/>
        <v>85.416666666666671</v>
      </c>
      <c r="G249" s="18">
        <f t="shared" si="13"/>
        <v>14.583333333333334</v>
      </c>
      <c r="H249" s="18">
        <f t="shared" si="14"/>
        <v>0</v>
      </c>
      <c r="I249" s="18">
        <f t="shared" si="15"/>
        <v>2</v>
      </c>
      <c r="J249" s="18">
        <f>SUM($I$2:I249)</f>
        <v>564</v>
      </c>
      <c r="K249" s="18">
        <f>SUM($I249:I$283)</f>
        <v>80</v>
      </c>
    </row>
    <row r="250" spans="1:11">
      <c r="A250" s="1">
        <v>37281</v>
      </c>
      <c r="B250" s="1">
        <v>37283</v>
      </c>
      <c r="C250" s="2">
        <v>84</v>
      </c>
      <c r="D250" s="2">
        <v>13</v>
      </c>
      <c r="E250" s="2">
        <v>3</v>
      </c>
      <c r="F250" s="18">
        <f t="shared" si="12"/>
        <v>86.597938144329902</v>
      </c>
      <c r="G250" s="18">
        <f t="shared" si="13"/>
        <v>13.402061855670103</v>
      </c>
      <c r="H250" s="18">
        <f t="shared" si="14"/>
        <v>0</v>
      </c>
      <c r="I250" s="18">
        <f t="shared" si="15"/>
        <v>2</v>
      </c>
      <c r="J250" s="18">
        <f>SUM($I$2:I250)</f>
        <v>566</v>
      </c>
      <c r="K250" s="18">
        <f>SUM($I250:I$283)</f>
        <v>78</v>
      </c>
    </row>
    <row r="251" spans="1:11">
      <c r="A251" s="1">
        <v>37267</v>
      </c>
      <c r="B251" s="1">
        <v>37270</v>
      </c>
      <c r="C251" s="2">
        <v>83</v>
      </c>
      <c r="D251" s="2">
        <v>13</v>
      </c>
      <c r="E251" s="2">
        <v>4</v>
      </c>
      <c r="F251" s="18">
        <f t="shared" si="12"/>
        <v>86.458333333333329</v>
      </c>
      <c r="G251" s="18">
        <f t="shared" si="13"/>
        <v>13.541666666666666</v>
      </c>
      <c r="H251" s="18">
        <f t="shared" si="14"/>
        <v>0</v>
      </c>
      <c r="I251" s="18">
        <f t="shared" si="15"/>
        <v>3</v>
      </c>
      <c r="J251" s="18">
        <f>SUM($I$2:I251)</f>
        <v>569</v>
      </c>
      <c r="K251" s="18">
        <f>SUM($I251:I$283)</f>
        <v>76</v>
      </c>
    </row>
    <row r="252" spans="1:11">
      <c r="A252" s="1">
        <v>37263</v>
      </c>
      <c r="B252" s="1">
        <v>37265</v>
      </c>
      <c r="C252" s="2">
        <v>84</v>
      </c>
      <c r="D252" s="2">
        <v>12</v>
      </c>
      <c r="E252" s="2">
        <v>4</v>
      </c>
      <c r="F252" s="18">
        <f t="shared" si="12"/>
        <v>87.5</v>
      </c>
      <c r="G252" s="18">
        <f t="shared" si="13"/>
        <v>12.5</v>
      </c>
      <c r="H252" s="18">
        <f t="shared" si="14"/>
        <v>0</v>
      </c>
      <c r="I252" s="18">
        <f t="shared" si="15"/>
        <v>2</v>
      </c>
      <c r="J252" s="18">
        <f>SUM($I$2:I252)</f>
        <v>571</v>
      </c>
      <c r="K252" s="18">
        <f>SUM($I252:I$283)</f>
        <v>73</v>
      </c>
    </row>
    <row r="253" spans="1:11">
      <c r="A253" s="1">
        <v>37239</v>
      </c>
      <c r="B253" s="1">
        <v>37241</v>
      </c>
      <c r="C253" s="2">
        <v>86</v>
      </c>
      <c r="D253" s="2">
        <v>11</v>
      </c>
      <c r="E253" s="2">
        <v>3</v>
      </c>
      <c r="F253" s="18">
        <f t="shared" si="12"/>
        <v>88.659793814432987</v>
      </c>
      <c r="G253" s="18">
        <f t="shared" si="13"/>
        <v>11.340206185567011</v>
      </c>
      <c r="H253" s="18">
        <f t="shared" si="14"/>
        <v>0</v>
      </c>
      <c r="I253" s="18">
        <f t="shared" si="15"/>
        <v>2</v>
      </c>
      <c r="J253" s="18">
        <f>SUM($I$2:I253)</f>
        <v>573</v>
      </c>
      <c r="K253" s="18">
        <f>SUM($I253:I$283)</f>
        <v>71</v>
      </c>
    </row>
    <row r="254" spans="1:11">
      <c r="A254" s="1">
        <v>37231</v>
      </c>
      <c r="B254" s="1">
        <v>37234</v>
      </c>
      <c r="C254" s="2">
        <v>86</v>
      </c>
      <c r="D254" s="2">
        <v>10</v>
      </c>
      <c r="E254" s="2">
        <v>4</v>
      </c>
      <c r="F254" s="18">
        <f t="shared" si="12"/>
        <v>89.583333333333329</v>
      </c>
      <c r="G254" s="18">
        <f t="shared" si="13"/>
        <v>10.416666666666666</v>
      </c>
      <c r="H254" s="18">
        <f t="shared" si="14"/>
        <v>0</v>
      </c>
      <c r="I254" s="18">
        <f t="shared" si="15"/>
        <v>3</v>
      </c>
      <c r="J254" s="18">
        <f>SUM($I$2:I254)</f>
        <v>576</v>
      </c>
      <c r="K254" s="18">
        <f>SUM($I254:I$283)</f>
        <v>69</v>
      </c>
    </row>
    <row r="255" spans="1:11">
      <c r="A255" s="1">
        <v>37221</v>
      </c>
      <c r="B255" s="1">
        <v>37222</v>
      </c>
      <c r="C255" s="2">
        <v>87</v>
      </c>
      <c r="D255" s="2">
        <v>8</v>
      </c>
      <c r="E255" s="2">
        <v>5</v>
      </c>
      <c r="F255" s="18">
        <f t="shared" si="12"/>
        <v>91.578947368421055</v>
      </c>
      <c r="G255" s="18">
        <f t="shared" si="13"/>
        <v>8.4210526315789469</v>
      </c>
      <c r="H255" s="18">
        <f t="shared" si="14"/>
        <v>0</v>
      </c>
      <c r="I255" s="18">
        <f t="shared" si="15"/>
        <v>1</v>
      </c>
      <c r="J255" s="18">
        <f>SUM($I$2:I255)</f>
        <v>577</v>
      </c>
      <c r="K255" s="18">
        <f>SUM($I255:I$283)</f>
        <v>66</v>
      </c>
    </row>
    <row r="256" spans="1:11">
      <c r="A256" s="1">
        <v>37203</v>
      </c>
      <c r="B256" s="1">
        <v>37206</v>
      </c>
      <c r="C256" s="2">
        <v>87</v>
      </c>
      <c r="D256" s="2">
        <v>9</v>
      </c>
      <c r="E256" s="2">
        <v>4</v>
      </c>
      <c r="F256" s="18">
        <f t="shared" si="12"/>
        <v>90.625</v>
      </c>
      <c r="G256" s="18">
        <f t="shared" si="13"/>
        <v>9.375</v>
      </c>
      <c r="H256" s="18">
        <f t="shared" si="14"/>
        <v>0</v>
      </c>
      <c r="I256" s="18">
        <f t="shared" si="15"/>
        <v>3</v>
      </c>
      <c r="J256" s="18">
        <f>SUM($I$2:I256)</f>
        <v>580</v>
      </c>
      <c r="K256" s="18">
        <f>SUM($I256:I$283)</f>
        <v>65</v>
      </c>
    </row>
    <row r="257" spans="1:11">
      <c r="A257" s="1">
        <v>37197</v>
      </c>
      <c r="B257" s="1">
        <v>37199</v>
      </c>
      <c r="C257" s="2">
        <v>87</v>
      </c>
      <c r="D257" s="2">
        <v>9</v>
      </c>
      <c r="E257" s="2">
        <v>4</v>
      </c>
      <c r="F257" s="18">
        <f t="shared" si="12"/>
        <v>90.625</v>
      </c>
      <c r="G257" s="18">
        <f t="shared" si="13"/>
        <v>9.375</v>
      </c>
      <c r="H257" s="18">
        <f t="shared" si="14"/>
        <v>0</v>
      </c>
      <c r="I257" s="18">
        <f t="shared" si="15"/>
        <v>2</v>
      </c>
      <c r="J257" s="18">
        <f>SUM($I$2:I257)</f>
        <v>582</v>
      </c>
      <c r="K257" s="18">
        <f>SUM($I257:I$283)</f>
        <v>62</v>
      </c>
    </row>
    <row r="258" spans="1:11">
      <c r="A258" s="1">
        <v>37183</v>
      </c>
      <c r="B258" s="1">
        <v>37185</v>
      </c>
      <c r="C258" s="2">
        <v>88</v>
      </c>
      <c r="D258" s="2">
        <v>9</v>
      </c>
      <c r="E258" s="2">
        <v>3</v>
      </c>
      <c r="F258" s="18">
        <f t="shared" si="12"/>
        <v>90.721649484536087</v>
      </c>
      <c r="G258" s="18">
        <f t="shared" si="13"/>
        <v>9.2783505154639183</v>
      </c>
      <c r="H258" s="18">
        <f t="shared" si="14"/>
        <v>0</v>
      </c>
      <c r="I258" s="18">
        <f t="shared" si="15"/>
        <v>2</v>
      </c>
      <c r="J258" s="18">
        <f>SUM($I$2:I258)</f>
        <v>584</v>
      </c>
      <c r="K258" s="18">
        <f>SUM($I258:I$283)</f>
        <v>60</v>
      </c>
    </row>
    <row r="259" spans="1:11">
      <c r="A259" s="1">
        <v>37175</v>
      </c>
      <c r="B259" s="1">
        <v>37178</v>
      </c>
      <c r="C259" s="2">
        <v>89</v>
      </c>
      <c r="D259" s="2">
        <v>8</v>
      </c>
      <c r="E259" s="2">
        <v>3</v>
      </c>
      <c r="F259" s="18">
        <f t="shared" ref="F259:F283" si="16">C259 + (E259 * C259 / (C259 + D259))</f>
        <v>91.75257731958763</v>
      </c>
      <c r="G259" s="18">
        <f t="shared" ref="G259:G282" si="17">D259 + (E259 * D259 / (C259+ D259))</f>
        <v>8.2474226804123703</v>
      </c>
      <c r="H259" s="18">
        <f t="shared" ref="H259:H283" si="18">100 - (F259 + G259)</f>
        <v>0</v>
      </c>
      <c r="I259" s="18">
        <f t="shared" ref="I259:I283" si="19">B259-A259</f>
        <v>3</v>
      </c>
      <c r="J259" s="18">
        <f>SUM($I$2:I259)</f>
        <v>587</v>
      </c>
      <c r="K259" s="18">
        <f>SUM($I259:I$283)</f>
        <v>58</v>
      </c>
    </row>
    <row r="260" spans="1:11">
      <c r="A260" s="1">
        <v>37169</v>
      </c>
      <c r="B260" s="1">
        <v>37170</v>
      </c>
      <c r="C260" s="2">
        <v>87</v>
      </c>
      <c r="D260" s="2">
        <v>10</v>
      </c>
      <c r="E260" s="2">
        <v>3</v>
      </c>
      <c r="F260" s="18">
        <f t="shared" si="16"/>
        <v>89.69072164948453</v>
      </c>
      <c r="G260" s="18">
        <f t="shared" si="17"/>
        <v>10.309278350515465</v>
      </c>
      <c r="H260" s="18">
        <f t="shared" si="18"/>
        <v>0</v>
      </c>
      <c r="I260" s="18">
        <f t="shared" si="19"/>
        <v>1</v>
      </c>
      <c r="J260" s="18">
        <f>SUM($I$2:I260)</f>
        <v>588</v>
      </c>
      <c r="K260" s="18">
        <f>SUM($I260:I$283)</f>
        <v>55</v>
      </c>
    </row>
    <row r="261" spans="1:11">
      <c r="A261" s="1">
        <v>37155</v>
      </c>
      <c r="B261" s="1">
        <v>37156</v>
      </c>
      <c r="C261" s="2">
        <v>90</v>
      </c>
      <c r="D261" s="2">
        <v>6</v>
      </c>
      <c r="E261" s="2">
        <v>4</v>
      </c>
      <c r="F261" s="18">
        <f t="shared" si="16"/>
        <v>93.75</v>
      </c>
      <c r="G261" s="18">
        <f t="shared" si="17"/>
        <v>6.25</v>
      </c>
      <c r="H261" s="18">
        <f t="shared" si="18"/>
        <v>0</v>
      </c>
      <c r="I261" s="18">
        <f t="shared" si="19"/>
        <v>1</v>
      </c>
      <c r="J261" s="18">
        <f>SUM($I$2:I261)</f>
        <v>589</v>
      </c>
      <c r="K261" s="18">
        <f>SUM($I261:I$283)</f>
        <v>54</v>
      </c>
    </row>
    <row r="262" spans="1:11">
      <c r="A262" s="1">
        <v>37148</v>
      </c>
      <c r="B262" s="1">
        <v>37149</v>
      </c>
      <c r="C262" s="2">
        <v>86</v>
      </c>
      <c r="D262" s="2">
        <v>10</v>
      </c>
      <c r="E262" s="2">
        <v>4</v>
      </c>
      <c r="F262" s="18">
        <f t="shared" si="16"/>
        <v>89.583333333333329</v>
      </c>
      <c r="G262" s="18">
        <f t="shared" si="17"/>
        <v>10.416666666666666</v>
      </c>
      <c r="H262" s="18">
        <f t="shared" si="18"/>
        <v>0</v>
      </c>
      <c r="I262" s="18">
        <f t="shared" si="19"/>
        <v>1</v>
      </c>
      <c r="J262" s="18">
        <f>SUM($I$2:I262)</f>
        <v>590</v>
      </c>
      <c r="K262" s="18">
        <f>SUM($I262:I$283)</f>
        <v>53</v>
      </c>
    </row>
    <row r="263" spans="1:11">
      <c r="A263" s="1">
        <v>37141</v>
      </c>
      <c r="B263" s="1">
        <v>37144</v>
      </c>
      <c r="C263" s="2">
        <v>51</v>
      </c>
      <c r="D263" s="2">
        <v>39</v>
      </c>
      <c r="E263" s="2">
        <v>10</v>
      </c>
      <c r="F263" s="18">
        <f t="shared" si="16"/>
        <v>56.666666666666664</v>
      </c>
      <c r="G263" s="18">
        <f t="shared" si="17"/>
        <v>43.333333333333336</v>
      </c>
      <c r="H263" s="18">
        <f t="shared" si="18"/>
        <v>0</v>
      </c>
      <c r="I263" s="18">
        <f t="shared" si="19"/>
        <v>3</v>
      </c>
      <c r="J263" s="18">
        <f>SUM($I$2:I263)</f>
        <v>593</v>
      </c>
      <c r="K263" s="18">
        <f>SUM($I263:I$283)</f>
        <v>52</v>
      </c>
    </row>
    <row r="264" spans="1:11">
      <c r="A264" s="1">
        <v>37127</v>
      </c>
      <c r="B264" s="1">
        <v>37129</v>
      </c>
      <c r="C264" s="2">
        <v>55</v>
      </c>
      <c r="D264" s="2">
        <v>36</v>
      </c>
      <c r="E264" s="2">
        <v>9</v>
      </c>
      <c r="F264" s="18">
        <f t="shared" si="16"/>
        <v>60.439560439560438</v>
      </c>
      <c r="G264" s="18">
        <f t="shared" si="17"/>
        <v>39.560439560439562</v>
      </c>
      <c r="H264" s="18">
        <f t="shared" si="18"/>
        <v>0</v>
      </c>
      <c r="I264" s="18">
        <f t="shared" si="19"/>
        <v>2</v>
      </c>
      <c r="J264" s="18">
        <f>SUM($I$2:I264)</f>
        <v>595</v>
      </c>
      <c r="K264" s="18">
        <f>SUM($I264:I$283)</f>
        <v>49</v>
      </c>
    </row>
    <row r="265" spans="1:11">
      <c r="A265" s="1">
        <v>37119</v>
      </c>
      <c r="B265" s="1">
        <v>37122</v>
      </c>
      <c r="C265" s="2">
        <v>57</v>
      </c>
      <c r="D265" s="2">
        <v>34</v>
      </c>
      <c r="E265" s="2">
        <v>9</v>
      </c>
      <c r="F265" s="18">
        <f t="shared" si="16"/>
        <v>62.637362637362635</v>
      </c>
      <c r="G265" s="18">
        <f t="shared" si="17"/>
        <v>37.362637362637365</v>
      </c>
      <c r="H265" s="18">
        <f t="shared" si="18"/>
        <v>0</v>
      </c>
      <c r="I265" s="18">
        <f t="shared" si="19"/>
        <v>3</v>
      </c>
      <c r="J265" s="18">
        <f>SUM($I$2:I265)</f>
        <v>598</v>
      </c>
      <c r="K265" s="18">
        <f>SUM($I265:I$283)</f>
        <v>47</v>
      </c>
    </row>
    <row r="266" spans="1:11">
      <c r="A266" s="1">
        <v>37113</v>
      </c>
      <c r="B266" s="1">
        <v>37115</v>
      </c>
      <c r="C266" s="2">
        <v>57</v>
      </c>
      <c r="D266" s="2">
        <v>35</v>
      </c>
      <c r="E266" s="2">
        <v>8</v>
      </c>
      <c r="F266" s="18">
        <f t="shared" si="16"/>
        <v>61.956521739130437</v>
      </c>
      <c r="G266" s="18">
        <f t="shared" si="17"/>
        <v>38.043478260869563</v>
      </c>
      <c r="H266" s="18">
        <f t="shared" si="18"/>
        <v>0</v>
      </c>
      <c r="I266" s="18">
        <f t="shared" si="19"/>
        <v>2</v>
      </c>
      <c r="J266" s="18">
        <f>SUM($I$2:I266)</f>
        <v>600</v>
      </c>
      <c r="K266" s="18">
        <f>SUM($I266:I$283)</f>
        <v>44</v>
      </c>
    </row>
    <row r="267" spans="1:11">
      <c r="A267" s="1">
        <v>37106</v>
      </c>
      <c r="B267" s="1">
        <v>37108</v>
      </c>
      <c r="C267" s="2">
        <v>55</v>
      </c>
      <c r="D267" s="2">
        <v>35</v>
      </c>
      <c r="E267" s="2">
        <v>10</v>
      </c>
      <c r="F267" s="18">
        <f t="shared" si="16"/>
        <v>61.111111111111114</v>
      </c>
      <c r="G267" s="18">
        <f t="shared" si="17"/>
        <v>38.888888888888886</v>
      </c>
      <c r="H267" s="18">
        <f t="shared" si="18"/>
        <v>0</v>
      </c>
      <c r="I267" s="18">
        <f t="shared" si="19"/>
        <v>2</v>
      </c>
      <c r="J267" s="18">
        <f>SUM($I$2:I267)</f>
        <v>602</v>
      </c>
      <c r="K267" s="18">
        <f>SUM($I267:I$283)</f>
        <v>42</v>
      </c>
    </row>
    <row r="268" spans="1:11">
      <c r="A268" s="1">
        <v>37091</v>
      </c>
      <c r="B268" s="1">
        <v>37094</v>
      </c>
      <c r="C268" s="2">
        <v>56</v>
      </c>
      <c r="D268" s="2">
        <v>33</v>
      </c>
      <c r="E268" s="2">
        <v>11</v>
      </c>
      <c r="F268" s="18">
        <f t="shared" si="16"/>
        <v>62.921348314606739</v>
      </c>
      <c r="G268" s="18">
        <f t="shared" si="17"/>
        <v>37.078651685393261</v>
      </c>
      <c r="H268" s="18">
        <f t="shared" si="18"/>
        <v>0</v>
      </c>
      <c r="I268" s="18">
        <f t="shared" si="19"/>
        <v>3</v>
      </c>
      <c r="J268" s="18">
        <f>SUM($I$2:I268)</f>
        <v>605</v>
      </c>
      <c r="K268" s="18">
        <f>SUM($I268:I$283)</f>
        <v>40</v>
      </c>
    </row>
    <row r="269" spans="1:11">
      <c r="A269" s="1">
        <v>37082</v>
      </c>
      <c r="B269" s="1">
        <v>37083</v>
      </c>
      <c r="C269" s="2">
        <v>57</v>
      </c>
      <c r="D269" s="2">
        <v>35</v>
      </c>
      <c r="E269" s="2">
        <v>8</v>
      </c>
      <c r="F269" s="18">
        <f t="shared" si="16"/>
        <v>61.956521739130437</v>
      </c>
      <c r="G269" s="18">
        <f t="shared" si="17"/>
        <v>38.043478260869563</v>
      </c>
      <c r="H269" s="18">
        <f t="shared" si="18"/>
        <v>0</v>
      </c>
      <c r="I269" s="18">
        <f t="shared" si="19"/>
        <v>1</v>
      </c>
      <c r="J269" s="18">
        <f>SUM($I$2:I269)</f>
        <v>606</v>
      </c>
      <c r="K269" s="18">
        <f>SUM($I269:I$283)</f>
        <v>37</v>
      </c>
    </row>
    <row r="270" spans="1:11">
      <c r="A270" s="1">
        <v>37070</v>
      </c>
      <c r="B270" s="1">
        <v>37073</v>
      </c>
      <c r="C270" s="2">
        <v>52</v>
      </c>
      <c r="D270" s="2">
        <v>34</v>
      </c>
      <c r="E270" s="2">
        <v>14</v>
      </c>
      <c r="F270" s="18">
        <f t="shared" si="16"/>
        <v>60.465116279069768</v>
      </c>
      <c r="G270" s="18">
        <f t="shared" si="17"/>
        <v>39.534883720930232</v>
      </c>
      <c r="H270" s="18">
        <f t="shared" si="18"/>
        <v>0</v>
      </c>
      <c r="I270" s="18">
        <f t="shared" si="19"/>
        <v>3</v>
      </c>
      <c r="J270" s="18">
        <f>SUM($I$2:I270)</f>
        <v>609</v>
      </c>
      <c r="K270" s="18">
        <f>SUM($I270:I$283)</f>
        <v>36</v>
      </c>
    </row>
    <row r="271" spans="1:11">
      <c r="A271" s="1">
        <v>37053</v>
      </c>
      <c r="B271" s="1">
        <v>37059</v>
      </c>
      <c r="C271" s="2">
        <v>55</v>
      </c>
      <c r="D271" s="2">
        <v>33</v>
      </c>
      <c r="E271" s="2">
        <v>12</v>
      </c>
      <c r="F271" s="18">
        <f t="shared" si="16"/>
        <v>62.5</v>
      </c>
      <c r="G271" s="18">
        <f t="shared" si="17"/>
        <v>37.5</v>
      </c>
      <c r="H271" s="18">
        <f t="shared" si="18"/>
        <v>0</v>
      </c>
      <c r="I271" s="18">
        <f t="shared" si="19"/>
        <v>6</v>
      </c>
      <c r="J271" s="18">
        <f>SUM($I$2:I271)</f>
        <v>615</v>
      </c>
      <c r="K271" s="18">
        <f>SUM($I271:I$283)</f>
        <v>33</v>
      </c>
    </row>
    <row r="272" spans="1:11">
      <c r="A272" s="1">
        <v>37050</v>
      </c>
      <c r="B272" s="1">
        <v>37052</v>
      </c>
      <c r="C272" s="2">
        <v>55</v>
      </c>
      <c r="D272" s="2">
        <v>35</v>
      </c>
      <c r="E272" s="2">
        <v>10</v>
      </c>
      <c r="F272" s="18">
        <f t="shared" si="16"/>
        <v>61.111111111111114</v>
      </c>
      <c r="G272" s="18">
        <f t="shared" si="17"/>
        <v>38.888888888888886</v>
      </c>
      <c r="H272" s="18">
        <f t="shared" si="18"/>
        <v>0</v>
      </c>
      <c r="I272" s="18">
        <f t="shared" si="19"/>
        <v>2</v>
      </c>
      <c r="J272" s="18">
        <f>SUM($I$2:I272)</f>
        <v>617</v>
      </c>
      <c r="K272" s="18">
        <f>SUM($I272:I$283)</f>
        <v>27</v>
      </c>
    </row>
    <row r="273" spans="1:11">
      <c r="A273" s="1">
        <v>37029</v>
      </c>
      <c r="B273" s="1">
        <v>37031</v>
      </c>
      <c r="C273" s="2">
        <v>56</v>
      </c>
      <c r="D273" s="2">
        <v>36</v>
      </c>
      <c r="E273" s="2">
        <v>8</v>
      </c>
      <c r="F273" s="18">
        <f t="shared" si="16"/>
        <v>60.869565217391305</v>
      </c>
      <c r="G273" s="18">
        <f t="shared" si="17"/>
        <v>39.130434782608695</v>
      </c>
      <c r="H273" s="18">
        <f t="shared" si="18"/>
        <v>0</v>
      </c>
      <c r="I273" s="18">
        <f t="shared" si="19"/>
        <v>2</v>
      </c>
      <c r="J273" s="18">
        <f>SUM($I$2:I273)</f>
        <v>619</v>
      </c>
      <c r="K273" s="18">
        <f>SUM($I273:I$283)</f>
        <v>25</v>
      </c>
    </row>
    <row r="274" spans="1:11">
      <c r="A274" s="1">
        <v>37021</v>
      </c>
      <c r="B274" s="1">
        <v>37025</v>
      </c>
      <c r="C274" s="2">
        <v>56</v>
      </c>
      <c r="D274" s="2">
        <v>31</v>
      </c>
      <c r="E274" s="2">
        <v>13</v>
      </c>
      <c r="F274" s="18">
        <f t="shared" si="16"/>
        <v>64.367816091954026</v>
      </c>
      <c r="G274" s="18">
        <f t="shared" si="17"/>
        <v>35.632183908045974</v>
      </c>
      <c r="H274" s="18">
        <f t="shared" si="18"/>
        <v>0</v>
      </c>
      <c r="I274" s="18">
        <f t="shared" si="19"/>
        <v>4</v>
      </c>
      <c r="J274" s="18">
        <f>SUM($I$2:I274)</f>
        <v>623</v>
      </c>
      <c r="K274" s="18">
        <f>SUM($I274:I$283)</f>
        <v>23</v>
      </c>
    </row>
    <row r="275" spans="1:11">
      <c r="A275" s="1">
        <v>37018</v>
      </c>
      <c r="B275" s="1">
        <v>37020</v>
      </c>
      <c r="C275" s="2">
        <v>53</v>
      </c>
      <c r="D275" s="2">
        <v>33</v>
      </c>
      <c r="E275" s="2">
        <v>14</v>
      </c>
      <c r="F275" s="18">
        <f t="shared" si="16"/>
        <v>61.627906976744185</v>
      </c>
      <c r="G275" s="18">
        <f t="shared" si="17"/>
        <v>38.372093023255815</v>
      </c>
      <c r="H275" s="18">
        <f t="shared" si="18"/>
        <v>0</v>
      </c>
      <c r="I275" s="18">
        <f t="shared" si="19"/>
        <v>2</v>
      </c>
      <c r="J275" s="18">
        <f>SUM($I$2:I275)</f>
        <v>625</v>
      </c>
      <c r="K275" s="18">
        <f>SUM($I275:I$283)</f>
        <v>19</v>
      </c>
    </row>
    <row r="276" spans="1:11">
      <c r="A276" s="1">
        <v>37001</v>
      </c>
      <c r="B276" s="1">
        <v>37003</v>
      </c>
      <c r="C276" s="2">
        <v>62</v>
      </c>
      <c r="D276" s="2">
        <v>29</v>
      </c>
      <c r="E276" s="2">
        <v>9</v>
      </c>
      <c r="F276" s="18">
        <f t="shared" si="16"/>
        <v>68.131868131868131</v>
      </c>
      <c r="G276" s="18">
        <f t="shared" si="17"/>
        <v>31.868131868131869</v>
      </c>
      <c r="H276" s="18">
        <f t="shared" si="18"/>
        <v>0</v>
      </c>
      <c r="I276" s="18">
        <f t="shared" si="19"/>
        <v>2</v>
      </c>
      <c r="J276" s="18">
        <f>SUM($I$2:I276)</f>
        <v>627</v>
      </c>
      <c r="K276" s="18">
        <f>SUM($I276:I$283)</f>
        <v>17</v>
      </c>
    </row>
    <row r="277" spans="1:11">
      <c r="A277" s="1">
        <v>36987</v>
      </c>
      <c r="B277" s="1">
        <v>36989</v>
      </c>
      <c r="C277" s="2">
        <v>59</v>
      </c>
      <c r="D277" s="2">
        <v>30</v>
      </c>
      <c r="E277" s="2">
        <v>11</v>
      </c>
      <c r="F277" s="18">
        <f t="shared" si="16"/>
        <v>66.292134831460672</v>
      </c>
      <c r="G277" s="18">
        <f t="shared" si="17"/>
        <v>33.707865168539328</v>
      </c>
      <c r="H277" s="18">
        <f t="shared" si="18"/>
        <v>0</v>
      </c>
      <c r="I277" s="18">
        <f t="shared" si="19"/>
        <v>2</v>
      </c>
      <c r="J277" s="18">
        <f>SUM($I$2:I277)</f>
        <v>629</v>
      </c>
      <c r="K277" s="18">
        <f>SUM($I277:I$283)</f>
        <v>15</v>
      </c>
    </row>
    <row r="278" spans="1:11">
      <c r="A278" s="1">
        <v>36976</v>
      </c>
      <c r="B278" s="1">
        <v>36978</v>
      </c>
      <c r="C278" s="2">
        <v>53</v>
      </c>
      <c r="D278" s="2">
        <v>29</v>
      </c>
      <c r="E278" s="2">
        <v>18</v>
      </c>
      <c r="F278" s="18">
        <f t="shared" si="16"/>
        <v>64.634146341463421</v>
      </c>
      <c r="G278" s="18">
        <f t="shared" si="17"/>
        <v>35.365853658536587</v>
      </c>
      <c r="H278" s="18">
        <f t="shared" si="18"/>
        <v>0</v>
      </c>
      <c r="I278" s="18">
        <f t="shared" si="19"/>
        <v>2</v>
      </c>
      <c r="J278" s="18">
        <f>SUM($I$2:I278)</f>
        <v>631</v>
      </c>
      <c r="K278" s="18">
        <f>SUM($I278:I$283)</f>
        <v>13</v>
      </c>
    </row>
    <row r="279" spans="1:11">
      <c r="A279" s="1">
        <v>36959</v>
      </c>
      <c r="B279" s="1">
        <v>36961</v>
      </c>
      <c r="C279" s="2">
        <v>58</v>
      </c>
      <c r="D279" s="2">
        <v>29</v>
      </c>
      <c r="E279" s="2">
        <v>13</v>
      </c>
      <c r="F279" s="18">
        <f t="shared" si="16"/>
        <v>66.666666666666671</v>
      </c>
      <c r="G279" s="18">
        <f t="shared" si="17"/>
        <v>33.333333333333336</v>
      </c>
      <c r="H279" s="18">
        <f t="shared" si="18"/>
        <v>0</v>
      </c>
      <c r="I279" s="18">
        <f t="shared" si="19"/>
        <v>2</v>
      </c>
      <c r="J279" s="18">
        <f>SUM($I$2:I279)</f>
        <v>633</v>
      </c>
      <c r="K279" s="18">
        <f>SUM($I279:I$283)</f>
        <v>11</v>
      </c>
    </row>
    <row r="280" spans="1:11">
      <c r="A280" s="1">
        <v>36955</v>
      </c>
      <c r="B280" s="1">
        <v>36957</v>
      </c>
      <c r="C280" s="2">
        <v>63</v>
      </c>
      <c r="D280" s="2">
        <v>22</v>
      </c>
      <c r="E280" s="2">
        <v>15</v>
      </c>
      <c r="F280" s="18">
        <f t="shared" si="16"/>
        <v>74.117647058823536</v>
      </c>
      <c r="G280" s="18">
        <f t="shared" si="17"/>
        <v>25.882352941176471</v>
      </c>
      <c r="H280" s="18">
        <f t="shared" si="18"/>
        <v>0</v>
      </c>
      <c r="I280" s="18">
        <f t="shared" si="19"/>
        <v>2</v>
      </c>
      <c r="J280" s="18">
        <f>SUM($I$2:I280)</f>
        <v>635</v>
      </c>
      <c r="K280" s="18">
        <f>SUM($I280:I$283)</f>
        <v>9</v>
      </c>
    </row>
    <row r="281" spans="1:11">
      <c r="A281" s="1">
        <v>36941</v>
      </c>
      <c r="B281" s="1">
        <v>36943</v>
      </c>
      <c r="C281" s="2">
        <v>62</v>
      </c>
      <c r="D281" s="2">
        <v>21</v>
      </c>
      <c r="E281" s="2">
        <v>17</v>
      </c>
      <c r="F281" s="18">
        <f t="shared" si="16"/>
        <v>74.698795180722897</v>
      </c>
      <c r="G281" s="18">
        <f t="shared" si="17"/>
        <v>25.30120481927711</v>
      </c>
      <c r="H281" s="18">
        <f t="shared" si="18"/>
        <v>0</v>
      </c>
      <c r="I281" s="18">
        <f t="shared" si="19"/>
        <v>2</v>
      </c>
      <c r="J281" s="18">
        <f>SUM($I$2:I281)</f>
        <v>637</v>
      </c>
      <c r="K281" s="18">
        <f>SUM($I281:I$283)</f>
        <v>7</v>
      </c>
    </row>
    <row r="282" spans="1:11">
      <c r="A282" s="1">
        <v>36931</v>
      </c>
      <c r="B282" s="1">
        <v>36933</v>
      </c>
      <c r="C282" s="2">
        <v>57</v>
      </c>
      <c r="D282" s="2">
        <v>25</v>
      </c>
      <c r="E282" s="2">
        <v>18</v>
      </c>
      <c r="F282" s="18">
        <f t="shared" si="16"/>
        <v>69.512195121951223</v>
      </c>
      <c r="G282" s="18">
        <f t="shared" si="17"/>
        <v>30.487804878048781</v>
      </c>
      <c r="H282" s="18">
        <f t="shared" si="18"/>
        <v>0</v>
      </c>
      <c r="I282" s="18">
        <f t="shared" si="19"/>
        <v>2</v>
      </c>
      <c r="J282" s="18">
        <f>SUM($I$2:I282)</f>
        <v>639</v>
      </c>
      <c r="K282" s="18">
        <f>SUM($I282:I$283)</f>
        <v>5</v>
      </c>
    </row>
    <row r="283" spans="1:11">
      <c r="A283" s="1">
        <v>36923</v>
      </c>
      <c r="B283" s="1">
        <v>36926</v>
      </c>
      <c r="C283" s="2">
        <v>57</v>
      </c>
      <c r="D283" s="2">
        <v>25</v>
      </c>
      <c r="E283" s="2">
        <v>18</v>
      </c>
      <c r="F283" s="18">
        <f t="shared" si="16"/>
        <v>69.512195121951223</v>
      </c>
      <c r="G283" s="18">
        <f>D283 + (E283 * D283 / (C283+ D283))</f>
        <v>30.487804878048781</v>
      </c>
      <c r="H283" s="18">
        <f t="shared" si="18"/>
        <v>0</v>
      </c>
      <c r="I283" s="18">
        <f t="shared" si="19"/>
        <v>3</v>
      </c>
      <c r="J283" s="18">
        <f>SUM($I$2:I283)</f>
        <v>642</v>
      </c>
      <c r="K283" s="18">
        <f>SUM($I283:I$283)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B32-375A-4CAB-A7BF-8EA29895F31F}">
  <dimension ref="A1:E686"/>
  <sheetViews>
    <sheetView workbookViewId="0"/>
  </sheetViews>
  <sheetFormatPr defaultRowHeight="14.5"/>
  <cols>
    <col min="1" max="1" width="21.453125" customWidth="1"/>
    <col min="2" max="2" width="27.7265625" customWidth="1"/>
    <col min="4" max="4" width="34.26953125" customWidth="1"/>
    <col min="5" max="5" width="16.54296875" bestFit="1" customWidth="1"/>
    <col min="6" max="6" width="12.36328125" bestFit="1" customWidth="1"/>
    <col min="7" max="7" width="10.90625" bestFit="1" customWidth="1"/>
    <col min="8" max="8" width="10.7265625" bestFit="1" customWidth="1"/>
  </cols>
  <sheetData>
    <row r="1" spans="1:5">
      <c r="A1" s="3" t="s">
        <v>15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>
      <c r="A2" t="s">
        <v>17</v>
      </c>
      <c r="B2" t="s">
        <v>10</v>
      </c>
      <c r="C2" t="s">
        <v>13</v>
      </c>
      <c r="D2" t="s">
        <v>12</v>
      </c>
      <c r="E2" t="s">
        <v>19</v>
      </c>
    </row>
    <row r="3" spans="1:5">
      <c r="A3" t="s">
        <v>16</v>
      </c>
      <c r="B3" t="s">
        <v>10</v>
      </c>
      <c r="C3" t="s">
        <v>13</v>
      </c>
      <c r="D3" t="s">
        <v>12</v>
      </c>
      <c r="E3" t="s">
        <v>18</v>
      </c>
    </row>
    <row r="4" spans="1:5">
      <c r="A4" t="s">
        <v>16</v>
      </c>
      <c r="B4" t="s">
        <v>5</v>
      </c>
      <c r="C4" t="s">
        <v>13</v>
      </c>
      <c r="D4" t="s">
        <v>12</v>
      </c>
      <c r="E4" t="s">
        <v>19</v>
      </c>
    </row>
    <row r="5" spans="1:5">
      <c r="A5" t="s">
        <v>16</v>
      </c>
      <c r="B5" t="s">
        <v>10</v>
      </c>
      <c r="C5" t="s">
        <v>13</v>
      </c>
      <c r="D5" t="s">
        <v>12</v>
      </c>
      <c r="E5" t="s">
        <v>18</v>
      </c>
    </row>
    <row r="6" spans="1:5">
      <c r="A6" t="s">
        <v>16</v>
      </c>
      <c r="B6" t="s">
        <v>5</v>
      </c>
      <c r="C6" t="s">
        <v>13</v>
      </c>
      <c r="D6" t="s">
        <v>12</v>
      </c>
      <c r="E6" t="s">
        <v>19</v>
      </c>
    </row>
    <row r="7" spans="1:5">
      <c r="A7" t="s">
        <v>16</v>
      </c>
      <c r="B7" t="s">
        <v>5</v>
      </c>
      <c r="C7" t="s">
        <v>11</v>
      </c>
      <c r="D7" t="s">
        <v>12</v>
      </c>
      <c r="E7" t="s">
        <v>18</v>
      </c>
    </row>
    <row r="8" spans="1:5">
      <c r="A8" t="s">
        <v>16</v>
      </c>
      <c r="B8" t="s">
        <v>10</v>
      </c>
      <c r="C8" t="s">
        <v>13</v>
      </c>
      <c r="D8" t="s">
        <v>12</v>
      </c>
      <c r="E8" t="s">
        <v>19</v>
      </c>
    </row>
    <row r="9" spans="1:5">
      <c r="A9" t="s">
        <v>16</v>
      </c>
      <c r="B9" t="s">
        <v>5</v>
      </c>
      <c r="C9" t="s">
        <v>13</v>
      </c>
      <c r="D9" t="s">
        <v>12</v>
      </c>
      <c r="E9" t="s">
        <v>18</v>
      </c>
    </row>
    <row r="10" spans="1:5">
      <c r="A10" t="s">
        <v>17</v>
      </c>
      <c r="B10" t="s">
        <v>10</v>
      </c>
      <c r="C10" t="s">
        <v>11</v>
      </c>
      <c r="D10" t="s">
        <v>12</v>
      </c>
      <c r="E10" t="s">
        <v>19</v>
      </c>
    </row>
    <row r="11" spans="1:5">
      <c r="A11" t="s">
        <v>17</v>
      </c>
      <c r="B11" t="s">
        <v>5</v>
      </c>
      <c r="C11" t="s">
        <v>11</v>
      </c>
      <c r="D11" t="s">
        <v>12</v>
      </c>
      <c r="E11" t="s">
        <v>18</v>
      </c>
    </row>
    <row r="12" spans="1:5">
      <c r="A12" t="s">
        <v>16</v>
      </c>
      <c r="B12" t="s">
        <v>5</v>
      </c>
      <c r="C12" t="s">
        <v>13</v>
      </c>
      <c r="D12" t="s">
        <v>12</v>
      </c>
      <c r="E12" t="s">
        <v>19</v>
      </c>
    </row>
    <row r="13" spans="1:5">
      <c r="A13" t="s">
        <v>17</v>
      </c>
      <c r="B13" t="s">
        <v>10</v>
      </c>
      <c r="C13" t="s">
        <v>13</v>
      </c>
      <c r="D13" t="s">
        <v>12</v>
      </c>
      <c r="E13" t="s">
        <v>19</v>
      </c>
    </row>
    <row r="14" spans="1:5">
      <c r="A14" t="s">
        <v>17</v>
      </c>
      <c r="B14" t="s">
        <v>10</v>
      </c>
      <c r="C14" t="s">
        <v>13</v>
      </c>
      <c r="D14" t="s">
        <v>12</v>
      </c>
      <c r="E14" t="s">
        <v>19</v>
      </c>
    </row>
    <row r="15" spans="1:5">
      <c r="A15" t="s">
        <v>17</v>
      </c>
      <c r="B15" t="s">
        <v>10</v>
      </c>
      <c r="C15" t="s">
        <v>13</v>
      </c>
      <c r="D15" t="s">
        <v>12</v>
      </c>
      <c r="E15" t="s">
        <v>19</v>
      </c>
    </row>
    <row r="16" spans="1:5">
      <c r="A16" t="s">
        <v>17</v>
      </c>
      <c r="B16" t="s">
        <v>10</v>
      </c>
      <c r="C16" t="s">
        <v>11</v>
      </c>
      <c r="D16" t="s">
        <v>12</v>
      </c>
      <c r="E16" t="s">
        <v>19</v>
      </c>
    </row>
    <row r="17" spans="1:5">
      <c r="A17" t="s">
        <v>17</v>
      </c>
      <c r="B17" t="s">
        <v>10</v>
      </c>
      <c r="C17" t="s">
        <v>13</v>
      </c>
      <c r="D17" t="s">
        <v>12</v>
      </c>
      <c r="E17" t="s">
        <v>19</v>
      </c>
    </row>
    <row r="18" spans="1:5">
      <c r="A18" t="s">
        <v>17</v>
      </c>
      <c r="B18" t="s">
        <v>10</v>
      </c>
      <c r="C18" t="s">
        <v>13</v>
      </c>
      <c r="D18" t="s">
        <v>12</v>
      </c>
      <c r="E18" t="s">
        <v>19</v>
      </c>
    </row>
    <row r="19" spans="1:5">
      <c r="A19" t="s">
        <v>17</v>
      </c>
      <c r="B19" t="s">
        <v>10</v>
      </c>
      <c r="C19" t="s">
        <v>13</v>
      </c>
      <c r="D19" t="s">
        <v>12</v>
      </c>
      <c r="E19" t="s">
        <v>19</v>
      </c>
    </row>
    <row r="20" spans="1:5">
      <c r="A20" t="s">
        <v>17</v>
      </c>
      <c r="B20" t="s">
        <v>10</v>
      </c>
      <c r="C20" t="s">
        <v>13</v>
      </c>
      <c r="D20" t="s">
        <v>12</v>
      </c>
      <c r="E20" t="s">
        <v>19</v>
      </c>
    </row>
    <row r="21" spans="1:5">
      <c r="A21" t="s">
        <v>17</v>
      </c>
      <c r="B21" t="s">
        <v>10</v>
      </c>
      <c r="C21" t="s">
        <v>13</v>
      </c>
      <c r="D21" t="s">
        <v>12</v>
      </c>
      <c r="E21" t="s">
        <v>19</v>
      </c>
    </row>
    <row r="22" spans="1:5">
      <c r="A22" t="s">
        <v>17</v>
      </c>
      <c r="B22" t="s">
        <v>10</v>
      </c>
      <c r="C22" t="s">
        <v>11</v>
      </c>
      <c r="D22" t="s">
        <v>12</v>
      </c>
      <c r="E22" t="s">
        <v>19</v>
      </c>
    </row>
    <row r="23" spans="1:5">
      <c r="A23" t="s">
        <v>17</v>
      </c>
      <c r="B23" t="s">
        <v>10</v>
      </c>
      <c r="C23" t="s">
        <v>13</v>
      </c>
      <c r="D23" t="s">
        <v>12</v>
      </c>
      <c r="E23" t="s">
        <v>19</v>
      </c>
    </row>
    <row r="24" spans="1:5">
      <c r="A24" t="s">
        <v>17</v>
      </c>
      <c r="B24" t="s">
        <v>10</v>
      </c>
      <c r="C24" t="s">
        <v>13</v>
      </c>
      <c r="D24" t="s">
        <v>12</v>
      </c>
      <c r="E24" t="s">
        <v>19</v>
      </c>
    </row>
    <row r="25" spans="1:5">
      <c r="A25" t="s">
        <v>17</v>
      </c>
      <c r="B25" t="s">
        <v>10</v>
      </c>
      <c r="C25" t="s">
        <v>11</v>
      </c>
      <c r="D25" t="s">
        <v>12</v>
      </c>
      <c r="E25" t="s">
        <v>19</v>
      </c>
    </row>
    <row r="26" spans="1:5">
      <c r="A26" t="s">
        <v>17</v>
      </c>
      <c r="B26" t="s">
        <v>10</v>
      </c>
      <c r="C26" t="s">
        <v>13</v>
      </c>
      <c r="D26" t="s">
        <v>12</v>
      </c>
      <c r="E26" t="s">
        <v>19</v>
      </c>
    </row>
    <row r="27" spans="1:5">
      <c r="A27" t="s">
        <v>17</v>
      </c>
      <c r="B27" t="s">
        <v>10</v>
      </c>
      <c r="C27" t="s">
        <v>11</v>
      </c>
      <c r="D27" t="s">
        <v>12</v>
      </c>
      <c r="E27" t="s">
        <v>19</v>
      </c>
    </row>
    <row r="28" spans="1:5">
      <c r="A28" t="s">
        <v>17</v>
      </c>
      <c r="B28" t="s">
        <v>10</v>
      </c>
      <c r="C28" t="s">
        <v>13</v>
      </c>
      <c r="D28" t="s">
        <v>12</v>
      </c>
      <c r="E28" t="s">
        <v>19</v>
      </c>
    </row>
    <row r="29" spans="1:5">
      <c r="A29" t="s">
        <v>17</v>
      </c>
      <c r="B29" t="s">
        <v>10</v>
      </c>
      <c r="C29" t="s">
        <v>13</v>
      </c>
      <c r="D29" t="s">
        <v>12</v>
      </c>
      <c r="E29" t="s">
        <v>19</v>
      </c>
    </row>
    <row r="30" spans="1:5">
      <c r="A30" t="s">
        <v>17</v>
      </c>
      <c r="B30" t="s">
        <v>10</v>
      </c>
      <c r="C30" t="s">
        <v>13</v>
      </c>
      <c r="D30" t="s">
        <v>12</v>
      </c>
      <c r="E30" t="s">
        <v>19</v>
      </c>
    </row>
    <row r="31" spans="1:5">
      <c r="A31" t="s">
        <v>17</v>
      </c>
      <c r="B31" t="s">
        <v>10</v>
      </c>
      <c r="C31" t="s">
        <v>13</v>
      </c>
      <c r="D31" t="s">
        <v>12</v>
      </c>
      <c r="E31" t="s">
        <v>19</v>
      </c>
    </row>
    <row r="32" spans="1:5">
      <c r="A32" t="s">
        <v>17</v>
      </c>
      <c r="B32" t="s">
        <v>10</v>
      </c>
      <c r="C32" t="s">
        <v>11</v>
      </c>
      <c r="D32" t="s">
        <v>12</v>
      </c>
      <c r="E32" t="s">
        <v>19</v>
      </c>
    </row>
    <row r="33" spans="1:5">
      <c r="A33" t="s">
        <v>17</v>
      </c>
      <c r="B33" t="s">
        <v>10</v>
      </c>
      <c r="C33" t="s">
        <v>11</v>
      </c>
      <c r="D33" t="s">
        <v>12</v>
      </c>
      <c r="E33" t="s">
        <v>19</v>
      </c>
    </row>
    <row r="34" spans="1:5">
      <c r="A34" t="s">
        <v>17</v>
      </c>
      <c r="B34" t="s">
        <v>10</v>
      </c>
      <c r="C34" t="s">
        <v>13</v>
      </c>
      <c r="D34" t="s">
        <v>12</v>
      </c>
      <c r="E34" t="s">
        <v>19</v>
      </c>
    </row>
    <row r="35" spans="1:5">
      <c r="A35" t="s">
        <v>17</v>
      </c>
      <c r="B35" t="s">
        <v>10</v>
      </c>
      <c r="C35" t="s">
        <v>13</v>
      </c>
      <c r="D35" t="s">
        <v>12</v>
      </c>
      <c r="E35" t="s">
        <v>19</v>
      </c>
    </row>
    <row r="36" spans="1:5">
      <c r="A36" t="s">
        <v>16</v>
      </c>
      <c r="B36" t="s">
        <v>10</v>
      </c>
      <c r="C36" t="s">
        <v>13</v>
      </c>
      <c r="D36" t="s">
        <v>12</v>
      </c>
      <c r="E36" t="s">
        <v>19</v>
      </c>
    </row>
    <row r="37" spans="1:5">
      <c r="A37" t="s">
        <v>16</v>
      </c>
      <c r="B37" t="s">
        <v>10</v>
      </c>
      <c r="C37" t="s">
        <v>11</v>
      </c>
      <c r="D37" t="s">
        <v>12</v>
      </c>
      <c r="E37" t="s">
        <v>19</v>
      </c>
    </row>
    <row r="38" spans="1:5">
      <c r="A38" t="s">
        <v>16</v>
      </c>
      <c r="B38" t="s">
        <v>10</v>
      </c>
      <c r="C38" t="s">
        <v>13</v>
      </c>
      <c r="D38" t="s">
        <v>12</v>
      </c>
      <c r="E38" t="s">
        <v>19</v>
      </c>
    </row>
    <row r="39" spans="1:5">
      <c r="A39" t="s">
        <v>16</v>
      </c>
      <c r="B39" t="s">
        <v>10</v>
      </c>
      <c r="C39" t="s">
        <v>13</v>
      </c>
      <c r="D39" t="s">
        <v>12</v>
      </c>
      <c r="E39" t="s">
        <v>19</v>
      </c>
    </row>
    <row r="40" spans="1:5">
      <c r="A40" t="s">
        <v>16</v>
      </c>
      <c r="B40" t="s">
        <v>10</v>
      </c>
      <c r="C40" t="s">
        <v>11</v>
      </c>
      <c r="D40" t="s">
        <v>12</v>
      </c>
      <c r="E40" t="s">
        <v>19</v>
      </c>
    </row>
    <row r="41" spans="1:5">
      <c r="A41" t="s">
        <v>16</v>
      </c>
      <c r="B41" t="s">
        <v>10</v>
      </c>
      <c r="C41" t="s">
        <v>11</v>
      </c>
      <c r="D41" t="s">
        <v>12</v>
      </c>
      <c r="E41" t="s">
        <v>19</v>
      </c>
    </row>
    <row r="42" spans="1:5">
      <c r="A42" t="s">
        <v>16</v>
      </c>
      <c r="B42" t="s">
        <v>10</v>
      </c>
      <c r="C42" t="s">
        <v>13</v>
      </c>
      <c r="D42" t="s">
        <v>12</v>
      </c>
      <c r="E42" t="s">
        <v>19</v>
      </c>
    </row>
    <row r="43" spans="1:5">
      <c r="A43" t="s">
        <v>16</v>
      </c>
      <c r="B43" t="s">
        <v>10</v>
      </c>
      <c r="C43" t="s">
        <v>11</v>
      </c>
      <c r="D43" t="s">
        <v>12</v>
      </c>
      <c r="E43" t="s">
        <v>19</v>
      </c>
    </row>
    <row r="44" spans="1:5">
      <c r="A44" t="s">
        <v>16</v>
      </c>
      <c r="B44" t="s">
        <v>10</v>
      </c>
      <c r="C44" t="s">
        <v>11</v>
      </c>
      <c r="D44" t="s">
        <v>12</v>
      </c>
      <c r="E44" t="s">
        <v>19</v>
      </c>
    </row>
    <row r="45" spans="1:5">
      <c r="A45" t="s">
        <v>16</v>
      </c>
      <c r="B45" t="s">
        <v>10</v>
      </c>
      <c r="C45" t="s">
        <v>13</v>
      </c>
      <c r="D45" t="s">
        <v>12</v>
      </c>
      <c r="E45" t="s">
        <v>19</v>
      </c>
    </row>
    <row r="46" spans="1:5">
      <c r="A46" t="s">
        <v>16</v>
      </c>
      <c r="B46" t="s">
        <v>10</v>
      </c>
      <c r="C46" t="s">
        <v>11</v>
      </c>
      <c r="D46" t="s">
        <v>12</v>
      </c>
      <c r="E46" t="s">
        <v>19</v>
      </c>
    </row>
    <row r="47" spans="1:5">
      <c r="A47" t="s">
        <v>16</v>
      </c>
      <c r="B47" t="s">
        <v>10</v>
      </c>
      <c r="C47" t="s">
        <v>13</v>
      </c>
      <c r="D47" t="s">
        <v>12</v>
      </c>
      <c r="E47" t="s">
        <v>19</v>
      </c>
    </row>
    <row r="48" spans="1:5">
      <c r="A48" t="s">
        <v>16</v>
      </c>
      <c r="B48" t="s">
        <v>10</v>
      </c>
      <c r="C48" t="s">
        <v>11</v>
      </c>
      <c r="D48" t="s">
        <v>12</v>
      </c>
      <c r="E48" t="s">
        <v>19</v>
      </c>
    </row>
    <row r="49" spans="1:5">
      <c r="A49" t="s">
        <v>16</v>
      </c>
      <c r="B49" t="s">
        <v>10</v>
      </c>
      <c r="C49" t="s">
        <v>11</v>
      </c>
      <c r="D49" t="s">
        <v>12</v>
      </c>
      <c r="E49" t="s">
        <v>19</v>
      </c>
    </row>
    <row r="50" spans="1:5">
      <c r="A50" t="s">
        <v>17</v>
      </c>
      <c r="B50" t="s">
        <v>10</v>
      </c>
      <c r="C50" t="s">
        <v>11</v>
      </c>
      <c r="D50" t="s">
        <v>12</v>
      </c>
      <c r="E50" t="s">
        <v>19</v>
      </c>
    </row>
    <row r="51" spans="1:5">
      <c r="A51" t="s">
        <v>17</v>
      </c>
      <c r="B51" t="s">
        <v>10</v>
      </c>
      <c r="C51" t="s">
        <v>13</v>
      </c>
      <c r="D51" t="s">
        <v>12</v>
      </c>
      <c r="E51" t="s">
        <v>19</v>
      </c>
    </row>
    <row r="52" spans="1:5">
      <c r="A52" t="s">
        <v>17</v>
      </c>
      <c r="B52" t="s">
        <v>10</v>
      </c>
      <c r="C52" t="s">
        <v>11</v>
      </c>
      <c r="D52" t="s">
        <v>12</v>
      </c>
      <c r="E52" t="s">
        <v>19</v>
      </c>
    </row>
    <row r="53" spans="1:5">
      <c r="A53" t="s">
        <v>17</v>
      </c>
      <c r="B53" t="s">
        <v>10</v>
      </c>
      <c r="C53" t="s">
        <v>11</v>
      </c>
      <c r="D53" t="s">
        <v>12</v>
      </c>
      <c r="E53" t="s">
        <v>19</v>
      </c>
    </row>
    <row r="54" spans="1:5">
      <c r="A54" t="s">
        <v>17</v>
      </c>
      <c r="B54" t="s">
        <v>10</v>
      </c>
      <c r="C54" t="s">
        <v>13</v>
      </c>
      <c r="D54" t="s">
        <v>12</v>
      </c>
      <c r="E54" t="s">
        <v>19</v>
      </c>
    </row>
    <row r="55" spans="1:5">
      <c r="A55" t="s">
        <v>17</v>
      </c>
      <c r="B55" t="s">
        <v>10</v>
      </c>
      <c r="C55" t="s">
        <v>13</v>
      </c>
      <c r="D55" t="s">
        <v>12</v>
      </c>
      <c r="E55" t="s">
        <v>19</v>
      </c>
    </row>
    <row r="56" spans="1:5">
      <c r="A56" t="s">
        <v>17</v>
      </c>
      <c r="B56" t="s">
        <v>10</v>
      </c>
      <c r="C56" t="s">
        <v>11</v>
      </c>
      <c r="D56" t="s">
        <v>12</v>
      </c>
      <c r="E56" t="s">
        <v>19</v>
      </c>
    </row>
    <row r="57" spans="1:5">
      <c r="A57" t="s">
        <v>17</v>
      </c>
      <c r="B57" t="s">
        <v>10</v>
      </c>
      <c r="C57" t="s">
        <v>13</v>
      </c>
      <c r="D57" t="s">
        <v>12</v>
      </c>
      <c r="E57" t="s">
        <v>19</v>
      </c>
    </row>
    <row r="58" spans="1:5">
      <c r="A58" t="s">
        <v>17</v>
      </c>
      <c r="B58" t="s">
        <v>10</v>
      </c>
      <c r="C58" t="s">
        <v>11</v>
      </c>
      <c r="D58" t="s">
        <v>12</v>
      </c>
      <c r="E58" t="s">
        <v>19</v>
      </c>
    </row>
    <row r="59" spans="1:5">
      <c r="A59" t="s">
        <v>17</v>
      </c>
      <c r="B59" t="s">
        <v>10</v>
      </c>
      <c r="C59" t="s">
        <v>13</v>
      </c>
      <c r="D59" t="s">
        <v>12</v>
      </c>
      <c r="E59" t="s">
        <v>19</v>
      </c>
    </row>
    <row r="60" spans="1:5">
      <c r="A60" t="s">
        <v>17</v>
      </c>
      <c r="B60" t="s">
        <v>10</v>
      </c>
      <c r="C60" t="s">
        <v>13</v>
      </c>
      <c r="D60" t="s">
        <v>12</v>
      </c>
      <c r="E60" t="s">
        <v>19</v>
      </c>
    </row>
    <row r="61" spans="1:5">
      <c r="A61" t="s">
        <v>17</v>
      </c>
      <c r="B61" t="s">
        <v>10</v>
      </c>
      <c r="C61" t="s">
        <v>11</v>
      </c>
      <c r="D61" t="s">
        <v>12</v>
      </c>
      <c r="E61" t="s">
        <v>19</v>
      </c>
    </row>
    <row r="62" spans="1:5">
      <c r="A62" t="s">
        <v>17</v>
      </c>
      <c r="B62" t="s">
        <v>10</v>
      </c>
      <c r="C62" t="s">
        <v>11</v>
      </c>
      <c r="D62" t="s">
        <v>12</v>
      </c>
      <c r="E62" t="s">
        <v>19</v>
      </c>
    </row>
    <row r="63" spans="1:5">
      <c r="A63" t="s">
        <v>16</v>
      </c>
      <c r="B63" t="s">
        <v>10</v>
      </c>
      <c r="C63" t="s">
        <v>11</v>
      </c>
      <c r="D63" t="s">
        <v>12</v>
      </c>
      <c r="E63" t="s">
        <v>19</v>
      </c>
    </row>
    <row r="64" spans="1:5">
      <c r="A64" t="s">
        <v>16</v>
      </c>
      <c r="B64" t="s">
        <v>10</v>
      </c>
      <c r="C64" t="s">
        <v>13</v>
      </c>
      <c r="D64" t="s">
        <v>12</v>
      </c>
      <c r="E64" t="s">
        <v>19</v>
      </c>
    </row>
    <row r="65" spans="1:5">
      <c r="A65" t="s">
        <v>16</v>
      </c>
      <c r="B65" t="s">
        <v>10</v>
      </c>
      <c r="C65" t="s">
        <v>13</v>
      </c>
      <c r="D65" t="s">
        <v>12</v>
      </c>
      <c r="E65" t="s">
        <v>19</v>
      </c>
    </row>
    <row r="66" spans="1:5">
      <c r="A66" t="s">
        <v>16</v>
      </c>
      <c r="B66" t="s">
        <v>10</v>
      </c>
      <c r="C66" t="s">
        <v>13</v>
      </c>
      <c r="D66" t="s">
        <v>12</v>
      </c>
      <c r="E66" t="s">
        <v>19</v>
      </c>
    </row>
    <row r="67" spans="1:5">
      <c r="A67" t="s">
        <v>16</v>
      </c>
      <c r="B67" t="s">
        <v>10</v>
      </c>
      <c r="C67" t="s">
        <v>13</v>
      </c>
      <c r="D67" t="s">
        <v>12</v>
      </c>
      <c r="E67" t="s">
        <v>19</v>
      </c>
    </row>
    <row r="68" spans="1:5">
      <c r="A68" t="s">
        <v>16</v>
      </c>
      <c r="B68" t="s">
        <v>10</v>
      </c>
      <c r="C68" t="s">
        <v>13</v>
      </c>
      <c r="D68" t="s">
        <v>12</v>
      </c>
      <c r="E68" t="s">
        <v>19</v>
      </c>
    </row>
    <row r="69" spans="1:5">
      <c r="A69" t="s">
        <v>16</v>
      </c>
      <c r="B69" t="s">
        <v>10</v>
      </c>
      <c r="C69" t="s">
        <v>13</v>
      </c>
      <c r="D69" t="s">
        <v>12</v>
      </c>
      <c r="E69" t="s">
        <v>19</v>
      </c>
    </row>
    <row r="70" spans="1:5">
      <c r="A70" t="s">
        <v>16</v>
      </c>
      <c r="B70" t="s">
        <v>10</v>
      </c>
      <c r="C70" t="s">
        <v>11</v>
      </c>
      <c r="D70" t="s">
        <v>12</v>
      </c>
      <c r="E70" t="s">
        <v>19</v>
      </c>
    </row>
    <row r="71" spans="1:5">
      <c r="A71" t="s">
        <v>16</v>
      </c>
      <c r="B71" t="s">
        <v>10</v>
      </c>
      <c r="C71" t="s">
        <v>13</v>
      </c>
      <c r="D71" t="s">
        <v>12</v>
      </c>
      <c r="E71" t="s">
        <v>19</v>
      </c>
    </row>
    <row r="72" spans="1:5">
      <c r="A72" t="s">
        <v>16</v>
      </c>
      <c r="B72" t="s">
        <v>10</v>
      </c>
      <c r="C72" t="s">
        <v>13</v>
      </c>
      <c r="D72" t="s">
        <v>12</v>
      </c>
      <c r="E72" t="s">
        <v>19</v>
      </c>
    </row>
    <row r="73" spans="1:5">
      <c r="A73" t="s">
        <v>16</v>
      </c>
      <c r="B73" t="s">
        <v>10</v>
      </c>
      <c r="C73" t="s">
        <v>11</v>
      </c>
      <c r="D73" t="s">
        <v>12</v>
      </c>
      <c r="E73" t="s">
        <v>19</v>
      </c>
    </row>
    <row r="74" spans="1:5">
      <c r="A74" t="s">
        <v>17</v>
      </c>
      <c r="B74" t="s">
        <v>10</v>
      </c>
      <c r="C74" t="s">
        <v>13</v>
      </c>
      <c r="D74" t="s">
        <v>12</v>
      </c>
      <c r="E74" t="s">
        <v>19</v>
      </c>
    </row>
    <row r="75" spans="1:5">
      <c r="A75" t="s">
        <v>17</v>
      </c>
      <c r="B75" t="s">
        <v>10</v>
      </c>
      <c r="C75" t="s">
        <v>13</v>
      </c>
      <c r="D75" t="s">
        <v>12</v>
      </c>
      <c r="E75" t="s">
        <v>19</v>
      </c>
    </row>
    <row r="76" spans="1:5">
      <c r="A76" t="s">
        <v>17</v>
      </c>
      <c r="B76" t="s">
        <v>10</v>
      </c>
      <c r="C76" t="s">
        <v>13</v>
      </c>
      <c r="D76" t="s">
        <v>12</v>
      </c>
      <c r="E76" t="s">
        <v>19</v>
      </c>
    </row>
    <row r="77" spans="1:5">
      <c r="A77" t="s">
        <v>16</v>
      </c>
      <c r="B77" t="s">
        <v>10</v>
      </c>
      <c r="C77" t="s">
        <v>11</v>
      </c>
      <c r="D77" t="s">
        <v>12</v>
      </c>
      <c r="E77" t="s">
        <v>19</v>
      </c>
    </row>
    <row r="78" spans="1:5">
      <c r="A78" t="s">
        <v>16</v>
      </c>
      <c r="B78" t="s">
        <v>10</v>
      </c>
      <c r="C78" t="s">
        <v>13</v>
      </c>
      <c r="D78" t="s">
        <v>12</v>
      </c>
      <c r="E78" t="s">
        <v>19</v>
      </c>
    </row>
    <row r="79" spans="1:5">
      <c r="A79" t="s">
        <v>16</v>
      </c>
      <c r="B79" t="s">
        <v>10</v>
      </c>
      <c r="C79" t="s">
        <v>13</v>
      </c>
      <c r="D79" t="s">
        <v>12</v>
      </c>
      <c r="E79" t="s">
        <v>19</v>
      </c>
    </row>
    <row r="80" spans="1:5">
      <c r="A80" t="s">
        <v>16</v>
      </c>
      <c r="B80" t="s">
        <v>10</v>
      </c>
      <c r="C80" t="s">
        <v>13</v>
      </c>
      <c r="D80" t="s">
        <v>12</v>
      </c>
      <c r="E80" t="s">
        <v>19</v>
      </c>
    </row>
    <row r="81" spans="1:5">
      <c r="A81" t="s">
        <v>16</v>
      </c>
      <c r="B81" t="s">
        <v>10</v>
      </c>
      <c r="C81" t="s">
        <v>11</v>
      </c>
      <c r="D81" t="s">
        <v>12</v>
      </c>
      <c r="E81" t="s">
        <v>19</v>
      </c>
    </row>
    <row r="82" spans="1:5">
      <c r="A82" t="s">
        <v>16</v>
      </c>
      <c r="B82" t="s">
        <v>10</v>
      </c>
      <c r="C82" t="s">
        <v>13</v>
      </c>
      <c r="D82" t="s">
        <v>12</v>
      </c>
      <c r="E82" t="s">
        <v>19</v>
      </c>
    </row>
    <row r="83" spans="1:5">
      <c r="A83" t="s">
        <v>16</v>
      </c>
      <c r="B83" t="s">
        <v>10</v>
      </c>
      <c r="C83" t="s">
        <v>13</v>
      </c>
      <c r="D83" t="s">
        <v>12</v>
      </c>
      <c r="E83" t="s">
        <v>19</v>
      </c>
    </row>
    <row r="84" spans="1:5">
      <c r="A84" t="s">
        <v>16</v>
      </c>
      <c r="B84" t="s">
        <v>10</v>
      </c>
      <c r="C84" t="s">
        <v>13</v>
      </c>
      <c r="D84" t="s">
        <v>12</v>
      </c>
      <c r="E84" t="s">
        <v>19</v>
      </c>
    </row>
    <row r="85" spans="1:5">
      <c r="A85" t="s">
        <v>17</v>
      </c>
      <c r="B85" t="s">
        <v>5</v>
      </c>
      <c r="C85" t="s">
        <v>13</v>
      </c>
      <c r="D85" t="s">
        <v>12</v>
      </c>
      <c r="E85" t="s">
        <v>19</v>
      </c>
    </row>
    <row r="86" spans="1:5">
      <c r="A86" t="s">
        <v>17</v>
      </c>
      <c r="B86" t="s">
        <v>5</v>
      </c>
      <c r="C86" t="s">
        <v>13</v>
      </c>
      <c r="D86" t="s">
        <v>12</v>
      </c>
      <c r="E86" t="s">
        <v>19</v>
      </c>
    </row>
    <row r="87" spans="1:5">
      <c r="A87" t="s">
        <v>16</v>
      </c>
      <c r="B87" t="s">
        <v>10</v>
      </c>
      <c r="C87" t="s">
        <v>11</v>
      </c>
      <c r="D87" t="s">
        <v>12</v>
      </c>
      <c r="E87" t="s">
        <v>19</v>
      </c>
    </row>
    <row r="88" spans="1:5">
      <c r="A88" t="s">
        <v>17</v>
      </c>
      <c r="B88" t="s">
        <v>10</v>
      </c>
      <c r="C88" t="s">
        <v>11</v>
      </c>
      <c r="D88" t="s">
        <v>12</v>
      </c>
      <c r="E88" t="s">
        <v>19</v>
      </c>
    </row>
    <row r="89" spans="1:5">
      <c r="A89" t="s">
        <v>17</v>
      </c>
      <c r="B89" t="s">
        <v>10</v>
      </c>
      <c r="C89" t="s">
        <v>13</v>
      </c>
      <c r="D89" t="s">
        <v>12</v>
      </c>
      <c r="E89" t="s">
        <v>19</v>
      </c>
    </row>
    <row r="90" spans="1:5">
      <c r="A90" t="s">
        <v>16</v>
      </c>
      <c r="B90" t="s">
        <v>5</v>
      </c>
      <c r="C90" t="s">
        <v>13</v>
      </c>
      <c r="D90" t="s">
        <v>12</v>
      </c>
      <c r="E90" t="s">
        <v>19</v>
      </c>
    </row>
    <row r="91" spans="1:5">
      <c r="A91" t="s">
        <v>16</v>
      </c>
      <c r="B91" t="s">
        <v>5</v>
      </c>
      <c r="C91" t="s">
        <v>13</v>
      </c>
      <c r="D91" t="s">
        <v>12</v>
      </c>
      <c r="E91" t="s">
        <v>19</v>
      </c>
    </row>
    <row r="92" spans="1:5">
      <c r="A92" t="s">
        <v>17</v>
      </c>
      <c r="B92" t="s">
        <v>10</v>
      </c>
      <c r="C92" t="s">
        <v>13</v>
      </c>
      <c r="D92" t="s">
        <v>12</v>
      </c>
      <c r="E92" t="s">
        <v>19</v>
      </c>
    </row>
    <row r="93" spans="1:5">
      <c r="A93" t="s">
        <v>17</v>
      </c>
      <c r="B93" t="s">
        <v>5</v>
      </c>
      <c r="C93" t="s">
        <v>11</v>
      </c>
      <c r="D93" t="s">
        <v>12</v>
      </c>
      <c r="E93" t="s">
        <v>19</v>
      </c>
    </row>
    <row r="94" spans="1:5">
      <c r="A94" t="s">
        <v>17</v>
      </c>
      <c r="B94" t="s">
        <v>10</v>
      </c>
      <c r="C94" t="s">
        <v>11</v>
      </c>
      <c r="D94" t="s">
        <v>12</v>
      </c>
      <c r="E94" t="s">
        <v>19</v>
      </c>
    </row>
    <row r="95" spans="1:5">
      <c r="A95" t="s">
        <v>17</v>
      </c>
      <c r="B95" t="s">
        <v>10</v>
      </c>
      <c r="C95" t="s">
        <v>11</v>
      </c>
      <c r="D95" t="s">
        <v>12</v>
      </c>
      <c r="E95" t="s">
        <v>19</v>
      </c>
    </row>
    <row r="96" spans="1:5">
      <c r="A96" t="s">
        <v>17</v>
      </c>
      <c r="B96" t="s">
        <v>5</v>
      </c>
      <c r="C96" t="s">
        <v>13</v>
      </c>
      <c r="D96" t="s">
        <v>12</v>
      </c>
      <c r="E96" t="s">
        <v>19</v>
      </c>
    </row>
    <row r="97" spans="1:5">
      <c r="A97" t="s">
        <v>17</v>
      </c>
      <c r="B97" t="s">
        <v>10</v>
      </c>
      <c r="C97" t="s">
        <v>13</v>
      </c>
      <c r="D97" t="s">
        <v>12</v>
      </c>
      <c r="E97" t="s">
        <v>19</v>
      </c>
    </row>
    <row r="98" spans="1:5">
      <c r="A98" t="s">
        <v>17</v>
      </c>
      <c r="B98" t="s">
        <v>10</v>
      </c>
      <c r="C98" t="s">
        <v>11</v>
      </c>
      <c r="D98" t="s">
        <v>12</v>
      </c>
      <c r="E98" t="s">
        <v>19</v>
      </c>
    </row>
    <row r="99" spans="1:5">
      <c r="A99" t="s">
        <v>17</v>
      </c>
      <c r="B99" t="s">
        <v>10</v>
      </c>
      <c r="C99" t="s">
        <v>13</v>
      </c>
      <c r="D99" t="s">
        <v>12</v>
      </c>
      <c r="E99" t="s">
        <v>19</v>
      </c>
    </row>
    <row r="100" spans="1:5">
      <c r="A100" t="s">
        <v>17</v>
      </c>
      <c r="B100" t="s">
        <v>5</v>
      </c>
      <c r="C100" t="s">
        <v>11</v>
      </c>
      <c r="D100" t="s">
        <v>12</v>
      </c>
      <c r="E100" t="s">
        <v>19</v>
      </c>
    </row>
    <row r="101" spans="1:5">
      <c r="A101" t="s">
        <v>17</v>
      </c>
      <c r="B101" t="s">
        <v>5</v>
      </c>
      <c r="C101" t="s">
        <v>13</v>
      </c>
      <c r="D101" t="s">
        <v>12</v>
      </c>
      <c r="E101" t="s">
        <v>19</v>
      </c>
    </row>
    <row r="102" spans="1:5">
      <c r="A102" t="s">
        <v>17</v>
      </c>
      <c r="B102" t="s">
        <v>5</v>
      </c>
      <c r="C102" t="s">
        <v>13</v>
      </c>
      <c r="D102" t="s">
        <v>12</v>
      </c>
      <c r="E102" t="s">
        <v>19</v>
      </c>
    </row>
    <row r="103" spans="1:5">
      <c r="A103" t="s">
        <v>17</v>
      </c>
      <c r="B103" t="s">
        <v>10</v>
      </c>
      <c r="C103" t="s">
        <v>13</v>
      </c>
      <c r="D103" t="s">
        <v>12</v>
      </c>
      <c r="E103" t="s">
        <v>19</v>
      </c>
    </row>
    <row r="104" spans="1:5">
      <c r="A104" t="s">
        <v>17</v>
      </c>
      <c r="B104" t="s">
        <v>10</v>
      </c>
      <c r="C104" t="s">
        <v>13</v>
      </c>
      <c r="D104" t="s">
        <v>12</v>
      </c>
      <c r="E104" t="s">
        <v>19</v>
      </c>
    </row>
    <row r="105" spans="1:5">
      <c r="A105" t="s">
        <v>17</v>
      </c>
      <c r="B105" t="s">
        <v>5</v>
      </c>
      <c r="C105" t="s">
        <v>13</v>
      </c>
      <c r="D105" t="s">
        <v>12</v>
      </c>
      <c r="E105" t="s">
        <v>19</v>
      </c>
    </row>
    <row r="106" spans="1:5">
      <c r="A106" t="s">
        <v>17</v>
      </c>
      <c r="B106" t="s">
        <v>10</v>
      </c>
      <c r="C106" t="s">
        <v>11</v>
      </c>
      <c r="D106" t="s">
        <v>12</v>
      </c>
      <c r="E106" t="s">
        <v>19</v>
      </c>
    </row>
    <row r="107" spans="1:5">
      <c r="A107" t="s">
        <v>17</v>
      </c>
      <c r="B107" t="s">
        <v>5</v>
      </c>
      <c r="C107" t="s">
        <v>13</v>
      </c>
      <c r="D107" t="s">
        <v>12</v>
      </c>
      <c r="E107" t="s">
        <v>19</v>
      </c>
    </row>
    <row r="108" spans="1:5">
      <c r="A108" t="s">
        <v>17</v>
      </c>
      <c r="B108" t="s">
        <v>5</v>
      </c>
      <c r="C108" t="s">
        <v>11</v>
      </c>
      <c r="D108" t="s">
        <v>12</v>
      </c>
      <c r="E108" t="s">
        <v>19</v>
      </c>
    </row>
    <row r="109" spans="1:5">
      <c r="A109" t="s">
        <v>17</v>
      </c>
      <c r="B109" t="s">
        <v>5</v>
      </c>
      <c r="C109" t="s">
        <v>13</v>
      </c>
      <c r="D109" t="s">
        <v>12</v>
      </c>
      <c r="E109" t="s">
        <v>19</v>
      </c>
    </row>
    <row r="110" spans="1:5">
      <c r="A110" t="s">
        <v>17</v>
      </c>
      <c r="B110" t="s">
        <v>10</v>
      </c>
      <c r="C110" t="s">
        <v>13</v>
      </c>
      <c r="D110" t="s">
        <v>12</v>
      </c>
      <c r="E110" t="s">
        <v>19</v>
      </c>
    </row>
    <row r="111" spans="1:5">
      <c r="A111" t="s">
        <v>17</v>
      </c>
      <c r="B111" t="s">
        <v>5</v>
      </c>
      <c r="C111" t="s">
        <v>13</v>
      </c>
      <c r="D111" t="s">
        <v>12</v>
      </c>
      <c r="E111" t="s">
        <v>19</v>
      </c>
    </row>
    <row r="112" spans="1:5">
      <c r="A112" t="s">
        <v>17</v>
      </c>
      <c r="B112" t="s">
        <v>5</v>
      </c>
      <c r="C112" t="s">
        <v>11</v>
      </c>
      <c r="D112" t="s">
        <v>12</v>
      </c>
      <c r="E112" t="s">
        <v>19</v>
      </c>
    </row>
    <row r="113" spans="1:5">
      <c r="A113" t="s">
        <v>17</v>
      </c>
      <c r="B113" t="s">
        <v>10</v>
      </c>
      <c r="C113" t="s">
        <v>13</v>
      </c>
      <c r="D113" t="s">
        <v>12</v>
      </c>
      <c r="E113" t="s">
        <v>19</v>
      </c>
    </row>
    <row r="114" spans="1:5">
      <c r="A114" t="s">
        <v>17</v>
      </c>
      <c r="B114" t="s">
        <v>5</v>
      </c>
      <c r="C114" t="s">
        <v>11</v>
      </c>
      <c r="D114" t="s">
        <v>12</v>
      </c>
      <c r="E114" t="s">
        <v>19</v>
      </c>
    </row>
    <row r="115" spans="1:5">
      <c r="A115" t="s">
        <v>17</v>
      </c>
      <c r="B115" t="s">
        <v>10</v>
      </c>
      <c r="C115" t="s">
        <v>13</v>
      </c>
      <c r="D115" t="s">
        <v>12</v>
      </c>
      <c r="E115" t="s">
        <v>19</v>
      </c>
    </row>
    <row r="116" spans="1:5">
      <c r="A116" t="s">
        <v>17</v>
      </c>
      <c r="B116" t="s">
        <v>5</v>
      </c>
      <c r="C116" t="s">
        <v>11</v>
      </c>
      <c r="D116" t="s">
        <v>12</v>
      </c>
      <c r="E116" t="s">
        <v>19</v>
      </c>
    </row>
    <row r="117" spans="1:5">
      <c r="A117" t="s">
        <v>17</v>
      </c>
      <c r="B117" t="s">
        <v>5</v>
      </c>
      <c r="C117" t="s">
        <v>11</v>
      </c>
      <c r="D117" t="s">
        <v>12</v>
      </c>
      <c r="E117" t="s">
        <v>19</v>
      </c>
    </row>
    <row r="118" spans="1:5">
      <c r="A118" t="s">
        <v>17</v>
      </c>
      <c r="B118" t="s">
        <v>10</v>
      </c>
      <c r="C118" t="s">
        <v>11</v>
      </c>
      <c r="D118" t="s">
        <v>12</v>
      </c>
      <c r="E118" t="s">
        <v>19</v>
      </c>
    </row>
    <row r="119" spans="1:5">
      <c r="A119" t="s">
        <v>17</v>
      </c>
      <c r="B119" t="s">
        <v>5</v>
      </c>
      <c r="C119" t="s">
        <v>13</v>
      </c>
      <c r="D119" t="s">
        <v>12</v>
      </c>
      <c r="E119" t="s">
        <v>19</v>
      </c>
    </row>
    <row r="120" spans="1:5">
      <c r="A120" t="s">
        <v>17</v>
      </c>
      <c r="B120" t="s">
        <v>10</v>
      </c>
      <c r="C120" t="s">
        <v>13</v>
      </c>
      <c r="D120" t="s">
        <v>12</v>
      </c>
      <c r="E120" t="s">
        <v>19</v>
      </c>
    </row>
    <row r="121" spans="1:5">
      <c r="A121" t="s">
        <v>17</v>
      </c>
      <c r="B121" t="s">
        <v>10</v>
      </c>
      <c r="C121" t="s">
        <v>11</v>
      </c>
      <c r="D121" t="s">
        <v>12</v>
      </c>
      <c r="E121" t="s">
        <v>19</v>
      </c>
    </row>
    <row r="122" spans="1:5">
      <c r="A122" t="s">
        <v>17</v>
      </c>
      <c r="B122" t="s">
        <v>5</v>
      </c>
      <c r="C122" t="s">
        <v>11</v>
      </c>
      <c r="D122" t="s">
        <v>12</v>
      </c>
      <c r="E122" t="s">
        <v>19</v>
      </c>
    </row>
    <row r="123" spans="1:5">
      <c r="A123" t="s">
        <v>17</v>
      </c>
      <c r="B123" t="s">
        <v>5</v>
      </c>
      <c r="C123" t="s">
        <v>13</v>
      </c>
      <c r="D123" t="s">
        <v>12</v>
      </c>
      <c r="E123" t="s">
        <v>19</v>
      </c>
    </row>
    <row r="124" spans="1:5">
      <c r="A124" t="s">
        <v>17</v>
      </c>
      <c r="B124" t="s">
        <v>10</v>
      </c>
      <c r="C124" t="s">
        <v>13</v>
      </c>
      <c r="D124" t="s">
        <v>12</v>
      </c>
      <c r="E124" t="s">
        <v>19</v>
      </c>
    </row>
    <row r="125" spans="1:5">
      <c r="A125" t="s">
        <v>17</v>
      </c>
      <c r="B125" t="s">
        <v>10</v>
      </c>
      <c r="C125" t="s">
        <v>11</v>
      </c>
      <c r="D125" t="s">
        <v>12</v>
      </c>
      <c r="E125" t="s">
        <v>19</v>
      </c>
    </row>
    <row r="126" spans="1:5">
      <c r="A126" t="s">
        <v>17</v>
      </c>
      <c r="B126" t="s">
        <v>5</v>
      </c>
      <c r="C126" t="s">
        <v>11</v>
      </c>
      <c r="D126" t="s">
        <v>12</v>
      </c>
      <c r="E126" t="s">
        <v>19</v>
      </c>
    </row>
    <row r="127" spans="1:5">
      <c r="A127" t="s">
        <v>17</v>
      </c>
      <c r="B127" t="s">
        <v>5</v>
      </c>
      <c r="C127" t="s">
        <v>11</v>
      </c>
      <c r="D127" t="s">
        <v>12</v>
      </c>
      <c r="E127" t="s">
        <v>19</v>
      </c>
    </row>
    <row r="128" spans="1:5">
      <c r="A128" t="s">
        <v>17</v>
      </c>
      <c r="B128" t="s">
        <v>5</v>
      </c>
      <c r="C128" t="s">
        <v>11</v>
      </c>
      <c r="D128" t="s">
        <v>12</v>
      </c>
      <c r="E128" t="s">
        <v>19</v>
      </c>
    </row>
    <row r="129" spans="1:5">
      <c r="A129" t="s">
        <v>17</v>
      </c>
      <c r="B129" t="s">
        <v>5</v>
      </c>
      <c r="C129" t="s">
        <v>11</v>
      </c>
      <c r="D129" t="s">
        <v>12</v>
      </c>
      <c r="E129" t="s">
        <v>19</v>
      </c>
    </row>
    <row r="130" spans="1:5">
      <c r="A130" t="s">
        <v>17</v>
      </c>
      <c r="B130" t="s">
        <v>10</v>
      </c>
      <c r="C130" t="s">
        <v>13</v>
      </c>
      <c r="D130" t="s">
        <v>12</v>
      </c>
      <c r="E130" t="s">
        <v>19</v>
      </c>
    </row>
    <row r="131" spans="1:5">
      <c r="A131" t="s">
        <v>17</v>
      </c>
      <c r="B131" t="s">
        <v>10</v>
      </c>
      <c r="C131" t="s">
        <v>13</v>
      </c>
      <c r="D131" t="s">
        <v>12</v>
      </c>
      <c r="E131" t="s">
        <v>19</v>
      </c>
    </row>
    <row r="132" spans="1:5">
      <c r="A132" t="s">
        <v>17</v>
      </c>
      <c r="B132" t="s">
        <v>5</v>
      </c>
      <c r="C132" t="s">
        <v>11</v>
      </c>
      <c r="D132" t="s">
        <v>12</v>
      </c>
      <c r="E132" t="s">
        <v>19</v>
      </c>
    </row>
    <row r="133" spans="1:5">
      <c r="A133" t="s">
        <v>17</v>
      </c>
      <c r="B133" t="s">
        <v>10</v>
      </c>
      <c r="C133" t="s">
        <v>11</v>
      </c>
      <c r="D133" t="s">
        <v>12</v>
      </c>
      <c r="E133" t="s">
        <v>19</v>
      </c>
    </row>
    <row r="134" spans="1:5">
      <c r="A134" t="s">
        <v>17</v>
      </c>
      <c r="B134" t="s">
        <v>5</v>
      </c>
      <c r="C134" t="s">
        <v>11</v>
      </c>
      <c r="D134" t="s">
        <v>12</v>
      </c>
      <c r="E134" t="s">
        <v>19</v>
      </c>
    </row>
    <row r="135" spans="1:5">
      <c r="A135" t="s">
        <v>17</v>
      </c>
      <c r="B135" t="s">
        <v>5</v>
      </c>
      <c r="C135" t="s">
        <v>11</v>
      </c>
      <c r="D135" t="s">
        <v>12</v>
      </c>
      <c r="E135" t="s">
        <v>19</v>
      </c>
    </row>
    <row r="136" spans="1:5">
      <c r="A136" t="s">
        <v>17</v>
      </c>
      <c r="B136" t="s">
        <v>10</v>
      </c>
      <c r="C136" t="s">
        <v>13</v>
      </c>
      <c r="D136" t="s">
        <v>12</v>
      </c>
      <c r="E136" t="s">
        <v>19</v>
      </c>
    </row>
    <row r="137" spans="1:5">
      <c r="A137" t="s">
        <v>17</v>
      </c>
      <c r="B137" t="s">
        <v>5</v>
      </c>
      <c r="C137" t="s">
        <v>11</v>
      </c>
      <c r="D137" t="s">
        <v>12</v>
      </c>
      <c r="E137" t="s">
        <v>19</v>
      </c>
    </row>
    <row r="138" spans="1:5">
      <c r="A138" t="s">
        <v>17</v>
      </c>
      <c r="B138" t="s">
        <v>5</v>
      </c>
      <c r="C138" t="s">
        <v>11</v>
      </c>
      <c r="D138" t="s">
        <v>12</v>
      </c>
      <c r="E138" t="s">
        <v>19</v>
      </c>
    </row>
    <row r="139" spans="1:5">
      <c r="A139" t="s">
        <v>17</v>
      </c>
      <c r="B139" t="s">
        <v>5</v>
      </c>
      <c r="C139" t="s">
        <v>11</v>
      </c>
      <c r="D139" t="s">
        <v>12</v>
      </c>
      <c r="E139" t="s">
        <v>19</v>
      </c>
    </row>
    <row r="140" spans="1:5">
      <c r="A140" t="s">
        <v>17</v>
      </c>
      <c r="B140" t="s">
        <v>5</v>
      </c>
      <c r="C140" t="s">
        <v>11</v>
      </c>
      <c r="D140" t="s">
        <v>12</v>
      </c>
      <c r="E140" t="s">
        <v>19</v>
      </c>
    </row>
    <row r="141" spans="1:5">
      <c r="A141" t="s">
        <v>17</v>
      </c>
      <c r="B141" t="s">
        <v>5</v>
      </c>
      <c r="C141" t="s">
        <v>11</v>
      </c>
      <c r="D141" t="s">
        <v>12</v>
      </c>
      <c r="E141" t="s">
        <v>19</v>
      </c>
    </row>
    <row r="142" spans="1:5">
      <c r="A142" t="s">
        <v>17</v>
      </c>
      <c r="B142" t="s">
        <v>10</v>
      </c>
      <c r="C142" t="s">
        <v>11</v>
      </c>
      <c r="D142" t="s">
        <v>12</v>
      </c>
      <c r="E142" t="s">
        <v>19</v>
      </c>
    </row>
    <row r="143" spans="1:5">
      <c r="A143" t="s">
        <v>17</v>
      </c>
      <c r="B143" t="s">
        <v>10</v>
      </c>
      <c r="C143" t="s">
        <v>11</v>
      </c>
      <c r="D143" t="s">
        <v>12</v>
      </c>
      <c r="E143" t="s">
        <v>19</v>
      </c>
    </row>
    <row r="144" spans="1:5">
      <c r="A144" t="s">
        <v>17</v>
      </c>
      <c r="B144" t="s">
        <v>5</v>
      </c>
      <c r="C144" t="s">
        <v>13</v>
      </c>
      <c r="D144" t="s">
        <v>12</v>
      </c>
      <c r="E144" t="s">
        <v>19</v>
      </c>
    </row>
    <row r="145" spans="1:5">
      <c r="A145" t="s">
        <v>17</v>
      </c>
      <c r="B145" t="s">
        <v>5</v>
      </c>
      <c r="C145" t="s">
        <v>11</v>
      </c>
      <c r="D145" t="s">
        <v>12</v>
      </c>
      <c r="E145" t="s">
        <v>19</v>
      </c>
    </row>
    <row r="146" spans="1:5">
      <c r="A146" t="s">
        <v>17</v>
      </c>
      <c r="B146" t="s">
        <v>10</v>
      </c>
      <c r="C146" t="s">
        <v>13</v>
      </c>
      <c r="D146" t="s">
        <v>12</v>
      </c>
      <c r="E146" t="s">
        <v>19</v>
      </c>
    </row>
    <row r="147" spans="1:5">
      <c r="A147" t="s">
        <v>17</v>
      </c>
      <c r="B147" t="s">
        <v>5</v>
      </c>
      <c r="C147" t="s">
        <v>11</v>
      </c>
      <c r="D147" t="s">
        <v>12</v>
      </c>
      <c r="E147" t="s">
        <v>19</v>
      </c>
    </row>
    <row r="148" spans="1:5">
      <c r="A148" t="s">
        <v>17</v>
      </c>
      <c r="B148" t="s">
        <v>5</v>
      </c>
      <c r="C148" t="s">
        <v>13</v>
      </c>
      <c r="D148" t="s">
        <v>12</v>
      </c>
      <c r="E148" t="s">
        <v>19</v>
      </c>
    </row>
    <row r="149" spans="1:5">
      <c r="A149" t="s">
        <v>17</v>
      </c>
      <c r="B149" t="s">
        <v>10</v>
      </c>
      <c r="C149" t="s">
        <v>11</v>
      </c>
      <c r="D149" t="s">
        <v>12</v>
      </c>
      <c r="E149" t="s">
        <v>19</v>
      </c>
    </row>
    <row r="150" spans="1:5">
      <c r="A150" t="s">
        <v>17</v>
      </c>
      <c r="B150" t="s">
        <v>10</v>
      </c>
      <c r="C150" t="s">
        <v>11</v>
      </c>
      <c r="D150" t="s">
        <v>12</v>
      </c>
      <c r="E150" t="s">
        <v>19</v>
      </c>
    </row>
    <row r="151" spans="1:5">
      <c r="A151" t="s">
        <v>17</v>
      </c>
      <c r="B151" t="s">
        <v>10</v>
      </c>
      <c r="C151" t="s">
        <v>11</v>
      </c>
      <c r="D151" t="s">
        <v>12</v>
      </c>
      <c r="E151" t="s">
        <v>19</v>
      </c>
    </row>
    <row r="152" spans="1:5">
      <c r="A152" t="s">
        <v>17</v>
      </c>
      <c r="B152" t="s">
        <v>5</v>
      </c>
      <c r="C152" t="s">
        <v>11</v>
      </c>
      <c r="D152" t="s">
        <v>12</v>
      </c>
      <c r="E152" t="s">
        <v>19</v>
      </c>
    </row>
    <row r="153" spans="1:5">
      <c r="A153" t="s">
        <v>17</v>
      </c>
      <c r="B153" t="s">
        <v>10</v>
      </c>
      <c r="C153" t="s">
        <v>13</v>
      </c>
      <c r="D153" t="s">
        <v>12</v>
      </c>
      <c r="E153" t="s">
        <v>19</v>
      </c>
    </row>
    <row r="154" spans="1:5">
      <c r="A154" t="s">
        <v>17</v>
      </c>
      <c r="B154" t="s">
        <v>5</v>
      </c>
      <c r="C154" t="s">
        <v>13</v>
      </c>
      <c r="D154" t="s">
        <v>12</v>
      </c>
      <c r="E154" t="s">
        <v>19</v>
      </c>
    </row>
    <row r="155" spans="1:5">
      <c r="A155" t="s">
        <v>17</v>
      </c>
      <c r="B155" t="s">
        <v>10</v>
      </c>
      <c r="C155" t="s">
        <v>11</v>
      </c>
      <c r="D155" t="s">
        <v>12</v>
      </c>
      <c r="E155" t="s">
        <v>19</v>
      </c>
    </row>
    <row r="156" spans="1:5">
      <c r="A156" t="s">
        <v>17</v>
      </c>
      <c r="B156" t="s">
        <v>10</v>
      </c>
      <c r="C156" t="s">
        <v>11</v>
      </c>
      <c r="D156" t="s">
        <v>12</v>
      </c>
      <c r="E156" t="s">
        <v>19</v>
      </c>
    </row>
    <row r="157" spans="1:5">
      <c r="A157" t="s">
        <v>17</v>
      </c>
      <c r="B157" t="s">
        <v>5</v>
      </c>
      <c r="C157" t="s">
        <v>11</v>
      </c>
      <c r="D157" t="s">
        <v>12</v>
      </c>
      <c r="E157" t="s">
        <v>19</v>
      </c>
    </row>
    <row r="158" spans="1:5">
      <c r="A158" t="s">
        <v>17</v>
      </c>
      <c r="B158" t="s">
        <v>5</v>
      </c>
      <c r="C158" t="s">
        <v>13</v>
      </c>
      <c r="D158" t="s">
        <v>12</v>
      </c>
      <c r="E158" t="s">
        <v>19</v>
      </c>
    </row>
    <row r="159" spans="1:5">
      <c r="A159" t="s">
        <v>17</v>
      </c>
      <c r="B159" t="s">
        <v>5</v>
      </c>
      <c r="C159" t="s">
        <v>11</v>
      </c>
      <c r="D159" t="s">
        <v>12</v>
      </c>
      <c r="E159" t="s">
        <v>19</v>
      </c>
    </row>
    <row r="160" spans="1:5">
      <c r="A160" t="s">
        <v>17</v>
      </c>
      <c r="B160" t="s">
        <v>10</v>
      </c>
      <c r="C160" t="s">
        <v>13</v>
      </c>
      <c r="D160" t="s">
        <v>12</v>
      </c>
      <c r="E160" t="s">
        <v>19</v>
      </c>
    </row>
    <row r="161" spans="1:5">
      <c r="A161" t="s">
        <v>17</v>
      </c>
      <c r="B161" t="s">
        <v>5</v>
      </c>
      <c r="C161" t="s">
        <v>11</v>
      </c>
      <c r="D161" t="s">
        <v>12</v>
      </c>
      <c r="E161" t="s">
        <v>19</v>
      </c>
    </row>
    <row r="162" spans="1:5">
      <c r="A162" t="s">
        <v>17</v>
      </c>
      <c r="B162" t="s">
        <v>5</v>
      </c>
      <c r="C162" t="s">
        <v>11</v>
      </c>
      <c r="D162" t="s">
        <v>12</v>
      </c>
      <c r="E162" t="s">
        <v>19</v>
      </c>
    </row>
    <row r="163" spans="1:5">
      <c r="A163" t="s">
        <v>17</v>
      </c>
      <c r="B163" t="s">
        <v>10</v>
      </c>
      <c r="C163" t="s">
        <v>11</v>
      </c>
      <c r="D163" t="s">
        <v>12</v>
      </c>
      <c r="E163" t="s">
        <v>19</v>
      </c>
    </row>
    <row r="164" spans="1:5">
      <c r="A164" t="s">
        <v>17</v>
      </c>
      <c r="B164" t="s">
        <v>10</v>
      </c>
      <c r="C164" t="s">
        <v>13</v>
      </c>
      <c r="D164" t="s">
        <v>12</v>
      </c>
      <c r="E164" t="s">
        <v>19</v>
      </c>
    </row>
    <row r="165" spans="1:5">
      <c r="A165" t="s">
        <v>17</v>
      </c>
      <c r="B165" t="s">
        <v>5</v>
      </c>
      <c r="C165" t="s">
        <v>13</v>
      </c>
      <c r="D165" t="s">
        <v>12</v>
      </c>
      <c r="E165" t="s">
        <v>19</v>
      </c>
    </row>
    <row r="166" spans="1:5">
      <c r="A166" t="s">
        <v>17</v>
      </c>
      <c r="B166" t="s">
        <v>5</v>
      </c>
      <c r="C166" t="s">
        <v>11</v>
      </c>
      <c r="D166" t="s">
        <v>12</v>
      </c>
      <c r="E166" t="s">
        <v>19</v>
      </c>
    </row>
    <row r="167" spans="1:5">
      <c r="A167" t="s">
        <v>17</v>
      </c>
      <c r="B167" t="s">
        <v>10</v>
      </c>
      <c r="C167" t="s">
        <v>11</v>
      </c>
      <c r="D167" t="s">
        <v>12</v>
      </c>
      <c r="E167" t="s">
        <v>19</v>
      </c>
    </row>
    <row r="168" spans="1:5">
      <c r="A168" t="s">
        <v>17</v>
      </c>
      <c r="B168" t="s">
        <v>5</v>
      </c>
      <c r="C168" t="s">
        <v>13</v>
      </c>
      <c r="D168" t="s">
        <v>12</v>
      </c>
      <c r="E168" t="s">
        <v>19</v>
      </c>
    </row>
    <row r="169" spans="1:5">
      <c r="A169" t="s">
        <v>16</v>
      </c>
      <c r="B169" t="s">
        <v>5</v>
      </c>
      <c r="C169" t="s">
        <v>13</v>
      </c>
      <c r="D169" t="s">
        <v>12</v>
      </c>
      <c r="E169" t="s">
        <v>19</v>
      </c>
    </row>
    <row r="170" spans="1:5">
      <c r="A170" t="s">
        <v>16</v>
      </c>
      <c r="B170" t="s">
        <v>10</v>
      </c>
      <c r="C170" t="s">
        <v>13</v>
      </c>
      <c r="D170" t="s">
        <v>12</v>
      </c>
      <c r="E170" t="s">
        <v>19</v>
      </c>
    </row>
    <row r="171" spans="1:5">
      <c r="A171" t="s">
        <v>16</v>
      </c>
      <c r="B171" t="s">
        <v>5</v>
      </c>
      <c r="C171" t="s">
        <v>13</v>
      </c>
      <c r="D171" t="s">
        <v>12</v>
      </c>
      <c r="E171" t="s">
        <v>19</v>
      </c>
    </row>
    <row r="172" spans="1:5">
      <c r="A172" t="s">
        <v>16</v>
      </c>
      <c r="B172" t="s">
        <v>5</v>
      </c>
      <c r="C172" t="s">
        <v>13</v>
      </c>
      <c r="D172" t="s">
        <v>12</v>
      </c>
      <c r="E172" t="s">
        <v>19</v>
      </c>
    </row>
    <row r="173" spans="1:5">
      <c r="A173" t="s">
        <v>16</v>
      </c>
      <c r="B173" t="s">
        <v>10</v>
      </c>
      <c r="C173" t="s">
        <v>11</v>
      </c>
      <c r="D173" t="s">
        <v>12</v>
      </c>
      <c r="E173" t="s">
        <v>19</v>
      </c>
    </row>
    <row r="174" spans="1:5">
      <c r="A174" t="s">
        <v>16</v>
      </c>
      <c r="B174" t="s">
        <v>5</v>
      </c>
      <c r="C174" t="s">
        <v>11</v>
      </c>
      <c r="D174" t="s">
        <v>12</v>
      </c>
      <c r="E174" t="s">
        <v>19</v>
      </c>
    </row>
    <row r="175" spans="1:5">
      <c r="A175" t="s">
        <v>16</v>
      </c>
      <c r="B175" t="s">
        <v>10</v>
      </c>
      <c r="C175" t="s">
        <v>13</v>
      </c>
      <c r="D175" t="s">
        <v>12</v>
      </c>
      <c r="E175" t="s">
        <v>19</v>
      </c>
    </row>
    <row r="176" spans="1:5">
      <c r="A176" t="s">
        <v>16</v>
      </c>
      <c r="B176" t="s">
        <v>5</v>
      </c>
      <c r="C176" t="s">
        <v>11</v>
      </c>
      <c r="D176" t="s">
        <v>12</v>
      </c>
      <c r="E176" t="s">
        <v>19</v>
      </c>
    </row>
    <row r="177" spans="1:5">
      <c r="A177" t="s">
        <v>16</v>
      </c>
      <c r="B177" t="s">
        <v>5</v>
      </c>
      <c r="C177" t="s">
        <v>13</v>
      </c>
      <c r="D177" t="s">
        <v>12</v>
      </c>
      <c r="E177" t="s">
        <v>19</v>
      </c>
    </row>
    <row r="178" spans="1:5">
      <c r="A178" t="s">
        <v>16</v>
      </c>
      <c r="B178" t="s">
        <v>10</v>
      </c>
      <c r="C178" t="s">
        <v>11</v>
      </c>
      <c r="D178" t="s">
        <v>12</v>
      </c>
      <c r="E178" t="s">
        <v>19</v>
      </c>
    </row>
    <row r="179" spans="1:5">
      <c r="A179" t="s">
        <v>16</v>
      </c>
      <c r="B179" t="s">
        <v>10</v>
      </c>
      <c r="C179" t="s">
        <v>13</v>
      </c>
      <c r="D179" t="s">
        <v>12</v>
      </c>
      <c r="E179" t="s">
        <v>19</v>
      </c>
    </row>
    <row r="180" spans="1:5">
      <c r="A180" t="s">
        <v>16</v>
      </c>
      <c r="B180" t="s">
        <v>5</v>
      </c>
      <c r="C180" t="s">
        <v>11</v>
      </c>
      <c r="D180" t="s">
        <v>12</v>
      </c>
      <c r="E180" t="s">
        <v>19</v>
      </c>
    </row>
    <row r="181" spans="1:5">
      <c r="A181" t="s">
        <v>16</v>
      </c>
      <c r="B181" t="s">
        <v>10</v>
      </c>
      <c r="C181" t="s">
        <v>13</v>
      </c>
      <c r="D181" t="s">
        <v>12</v>
      </c>
      <c r="E181" t="s">
        <v>19</v>
      </c>
    </row>
    <row r="182" spans="1:5">
      <c r="A182" t="s">
        <v>16</v>
      </c>
      <c r="B182" t="s">
        <v>10</v>
      </c>
      <c r="C182" t="s">
        <v>11</v>
      </c>
      <c r="D182" t="s">
        <v>12</v>
      </c>
      <c r="E182" t="s">
        <v>19</v>
      </c>
    </row>
    <row r="183" spans="1:5">
      <c r="A183" t="s">
        <v>16</v>
      </c>
      <c r="B183" t="s">
        <v>5</v>
      </c>
      <c r="C183" t="s">
        <v>11</v>
      </c>
      <c r="D183" t="s">
        <v>12</v>
      </c>
      <c r="E183" t="s">
        <v>19</v>
      </c>
    </row>
    <row r="184" spans="1:5">
      <c r="A184" t="s">
        <v>16</v>
      </c>
      <c r="B184" t="s">
        <v>5</v>
      </c>
      <c r="C184" t="s">
        <v>11</v>
      </c>
      <c r="D184" t="s">
        <v>12</v>
      </c>
      <c r="E184" t="s">
        <v>19</v>
      </c>
    </row>
    <row r="185" spans="1:5">
      <c r="A185" t="s">
        <v>16</v>
      </c>
      <c r="B185" t="s">
        <v>10</v>
      </c>
      <c r="C185" t="s">
        <v>11</v>
      </c>
      <c r="D185" t="s">
        <v>12</v>
      </c>
      <c r="E185" t="s">
        <v>19</v>
      </c>
    </row>
    <row r="186" spans="1:5">
      <c r="A186" t="s">
        <v>16</v>
      </c>
      <c r="B186" t="s">
        <v>10</v>
      </c>
      <c r="C186" t="s">
        <v>11</v>
      </c>
      <c r="D186" t="s">
        <v>12</v>
      </c>
      <c r="E186" t="s">
        <v>19</v>
      </c>
    </row>
    <row r="187" spans="1:5">
      <c r="A187" t="s">
        <v>16</v>
      </c>
      <c r="B187" t="s">
        <v>10</v>
      </c>
      <c r="C187" t="s">
        <v>11</v>
      </c>
      <c r="D187" t="s">
        <v>12</v>
      </c>
      <c r="E187" t="s">
        <v>19</v>
      </c>
    </row>
    <row r="188" spans="1:5">
      <c r="A188" t="s">
        <v>16</v>
      </c>
      <c r="B188" t="s">
        <v>5</v>
      </c>
      <c r="C188" t="s">
        <v>13</v>
      </c>
      <c r="D188" t="s">
        <v>12</v>
      </c>
      <c r="E188" t="s">
        <v>19</v>
      </c>
    </row>
    <row r="189" spans="1:5">
      <c r="A189" t="s">
        <v>16</v>
      </c>
      <c r="B189" t="s">
        <v>5</v>
      </c>
      <c r="C189" t="s">
        <v>13</v>
      </c>
      <c r="D189" t="s">
        <v>12</v>
      </c>
      <c r="E189" t="s">
        <v>19</v>
      </c>
    </row>
    <row r="190" spans="1:5">
      <c r="A190" t="s">
        <v>16</v>
      </c>
      <c r="B190" t="s">
        <v>5</v>
      </c>
      <c r="C190" t="s">
        <v>13</v>
      </c>
      <c r="D190" t="s">
        <v>12</v>
      </c>
      <c r="E190" t="s">
        <v>19</v>
      </c>
    </row>
    <row r="191" spans="1:5">
      <c r="A191" t="s">
        <v>16</v>
      </c>
      <c r="B191" t="s">
        <v>10</v>
      </c>
      <c r="C191" t="s">
        <v>13</v>
      </c>
      <c r="D191" t="s">
        <v>12</v>
      </c>
      <c r="E191" t="s">
        <v>19</v>
      </c>
    </row>
    <row r="192" spans="1:5">
      <c r="A192" t="s">
        <v>16</v>
      </c>
      <c r="B192" t="s">
        <v>10</v>
      </c>
      <c r="C192" t="s">
        <v>13</v>
      </c>
      <c r="D192" t="s">
        <v>12</v>
      </c>
      <c r="E192" t="s">
        <v>19</v>
      </c>
    </row>
    <row r="193" spans="1:5">
      <c r="A193" t="s">
        <v>16</v>
      </c>
      <c r="B193" t="s">
        <v>5</v>
      </c>
      <c r="C193" t="s">
        <v>13</v>
      </c>
      <c r="D193" t="s">
        <v>12</v>
      </c>
      <c r="E193" t="s">
        <v>19</v>
      </c>
    </row>
    <row r="194" spans="1:5">
      <c r="A194" t="s">
        <v>16</v>
      </c>
      <c r="B194" t="s">
        <v>10</v>
      </c>
      <c r="C194" t="s">
        <v>13</v>
      </c>
      <c r="D194" t="s">
        <v>12</v>
      </c>
      <c r="E194" t="s">
        <v>19</v>
      </c>
    </row>
    <row r="195" spans="1:5">
      <c r="A195" t="s">
        <v>16</v>
      </c>
      <c r="B195" t="s">
        <v>5</v>
      </c>
      <c r="C195" t="s">
        <v>13</v>
      </c>
      <c r="D195" t="s">
        <v>12</v>
      </c>
      <c r="E195" t="s">
        <v>19</v>
      </c>
    </row>
    <row r="196" spans="1:5">
      <c r="A196" t="s">
        <v>16</v>
      </c>
      <c r="B196" t="s">
        <v>10</v>
      </c>
      <c r="C196" t="s">
        <v>11</v>
      </c>
      <c r="D196" t="s">
        <v>12</v>
      </c>
      <c r="E196" t="s">
        <v>19</v>
      </c>
    </row>
    <row r="197" spans="1:5">
      <c r="A197" t="s">
        <v>16</v>
      </c>
      <c r="B197" t="s">
        <v>5</v>
      </c>
      <c r="C197" t="s">
        <v>11</v>
      </c>
      <c r="D197" t="s">
        <v>12</v>
      </c>
      <c r="E197" t="s">
        <v>19</v>
      </c>
    </row>
    <row r="198" spans="1:5">
      <c r="A198" t="s">
        <v>16</v>
      </c>
      <c r="B198" t="s">
        <v>5</v>
      </c>
      <c r="C198" t="s">
        <v>13</v>
      </c>
      <c r="D198" t="s">
        <v>12</v>
      </c>
      <c r="E198" t="s">
        <v>19</v>
      </c>
    </row>
    <row r="199" spans="1:5">
      <c r="A199" t="s">
        <v>16</v>
      </c>
      <c r="B199" t="s">
        <v>5</v>
      </c>
      <c r="C199" t="s">
        <v>13</v>
      </c>
      <c r="D199" t="s">
        <v>12</v>
      </c>
      <c r="E199" t="s">
        <v>19</v>
      </c>
    </row>
    <row r="200" spans="1:5">
      <c r="A200" t="s">
        <v>16</v>
      </c>
      <c r="B200" t="s">
        <v>5</v>
      </c>
      <c r="C200" t="s">
        <v>13</v>
      </c>
      <c r="D200" t="s">
        <v>12</v>
      </c>
      <c r="E200" t="s">
        <v>19</v>
      </c>
    </row>
    <row r="201" spans="1:5">
      <c r="A201" t="s">
        <v>16</v>
      </c>
      <c r="B201" t="s">
        <v>10</v>
      </c>
      <c r="C201" t="s">
        <v>13</v>
      </c>
      <c r="D201" t="s">
        <v>12</v>
      </c>
      <c r="E201" t="s">
        <v>19</v>
      </c>
    </row>
    <row r="202" spans="1:5">
      <c r="A202" t="s">
        <v>16</v>
      </c>
      <c r="B202" t="s">
        <v>10</v>
      </c>
      <c r="C202" t="s">
        <v>11</v>
      </c>
      <c r="D202" t="s">
        <v>12</v>
      </c>
      <c r="E202" t="s">
        <v>19</v>
      </c>
    </row>
    <row r="203" spans="1:5">
      <c r="A203" t="s">
        <v>16</v>
      </c>
      <c r="B203" t="s">
        <v>5</v>
      </c>
      <c r="C203" t="s">
        <v>13</v>
      </c>
      <c r="D203" t="s">
        <v>12</v>
      </c>
      <c r="E203" t="s">
        <v>19</v>
      </c>
    </row>
    <row r="204" spans="1:5">
      <c r="A204" t="s">
        <v>16</v>
      </c>
      <c r="B204" t="s">
        <v>5</v>
      </c>
      <c r="C204" t="s">
        <v>11</v>
      </c>
      <c r="D204" t="s">
        <v>12</v>
      </c>
      <c r="E204" t="s">
        <v>19</v>
      </c>
    </row>
    <row r="205" spans="1:5">
      <c r="A205" t="s">
        <v>16</v>
      </c>
      <c r="B205" t="s">
        <v>5</v>
      </c>
      <c r="C205" t="s">
        <v>13</v>
      </c>
      <c r="D205" t="s">
        <v>12</v>
      </c>
      <c r="E205" t="s">
        <v>19</v>
      </c>
    </row>
    <row r="206" spans="1:5">
      <c r="A206" t="s">
        <v>17</v>
      </c>
      <c r="B206" t="s">
        <v>10</v>
      </c>
      <c r="C206" t="s">
        <v>11</v>
      </c>
      <c r="D206" t="s">
        <v>12</v>
      </c>
      <c r="E206" t="s">
        <v>19</v>
      </c>
    </row>
    <row r="207" spans="1:5">
      <c r="A207" t="s">
        <v>17</v>
      </c>
      <c r="B207" t="s">
        <v>10</v>
      </c>
      <c r="C207" t="s">
        <v>13</v>
      </c>
      <c r="D207" t="s">
        <v>12</v>
      </c>
      <c r="E207" t="s">
        <v>19</v>
      </c>
    </row>
    <row r="208" spans="1:5">
      <c r="A208" t="s">
        <v>17</v>
      </c>
      <c r="B208" t="s">
        <v>10</v>
      </c>
      <c r="C208" t="s">
        <v>11</v>
      </c>
      <c r="D208" t="s">
        <v>12</v>
      </c>
      <c r="E208" t="s">
        <v>19</v>
      </c>
    </row>
    <row r="209" spans="1:5">
      <c r="A209" t="s">
        <v>17</v>
      </c>
      <c r="B209" t="s">
        <v>5</v>
      </c>
      <c r="C209" t="s">
        <v>11</v>
      </c>
      <c r="D209" t="s">
        <v>12</v>
      </c>
      <c r="E209" t="s">
        <v>19</v>
      </c>
    </row>
    <row r="210" spans="1:5">
      <c r="A210" t="s">
        <v>17</v>
      </c>
      <c r="B210" t="s">
        <v>5</v>
      </c>
      <c r="C210" t="s">
        <v>13</v>
      </c>
      <c r="D210" t="s">
        <v>12</v>
      </c>
      <c r="E210" t="s">
        <v>19</v>
      </c>
    </row>
    <row r="211" spans="1:5">
      <c r="A211" t="s">
        <v>17</v>
      </c>
      <c r="B211" t="s">
        <v>5</v>
      </c>
      <c r="C211" t="s">
        <v>11</v>
      </c>
      <c r="D211" t="s">
        <v>12</v>
      </c>
      <c r="E211" t="s">
        <v>19</v>
      </c>
    </row>
    <row r="212" spans="1:5">
      <c r="A212" t="s">
        <v>17</v>
      </c>
      <c r="B212" t="s">
        <v>5</v>
      </c>
      <c r="C212" t="s">
        <v>13</v>
      </c>
      <c r="D212" t="s">
        <v>12</v>
      </c>
      <c r="E212" t="s">
        <v>19</v>
      </c>
    </row>
    <row r="213" spans="1:5">
      <c r="A213" t="s">
        <v>17</v>
      </c>
      <c r="B213" t="s">
        <v>5</v>
      </c>
      <c r="C213" t="s">
        <v>13</v>
      </c>
      <c r="D213" t="s">
        <v>12</v>
      </c>
      <c r="E213" t="s">
        <v>19</v>
      </c>
    </row>
    <row r="214" spans="1:5">
      <c r="A214" t="s">
        <v>17</v>
      </c>
      <c r="B214" t="s">
        <v>10</v>
      </c>
      <c r="C214" t="s">
        <v>13</v>
      </c>
      <c r="D214" t="s">
        <v>12</v>
      </c>
      <c r="E214" t="s">
        <v>19</v>
      </c>
    </row>
    <row r="215" spans="1:5">
      <c r="A215" t="s">
        <v>17</v>
      </c>
      <c r="B215" t="s">
        <v>10</v>
      </c>
      <c r="C215" t="s">
        <v>13</v>
      </c>
      <c r="D215" t="s">
        <v>12</v>
      </c>
      <c r="E215" t="s">
        <v>19</v>
      </c>
    </row>
    <row r="216" spans="1:5">
      <c r="A216" t="s">
        <v>17</v>
      </c>
      <c r="B216" t="s">
        <v>10</v>
      </c>
      <c r="C216" t="s">
        <v>11</v>
      </c>
      <c r="D216" t="s">
        <v>12</v>
      </c>
      <c r="E216" t="s">
        <v>19</v>
      </c>
    </row>
    <row r="217" spans="1:5">
      <c r="A217" t="s">
        <v>17</v>
      </c>
      <c r="B217" t="s">
        <v>5</v>
      </c>
      <c r="C217" t="s">
        <v>13</v>
      </c>
      <c r="D217" t="s">
        <v>12</v>
      </c>
      <c r="E217" t="s">
        <v>19</v>
      </c>
    </row>
    <row r="218" spans="1:5">
      <c r="A218" t="s">
        <v>17</v>
      </c>
      <c r="B218" t="s">
        <v>10</v>
      </c>
      <c r="C218" t="s">
        <v>11</v>
      </c>
      <c r="D218" t="s">
        <v>12</v>
      </c>
      <c r="E218" t="s">
        <v>19</v>
      </c>
    </row>
    <row r="219" spans="1:5">
      <c r="A219" t="s">
        <v>17</v>
      </c>
      <c r="B219" t="s">
        <v>10</v>
      </c>
      <c r="C219" t="s">
        <v>13</v>
      </c>
      <c r="D219" t="s">
        <v>12</v>
      </c>
      <c r="E219" t="s">
        <v>19</v>
      </c>
    </row>
    <row r="220" spans="1:5">
      <c r="A220" t="s">
        <v>17</v>
      </c>
      <c r="B220" t="s">
        <v>5</v>
      </c>
      <c r="C220" t="s">
        <v>13</v>
      </c>
      <c r="D220" t="s">
        <v>12</v>
      </c>
      <c r="E220" t="s">
        <v>19</v>
      </c>
    </row>
    <row r="221" spans="1:5">
      <c r="A221" t="s">
        <v>17</v>
      </c>
      <c r="B221" t="s">
        <v>5</v>
      </c>
      <c r="C221" t="s">
        <v>11</v>
      </c>
      <c r="D221" t="s">
        <v>12</v>
      </c>
      <c r="E221" t="s">
        <v>19</v>
      </c>
    </row>
    <row r="222" spans="1:5">
      <c r="A222" t="s">
        <v>17</v>
      </c>
      <c r="B222" t="s">
        <v>10</v>
      </c>
      <c r="C222" t="s">
        <v>13</v>
      </c>
      <c r="D222" t="s">
        <v>12</v>
      </c>
      <c r="E222" t="s">
        <v>19</v>
      </c>
    </row>
    <row r="223" spans="1:5">
      <c r="A223" t="s">
        <v>17</v>
      </c>
      <c r="B223" t="s">
        <v>10</v>
      </c>
      <c r="C223" t="s">
        <v>11</v>
      </c>
      <c r="D223" t="s">
        <v>12</v>
      </c>
      <c r="E223" t="s">
        <v>19</v>
      </c>
    </row>
    <row r="224" spans="1:5">
      <c r="A224" t="s">
        <v>17</v>
      </c>
      <c r="B224" t="s">
        <v>10</v>
      </c>
      <c r="C224" t="s">
        <v>11</v>
      </c>
      <c r="D224" t="s">
        <v>12</v>
      </c>
      <c r="E224" t="s">
        <v>19</v>
      </c>
    </row>
    <row r="225" spans="1:5">
      <c r="A225" t="s">
        <v>17</v>
      </c>
      <c r="B225" t="s">
        <v>10</v>
      </c>
      <c r="C225" t="s">
        <v>11</v>
      </c>
      <c r="D225" t="s">
        <v>12</v>
      </c>
      <c r="E225" t="s">
        <v>19</v>
      </c>
    </row>
    <row r="226" spans="1:5">
      <c r="A226" t="s">
        <v>17</v>
      </c>
      <c r="B226" t="s">
        <v>5</v>
      </c>
      <c r="C226" t="s">
        <v>11</v>
      </c>
      <c r="D226" t="s">
        <v>12</v>
      </c>
      <c r="E226" t="s">
        <v>19</v>
      </c>
    </row>
    <row r="227" spans="1:5">
      <c r="A227" t="s">
        <v>17</v>
      </c>
      <c r="B227" t="s">
        <v>10</v>
      </c>
      <c r="C227" t="s">
        <v>13</v>
      </c>
      <c r="D227" t="s">
        <v>12</v>
      </c>
      <c r="E227" t="s">
        <v>19</v>
      </c>
    </row>
    <row r="228" spans="1:5">
      <c r="A228" t="s">
        <v>17</v>
      </c>
      <c r="B228" t="s">
        <v>5</v>
      </c>
      <c r="C228" t="s">
        <v>11</v>
      </c>
      <c r="D228" t="s">
        <v>12</v>
      </c>
      <c r="E228" t="s">
        <v>19</v>
      </c>
    </row>
    <row r="229" spans="1:5">
      <c r="A229" t="s">
        <v>17</v>
      </c>
      <c r="B229" t="s">
        <v>5</v>
      </c>
      <c r="C229" t="s">
        <v>13</v>
      </c>
      <c r="D229" t="s">
        <v>12</v>
      </c>
      <c r="E229" t="s">
        <v>19</v>
      </c>
    </row>
    <row r="230" spans="1:5">
      <c r="A230" t="s">
        <v>17</v>
      </c>
      <c r="B230" t="s">
        <v>5</v>
      </c>
      <c r="C230" t="s">
        <v>13</v>
      </c>
      <c r="D230" t="s">
        <v>12</v>
      </c>
      <c r="E230" t="s">
        <v>19</v>
      </c>
    </row>
    <row r="231" spans="1:5">
      <c r="A231" t="s">
        <v>17</v>
      </c>
      <c r="B231" t="s">
        <v>10</v>
      </c>
      <c r="C231" t="s">
        <v>11</v>
      </c>
      <c r="D231" t="s">
        <v>12</v>
      </c>
      <c r="E231" t="s">
        <v>19</v>
      </c>
    </row>
    <row r="232" spans="1:5">
      <c r="A232" t="s">
        <v>17</v>
      </c>
      <c r="B232" t="s">
        <v>5</v>
      </c>
      <c r="C232" t="s">
        <v>11</v>
      </c>
      <c r="D232" t="s">
        <v>12</v>
      </c>
      <c r="E232" t="s">
        <v>19</v>
      </c>
    </row>
    <row r="233" spans="1:5">
      <c r="A233" t="s">
        <v>17</v>
      </c>
      <c r="B233" t="s">
        <v>10</v>
      </c>
      <c r="C233" t="s">
        <v>11</v>
      </c>
      <c r="D233" t="s">
        <v>12</v>
      </c>
      <c r="E233" t="s">
        <v>19</v>
      </c>
    </row>
    <row r="234" spans="1:5">
      <c r="A234" t="s">
        <v>17</v>
      </c>
      <c r="B234" t="s">
        <v>10</v>
      </c>
      <c r="C234" t="s">
        <v>11</v>
      </c>
      <c r="D234" t="s">
        <v>12</v>
      </c>
      <c r="E234" t="s">
        <v>19</v>
      </c>
    </row>
    <row r="235" spans="1:5">
      <c r="A235" t="s">
        <v>17</v>
      </c>
      <c r="B235" t="s">
        <v>10</v>
      </c>
      <c r="C235" t="s">
        <v>13</v>
      </c>
      <c r="D235" t="s">
        <v>12</v>
      </c>
      <c r="E235" t="s">
        <v>19</v>
      </c>
    </row>
    <row r="236" spans="1:5">
      <c r="A236" t="s">
        <v>17</v>
      </c>
      <c r="B236" t="s">
        <v>5</v>
      </c>
      <c r="C236" t="s">
        <v>11</v>
      </c>
      <c r="D236" t="s">
        <v>12</v>
      </c>
      <c r="E236" t="s">
        <v>19</v>
      </c>
    </row>
    <row r="237" spans="1:5">
      <c r="A237" t="s">
        <v>17</v>
      </c>
      <c r="B237" t="s">
        <v>5</v>
      </c>
      <c r="C237" t="s">
        <v>11</v>
      </c>
      <c r="D237" t="s">
        <v>12</v>
      </c>
      <c r="E237" t="s">
        <v>19</v>
      </c>
    </row>
    <row r="238" spans="1:5">
      <c r="A238" t="s">
        <v>17</v>
      </c>
      <c r="B238" t="s">
        <v>10</v>
      </c>
      <c r="C238" t="s">
        <v>11</v>
      </c>
      <c r="D238" t="s">
        <v>12</v>
      </c>
      <c r="E238" t="s">
        <v>19</v>
      </c>
    </row>
    <row r="239" spans="1:5">
      <c r="A239" t="s">
        <v>17</v>
      </c>
      <c r="B239" t="s">
        <v>10</v>
      </c>
      <c r="C239" t="s">
        <v>11</v>
      </c>
      <c r="D239" t="s">
        <v>12</v>
      </c>
      <c r="E239" t="s">
        <v>19</v>
      </c>
    </row>
    <row r="240" spans="1:5">
      <c r="A240" t="s">
        <v>17</v>
      </c>
      <c r="B240" t="s">
        <v>5</v>
      </c>
      <c r="C240" t="s">
        <v>13</v>
      </c>
      <c r="D240" t="s">
        <v>12</v>
      </c>
      <c r="E240" t="s">
        <v>19</v>
      </c>
    </row>
    <row r="241" spans="1:5">
      <c r="A241" t="s">
        <v>17</v>
      </c>
      <c r="B241" t="s">
        <v>5</v>
      </c>
      <c r="C241" t="s">
        <v>11</v>
      </c>
      <c r="D241" t="s">
        <v>12</v>
      </c>
      <c r="E241" t="s">
        <v>19</v>
      </c>
    </row>
    <row r="242" spans="1:5">
      <c r="A242" t="s">
        <v>17</v>
      </c>
      <c r="B242" t="s">
        <v>5</v>
      </c>
      <c r="C242" t="s">
        <v>11</v>
      </c>
      <c r="D242" t="s">
        <v>12</v>
      </c>
      <c r="E242" t="s">
        <v>19</v>
      </c>
    </row>
    <row r="243" spans="1:5">
      <c r="A243" t="s">
        <v>17</v>
      </c>
      <c r="B243" t="s">
        <v>10</v>
      </c>
      <c r="C243" t="s">
        <v>13</v>
      </c>
      <c r="D243" t="s">
        <v>12</v>
      </c>
      <c r="E243" t="s">
        <v>19</v>
      </c>
    </row>
    <row r="244" spans="1:5">
      <c r="A244" t="s">
        <v>17</v>
      </c>
      <c r="B244" t="s">
        <v>5</v>
      </c>
      <c r="C244" t="s">
        <v>11</v>
      </c>
      <c r="D244" t="s">
        <v>12</v>
      </c>
      <c r="E244" t="s">
        <v>19</v>
      </c>
    </row>
    <row r="245" spans="1:5">
      <c r="A245" t="s">
        <v>17</v>
      </c>
      <c r="B245" t="s">
        <v>5</v>
      </c>
      <c r="C245" t="s">
        <v>11</v>
      </c>
      <c r="D245" t="s">
        <v>12</v>
      </c>
      <c r="E245" t="s">
        <v>19</v>
      </c>
    </row>
    <row r="246" spans="1:5">
      <c r="A246" t="s">
        <v>17</v>
      </c>
      <c r="B246" t="s">
        <v>5</v>
      </c>
      <c r="C246" t="s">
        <v>11</v>
      </c>
      <c r="D246" t="s">
        <v>12</v>
      </c>
      <c r="E246" t="s">
        <v>19</v>
      </c>
    </row>
    <row r="247" spans="1:5">
      <c r="A247" t="s">
        <v>17</v>
      </c>
      <c r="B247" t="s">
        <v>10</v>
      </c>
      <c r="C247" t="s">
        <v>13</v>
      </c>
      <c r="D247" t="s">
        <v>12</v>
      </c>
      <c r="E247" t="s">
        <v>19</v>
      </c>
    </row>
    <row r="248" spans="1:5">
      <c r="A248" t="s">
        <v>17</v>
      </c>
      <c r="B248" t="s">
        <v>10</v>
      </c>
      <c r="C248" t="s">
        <v>11</v>
      </c>
      <c r="D248" t="s">
        <v>12</v>
      </c>
      <c r="E248" t="s">
        <v>19</v>
      </c>
    </row>
    <row r="249" spans="1:5">
      <c r="A249" t="s">
        <v>17</v>
      </c>
      <c r="B249" t="s">
        <v>10</v>
      </c>
      <c r="C249" t="s">
        <v>11</v>
      </c>
      <c r="D249" t="s">
        <v>12</v>
      </c>
      <c r="E249" t="s">
        <v>19</v>
      </c>
    </row>
    <row r="250" spans="1:5">
      <c r="A250" t="s">
        <v>17</v>
      </c>
      <c r="B250" t="s">
        <v>5</v>
      </c>
      <c r="C250" t="s">
        <v>13</v>
      </c>
      <c r="D250" t="s">
        <v>12</v>
      </c>
      <c r="E250" t="s">
        <v>19</v>
      </c>
    </row>
    <row r="251" spans="1:5">
      <c r="A251" t="s">
        <v>17</v>
      </c>
      <c r="B251" t="s">
        <v>5</v>
      </c>
      <c r="C251" t="s">
        <v>11</v>
      </c>
      <c r="D251" t="s">
        <v>12</v>
      </c>
      <c r="E251" t="s">
        <v>19</v>
      </c>
    </row>
    <row r="252" spans="1:5">
      <c r="A252" t="s">
        <v>17</v>
      </c>
      <c r="B252" t="s">
        <v>10</v>
      </c>
      <c r="C252" t="s">
        <v>13</v>
      </c>
      <c r="D252" t="s">
        <v>12</v>
      </c>
      <c r="E252" t="s">
        <v>19</v>
      </c>
    </row>
    <row r="253" spans="1:5">
      <c r="A253" t="s">
        <v>17</v>
      </c>
      <c r="B253" t="s">
        <v>5</v>
      </c>
      <c r="C253" t="s">
        <v>11</v>
      </c>
      <c r="D253" t="s">
        <v>12</v>
      </c>
      <c r="E253" t="s">
        <v>19</v>
      </c>
    </row>
    <row r="254" spans="1:5">
      <c r="A254" t="s">
        <v>17</v>
      </c>
      <c r="B254" t="s">
        <v>10</v>
      </c>
      <c r="C254" t="s">
        <v>11</v>
      </c>
      <c r="D254" t="s">
        <v>12</v>
      </c>
      <c r="E254" t="s">
        <v>19</v>
      </c>
    </row>
    <row r="255" spans="1:5">
      <c r="A255" t="s">
        <v>17</v>
      </c>
      <c r="B255" t="s">
        <v>10</v>
      </c>
      <c r="C255" t="s">
        <v>13</v>
      </c>
      <c r="D255" t="s">
        <v>12</v>
      </c>
      <c r="E255" t="s">
        <v>19</v>
      </c>
    </row>
    <row r="256" spans="1:5">
      <c r="A256" t="s">
        <v>17</v>
      </c>
      <c r="B256" t="s">
        <v>10</v>
      </c>
      <c r="C256" t="s">
        <v>11</v>
      </c>
      <c r="D256" t="s">
        <v>12</v>
      </c>
      <c r="E256" t="s">
        <v>19</v>
      </c>
    </row>
    <row r="257" spans="1:5">
      <c r="A257" t="s">
        <v>17</v>
      </c>
      <c r="B257" t="s">
        <v>5</v>
      </c>
      <c r="C257" t="s">
        <v>13</v>
      </c>
      <c r="D257" t="s">
        <v>12</v>
      </c>
      <c r="E257" t="s">
        <v>19</v>
      </c>
    </row>
    <row r="258" spans="1:5">
      <c r="A258" t="s">
        <v>17</v>
      </c>
      <c r="B258" t="s">
        <v>5</v>
      </c>
      <c r="C258" t="s">
        <v>11</v>
      </c>
      <c r="D258" t="s">
        <v>12</v>
      </c>
      <c r="E258" t="s">
        <v>19</v>
      </c>
    </row>
    <row r="259" spans="1:5">
      <c r="A259" t="s">
        <v>17</v>
      </c>
      <c r="B259" t="s">
        <v>5</v>
      </c>
      <c r="C259" t="s">
        <v>11</v>
      </c>
      <c r="D259" t="s">
        <v>12</v>
      </c>
      <c r="E259" t="s">
        <v>19</v>
      </c>
    </row>
    <row r="260" spans="1:5">
      <c r="A260" t="s">
        <v>17</v>
      </c>
      <c r="B260" t="s">
        <v>10</v>
      </c>
      <c r="C260" t="s">
        <v>11</v>
      </c>
      <c r="D260" t="s">
        <v>12</v>
      </c>
      <c r="E260" t="s">
        <v>19</v>
      </c>
    </row>
    <row r="261" spans="1:5">
      <c r="A261" t="s">
        <v>17</v>
      </c>
      <c r="B261" t="s">
        <v>10</v>
      </c>
      <c r="C261" t="s">
        <v>13</v>
      </c>
      <c r="D261" t="s">
        <v>12</v>
      </c>
      <c r="E261" t="s">
        <v>19</v>
      </c>
    </row>
    <row r="262" spans="1:5">
      <c r="A262" t="s">
        <v>16</v>
      </c>
      <c r="B262" t="s">
        <v>5</v>
      </c>
      <c r="C262" t="s">
        <v>13</v>
      </c>
      <c r="D262" t="s">
        <v>12</v>
      </c>
      <c r="E262" t="s">
        <v>19</v>
      </c>
    </row>
    <row r="263" spans="1:5">
      <c r="A263" t="s">
        <v>16</v>
      </c>
      <c r="B263" t="s">
        <v>10</v>
      </c>
      <c r="C263" t="s">
        <v>13</v>
      </c>
      <c r="D263" t="s">
        <v>12</v>
      </c>
      <c r="E263" t="s">
        <v>19</v>
      </c>
    </row>
    <row r="264" spans="1:5">
      <c r="A264" t="s">
        <v>16</v>
      </c>
      <c r="B264" t="s">
        <v>5</v>
      </c>
      <c r="C264" t="s">
        <v>13</v>
      </c>
      <c r="D264" t="s">
        <v>12</v>
      </c>
      <c r="E264" t="s">
        <v>19</v>
      </c>
    </row>
    <row r="265" spans="1:5">
      <c r="A265" t="s">
        <v>16</v>
      </c>
      <c r="B265" t="s">
        <v>5</v>
      </c>
      <c r="C265" t="s">
        <v>11</v>
      </c>
      <c r="D265" t="s">
        <v>12</v>
      </c>
      <c r="E265" t="s">
        <v>19</v>
      </c>
    </row>
    <row r="266" spans="1:5">
      <c r="A266" t="s">
        <v>16</v>
      </c>
      <c r="B266" t="s">
        <v>10</v>
      </c>
      <c r="C266" t="s">
        <v>11</v>
      </c>
      <c r="D266" t="s">
        <v>12</v>
      </c>
      <c r="E266" t="s">
        <v>19</v>
      </c>
    </row>
    <row r="267" spans="1:5">
      <c r="A267" t="s">
        <v>16</v>
      </c>
      <c r="B267" t="s">
        <v>5</v>
      </c>
      <c r="C267" t="s">
        <v>13</v>
      </c>
      <c r="D267" t="s">
        <v>12</v>
      </c>
      <c r="E267" t="s">
        <v>19</v>
      </c>
    </row>
    <row r="268" spans="1:5">
      <c r="A268" t="s">
        <v>16</v>
      </c>
      <c r="B268" t="s">
        <v>10</v>
      </c>
      <c r="C268" t="s">
        <v>11</v>
      </c>
      <c r="D268" t="s">
        <v>12</v>
      </c>
      <c r="E268" t="s">
        <v>19</v>
      </c>
    </row>
    <row r="269" spans="1:5">
      <c r="A269" t="s">
        <v>16</v>
      </c>
      <c r="B269" t="s">
        <v>10</v>
      </c>
      <c r="C269" t="s">
        <v>11</v>
      </c>
      <c r="D269" t="s">
        <v>12</v>
      </c>
      <c r="E269" t="s">
        <v>19</v>
      </c>
    </row>
    <row r="270" spans="1:5">
      <c r="A270" t="s">
        <v>16</v>
      </c>
      <c r="B270" t="s">
        <v>5</v>
      </c>
      <c r="C270" t="s">
        <v>13</v>
      </c>
      <c r="D270" t="s">
        <v>12</v>
      </c>
      <c r="E270" t="s">
        <v>19</v>
      </c>
    </row>
    <row r="271" spans="1:5">
      <c r="A271" t="s">
        <v>17</v>
      </c>
      <c r="B271" t="s">
        <v>10</v>
      </c>
      <c r="C271" t="s">
        <v>11</v>
      </c>
      <c r="D271" t="s">
        <v>12</v>
      </c>
      <c r="E271" t="s">
        <v>19</v>
      </c>
    </row>
    <row r="272" spans="1:5">
      <c r="A272" t="s">
        <v>17</v>
      </c>
      <c r="B272" t="s">
        <v>5</v>
      </c>
      <c r="C272" t="s">
        <v>13</v>
      </c>
      <c r="D272" t="s">
        <v>12</v>
      </c>
      <c r="E272" t="s">
        <v>19</v>
      </c>
    </row>
    <row r="273" spans="1:5">
      <c r="A273" t="s">
        <v>17</v>
      </c>
      <c r="B273" t="s">
        <v>10</v>
      </c>
      <c r="C273" t="s">
        <v>13</v>
      </c>
      <c r="D273" t="s">
        <v>12</v>
      </c>
      <c r="E273" t="s">
        <v>19</v>
      </c>
    </row>
    <row r="274" spans="1:5">
      <c r="A274" t="s">
        <v>16</v>
      </c>
      <c r="B274" t="s">
        <v>5</v>
      </c>
      <c r="C274" t="s">
        <v>13</v>
      </c>
      <c r="D274" t="s">
        <v>12</v>
      </c>
      <c r="E274" t="s">
        <v>19</v>
      </c>
    </row>
    <row r="275" spans="1:5">
      <c r="A275" t="s">
        <v>16</v>
      </c>
      <c r="B275" t="s">
        <v>10</v>
      </c>
      <c r="C275" t="s">
        <v>11</v>
      </c>
      <c r="D275" t="s">
        <v>12</v>
      </c>
      <c r="E275" t="s">
        <v>19</v>
      </c>
    </row>
    <row r="276" spans="1:5">
      <c r="A276" t="s">
        <v>16</v>
      </c>
      <c r="B276" t="s">
        <v>10</v>
      </c>
      <c r="C276" t="s">
        <v>11</v>
      </c>
      <c r="D276" t="s">
        <v>12</v>
      </c>
      <c r="E276" t="s">
        <v>19</v>
      </c>
    </row>
    <row r="277" spans="1:5">
      <c r="A277" t="s">
        <v>17</v>
      </c>
      <c r="B277" t="s">
        <v>5</v>
      </c>
      <c r="C277" t="s">
        <v>13</v>
      </c>
      <c r="D277" t="s">
        <v>12</v>
      </c>
      <c r="E277" t="s">
        <v>19</v>
      </c>
    </row>
    <row r="278" spans="1:5">
      <c r="A278" t="s">
        <v>17</v>
      </c>
      <c r="B278" t="s">
        <v>5</v>
      </c>
      <c r="C278" t="s">
        <v>13</v>
      </c>
      <c r="D278" t="s">
        <v>12</v>
      </c>
      <c r="E278" t="s">
        <v>19</v>
      </c>
    </row>
    <row r="279" spans="1:5">
      <c r="A279" t="s">
        <v>17</v>
      </c>
      <c r="B279" t="s">
        <v>5</v>
      </c>
      <c r="C279" t="s">
        <v>11</v>
      </c>
      <c r="D279" t="s">
        <v>12</v>
      </c>
      <c r="E279" t="s">
        <v>19</v>
      </c>
    </row>
    <row r="280" spans="1:5">
      <c r="A280" t="s">
        <v>17</v>
      </c>
      <c r="B280" t="s">
        <v>5</v>
      </c>
      <c r="C280" t="s">
        <v>11</v>
      </c>
      <c r="D280" t="s">
        <v>12</v>
      </c>
      <c r="E280" t="s">
        <v>19</v>
      </c>
    </row>
    <row r="281" spans="1:5">
      <c r="A281" t="s">
        <v>17</v>
      </c>
      <c r="B281" t="s">
        <v>5</v>
      </c>
      <c r="C281" t="s">
        <v>11</v>
      </c>
      <c r="D281" t="s">
        <v>12</v>
      </c>
      <c r="E281" t="s">
        <v>19</v>
      </c>
    </row>
    <row r="282" spans="1:5">
      <c r="A282" t="s">
        <v>17</v>
      </c>
      <c r="B282" t="s">
        <v>5</v>
      </c>
      <c r="C282" t="s">
        <v>11</v>
      </c>
      <c r="D282" t="s">
        <v>12</v>
      </c>
      <c r="E282" t="s">
        <v>19</v>
      </c>
    </row>
    <row r="283" spans="1:5">
      <c r="A283" t="s">
        <v>17</v>
      </c>
      <c r="B283" t="s">
        <v>5</v>
      </c>
      <c r="C283" t="s">
        <v>11</v>
      </c>
      <c r="D283" t="s">
        <v>12</v>
      </c>
      <c r="E283" t="s">
        <v>19</v>
      </c>
    </row>
    <row r="284" spans="1:5">
      <c r="A284" t="s">
        <v>16</v>
      </c>
      <c r="B284" t="s">
        <v>5</v>
      </c>
      <c r="C284" t="s">
        <v>11</v>
      </c>
      <c r="D284" t="s">
        <v>12</v>
      </c>
      <c r="E284" t="s">
        <v>19</v>
      </c>
    </row>
    <row r="285" spans="1:5">
      <c r="A285" t="s">
        <v>16</v>
      </c>
      <c r="B285" t="s">
        <v>5</v>
      </c>
      <c r="C285" t="s">
        <v>11</v>
      </c>
      <c r="D285" t="s">
        <v>12</v>
      </c>
      <c r="E285" t="s">
        <v>19</v>
      </c>
    </row>
    <row r="286" spans="1:5">
      <c r="A286" t="s">
        <v>16</v>
      </c>
      <c r="B286" t="s">
        <v>5</v>
      </c>
      <c r="C286" t="s">
        <v>11</v>
      </c>
      <c r="D286" t="s">
        <v>12</v>
      </c>
      <c r="E286" t="s">
        <v>19</v>
      </c>
    </row>
    <row r="287" spans="1:5">
      <c r="A287" t="s">
        <v>16</v>
      </c>
      <c r="B287" t="s">
        <v>5</v>
      </c>
      <c r="C287" t="s">
        <v>11</v>
      </c>
      <c r="D287" t="s">
        <v>12</v>
      </c>
      <c r="E287" t="s">
        <v>19</v>
      </c>
    </row>
    <row r="288" spans="1:5">
      <c r="A288" t="s">
        <v>16</v>
      </c>
      <c r="B288" t="s">
        <v>5</v>
      </c>
      <c r="C288" t="s">
        <v>11</v>
      </c>
      <c r="D288" t="s">
        <v>12</v>
      </c>
      <c r="E288" t="s">
        <v>19</v>
      </c>
    </row>
    <row r="289" spans="1:5">
      <c r="A289" t="s">
        <v>16</v>
      </c>
      <c r="B289" t="s">
        <v>5</v>
      </c>
      <c r="C289" t="s">
        <v>13</v>
      </c>
      <c r="D289" t="s">
        <v>12</v>
      </c>
      <c r="E289" t="s">
        <v>19</v>
      </c>
    </row>
    <row r="290" spans="1:5">
      <c r="A290" t="s">
        <v>16</v>
      </c>
      <c r="B290" t="s">
        <v>5</v>
      </c>
      <c r="C290" t="s">
        <v>13</v>
      </c>
      <c r="D290" t="s">
        <v>12</v>
      </c>
      <c r="E290" t="s">
        <v>19</v>
      </c>
    </row>
    <row r="291" spans="1:5">
      <c r="A291" t="s">
        <v>16</v>
      </c>
      <c r="B291" t="s">
        <v>5</v>
      </c>
      <c r="C291" t="s">
        <v>11</v>
      </c>
      <c r="D291" t="s">
        <v>12</v>
      </c>
      <c r="E291" t="s">
        <v>19</v>
      </c>
    </row>
    <row r="292" spans="1:5">
      <c r="A292" t="s">
        <v>16</v>
      </c>
      <c r="B292" t="s">
        <v>5</v>
      </c>
      <c r="C292" t="s">
        <v>11</v>
      </c>
      <c r="D292" t="s">
        <v>12</v>
      </c>
      <c r="E292" t="s">
        <v>19</v>
      </c>
    </row>
    <row r="293" spans="1:5">
      <c r="A293" t="s">
        <v>16</v>
      </c>
      <c r="B293" t="s">
        <v>5</v>
      </c>
      <c r="C293" t="s">
        <v>13</v>
      </c>
      <c r="D293" t="s">
        <v>12</v>
      </c>
      <c r="E293" t="s">
        <v>19</v>
      </c>
    </row>
    <row r="294" spans="1:5">
      <c r="A294" t="s">
        <v>17</v>
      </c>
      <c r="B294" t="s">
        <v>5</v>
      </c>
      <c r="C294" t="s">
        <v>13</v>
      </c>
      <c r="D294" t="s">
        <v>12</v>
      </c>
      <c r="E294" t="s">
        <v>19</v>
      </c>
    </row>
    <row r="295" spans="1:5">
      <c r="A295" t="s">
        <v>17</v>
      </c>
      <c r="B295" t="s">
        <v>5</v>
      </c>
      <c r="C295" t="s">
        <v>11</v>
      </c>
      <c r="D295" t="s">
        <v>12</v>
      </c>
      <c r="E295" t="s">
        <v>19</v>
      </c>
    </row>
    <row r="296" spans="1:5">
      <c r="A296" t="s">
        <v>17</v>
      </c>
      <c r="B296" t="s">
        <v>5</v>
      </c>
      <c r="C296" t="s">
        <v>11</v>
      </c>
      <c r="D296" t="s">
        <v>12</v>
      </c>
      <c r="E296" t="s">
        <v>19</v>
      </c>
    </row>
    <row r="297" spans="1:5">
      <c r="A297" t="s">
        <v>17</v>
      </c>
      <c r="B297" t="s">
        <v>5</v>
      </c>
      <c r="C297" t="s">
        <v>11</v>
      </c>
      <c r="D297" t="s">
        <v>12</v>
      </c>
      <c r="E297" t="s">
        <v>19</v>
      </c>
    </row>
    <row r="298" spans="1:5">
      <c r="A298" t="s">
        <v>17</v>
      </c>
      <c r="B298" t="s">
        <v>5</v>
      </c>
      <c r="C298" t="s">
        <v>11</v>
      </c>
      <c r="D298" t="s">
        <v>12</v>
      </c>
      <c r="E298" t="s">
        <v>19</v>
      </c>
    </row>
    <row r="299" spans="1:5">
      <c r="A299" t="s">
        <v>17</v>
      </c>
      <c r="B299" t="s">
        <v>5</v>
      </c>
      <c r="C299" t="s">
        <v>13</v>
      </c>
      <c r="D299" t="s">
        <v>12</v>
      </c>
      <c r="E299" t="s">
        <v>19</v>
      </c>
    </row>
    <row r="300" spans="1:5">
      <c r="A300" t="s">
        <v>16</v>
      </c>
      <c r="B300" t="s">
        <v>5</v>
      </c>
      <c r="C300" t="s">
        <v>13</v>
      </c>
      <c r="D300" t="s">
        <v>12</v>
      </c>
      <c r="E300" t="s">
        <v>19</v>
      </c>
    </row>
    <row r="301" spans="1:5">
      <c r="A301" t="s">
        <v>16</v>
      </c>
      <c r="B301" t="s">
        <v>5</v>
      </c>
      <c r="C301" t="s">
        <v>11</v>
      </c>
      <c r="D301" t="s">
        <v>12</v>
      </c>
      <c r="E301" t="s">
        <v>19</v>
      </c>
    </row>
    <row r="302" spans="1:5">
      <c r="A302" t="s">
        <v>16</v>
      </c>
      <c r="B302" t="s">
        <v>5</v>
      </c>
      <c r="C302" t="s">
        <v>11</v>
      </c>
      <c r="D302" t="s">
        <v>12</v>
      </c>
      <c r="E302" t="s">
        <v>19</v>
      </c>
    </row>
    <row r="303" spans="1:5">
      <c r="A303" t="s">
        <v>16</v>
      </c>
      <c r="B303" t="s">
        <v>5</v>
      </c>
      <c r="C303" t="s">
        <v>11</v>
      </c>
      <c r="D303" t="s">
        <v>12</v>
      </c>
      <c r="E303" t="s">
        <v>19</v>
      </c>
    </row>
    <row r="304" spans="1:5">
      <c r="A304" t="s">
        <v>16</v>
      </c>
      <c r="B304" t="s">
        <v>5</v>
      </c>
      <c r="C304" t="s">
        <v>13</v>
      </c>
      <c r="D304" t="s">
        <v>12</v>
      </c>
      <c r="E304" t="s">
        <v>19</v>
      </c>
    </row>
    <row r="305" spans="1:5">
      <c r="A305" t="s">
        <v>16</v>
      </c>
      <c r="B305" t="s">
        <v>5</v>
      </c>
      <c r="C305" t="s">
        <v>13</v>
      </c>
      <c r="D305" t="s">
        <v>12</v>
      </c>
      <c r="E305" t="s">
        <v>19</v>
      </c>
    </row>
    <row r="306" spans="1:5">
      <c r="A306" t="s">
        <v>16</v>
      </c>
      <c r="B306" t="s">
        <v>5</v>
      </c>
      <c r="C306" t="s">
        <v>11</v>
      </c>
      <c r="D306" t="s">
        <v>12</v>
      </c>
      <c r="E306" t="s">
        <v>19</v>
      </c>
    </row>
    <row r="307" spans="1:5">
      <c r="A307" t="s">
        <v>16</v>
      </c>
      <c r="B307" t="s">
        <v>5</v>
      </c>
      <c r="C307" t="s">
        <v>11</v>
      </c>
      <c r="D307" t="s">
        <v>12</v>
      </c>
      <c r="E307" t="s">
        <v>19</v>
      </c>
    </row>
    <row r="308" spans="1:5">
      <c r="A308" t="s">
        <v>16</v>
      </c>
      <c r="B308" t="s">
        <v>5</v>
      </c>
      <c r="C308" t="s">
        <v>11</v>
      </c>
      <c r="D308" t="s">
        <v>12</v>
      </c>
      <c r="E308" t="s">
        <v>19</v>
      </c>
    </row>
    <row r="309" spans="1:5">
      <c r="A309" t="s">
        <v>16</v>
      </c>
      <c r="B309" t="s">
        <v>5</v>
      </c>
      <c r="C309" t="s">
        <v>11</v>
      </c>
      <c r="D309" t="s">
        <v>12</v>
      </c>
      <c r="E309" t="s">
        <v>19</v>
      </c>
    </row>
    <row r="310" spans="1:5">
      <c r="A310" t="s">
        <v>16</v>
      </c>
      <c r="B310" t="s">
        <v>5</v>
      </c>
      <c r="C310" t="s">
        <v>13</v>
      </c>
      <c r="D310" t="s">
        <v>12</v>
      </c>
      <c r="E310" t="s">
        <v>19</v>
      </c>
    </row>
    <row r="311" spans="1:5">
      <c r="A311" t="s">
        <v>17</v>
      </c>
      <c r="B311" t="s">
        <v>10</v>
      </c>
      <c r="C311" t="s">
        <v>13</v>
      </c>
      <c r="D311" t="s">
        <v>14</v>
      </c>
      <c r="E311" t="s">
        <v>19</v>
      </c>
    </row>
    <row r="312" spans="1:5">
      <c r="A312" t="s">
        <v>17</v>
      </c>
      <c r="B312" t="s">
        <v>10</v>
      </c>
      <c r="C312" t="s">
        <v>13</v>
      </c>
      <c r="D312" t="s">
        <v>14</v>
      </c>
      <c r="E312" t="s">
        <v>19</v>
      </c>
    </row>
    <row r="313" spans="1:5">
      <c r="A313" t="s">
        <v>17</v>
      </c>
      <c r="B313" t="s">
        <v>10</v>
      </c>
      <c r="C313" t="s">
        <v>13</v>
      </c>
      <c r="D313" t="s">
        <v>14</v>
      </c>
      <c r="E313" t="s">
        <v>19</v>
      </c>
    </row>
    <row r="314" spans="1:5">
      <c r="A314" t="s">
        <v>17</v>
      </c>
      <c r="B314" t="s">
        <v>10</v>
      </c>
      <c r="C314" t="s">
        <v>11</v>
      </c>
      <c r="D314" t="s">
        <v>14</v>
      </c>
      <c r="E314" t="s">
        <v>19</v>
      </c>
    </row>
    <row r="315" spans="1:5">
      <c r="A315" t="s">
        <v>17</v>
      </c>
      <c r="B315" t="s">
        <v>10</v>
      </c>
      <c r="C315" t="s">
        <v>13</v>
      </c>
      <c r="D315" t="s">
        <v>14</v>
      </c>
      <c r="E315" t="s">
        <v>19</v>
      </c>
    </row>
    <row r="316" spans="1:5">
      <c r="A316" t="s">
        <v>16</v>
      </c>
      <c r="B316" t="s">
        <v>10</v>
      </c>
      <c r="C316" t="s">
        <v>13</v>
      </c>
      <c r="D316" t="s">
        <v>14</v>
      </c>
      <c r="E316" t="s">
        <v>19</v>
      </c>
    </row>
    <row r="317" spans="1:5">
      <c r="A317" t="s">
        <v>16</v>
      </c>
      <c r="B317" t="s">
        <v>10</v>
      </c>
      <c r="C317" t="s">
        <v>13</v>
      </c>
      <c r="D317" t="s">
        <v>14</v>
      </c>
      <c r="E317" t="s">
        <v>19</v>
      </c>
    </row>
    <row r="318" spans="1:5">
      <c r="A318" t="s">
        <v>16</v>
      </c>
      <c r="B318" t="s">
        <v>10</v>
      </c>
      <c r="C318" t="s">
        <v>13</v>
      </c>
      <c r="D318" t="s">
        <v>14</v>
      </c>
      <c r="E318" t="s">
        <v>19</v>
      </c>
    </row>
    <row r="319" spans="1:5">
      <c r="A319" t="s">
        <v>16</v>
      </c>
      <c r="B319" t="s">
        <v>10</v>
      </c>
      <c r="C319" t="s">
        <v>11</v>
      </c>
      <c r="D319" t="s">
        <v>14</v>
      </c>
      <c r="E319" t="s">
        <v>19</v>
      </c>
    </row>
    <row r="320" spans="1:5">
      <c r="A320" t="s">
        <v>16</v>
      </c>
      <c r="B320" t="s">
        <v>10</v>
      </c>
      <c r="C320" t="s">
        <v>13</v>
      </c>
      <c r="D320" t="s">
        <v>14</v>
      </c>
      <c r="E320" t="s">
        <v>19</v>
      </c>
    </row>
    <row r="321" spans="1:5">
      <c r="A321" t="s">
        <v>16</v>
      </c>
      <c r="B321" t="s">
        <v>10</v>
      </c>
      <c r="C321" t="s">
        <v>13</v>
      </c>
      <c r="D321" t="s">
        <v>14</v>
      </c>
      <c r="E321" t="s">
        <v>19</v>
      </c>
    </row>
    <row r="322" spans="1:5">
      <c r="A322" t="s">
        <v>16</v>
      </c>
      <c r="B322" t="s">
        <v>10</v>
      </c>
      <c r="C322" t="s">
        <v>11</v>
      </c>
      <c r="D322" t="s">
        <v>14</v>
      </c>
      <c r="E322" t="s">
        <v>19</v>
      </c>
    </row>
    <row r="323" spans="1:5">
      <c r="A323" t="s">
        <v>16</v>
      </c>
      <c r="B323" t="s">
        <v>10</v>
      </c>
      <c r="C323" t="s">
        <v>11</v>
      </c>
      <c r="D323" t="s">
        <v>14</v>
      </c>
      <c r="E323" t="s">
        <v>19</v>
      </c>
    </row>
    <row r="324" spans="1:5">
      <c r="A324" t="s">
        <v>16</v>
      </c>
      <c r="B324" t="s">
        <v>10</v>
      </c>
      <c r="C324" t="s">
        <v>11</v>
      </c>
      <c r="D324" t="s">
        <v>14</v>
      </c>
      <c r="E324" t="s">
        <v>19</v>
      </c>
    </row>
    <row r="325" spans="1:5">
      <c r="A325" t="s">
        <v>16</v>
      </c>
      <c r="B325" t="s">
        <v>10</v>
      </c>
      <c r="C325" t="s">
        <v>11</v>
      </c>
      <c r="D325" t="s">
        <v>14</v>
      </c>
      <c r="E325" t="s">
        <v>19</v>
      </c>
    </row>
    <row r="326" spans="1:5">
      <c r="A326" t="s">
        <v>17</v>
      </c>
      <c r="B326" t="s">
        <v>10</v>
      </c>
      <c r="C326" t="s">
        <v>11</v>
      </c>
      <c r="D326" t="s">
        <v>14</v>
      </c>
      <c r="E326" t="s">
        <v>19</v>
      </c>
    </row>
    <row r="327" spans="1:5">
      <c r="A327" t="s">
        <v>17</v>
      </c>
      <c r="B327" t="s">
        <v>10</v>
      </c>
      <c r="C327" t="s">
        <v>13</v>
      </c>
      <c r="D327" t="s">
        <v>14</v>
      </c>
      <c r="E327" t="s">
        <v>19</v>
      </c>
    </row>
    <row r="328" spans="1:5">
      <c r="A328" t="s">
        <v>16</v>
      </c>
      <c r="B328" t="s">
        <v>10</v>
      </c>
      <c r="C328" t="s">
        <v>13</v>
      </c>
      <c r="D328" t="s">
        <v>14</v>
      </c>
      <c r="E328" t="s">
        <v>19</v>
      </c>
    </row>
    <row r="329" spans="1:5">
      <c r="A329" t="s">
        <v>16</v>
      </c>
      <c r="B329" t="s">
        <v>10</v>
      </c>
      <c r="C329" t="s">
        <v>13</v>
      </c>
      <c r="D329" t="s">
        <v>14</v>
      </c>
      <c r="E329" t="s">
        <v>19</v>
      </c>
    </row>
    <row r="330" spans="1:5">
      <c r="A330" t="s">
        <v>16</v>
      </c>
      <c r="B330" t="s">
        <v>10</v>
      </c>
      <c r="C330" t="s">
        <v>11</v>
      </c>
      <c r="D330" t="s">
        <v>14</v>
      </c>
      <c r="E330" t="s">
        <v>19</v>
      </c>
    </row>
    <row r="331" spans="1:5">
      <c r="A331" t="s">
        <v>16</v>
      </c>
      <c r="B331" t="s">
        <v>10</v>
      </c>
      <c r="C331" t="s">
        <v>11</v>
      </c>
      <c r="D331" t="s">
        <v>14</v>
      </c>
      <c r="E331" t="s">
        <v>19</v>
      </c>
    </row>
    <row r="332" spans="1:5">
      <c r="A332" t="s">
        <v>16</v>
      </c>
      <c r="B332" t="s">
        <v>10</v>
      </c>
      <c r="C332" t="s">
        <v>13</v>
      </c>
      <c r="D332" t="s">
        <v>14</v>
      </c>
      <c r="E332" t="s">
        <v>19</v>
      </c>
    </row>
    <row r="333" spans="1:5">
      <c r="A333" t="s">
        <v>16</v>
      </c>
      <c r="B333" t="s">
        <v>10</v>
      </c>
      <c r="C333" t="s">
        <v>13</v>
      </c>
      <c r="D333" t="s">
        <v>14</v>
      </c>
      <c r="E333" t="s">
        <v>19</v>
      </c>
    </row>
    <row r="334" spans="1:5">
      <c r="A334" t="s">
        <v>16</v>
      </c>
      <c r="B334" t="s">
        <v>10</v>
      </c>
      <c r="C334" t="s">
        <v>13</v>
      </c>
      <c r="D334" t="s">
        <v>14</v>
      </c>
      <c r="E334" t="s">
        <v>19</v>
      </c>
    </row>
    <row r="335" spans="1:5">
      <c r="A335" t="s">
        <v>16</v>
      </c>
      <c r="B335" t="s">
        <v>10</v>
      </c>
      <c r="C335" t="s">
        <v>11</v>
      </c>
      <c r="D335" t="s">
        <v>14</v>
      </c>
      <c r="E335" t="s">
        <v>19</v>
      </c>
    </row>
    <row r="336" spans="1:5">
      <c r="A336" t="s">
        <v>17</v>
      </c>
      <c r="B336" t="s">
        <v>10</v>
      </c>
      <c r="C336" t="s">
        <v>11</v>
      </c>
      <c r="D336" t="s">
        <v>14</v>
      </c>
      <c r="E336" t="s">
        <v>19</v>
      </c>
    </row>
    <row r="337" spans="1:5">
      <c r="A337" t="s">
        <v>16</v>
      </c>
      <c r="B337" t="s">
        <v>5</v>
      </c>
      <c r="C337" t="s">
        <v>13</v>
      </c>
      <c r="D337" t="s">
        <v>14</v>
      </c>
      <c r="E337" t="s">
        <v>19</v>
      </c>
    </row>
    <row r="338" spans="1:5">
      <c r="A338" t="s">
        <v>17</v>
      </c>
      <c r="B338" t="s">
        <v>5</v>
      </c>
      <c r="C338" t="s">
        <v>13</v>
      </c>
      <c r="D338" t="s">
        <v>14</v>
      </c>
      <c r="E338" t="s">
        <v>19</v>
      </c>
    </row>
    <row r="339" spans="1:5">
      <c r="A339" t="s">
        <v>17</v>
      </c>
      <c r="B339" t="s">
        <v>5</v>
      </c>
      <c r="C339" t="s">
        <v>11</v>
      </c>
      <c r="D339" t="s">
        <v>14</v>
      </c>
      <c r="E339" t="s">
        <v>19</v>
      </c>
    </row>
    <row r="340" spans="1:5">
      <c r="A340" t="s">
        <v>17</v>
      </c>
      <c r="B340" t="s">
        <v>10</v>
      </c>
      <c r="C340" t="s">
        <v>13</v>
      </c>
      <c r="D340" t="s">
        <v>14</v>
      </c>
      <c r="E340" t="s">
        <v>19</v>
      </c>
    </row>
    <row r="341" spans="1:5">
      <c r="A341" t="s">
        <v>17</v>
      </c>
      <c r="B341" t="s">
        <v>5</v>
      </c>
      <c r="C341" t="s">
        <v>13</v>
      </c>
      <c r="D341" t="s">
        <v>14</v>
      </c>
      <c r="E341" t="s">
        <v>19</v>
      </c>
    </row>
    <row r="342" spans="1:5">
      <c r="A342" t="s">
        <v>17</v>
      </c>
      <c r="B342" t="s">
        <v>10</v>
      </c>
      <c r="C342" t="s">
        <v>13</v>
      </c>
      <c r="D342" t="s">
        <v>14</v>
      </c>
      <c r="E342" t="s">
        <v>19</v>
      </c>
    </row>
    <row r="343" spans="1:5">
      <c r="A343" t="s">
        <v>17</v>
      </c>
      <c r="B343" t="s">
        <v>5</v>
      </c>
      <c r="C343" t="s">
        <v>13</v>
      </c>
      <c r="D343" t="s">
        <v>14</v>
      </c>
      <c r="E343" t="s">
        <v>19</v>
      </c>
    </row>
    <row r="344" spans="1:5">
      <c r="A344" t="s">
        <v>17</v>
      </c>
      <c r="B344" t="s">
        <v>10</v>
      </c>
      <c r="C344" t="s">
        <v>11</v>
      </c>
      <c r="D344" t="s">
        <v>14</v>
      </c>
      <c r="E344" t="s">
        <v>19</v>
      </c>
    </row>
    <row r="345" spans="1:5">
      <c r="A345" t="s">
        <v>17</v>
      </c>
      <c r="B345" t="s">
        <v>10</v>
      </c>
      <c r="C345" t="s">
        <v>11</v>
      </c>
      <c r="D345" t="s">
        <v>14</v>
      </c>
      <c r="E345" t="s">
        <v>19</v>
      </c>
    </row>
    <row r="346" spans="1:5">
      <c r="A346" t="s">
        <v>17</v>
      </c>
      <c r="B346" t="s">
        <v>5</v>
      </c>
      <c r="C346" t="s">
        <v>11</v>
      </c>
      <c r="D346" t="s">
        <v>14</v>
      </c>
      <c r="E346" t="s">
        <v>19</v>
      </c>
    </row>
    <row r="347" spans="1:5">
      <c r="A347" t="s">
        <v>17</v>
      </c>
      <c r="B347" t="s">
        <v>5</v>
      </c>
      <c r="C347" t="s">
        <v>11</v>
      </c>
      <c r="D347" t="s">
        <v>14</v>
      </c>
      <c r="E347" t="s">
        <v>19</v>
      </c>
    </row>
    <row r="348" spans="1:5">
      <c r="A348" t="s">
        <v>17</v>
      </c>
      <c r="B348" t="s">
        <v>5</v>
      </c>
      <c r="C348" t="s">
        <v>13</v>
      </c>
      <c r="D348" t="s">
        <v>14</v>
      </c>
      <c r="E348" t="s">
        <v>19</v>
      </c>
    </row>
    <row r="349" spans="1:5">
      <c r="A349" t="s">
        <v>16</v>
      </c>
      <c r="B349" t="s">
        <v>10</v>
      </c>
      <c r="C349" t="s">
        <v>13</v>
      </c>
      <c r="D349" t="s">
        <v>14</v>
      </c>
      <c r="E349" t="s">
        <v>19</v>
      </c>
    </row>
    <row r="350" spans="1:5">
      <c r="A350" t="s">
        <v>16</v>
      </c>
      <c r="B350" t="s">
        <v>5</v>
      </c>
      <c r="C350" t="s">
        <v>13</v>
      </c>
      <c r="D350" t="s">
        <v>14</v>
      </c>
      <c r="E350" t="s">
        <v>19</v>
      </c>
    </row>
    <row r="351" spans="1:5">
      <c r="A351" t="s">
        <v>16</v>
      </c>
      <c r="B351" t="s">
        <v>5</v>
      </c>
      <c r="C351" t="s">
        <v>11</v>
      </c>
      <c r="D351" t="s">
        <v>14</v>
      </c>
      <c r="E351" t="s">
        <v>19</v>
      </c>
    </row>
    <row r="352" spans="1:5">
      <c r="A352" t="s">
        <v>16</v>
      </c>
      <c r="B352" t="s">
        <v>5</v>
      </c>
      <c r="C352" t="s">
        <v>13</v>
      </c>
      <c r="D352" t="s">
        <v>14</v>
      </c>
      <c r="E352" t="s">
        <v>19</v>
      </c>
    </row>
    <row r="353" spans="1:5">
      <c r="A353" t="s">
        <v>16</v>
      </c>
      <c r="B353" t="s">
        <v>10</v>
      </c>
      <c r="C353" t="s">
        <v>11</v>
      </c>
      <c r="D353" t="s">
        <v>14</v>
      </c>
      <c r="E353" t="s">
        <v>19</v>
      </c>
    </row>
    <row r="354" spans="1:5">
      <c r="A354" t="s">
        <v>16</v>
      </c>
      <c r="B354" t="s">
        <v>10</v>
      </c>
      <c r="C354" t="s">
        <v>13</v>
      </c>
      <c r="D354" t="s">
        <v>14</v>
      </c>
      <c r="E354" t="s">
        <v>19</v>
      </c>
    </row>
    <row r="355" spans="1:5">
      <c r="A355" t="s">
        <v>16</v>
      </c>
      <c r="B355" t="s">
        <v>5</v>
      </c>
      <c r="C355" t="s">
        <v>11</v>
      </c>
      <c r="D355" t="s">
        <v>14</v>
      </c>
      <c r="E355" t="s">
        <v>19</v>
      </c>
    </row>
    <row r="356" spans="1:5">
      <c r="A356" t="s">
        <v>16</v>
      </c>
      <c r="B356" t="s">
        <v>10</v>
      </c>
      <c r="C356" t="s">
        <v>13</v>
      </c>
      <c r="D356" t="s">
        <v>14</v>
      </c>
      <c r="E356" t="s">
        <v>19</v>
      </c>
    </row>
    <row r="357" spans="1:5">
      <c r="A357" t="s">
        <v>16</v>
      </c>
      <c r="B357" t="s">
        <v>5</v>
      </c>
      <c r="C357" t="s">
        <v>11</v>
      </c>
      <c r="D357" t="s">
        <v>14</v>
      </c>
      <c r="E357" t="s">
        <v>19</v>
      </c>
    </row>
    <row r="358" spans="1:5">
      <c r="A358" t="s">
        <v>16</v>
      </c>
      <c r="B358" t="s">
        <v>10</v>
      </c>
      <c r="C358" t="s">
        <v>13</v>
      </c>
      <c r="D358" t="s">
        <v>14</v>
      </c>
      <c r="E358" t="s">
        <v>19</v>
      </c>
    </row>
    <row r="359" spans="1:5">
      <c r="A359" t="s">
        <v>16</v>
      </c>
      <c r="B359" t="s">
        <v>10</v>
      </c>
      <c r="C359" t="s">
        <v>11</v>
      </c>
      <c r="D359" t="s">
        <v>14</v>
      </c>
      <c r="E359" t="s">
        <v>19</v>
      </c>
    </row>
    <row r="360" spans="1:5">
      <c r="A360" t="s">
        <v>16</v>
      </c>
      <c r="B360" t="s">
        <v>5</v>
      </c>
      <c r="C360" t="s">
        <v>11</v>
      </c>
      <c r="D360" t="s">
        <v>14</v>
      </c>
      <c r="E360" t="s">
        <v>19</v>
      </c>
    </row>
    <row r="361" spans="1:5">
      <c r="A361" t="s">
        <v>16</v>
      </c>
      <c r="B361" t="s">
        <v>10</v>
      </c>
      <c r="C361" t="s">
        <v>11</v>
      </c>
      <c r="D361" t="s">
        <v>14</v>
      </c>
      <c r="E361" t="s">
        <v>19</v>
      </c>
    </row>
    <row r="362" spans="1:5">
      <c r="A362" t="s">
        <v>16</v>
      </c>
      <c r="B362" t="s">
        <v>5</v>
      </c>
      <c r="C362" t="s">
        <v>11</v>
      </c>
      <c r="D362" t="s">
        <v>14</v>
      </c>
      <c r="E362" t="s">
        <v>19</v>
      </c>
    </row>
    <row r="363" spans="1:5">
      <c r="A363" t="s">
        <v>16</v>
      </c>
      <c r="B363" t="s">
        <v>10</v>
      </c>
      <c r="C363" t="s">
        <v>11</v>
      </c>
      <c r="D363" t="s">
        <v>14</v>
      </c>
      <c r="E363" t="s">
        <v>19</v>
      </c>
    </row>
    <row r="364" spans="1:5">
      <c r="A364" t="s">
        <v>16</v>
      </c>
      <c r="B364" t="s">
        <v>5</v>
      </c>
      <c r="C364" t="s">
        <v>13</v>
      </c>
      <c r="D364" t="s">
        <v>14</v>
      </c>
      <c r="E364" t="s">
        <v>19</v>
      </c>
    </row>
    <row r="365" spans="1:5">
      <c r="A365" t="s">
        <v>16</v>
      </c>
      <c r="B365" t="s">
        <v>10</v>
      </c>
      <c r="C365" t="s">
        <v>11</v>
      </c>
      <c r="D365" t="s">
        <v>14</v>
      </c>
      <c r="E365" t="s">
        <v>19</v>
      </c>
    </row>
    <row r="366" spans="1:5">
      <c r="A366" t="s">
        <v>16</v>
      </c>
      <c r="B366" t="s">
        <v>10</v>
      </c>
      <c r="C366" t="s">
        <v>11</v>
      </c>
      <c r="D366" t="s">
        <v>14</v>
      </c>
      <c r="E366" t="s">
        <v>19</v>
      </c>
    </row>
    <row r="367" spans="1:5">
      <c r="A367" t="s">
        <v>16</v>
      </c>
      <c r="B367" t="s">
        <v>10</v>
      </c>
      <c r="C367" t="s">
        <v>11</v>
      </c>
      <c r="D367" t="s">
        <v>14</v>
      </c>
      <c r="E367" t="s">
        <v>19</v>
      </c>
    </row>
    <row r="368" spans="1:5">
      <c r="A368" t="s">
        <v>16</v>
      </c>
      <c r="B368" t="s">
        <v>5</v>
      </c>
      <c r="C368" t="s">
        <v>13</v>
      </c>
      <c r="D368" t="s">
        <v>14</v>
      </c>
      <c r="E368" t="s">
        <v>19</v>
      </c>
    </row>
    <row r="369" spans="1:5">
      <c r="A369" t="s">
        <v>16</v>
      </c>
      <c r="B369" t="s">
        <v>10</v>
      </c>
      <c r="C369" t="s">
        <v>11</v>
      </c>
      <c r="D369" t="s">
        <v>14</v>
      </c>
      <c r="E369" t="s">
        <v>19</v>
      </c>
    </row>
    <row r="370" spans="1:5">
      <c r="A370" t="s">
        <v>16</v>
      </c>
      <c r="B370" t="s">
        <v>5</v>
      </c>
      <c r="C370" t="s">
        <v>11</v>
      </c>
      <c r="D370" t="s">
        <v>14</v>
      </c>
      <c r="E370" t="s">
        <v>19</v>
      </c>
    </row>
    <row r="371" spans="1:5">
      <c r="A371" t="s">
        <v>16</v>
      </c>
      <c r="B371" t="s">
        <v>5</v>
      </c>
      <c r="C371" t="s">
        <v>11</v>
      </c>
      <c r="D371" t="s">
        <v>14</v>
      </c>
      <c r="E371" t="s">
        <v>19</v>
      </c>
    </row>
    <row r="372" spans="1:5">
      <c r="A372" t="s">
        <v>17</v>
      </c>
      <c r="B372" t="s">
        <v>10</v>
      </c>
      <c r="C372" t="s">
        <v>13</v>
      </c>
      <c r="D372" t="s">
        <v>14</v>
      </c>
      <c r="E372" t="s">
        <v>19</v>
      </c>
    </row>
    <row r="373" spans="1:5">
      <c r="A373" t="s">
        <v>17</v>
      </c>
      <c r="B373" t="s">
        <v>5</v>
      </c>
      <c r="C373" t="s">
        <v>13</v>
      </c>
      <c r="D373" t="s">
        <v>14</v>
      </c>
      <c r="E373" t="s">
        <v>19</v>
      </c>
    </row>
    <row r="374" spans="1:5">
      <c r="A374" t="s">
        <v>17</v>
      </c>
      <c r="B374" t="s">
        <v>5</v>
      </c>
      <c r="C374" t="s">
        <v>11</v>
      </c>
      <c r="D374" t="s">
        <v>14</v>
      </c>
      <c r="E374" t="s">
        <v>19</v>
      </c>
    </row>
    <row r="375" spans="1:5">
      <c r="A375" t="s">
        <v>17</v>
      </c>
      <c r="B375" t="s">
        <v>5</v>
      </c>
      <c r="C375" t="s">
        <v>13</v>
      </c>
      <c r="D375" t="s">
        <v>14</v>
      </c>
      <c r="E375" t="s">
        <v>19</v>
      </c>
    </row>
    <row r="376" spans="1:5">
      <c r="A376" t="s">
        <v>17</v>
      </c>
      <c r="B376" t="s">
        <v>5</v>
      </c>
      <c r="C376" t="s">
        <v>11</v>
      </c>
      <c r="D376" t="s">
        <v>14</v>
      </c>
      <c r="E376" t="s">
        <v>19</v>
      </c>
    </row>
    <row r="377" spans="1:5">
      <c r="A377" t="s">
        <v>17</v>
      </c>
      <c r="B377" t="s">
        <v>10</v>
      </c>
      <c r="C377" t="s">
        <v>11</v>
      </c>
      <c r="D377" t="s">
        <v>14</v>
      </c>
      <c r="E377" t="s">
        <v>19</v>
      </c>
    </row>
    <row r="378" spans="1:5">
      <c r="A378" t="s">
        <v>17</v>
      </c>
      <c r="B378" t="s">
        <v>10</v>
      </c>
      <c r="C378" t="s">
        <v>11</v>
      </c>
      <c r="D378" t="s">
        <v>14</v>
      </c>
      <c r="E378" t="s">
        <v>19</v>
      </c>
    </row>
    <row r="379" spans="1:5">
      <c r="A379" t="s">
        <v>17</v>
      </c>
      <c r="B379" t="s">
        <v>5</v>
      </c>
      <c r="C379" t="s">
        <v>13</v>
      </c>
      <c r="D379" t="s">
        <v>14</v>
      </c>
      <c r="E379" t="s">
        <v>19</v>
      </c>
    </row>
    <row r="380" spans="1:5">
      <c r="A380" t="s">
        <v>17</v>
      </c>
      <c r="B380" t="s">
        <v>10</v>
      </c>
      <c r="C380" t="s">
        <v>13</v>
      </c>
      <c r="D380" t="s">
        <v>14</v>
      </c>
      <c r="E380" t="s">
        <v>19</v>
      </c>
    </row>
    <row r="381" spans="1:5">
      <c r="A381" t="s">
        <v>17</v>
      </c>
      <c r="B381" t="s">
        <v>5</v>
      </c>
      <c r="C381" t="s">
        <v>11</v>
      </c>
      <c r="D381" t="s">
        <v>14</v>
      </c>
      <c r="E381" t="s">
        <v>19</v>
      </c>
    </row>
    <row r="382" spans="1:5">
      <c r="A382" t="s">
        <v>16</v>
      </c>
      <c r="B382" t="s">
        <v>5</v>
      </c>
      <c r="C382" t="s">
        <v>13</v>
      </c>
      <c r="D382" t="s">
        <v>14</v>
      </c>
      <c r="E382" t="s">
        <v>19</v>
      </c>
    </row>
    <row r="383" spans="1:5">
      <c r="A383" t="s">
        <v>16</v>
      </c>
      <c r="B383" t="s">
        <v>10</v>
      </c>
      <c r="C383" t="s">
        <v>13</v>
      </c>
      <c r="D383" t="s">
        <v>14</v>
      </c>
      <c r="E383" t="s">
        <v>19</v>
      </c>
    </row>
    <row r="384" spans="1:5">
      <c r="A384" t="s">
        <v>16</v>
      </c>
      <c r="B384" t="s">
        <v>5</v>
      </c>
      <c r="C384" t="s">
        <v>13</v>
      </c>
      <c r="D384" t="s">
        <v>14</v>
      </c>
      <c r="E384" t="s">
        <v>19</v>
      </c>
    </row>
    <row r="385" spans="1:5">
      <c r="A385" t="s">
        <v>16</v>
      </c>
      <c r="B385" t="s">
        <v>5</v>
      </c>
      <c r="C385" t="s">
        <v>11</v>
      </c>
      <c r="D385" t="s">
        <v>14</v>
      </c>
      <c r="E385" t="s">
        <v>19</v>
      </c>
    </row>
    <row r="386" spans="1:5">
      <c r="A386" t="s">
        <v>16</v>
      </c>
      <c r="B386" t="s">
        <v>10</v>
      </c>
      <c r="C386" t="s">
        <v>11</v>
      </c>
      <c r="D386" t="s">
        <v>14</v>
      </c>
      <c r="E386" t="s">
        <v>19</v>
      </c>
    </row>
    <row r="387" spans="1:5">
      <c r="A387" t="s">
        <v>16</v>
      </c>
      <c r="B387" t="s">
        <v>10</v>
      </c>
      <c r="C387" t="s">
        <v>11</v>
      </c>
      <c r="D387" t="s">
        <v>14</v>
      </c>
      <c r="E387" t="s">
        <v>19</v>
      </c>
    </row>
    <row r="388" spans="1:5">
      <c r="A388" t="s">
        <v>16</v>
      </c>
      <c r="B388" t="s">
        <v>10</v>
      </c>
      <c r="C388" t="s">
        <v>11</v>
      </c>
      <c r="D388" t="s">
        <v>14</v>
      </c>
      <c r="E388" t="s">
        <v>19</v>
      </c>
    </row>
    <row r="389" spans="1:5">
      <c r="A389" t="s">
        <v>17</v>
      </c>
      <c r="B389" t="s">
        <v>10</v>
      </c>
      <c r="C389" t="s">
        <v>13</v>
      </c>
      <c r="D389" t="s">
        <v>14</v>
      </c>
      <c r="E389" t="s">
        <v>19</v>
      </c>
    </row>
    <row r="390" spans="1:5">
      <c r="A390" t="s">
        <v>17</v>
      </c>
      <c r="B390" t="s">
        <v>5</v>
      </c>
      <c r="C390" t="s">
        <v>11</v>
      </c>
      <c r="D390" t="s">
        <v>14</v>
      </c>
      <c r="E390" t="s">
        <v>19</v>
      </c>
    </row>
    <row r="391" spans="1:5">
      <c r="A391" t="s">
        <v>17</v>
      </c>
      <c r="B391" t="s">
        <v>5</v>
      </c>
      <c r="C391" t="s">
        <v>11</v>
      </c>
      <c r="D391" t="s">
        <v>14</v>
      </c>
      <c r="E391" t="s">
        <v>19</v>
      </c>
    </row>
    <row r="392" spans="1:5">
      <c r="A392" t="s">
        <v>16</v>
      </c>
      <c r="B392" t="s">
        <v>10</v>
      </c>
      <c r="C392" t="s">
        <v>11</v>
      </c>
      <c r="D392" t="s">
        <v>14</v>
      </c>
      <c r="E392" t="s">
        <v>19</v>
      </c>
    </row>
    <row r="393" spans="1:5">
      <c r="A393" t="s">
        <v>16</v>
      </c>
      <c r="B393" t="s">
        <v>10</v>
      </c>
      <c r="C393" t="s">
        <v>11</v>
      </c>
      <c r="D393" t="s">
        <v>14</v>
      </c>
      <c r="E393" t="s">
        <v>19</v>
      </c>
    </row>
    <row r="394" spans="1:5">
      <c r="A394" t="s">
        <v>17</v>
      </c>
      <c r="B394" t="s">
        <v>5</v>
      </c>
      <c r="C394" t="s">
        <v>11</v>
      </c>
      <c r="D394" t="s">
        <v>14</v>
      </c>
      <c r="E394" t="s">
        <v>19</v>
      </c>
    </row>
    <row r="395" spans="1:5">
      <c r="A395" t="s">
        <v>17</v>
      </c>
      <c r="B395" t="s">
        <v>5</v>
      </c>
      <c r="C395" t="s">
        <v>13</v>
      </c>
      <c r="D395" t="s">
        <v>14</v>
      </c>
      <c r="E395" t="s">
        <v>19</v>
      </c>
    </row>
    <row r="396" spans="1:5">
      <c r="A396" t="s">
        <v>17</v>
      </c>
      <c r="B396" t="s">
        <v>5</v>
      </c>
      <c r="C396" t="s">
        <v>11</v>
      </c>
      <c r="D396" t="s">
        <v>14</v>
      </c>
      <c r="E396" t="s">
        <v>19</v>
      </c>
    </row>
    <row r="397" spans="1:5">
      <c r="A397" t="s">
        <v>17</v>
      </c>
      <c r="B397" t="s">
        <v>5</v>
      </c>
      <c r="C397" t="s">
        <v>11</v>
      </c>
      <c r="D397" t="s">
        <v>14</v>
      </c>
      <c r="E397" t="s">
        <v>19</v>
      </c>
    </row>
    <row r="398" spans="1:5">
      <c r="A398" t="s">
        <v>17</v>
      </c>
      <c r="B398" t="s">
        <v>5</v>
      </c>
      <c r="C398" t="s">
        <v>11</v>
      </c>
      <c r="D398" t="s">
        <v>14</v>
      </c>
      <c r="E398" t="s">
        <v>19</v>
      </c>
    </row>
    <row r="399" spans="1:5">
      <c r="A399" t="s">
        <v>16</v>
      </c>
      <c r="B399" t="s">
        <v>5</v>
      </c>
      <c r="C399" t="s">
        <v>13</v>
      </c>
      <c r="D399" t="s">
        <v>14</v>
      </c>
      <c r="E399" t="s">
        <v>19</v>
      </c>
    </row>
    <row r="400" spans="1:5">
      <c r="A400" t="s">
        <v>16</v>
      </c>
      <c r="B400" t="s">
        <v>5</v>
      </c>
      <c r="C400" t="s">
        <v>13</v>
      </c>
      <c r="D400" t="s">
        <v>14</v>
      </c>
      <c r="E400" t="s">
        <v>19</v>
      </c>
    </row>
    <row r="401" spans="1:5">
      <c r="A401" t="s">
        <v>16</v>
      </c>
      <c r="B401" t="s">
        <v>5</v>
      </c>
      <c r="C401" t="s">
        <v>11</v>
      </c>
      <c r="D401" t="s">
        <v>14</v>
      </c>
      <c r="E401" t="s">
        <v>19</v>
      </c>
    </row>
    <row r="402" spans="1:5">
      <c r="A402" t="s">
        <v>16</v>
      </c>
      <c r="B402" t="s">
        <v>5</v>
      </c>
      <c r="C402" t="s">
        <v>11</v>
      </c>
      <c r="D402" t="s">
        <v>14</v>
      </c>
      <c r="E402" t="s">
        <v>19</v>
      </c>
    </row>
    <row r="403" spans="1:5">
      <c r="A403" t="s">
        <v>16</v>
      </c>
      <c r="B403" t="s">
        <v>5</v>
      </c>
      <c r="C403" t="s">
        <v>13</v>
      </c>
      <c r="D403" t="s">
        <v>14</v>
      </c>
      <c r="E403" t="s">
        <v>19</v>
      </c>
    </row>
    <row r="404" spans="1:5">
      <c r="A404" t="s">
        <v>16</v>
      </c>
      <c r="B404" t="s">
        <v>5</v>
      </c>
      <c r="C404" t="s">
        <v>13</v>
      </c>
      <c r="D404" t="s">
        <v>14</v>
      </c>
      <c r="E404" t="s">
        <v>19</v>
      </c>
    </row>
    <row r="405" spans="1:5">
      <c r="A405" t="s">
        <v>17</v>
      </c>
      <c r="B405" t="s">
        <v>5</v>
      </c>
      <c r="C405" t="s">
        <v>13</v>
      </c>
      <c r="D405" t="s">
        <v>14</v>
      </c>
      <c r="E405" t="s">
        <v>19</v>
      </c>
    </row>
    <row r="406" spans="1:5">
      <c r="A406" t="s">
        <v>17</v>
      </c>
      <c r="B406" t="s">
        <v>5</v>
      </c>
      <c r="C406" t="s">
        <v>11</v>
      </c>
      <c r="D406" t="s">
        <v>14</v>
      </c>
      <c r="E406" t="s">
        <v>19</v>
      </c>
    </row>
    <row r="407" spans="1:5">
      <c r="A407" t="s">
        <v>16</v>
      </c>
      <c r="B407" t="s">
        <v>5</v>
      </c>
      <c r="C407" t="s">
        <v>13</v>
      </c>
      <c r="D407" t="s">
        <v>14</v>
      </c>
      <c r="E407" t="s">
        <v>19</v>
      </c>
    </row>
    <row r="408" spans="1:5">
      <c r="A408" t="s">
        <v>16</v>
      </c>
      <c r="B408" t="s">
        <v>5</v>
      </c>
      <c r="C408" t="s">
        <v>11</v>
      </c>
      <c r="D408" t="s">
        <v>14</v>
      </c>
      <c r="E408" t="s">
        <v>19</v>
      </c>
    </row>
    <row r="409" spans="1:5">
      <c r="A409" t="s">
        <v>16</v>
      </c>
      <c r="B409" t="s">
        <v>5</v>
      </c>
      <c r="C409" t="s">
        <v>11</v>
      </c>
      <c r="D409" t="s">
        <v>14</v>
      </c>
      <c r="E409" t="s">
        <v>19</v>
      </c>
    </row>
    <row r="410" spans="1:5">
      <c r="A410" t="s">
        <v>16</v>
      </c>
      <c r="B410" t="s">
        <v>5</v>
      </c>
      <c r="C410" t="s">
        <v>11</v>
      </c>
      <c r="D410" t="s">
        <v>14</v>
      </c>
      <c r="E410" t="s">
        <v>19</v>
      </c>
    </row>
    <row r="411" spans="1:5">
      <c r="A411" t="s">
        <v>16</v>
      </c>
      <c r="B411" t="s">
        <v>5</v>
      </c>
      <c r="C411" t="s">
        <v>13</v>
      </c>
      <c r="D411" t="s">
        <v>14</v>
      </c>
      <c r="E411" t="s">
        <v>19</v>
      </c>
    </row>
    <row r="412" spans="1:5">
      <c r="A412" t="s">
        <v>16</v>
      </c>
      <c r="B412" t="s">
        <v>5</v>
      </c>
      <c r="C412" t="s">
        <v>13</v>
      </c>
      <c r="D412" t="s">
        <v>14</v>
      </c>
      <c r="E412" t="s">
        <v>19</v>
      </c>
    </row>
    <row r="413" spans="1:5">
      <c r="A413" t="s">
        <v>16</v>
      </c>
      <c r="B413" t="s">
        <v>5</v>
      </c>
      <c r="C413" t="s">
        <v>11</v>
      </c>
      <c r="D413" t="s">
        <v>14</v>
      </c>
      <c r="E413" t="s">
        <v>19</v>
      </c>
    </row>
    <row r="414" spans="1:5">
      <c r="A414" t="s">
        <v>16</v>
      </c>
      <c r="B414" t="s">
        <v>5</v>
      </c>
      <c r="C414" t="s">
        <v>13</v>
      </c>
      <c r="D414" t="s">
        <v>14</v>
      </c>
      <c r="E414" t="s">
        <v>19</v>
      </c>
    </row>
    <row r="415" spans="1:5">
      <c r="A415" t="s">
        <v>16</v>
      </c>
      <c r="B415" t="s">
        <v>5</v>
      </c>
      <c r="C415" t="s">
        <v>11</v>
      </c>
      <c r="D415" t="s">
        <v>14</v>
      </c>
      <c r="E415" t="s">
        <v>19</v>
      </c>
    </row>
    <row r="416" spans="1:5">
      <c r="A416" t="s">
        <v>16</v>
      </c>
      <c r="B416" t="s">
        <v>5</v>
      </c>
      <c r="C416" t="s">
        <v>13</v>
      </c>
      <c r="D416" t="s">
        <v>14</v>
      </c>
      <c r="E416" t="s">
        <v>19</v>
      </c>
    </row>
    <row r="417" spans="1:5">
      <c r="A417" t="s">
        <v>16</v>
      </c>
      <c r="B417" t="s">
        <v>10</v>
      </c>
      <c r="C417" t="s">
        <v>13</v>
      </c>
      <c r="D417" t="s">
        <v>12</v>
      </c>
      <c r="E417" t="s">
        <v>19</v>
      </c>
    </row>
    <row r="418" spans="1:5">
      <c r="A418" t="s">
        <v>17</v>
      </c>
      <c r="B418" t="s">
        <v>10</v>
      </c>
      <c r="C418" t="s">
        <v>13</v>
      </c>
      <c r="D418" t="s">
        <v>14</v>
      </c>
      <c r="E418" t="s">
        <v>19</v>
      </c>
    </row>
    <row r="419" spans="1:5">
      <c r="A419" t="s">
        <v>16</v>
      </c>
      <c r="B419" t="s">
        <v>5</v>
      </c>
      <c r="C419" t="s">
        <v>11</v>
      </c>
      <c r="D419" t="s">
        <v>12</v>
      </c>
      <c r="E419" t="s">
        <v>19</v>
      </c>
    </row>
    <row r="420" spans="1:5">
      <c r="A420" t="s">
        <v>17</v>
      </c>
      <c r="B420" t="s">
        <v>5</v>
      </c>
      <c r="C420" t="s">
        <v>11</v>
      </c>
      <c r="D420" t="s">
        <v>14</v>
      </c>
      <c r="E420" t="s">
        <v>19</v>
      </c>
    </row>
    <row r="421" spans="1:5">
      <c r="A421" t="s">
        <v>17</v>
      </c>
      <c r="B421" t="s">
        <v>10</v>
      </c>
      <c r="C421" t="s">
        <v>11</v>
      </c>
      <c r="D421" t="s">
        <v>12</v>
      </c>
      <c r="E421" t="s">
        <v>19</v>
      </c>
    </row>
    <row r="422" spans="1:5">
      <c r="A422" t="s">
        <v>17</v>
      </c>
      <c r="B422" t="s">
        <v>10</v>
      </c>
      <c r="C422" t="s">
        <v>11</v>
      </c>
      <c r="D422" t="s">
        <v>12</v>
      </c>
      <c r="E422" t="s">
        <v>18</v>
      </c>
    </row>
    <row r="423" spans="1:5">
      <c r="A423" t="s">
        <v>17</v>
      </c>
      <c r="B423" t="s">
        <v>10</v>
      </c>
      <c r="C423" t="s">
        <v>11</v>
      </c>
      <c r="D423" t="s">
        <v>12</v>
      </c>
      <c r="E423" t="s">
        <v>18</v>
      </c>
    </row>
    <row r="424" spans="1:5">
      <c r="A424" t="s">
        <v>17</v>
      </c>
      <c r="B424" t="s">
        <v>10</v>
      </c>
      <c r="C424" t="s">
        <v>11</v>
      </c>
      <c r="D424" t="s">
        <v>12</v>
      </c>
      <c r="E424" t="s">
        <v>18</v>
      </c>
    </row>
    <row r="425" spans="1:5">
      <c r="A425" t="s">
        <v>17</v>
      </c>
      <c r="B425" t="s">
        <v>10</v>
      </c>
      <c r="C425" t="s">
        <v>13</v>
      </c>
      <c r="D425" t="s">
        <v>12</v>
      </c>
      <c r="E425" t="s">
        <v>18</v>
      </c>
    </row>
    <row r="426" spans="1:5">
      <c r="A426" t="s">
        <v>17</v>
      </c>
      <c r="B426" t="s">
        <v>10</v>
      </c>
      <c r="C426" t="s">
        <v>13</v>
      </c>
      <c r="D426" t="s">
        <v>12</v>
      </c>
      <c r="E426" t="s">
        <v>18</v>
      </c>
    </row>
    <row r="427" spans="1:5">
      <c r="A427" t="s">
        <v>17</v>
      </c>
      <c r="B427" t="s">
        <v>10</v>
      </c>
      <c r="C427" t="s">
        <v>13</v>
      </c>
      <c r="D427" t="s">
        <v>12</v>
      </c>
      <c r="E427" t="s">
        <v>18</v>
      </c>
    </row>
    <row r="428" spans="1:5">
      <c r="A428" t="s">
        <v>17</v>
      </c>
      <c r="B428" t="s">
        <v>10</v>
      </c>
      <c r="C428" t="s">
        <v>13</v>
      </c>
      <c r="D428" t="s">
        <v>12</v>
      </c>
      <c r="E428" t="s">
        <v>18</v>
      </c>
    </row>
    <row r="429" spans="1:5">
      <c r="A429" t="s">
        <v>17</v>
      </c>
      <c r="B429" t="s">
        <v>10</v>
      </c>
      <c r="C429" t="s">
        <v>13</v>
      </c>
      <c r="D429" t="s">
        <v>12</v>
      </c>
      <c r="E429" t="s">
        <v>18</v>
      </c>
    </row>
    <row r="430" spans="1:5">
      <c r="A430" t="s">
        <v>17</v>
      </c>
      <c r="B430" t="s">
        <v>10</v>
      </c>
      <c r="C430" t="s">
        <v>11</v>
      </c>
      <c r="D430" t="s">
        <v>12</v>
      </c>
      <c r="E430" t="s">
        <v>18</v>
      </c>
    </row>
    <row r="431" spans="1:5">
      <c r="A431" t="s">
        <v>17</v>
      </c>
      <c r="B431" t="s">
        <v>10</v>
      </c>
      <c r="C431" t="s">
        <v>13</v>
      </c>
      <c r="D431" t="s">
        <v>12</v>
      </c>
      <c r="E431" t="s">
        <v>18</v>
      </c>
    </row>
    <row r="432" spans="1:5">
      <c r="A432" t="s">
        <v>17</v>
      </c>
      <c r="B432" t="s">
        <v>10</v>
      </c>
      <c r="C432" t="s">
        <v>11</v>
      </c>
      <c r="D432" t="s">
        <v>12</v>
      </c>
      <c r="E432" t="s">
        <v>18</v>
      </c>
    </row>
    <row r="433" spans="1:5">
      <c r="A433" t="s">
        <v>17</v>
      </c>
      <c r="B433" t="s">
        <v>10</v>
      </c>
      <c r="C433" t="s">
        <v>11</v>
      </c>
      <c r="D433" t="s">
        <v>12</v>
      </c>
      <c r="E433" t="s">
        <v>18</v>
      </c>
    </row>
    <row r="434" spans="1:5">
      <c r="A434" t="s">
        <v>17</v>
      </c>
      <c r="B434" t="s">
        <v>10</v>
      </c>
      <c r="C434" t="s">
        <v>13</v>
      </c>
      <c r="D434" t="s">
        <v>12</v>
      </c>
      <c r="E434" t="s">
        <v>18</v>
      </c>
    </row>
    <row r="435" spans="1:5">
      <c r="A435" t="s">
        <v>17</v>
      </c>
      <c r="B435" t="s">
        <v>10</v>
      </c>
      <c r="C435" t="s">
        <v>11</v>
      </c>
      <c r="D435" t="s">
        <v>12</v>
      </c>
      <c r="E435" t="s">
        <v>18</v>
      </c>
    </row>
    <row r="436" spans="1:5">
      <c r="A436" t="s">
        <v>17</v>
      </c>
      <c r="B436" t="s">
        <v>10</v>
      </c>
      <c r="C436" t="s">
        <v>13</v>
      </c>
      <c r="D436" t="s">
        <v>12</v>
      </c>
      <c r="E436" t="s">
        <v>18</v>
      </c>
    </row>
    <row r="437" spans="1:5">
      <c r="A437" t="s">
        <v>17</v>
      </c>
      <c r="B437" t="s">
        <v>10</v>
      </c>
      <c r="C437" t="s">
        <v>13</v>
      </c>
      <c r="D437" t="s">
        <v>12</v>
      </c>
      <c r="E437" t="s">
        <v>18</v>
      </c>
    </row>
    <row r="438" spans="1:5">
      <c r="A438" t="s">
        <v>16</v>
      </c>
      <c r="B438" t="s">
        <v>10</v>
      </c>
      <c r="C438" t="s">
        <v>11</v>
      </c>
      <c r="D438" t="s">
        <v>12</v>
      </c>
      <c r="E438" t="s">
        <v>18</v>
      </c>
    </row>
    <row r="439" spans="1:5">
      <c r="A439" t="s">
        <v>16</v>
      </c>
      <c r="B439" t="s">
        <v>10</v>
      </c>
      <c r="C439" t="s">
        <v>11</v>
      </c>
      <c r="D439" t="s">
        <v>12</v>
      </c>
      <c r="E439" t="s">
        <v>18</v>
      </c>
    </row>
    <row r="440" spans="1:5">
      <c r="A440" t="s">
        <v>16</v>
      </c>
      <c r="B440" t="s">
        <v>10</v>
      </c>
      <c r="C440" t="s">
        <v>11</v>
      </c>
      <c r="D440" t="s">
        <v>12</v>
      </c>
      <c r="E440" t="s">
        <v>18</v>
      </c>
    </row>
    <row r="441" spans="1:5">
      <c r="A441" t="s">
        <v>16</v>
      </c>
      <c r="B441" t="s">
        <v>10</v>
      </c>
      <c r="C441" t="s">
        <v>11</v>
      </c>
      <c r="D441" t="s">
        <v>12</v>
      </c>
      <c r="E441" t="s">
        <v>18</v>
      </c>
    </row>
    <row r="442" spans="1:5">
      <c r="A442" t="s">
        <v>16</v>
      </c>
      <c r="B442" t="s">
        <v>10</v>
      </c>
      <c r="C442" t="s">
        <v>13</v>
      </c>
      <c r="D442" t="s">
        <v>12</v>
      </c>
      <c r="E442" t="s">
        <v>18</v>
      </c>
    </row>
    <row r="443" spans="1:5">
      <c r="A443" t="s">
        <v>16</v>
      </c>
      <c r="B443" t="s">
        <v>10</v>
      </c>
      <c r="C443" t="s">
        <v>13</v>
      </c>
      <c r="D443" t="s">
        <v>12</v>
      </c>
      <c r="E443" t="s">
        <v>18</v>
      </c>
    </row>
    <row r="444" spans="1:5">
      <c r="A444" t="s">
        <v>16</v>
      </c>
      <c r="B444" t="s">
        <v>10</v>
      </c>
      <c r="C444" t="s">
        <v>11</v>
      </c>
      <c r="D444" t="s">
        <v>12</v>
      </c>
      <c r="E444" t="s">
        <v>18</v>
      </c>
    </row>
    <row r="445" spans="1:5">
      <c r="A445" t="s">
        <v>16</v>
      </c>
      <c r="B445" t="s">
        <v>10</v>
      </c>
      <c r="C445" t="s">
        <v>11</v>
      </c>
      <c r="D445" t="s">
        <v>12</v>
      </c>
      <c r="E445" t="s">
        <v>18</v>
      </c>
    </row>
    <row r="446" spans="1:5">
      <c r="A446" t="s">
        <v>16</v>
      </c>
      <c r="B446" t="s">
        <v>10</v>
      </c>
      <c r="C446" t="s">
        <v>11</v>
      </c>
      <c r="D446" t="s">
        <v>12</v>
      </c>
      <c r="E446" t="s">
        <v>18</v>
      </c>
    </row>
    <row r="447" spans="1:5">
      <c r="A447" t="s">
        <v>17</v>
      </c>
      <c r="B447" t="s">
        <v>10</v>
      </c>
      <c r="C447" t="s">
        <v>13</v>
      </c>
      <c r="D447" t="s">
        <v>12</v>
      </c>
      <c r="E447" t="s">
        <v>18</v>
      </c>
    </row>
    <row r="448" spans="1:5">
      <c r="A448" t="s">
        <v>17</v>
      </c>
      <c r="B448" t="s">
        <v>10</v>
      </c>
      <c r="C448" t="s">
        <v>11</v>
      </c>
      <c r="D448" t="s">
        <v>12</v>
      </c>
      <c r="E448" t="s">
        <v>18</v>
      </c>
    </row>
    <row r="449" spans="1:5">
      <c r="A449" t="s">
        <v>17</v>
      </c>
      <c r="B449" t="s">
        <v>10</v>
      </c>
      <c r="C449" t="s">
        <v>13</v>
      </c>
      <c r="D449" t="s">
        <v>12</v>
      </c>
      <c r="E449" t="s">
        <v>18</v>
      </c>
    </row>
    <row r="450" spans="1:5">
      <c r="A450" t="s">
        <v>16</v>
      </c>
      <c r="B450" t="s">
        <v>10</v>
      </c>
      <c r="C450" t="s">
        <v>11</v>
      </c>
      <c r="D450" t="s">
        <v>12</v>
      </c>
      <c r="E450" t="s">
        <v>18</v>
      </c>
    </row>
    <row r="451" spans="1:5">
      <c r="A451" t="s">
        <v>16</v>
      </c>
      <c r="B451" t="s">
        <v>10</v>
      </c>
      <c r="C451" t="s">
        <v>13</v>
      </c>
      <c r="D451" t="s">
        <v>12</v>
      </c>
      <c r="E451" t="s">
        <v>18</v>
      </c>
    </row>
    <row r="452" spans="1:5">
      <c r="A452" t="s">
        <v>16</v>
      </c>
      <c r="B452" t="s">
        <v>10</v>
      </c>
      <c r="C452" t="s">
        <v>13</v>
      </c>
      <c r="D452" t="s">
        <v>12</v>
      </c>
      <c r="E452" t="s">
        <v>18</v>
      </c>
    </row>
    <row r="453" spans="1:5">
      <c r="A453" t="s">
        <v>16</v>
      </c>
      <c r="B453" t="s">
        <v>10</v>
      </c>
      <c r="C453" t="s">
        <v>13</v>
      </c>
      <c r="D453" t="s">
        <v>12</v>
      </c>
      <c r="E453" t="s">
        <v>18</v>
      </c>
    </row>
    <row r="454" spans="1:5">
      <c r="A454" t="s">
        <v>16</v>
      </c>
      <c r="B454" t="s">
        <v>10</v>
      </c>
      <c r="C454" t="s">
        <v>13</v>
      </c>
      <c r="D454" t="s">
        <v>12</v>
      </c>
      <c r="E454" t="s">
        <v>18</v>
      </c>
    </row>
    <row r="455" spans="1:5">
      <c r="A455" t="s">
        <v>17</v>
      </c>
      <c r="B455" t="s">
        <v>10</v>
      </c>
      <c r="C455" t="s">
        <v>13</v>
      </c>
      <c r="D455" t="s">
        <v>12</v>
      </c>
      <c r="E455" t="s">
        <v>18</v>
      </c>
    </row>
    <row r="456" spans="1:5">
      <c r="A456" t="s">
        <v>16</v>
      </c>
      <c r="B456" t="s">
        <v>10</v>
      </c>
      <c r="C456" t="s">
        <v>13</v>
      </c>
      <c r="D456" t="s">
        <v>12</v>
      </c>
      <c r="E456" t="s">
        <v>18</v>
      </c>
    </row>
    <row r="457" spans="1:5">
      <c r="A457" t="s">
        <v>16</v>
      </c>
      <c r="B457" t="s">
        <v>10</v>
      </c>
      <c r="C457" t="s">
        <v>11</v>
      </c>
      <c r="D457" t="s">
        <v>12</v>
      </c>
      <c r="E457" t="s">
        <v>18</v>
      </c>
    </row>
    <row r="458" spans="1:5">
      <c r="A458" t="s">
        <v>16</v>
      </c>
      <c r="B458" t="s">
        <v>10</v>
      </c>
      <c r="C458" t="s">
        <v>11</v>
      </c>
      <c r="D458" t="s">
        <v>12</v>
      </c>
      <c r="E458" t="s">
        <v>18</v>
      </c>
    </row>
    <row r="459" spans="1:5">
      <c r="A459" t="s">
        <v>16</v>
      </c>
      <c r="B459" t="s">
        <v>10</v>
      </c>
      <c r="C459" t="s">
        <v>13</v>
      </c>
      <c r="D459" t="s">
        <v>12</v>
      </c>
      <c r="E459" t="s">
        <v>18</v>
      </c>
    </row>
    <row r="460" spans="1:5">
      <c r="A460" t="s">
        <v>16</v>
      </c>
      <c r="B460" t="s">
        <v>10</v>
      </c>
      <c r="C460" t="s">
        <v>11</v>
      </c>
      <c r="D460" t="s">
        <v>12</v>
      </c>
      <c r="E460" t="s">
        <v>18</v>
      </c>
    </row>
    <row r="461" spans="1:5">
      <c r="A461" t="s">
        <v>16</v>
      </c>
      <c r="B461" t="s">
        <v>10</v>
      </c>
      <c r="C461" t="s">
        <v>13</v>
      </c>
      <c r="D461" t="s">
        <v>12</v>
      </c>
      <c r="E461" t="s">
        <v>18</v>
      </c>
    </row>
    <row r="462" spans="1:5">
      <c r="A462" t="s">
        <v>17</v>
      </c>
      <c r="B462" t="s">
        <v>10</v>
      </c>
      <c r="C462" t="s">
        <v>11</v>
      </c>
      <c r="D462" t="s">
        <v>12</v>
      </c>
      <c r="E462" t="s">
        <v>18</v>
      </c>
    </row>
    <row r="463" spans="1:5">
      <c r="A463" t="s">
        <v>17</v>
      </c>
      <c r="B463" t="s">
        <v>10</v>
      </c>
      <c r="C463" t="s">
        <v>11</v>
      </c>
      <c r="D463" t="s">
        <v>12</v>
      </c>
      <c r="E463" t="s">
        <v>18</v>
      </c>
    </row>
    <row r="464" spans="1:5">
      <c r="A464" t="s">
        <v>17</v>
      </c>
      <c r="B464" t="s">
        <v>10</v>
      </c>
      <c r="C464" t="s">
        <v>13</v>
      </c>
      <c r="D464" t="s">
        <v>12</v>
      </c>
      <c r="E464" t="s">
        <v>18</v>
      </c>
    </row>
    <row r="465" spans="1:5">
      <c r="A465" t="s">
        <v>17</v>
      </c>
      <c r="B465" t="s">
        <v>5</v>
      </c>
      <c r="C465" t="s">
        <v>11</v>
      </c>
      <c r="D465" t="s">
        <v>12</v>
      </c>
      <c r="E465" t="s">
        <v>18</v>
      </c>
    </row>
    <row r="466" spans="1:5">
      <c r="A466" t="s">
        <v>17</v>
      </c>
      <c r="B466" t="s">
        <v>5</v>
      </c>
      <c r="C466" t="s">
        <v>11</v>
      </c>
      <c r="D466" t="s">
        <v>12</v>
      </c>
      <c r="E466" t="s">
        <v>18</v>
      </c>
    </row>
    <row r="467" spans="1:5">
      <c r="A467" t="s">
        <v>17</v>
      </c>
      <c r="B467" t="s">
        <v>5</v>
      </c>
      <c r="C467" t="s">
        <v>11</v>
      </c>
      <c r="D467" t="s">
        <v>12</v>
      </c>
      <c r="E467" t="s">
        <v>18</v>
      </c>
    </row>
    <row r="468" spans="1:5">
      <c r="A468" t="s">
        <v>17</v>
      </c>
      <c r="B468" t="s">
        <v>5</v>
      </c>
      <c r="C468" t="s">
        <v>13</v>
      </c>
      <c r="D468" t="s">
        <v>12</v>
      </c>
      <c r="E468" t="s">
        <v>18</v>
      </c>
    </row>
    <row r="469" spans="1:5">
      <c r="A469" t="s">
        <v>17</v>
      </c>
      <c r="B469" t="s">
        <v>5</v>
      </c>
      <c r="C469" t="s">
        <v>11</v>
      </c>
      <c r="D469" t="s">
        <v>12</v>
      </c>
      <c r="E469" t="s">
        <v>18</v>
      </c>
    </row>
    <row r="470" spans="1:5">
      <c r="A470" t="s">
        <v>17</v>
      </c>
      <c r="B470" t="s">
        <v>10</v>
      </c>
      <c r="C470" t="s">
        <v>11</v>
      </c>
      <c r="D470" t="s">
        <v>12</v>
      </c>
      <c r="E470" t="s">
        <v>18</v>
      </c>
    </row>
    <row r="471" spans="1:5">
      <c r="A471" t="s">
        <v>17</v>
      </c>
      <c r="B471" t="s">
        <v>5</v>
      </c>
      <c r="C471" t="s">
        <v>13</v>
      </c>
      <c r="D471" t="s">
        <v>12</v>
      </c>
      <c r="E471" t="s">
        <v>18</v>
      </c>
    </row>
    <row r="472" spans="1:5">
      <c r="A472" t="s">
        <v>17</v>
      </c>
      <c r="B472" t="s">
        <v>10</v>
      </c>
      <c r="C472" t="s">
        <v>11</v>
      </c>
      <c r="D472" t="s">
        <v>12</v>
      </c>
      <c r="E472" t="s">
        <v>18</v>
      </c>
    </row>
    <row r="473" spans="1:5">
      <c r="A473" t="s">
        <v>17</v>
      </c>
      <c r="B473" t="s">
        <v>10</v>
      </c>
      <c r="C473" t="s">
        <v>11</v>
      </c>
      <c r="D473" t="s">
        <v>12</v>
      </c>
      <c r="E473" t="s">
        <v>18</v>
      </c>
    </row>
    <row r="474" spans="1:5">
      <c r="A474" t="s">
        <v>17</v>
      </c>
      <c r="B474" t="s">
        <v>5</v>
      </c>
      <c r="C474" t="s">
        <v>13</v>
      </c>
      <c r="D474" t="s">
        <v>12</v>
      </c>
      <c r="E474" t="s">
        <v>18</v>
      </c>
    </row>
    <row r="475" spans="1:5">
      <c r="A475" t="s">
        <v>17</v>
      </c>
      <c r="B475" t="s">
        <v>10</v>
      </c>
      <c r="C475" t="s">
        <v>13</v>
      </c>
      <c r="D475" t="s">
        <v>12</v>
      </c>
      <c r="E475" t="s">
        <v>18</v>
      </c>
    </row>
    <row r="476" spans="1:5">
      <c r="A476" t="s">
        <v>17</v>
      </c>
      <c r="B476" t="s">
        <v>5</v>
      </c>
      <c r="C476" t="s">
        <v>11</v>
      </c>
      <c r="D476" t="s">
        <v>12</v>
      </c>
      <c r="E476" t="s">
        <v>18</v>
      </c>
    </row>
    <row r="477" spans="1:5">
      <c r="A477" t="s">
        <v>17</v>
      </c>
      <c r="B477" t="s">
        <v>5</v>
      </c>
      <c r="C477" t="s">
        <v>11</v>
      </c>
      <c r="D477" t="s">
        <v>12</v>
      </c>
      <c r="E477" t="s">
        <v>18</v>
      </c>
    </row>
    <row r="478" spans="1:5">
      <c r="A478" t="s">
        <v>17</v>
      </c>
      <c r="B478" t="s">
        <v>10</v>
      </c>
      <c r="C478" t="s">
        <v>11</v>
      </c>
      <c r="D478" t="s">
        <v>12</v>
      </c>
      <c r="E478" t="s">
        <v>18</v>
      </c>
    </row>
    <row r="479" spans="1:5">
      <c r="A479" t="s">
        <v>17</v>
      </c>
      <c r="B479" t="s">
        <v>10</v>
      </c>
      <c r="C479" t="s">
        <v>11</v>
      </c>
      <c r="D479" t="s">
        <v>12</v>
      </c>
      <c r="E479" t="s">
        <v>18</v>
      </c>
    </row>
    <row r="480" spans="1:5">
      <c r="A480" t="s">
        <v>17</v>
      </c>
      <c r="B480" t="s">
        <v>5</v>
      </c>
      <c r="C480" t="s">
        <v>13</v>
      </c>
      <c r="D480" t="s">
        <v>12</v>
      </c>
      <c r="E480" t="s">
        <v>18</v>
      </c>
    </row>
    <row r="481" spans="1:5">
      <c r="A481" t="s">
        <v>17</v>
      </c>
      <c r="B481" t="s">
        <v>10</v>
      </c>
      <c r="C481" t="s">
        <v>13</v>
      </c>
      <c r="D481" t="s">
        <v>12</v>
      </c>
      <c r="E481" t="s">
        <v>18</v>
      </c>
    </row>
    <row r="482" spans="1:5">
      <c r="A482" t="s">
        <v>17</v>
      </c>
      <c r="B482" t="s">
        <v>10</v>
      </c>
      <c r="C482" t="s">
        <v>11</v>
      </c>
      <c r="D482" t="s">
        <v>12</v>
      </c>
      <c r="E482" t="s">
        <v>18</v>
      </c>
    </row>
    <row r="483" spans="1:5">
      <c r="A483" t="s">
        <v>17</v>
      </c>
      <c r="B483" t="s">
        <v>5</v>
      </c>
      <c r="C483" t="s">
        <v>11</v>
      </c>
      <c r="D483" t="s">
        <v>12</v>
      </c>
      <c r="E483" t="s">
        <v>18</v>
      </c>
    </row>
    <row r="484" spans="1:5">
      <c r="A484" t="s">
        <v>17</v>
      </c>
      <c r="B484" t="s">
        <v>10</v>
      </c>
      <c r="C484" t="s">
        <v>11</v>
      </c>
      <c r="D484" t="s">
        <v>12</v>
      </c>
      <c r="E484" t="s">
        <v>18</v>
      </c>
    </row>
    <row r="485" spans="1:5">
      <c r="A485" t="s">
        <v>17</v>
      </c>
      <c r="B485" t="s">
        <v>5</v>
      </c>
      <c r="C485" t="s">
        <v>11</v>
      </c>
      <c r="D485" t="s">
        <v>12</v>
      </c>
      <c r="E485" t="s">
        <v>18</v>
      </c>
    </row>
    <row r="486" spans="1:5">
      <c r="A486" t="s">
        <v>17</v>
      </c>
      <c r="B486" t="s">
        <v>10</v>
      </c>
      <c r="C486" t="s">
        <v>13</v>
      </c>
      <c r="D486" t="s">
        <v>12</v>
      </c>
      <c r="E486" t="s">
        <v>18</v>
      </c>
    </row>
    <row r="487" spans="1:5">
      <c r="A487" t="s">
        <v>17</v>
      </c>
      <c r="B487" t="s">
        <v>10</v>
      </c>
      <c r="C487" t="s">
        <v>11</v>
      </c>
      <c r="D487" t="s">
        <v>12</v>
      </c>
      <c r="E487" t="s">
        <v>18</v>
      </c>
    </row>
    <row r="488" spans="1:5">
      <c r="A488" t="s">
        <v>17</v>
      </c>
      <c r="B488" t="s">
        <v>5</v>
      </c>
      <c r="C488" t="s">
        <v>11</v>
      </c>
      <c r="D488" t="s">
        <v>12</v>
      </c>
      <c r="E488" t="s">
        <v>18</v>
      </c>
    </row>
    <row r="489" spans="1:5">
      <c r="A489" t="s">
        <v>17</v>
      </c>
      <c r="B489" t="s">
        <v>10</v>
      </c>
      <c r="C489" t="s">
        <v>11</v>
      </c>
      <c r="D489" t="s">
        <v>12</v>
      </c>
      <c r="E489" t="s">
        <v>18</v>
      </c>
    </row>
    <row r="490" spans="1:5">
      <c r="A490" t="s">
        <v>17</v>
      </c>
      <c r="B490" t="s">
        <v>5</v>
      </c>
      <c r="C490" t="s">
        <v>11</v>
      </c>
      <c r="D490" t="s">
        <v>12</v>
      </c>
      <c r="E490" t="s">
        <v>18</v>
      </c>
    </row>
    <row r="491" spans="1:5">
      <c r="A491" t="s">
        <v>17</v>
      </c>
      <c r="B491" t="s">
        <v>10</v>
      </c>
      <c r="C491" t="s">
        <v>11</v>
      </c>
      <c r="D491" t="s">
        <v>12</v>
      </c>
      <c r="E491" t="s">
        <v>18</v>
      </c>
    </row>
    <row r="492" spans="1:5">
      <c r="A492" t="s">
        <v>17</v>
      </c>
      <c r="B492" t="s">
        <v>10</v>
      </c>
      <c r="C492" t="s">
        <v>11</v>
      </c>
      <c r="D492" t="s">
        <v>12</v>
      </c>
      <c r="E492" t="s">
        <v>18</v>
      </c>
    </row>
    <row r="493" spans="1:5">
      <c r="A493" t="s">
        <v>17</v>
      </c>
      <c r="B493" t="s">
        <v>5</v>
      </c>
      <c r="C493" t="s">
        <v>11</v>
      </c>
      <c r="D493" t="s">
        <v>12</v>
      </c>
      <c r="E493" t="s">
        <v>18</v>
      </c>
    </row>
    <row r="494" spans="1:5">
      <c r="A494" t="s">
        <v>17</v>
      </c>
      <c r="B494" t="s">
        <v>10</v>
      </c>
      <c r="C494" t="s">
        <v>11</v>
      </c>
      <c r="D494" t="s">
        <v>12</v>
      </c>
      <c r="E494" t="s">
        <v>18</v>
      </c>
    </row>
    <row r="495" spans="1:5">
      <c r="A495" t="s">
        <v>17</v>
      </c>
      <c r="B495" t="s">
        <v>10</v>
      </c>
      <c r="C495" t="s">
        <v>13</v>
      </c>
      <c r="D495" t="s">
        <v>12</v>
      </c>
      <c r="E495" t="s">
        <v>18</v>
      </c>
    </row>
    <row r="496" spans="1:5">
      <c r="A496" t="s">
        <v>17</v>
      </c>
      <c r="B496" t="s">
        <v>5</v>
      </c>
      <c r="C496" t="s">
        <v>11</v>
      </c>
      <c r="D496" t="s">
        <v>12</v>
      </c>
      <c r="E496" t="s">
        <v>18</v>
      </c>
    </row>
    <row r="497" spans="1:5">
      <c r="A497" t="s">
        <v>17</v>
      </c>
      <c r="B497" t="s">
        <v>10</v>
      </c>
      <c r="C497" t="s">
        <v>13</v>
      </c>
      <c r="D497" t="s">
        <v>12</v>
      </c>
      <c r="E497" t="s">
        <v>18</v>
      </c>
    </row>
    <row r="498" spans="1:5">
      <c r="A498" t="s">
        <v>17</v>
      </c>
      <c r="B498" t="s">
        <v>10</v>
      </c>
      <c r="C498" t="s">
        <v>11</v>
      </c>
      <c r="D498" t="s">
        <v>12</v>
      </c>
      <c r="E498" t="s">
        <v>18</v>
      </c>
    </row>
    <row r="499" spans="1:5">
      <c r="A499" t="s">
        <v>17</v>
      </c>
      <c r="B499" t="s">
        <v>5</v>
      </c>
      <c r="C499" t="s">
        <v>11</v>
      </c>
      <c r="D499" t="s">
        <v>12</v>
      </c>
      <c r="E499" t="s">
        <v>18</v>
      </c>
    </row>
    <row r="500" spans="1:5">
      <c r="A500" t="s">
        <v>17</v>
      </c>
      <c r="B500" t="s">
        <v>5</v>
      </c>
      <c r="C500" t="s">
        <v>11</v>
      </c>
      <c r="D500" t="s">
        <v>12</v>
      </c>
      <c r="E500" t="s">
        <v>18</v>
      </c>
    </row>
    <row r="501" spans="1:5">
      <c r="A501" t="s">
        <v>17</v>
      </c>
      <c r="B501" t="s">
        <v>10</v>
      </c>
      <c r="C501" t="s">
        <v>13</v>
      </c>
      <c r="D501" t="s">
        <v>12</v>
      </c>
      <c r="E501" t="s">
        <v>18</v>
      </c>
    </row>
    <row r="502" spans="1:5">
      <c r="A502" t="s">
        <v>17</v>
      </c>
      <c r="B502" t="s">
        <v>10</v>
      </c>
      <c r="C502" t="s">
        <v>13</v>
      </c>
      <c r="D502" t="s">
        <v>12</v>
      </c>
      <c r="E502" t="s">
        <v>18</v>
      </c>
    </row>
    <row r="503" spans="1:5">
      <c r="A503" t="s">
        <v>17</v>
      </c>
      <c r="B503" t="s">
        <v>5</v>
      </c>
      <c r="C503" t="s">
        <v>11</v>
      </c>
      <c r="D503" t="s">
        <v>12</v>
      </c>
      <c r="E503" t="s">
        <v>18</v>
      </c>
    </row>
    <row r="504" spans="1:5">
      <c r="A504" t="s">
        <v>17</v>
      </c>
      <c r="B504" t="s">
        <v>5</v>
      </c>
      <c r="C504" t="s">
        <v>11</v>
      </c>
      <c r="D504" t="s">
        <v>12</v>
      </c>
      <c r="E504" t="s">
        <v>18</v>
      </c>
    </row>
    <row r="505" spans="1:5">
      <c r="A505" t="s">
        <v>17</v>
      </c>
      <c r="B505" t="s">
        <v>10</v>
      </c>
      <c r="C505" t="s">
        <v>13</v>
      </c>
      <c r="D505" t="s">
        <v>12</v>
      </c>
      <c r="E505" t="s">
        <v>18</v>
      </c>
    </row>
    <row r="506" spans="1:5">
      <c r="A506" t="s">
        <v>17</v>
      </c>
      <c r="B506" t="s">
        <v>10</v>
      </c>
      <c r="C506" t="s">
        <v>11</v>
      </c>
      <c r="D506" t="s">
        <v>12</v>
      </c>
      <c r="E506" t="s">
        <v>18</v>
      </c>
    </row>
    <row r="507" spans="1:5">
      <c r="A507" t="s">
        <v>17</v>
      </c>
      <c r="B507" t="s">
        <v>5</v>
      </c>
      <c r="C507" t="s">
        <v>11</v>
      </c>
      <c r="D507" t="s">
        <v>12</v>
      </c>
      <c r="E507" t="s">
        <v>18</v>
      </c>
    </row>
    <row r="508" spans="1:5">
      <c r="A508" t="s">
        <v>17</v>
      </c>
      <c r="B508" t="s">
        <v>10</v>
      </c>
      <c r="C508" t="s">
        <v>13</v>
      </c>
      <c r="D508" t="s">
        <v>12</v>
      </c>
      <c r="E508" t="s">
        <v>18</v>
      </c>
    </row>
    <row r="509" spans="1:5">
      <c r="A509" t="s">
        <v>17</v>
      </c>
      <c r="B509" t="s">
        <v>5</v>
      </c>
      <c r="C509" t="s">
        <v>11</v>
      </c>
      <c r="D509" t="s">
        <v>12</v>
      </c>
      <c r="E509" t="s">
        <v>18</v>
      </c>
    </row>
    <row r="510" spans="1:5">
      <c r="A510" t="s">
        <v>17</v>
      </c>
      <c r="B510" t="s">
        <v>10</v>
      </c>
      <c r="C510" t="s">
        <v>11</v>
      </c>
      <c r="D510" t="s">
        <v>12</v>
      </c>
      <c r="E510" t="s">
        <v>18</v>
      </c>
    </row>
    <row r="511" spans="1:5">
      <c r="A511" t="s">
        <v>17</v>
      </c>
      <c r="B511" t="s">
        <v>10</v>
      </c>
      <c r="C511" t="s">
        <v>11</v>
      </c>
      <c r="D511" t="s">
        <v>12</v>
      </c>
      <c r="E511" t="s">
        <v>18</v>
      </c>
    </row>
    <row r="512" spans="1:5">
      <c r="A512" t="s">
        <v>17</v>
      </c>
      <c r="B512" t="s">
        <v>5</v>
      </c>
      <c r="C512" t="s">
        <v>11</v>
      </c>
      <c r="D512" t="s">
        <v>12</v>
      </c>
      <c r="E512" t="s">
        <v>18</v>
      </c>
    </row>
    <row r="513" spans="1:5">
      <c r="A513" t="s">
        <v>17</v>
      </c>
      <c r="B513" t="s">
        <v>10</v>
      </c>
      <c r="C513" t="s">
        <v>11</v>
      </c>
      <c r="D513" t="s">
        <v>12</v>
      </c>
      <c r="E513" t="s">
        <v>18</v>
      </c>
    </row>
    <row r="514" spans="1:5">
      <c r="A514" t="s">
        <v>17</v>
      </c>
      <c r="B514" t="s">
        <v>10</v>
      </c>
      <c r="C514" t="s">
        <v>11</v>
      </c>
      <c r="D514" t="s">
        <v>12</v>
      </c>
      <c r="E514" t="s">
        <v>18</v>
      </c>
    </row>
    <row r="515" spans="1:5">
      <c r="A515" t="s">
        <v>17</v>
      </c>
      <c r="B515" t="s">
        <v>5</v>
      </c>
      <c r="C515" t="s">
        <v>13</v>
      </c>
      <c r="D515" t="s">
        <v>12</v>
      </c>
      <c r="E515" t="s">
        <v>18</v>
      </c>
    </row>
    <row r="516" spans="1:5">
      <c r="A516" t="s">
        <v>16</v>
      </c>
      <c r="B516" t="s">
        <v>5</v>
      </c>
      <c r="C516" t="s">
        <v>11</v>
      </c>
      <c r="D516" t="s">
        <v>12</v>
      </c>
      <c r="E516" t="s">
        <v>18</v>
      </c>
    </row>
    <row r="517" spans="1:5">
      <c r="A517" t="s">
        <v>16</v>
      </c>
      <c r="B517" t="s">
        <v>5</v>
      </c>
      <c r="C517" t="s">
        <v>13</v>
      </c>
      <c r="D517" t="s">
        <v>12</v>
      </c>
      <c r="E517" t="s">
        <v>18</v>
      </c>
    </row>
    <row r="518" spans="1:5">
      <c r="A518" t="s">
        <v>16</v>
      </c>
      <c r="B518" t="s">
        <v>5</v>
      </c>
      <c r="C518" t="s">
        <v>11</v>
      </c>
      <c r="D518" t="s">
        <v>12</v>
      </c>
      <c r="E518" t="s">
        <v>18</v>
      </c>
    </row>
    <row r="519" spans="1:5">
      <c r="A519" t="s">
        <v>16</v>
      </c>
      <c r="B519" t="s">
        <v>5</v>
      </c>
      <c r="C519" t="s">
        <v>13</v>
      </c>
      <c r="D519" t="s">
        <v>12</v>
      </c>
      <c r="E519" t="s">
        <v>18</v>
      </c>
    </row>
    <row r="520" spans="1:5">
      <c r="A520" t="s">
        <v>16</v>
      </c>
      <c r="B520" t="s">
        <v>10</v>
      </c>
      <c r="C520" t="s">
        <v>13</v>
      </c>
      <c r="D520" t="s">
        <v>12</v>
      </c>
      <c r="E520" t="s">
        <v>18</v>
      </c>
    </row>
    <row r="521" spans="1:5">
      <c r="A521" t="s">
        <v>16</v>
      </c>
      <c r="B521" t="s">
        <v>10</v>
      </c>
      <c r="C521" t="s">
        <v>13</v>
      </c>
      <c r="D521" t="s">
        <v>12</v>
      </c>
      <c r="E521" t="s">
        <v>18</v>
      </c>
    </row>
    <row r="522" spans="1:5">
      <c r="A522" t="s">
        <v>16</v>
      </c>
      <c r="B522" t="s">
        <v>5</v>
      </c>
      <c r="C522" t="s">
        <v>13</v>
      </c>
      <c r="D522" t="s">
        <v>12</v>
      </c>
      <c r="E522" t="s">
        <v>18</v>
      </c>
    </row>
    <row r="523" spans="1:5">
      <c r="A523" t="s">
        <v>16</v>
      </c>
      <c r="B523" t="s">
        <v>10</v>
      </c>
      <c r="C523" t="s">
        <v>13</v>
      </c>
      <c r="D523" t="s">
        <v>12</v>
      </c>
      <c r="E523" t="s">
        <v>18</v>
      </c>
    </row>
    <row r="524" spans="1:5">
      <c r="A524" t="s">
        <v>16</v>
      </c>
      <c r="B524" t="s">
        <v>5</v>
      </c>
      <c r="C524" t="s">
        <v>11</v>
      </c>
      <c r="D524" t="s">
        <v>12</v>
      </c>
      <c r="E524" t="s">
        <v>18</v>
      </c>
    </row>
    <row r="525" spans="1:5">
      <c r="A525" t="s">
        <v>16</v>
      </c>
      <c r="B525" t="s">
        <v>10</v>
      </c>
      <c r="C525" t="s">
        <v>13</v>
      </c>
      <c r="D525" t="s">
        <v>12</v>
      </c>
      <c r="E525" t="s">
        <v>18</v>
      </c>
    </row>
    <row r="526" spans="1:5">
      <c r="A526" t="s">
        <v>16</v>
      </c>
      <c r="B526" t="s">
        <v>5</v>
      </c>
      <c r="C526" t="s">
        <v>11</v>
      </c>
      <c r="D526" t="s">
        <v>12</v>
      </c>
      <c r="E526" t="s">
        <v>18</v>
      </c>
    </row>
    <row r="527" spans="1:5">
      <c r="A527" t="s">
        <v>16</v>
      </c>
      <c r="B527" t="s">
        <v>5</v>
      </c>
      <c r="C527" t="s">
        <v>11</v>
      </c>
      <c r="D527" t="s">
        <v>12</v>
      </c>
      <c r="E527" t="s">
        <v>18</v>
      </c>
    </row>
    <row r="528" spans="1:5">
      <c r="A528" t="s">
        <v>16</v>
      </c>
      <c r="B528" t="s">
        <v>5</v>
      </c>
      <c r="C528" t="s">
        <v>13</v>
      </c>
      <c r="D528" t="s">
        <v>12</v>
      </c>
      <c r="E528" t="s">
        <v>18</v>
      </c>
    </row>
    <row r="529" spans="1:5">
      <c r="A529" t="s">
        <v>16</v>
      </c>
      <c r="B529" t="s">
        <v>10</v>
      </c>
      <c r="C529" t="s">
        <v>13</v>
      </c>
      <c r="D529" t="s">
        <v>12</v>
      </c>
      <c r="E529" t="s">
        <v>18</v>
      </c>
    </row>
    <row r="530" spans="1:5">
      <c r="A530" t="s">
        <v>16</v>
      </c>
      <c r="B530" t="s">
        <v>10</v>
      </c>
      <c r="C530" t="s">
        <v>11</v>
      </c>
      <c r="D530" t="s">
        <v>12</v>
      </c>
      <c r="E530" t="s">
        <v>18</v>
      </c>
    </row>
    <row r="531" spans="1:5">
      <c r="A531" t="s">
        <v>16</v>
      </c>
      <c r="B531" t="s">
        <v>10</v>
      </c>
      <c r="C531" t="s">
        <v>11</v>
      </c>
      <c r="D531" t="s">
        <v>12</v>
      </c>
      <c r="E531" t="s">
        <v>18</v>
      </c>
    </row>
    <row r="532" spans="1:5">
      <c r="A532" t="s">
        <v>16</v>
      </c>
      <c r="B532" t="s">
        <v>5</v>
      </c>
      <c r="C532" t="s">
        <v>11</v>
      </c>
      <c r="D532" t="s">
        <v>12</v>
      </c>
      <c r="E532" t="s">
        <v>18</v>
      </c>
    </row>
    <row r="533" spans="1:5">
      <c r="A533" t="s">
        <v>16</v>
      </c>
      <c r="B533" t="s">
        <v>5</v>
      </c>
      <c r="C533" t="s">
        <v>11</v>
      </c>
      <c r="D533" t="s">
        <v>12</v>
      </c>
      <c r="E533" t="s">
        <v>18</v>
      </c>
    </row>
    <row r="534" spans="1:5">
      <c r="A534" t="s">
        <v>16</v>
      </c>
      <c r="B534" t="s">
        <v>10</v>
      </c>
      <c r="C534" t="s">
        <v>13</v>
      </c>
      <c r="D534" t="s">
        <v>12</v>
      </c>
      <c r="E534" t="s">
        <v>18</v>
      </c>
    </row>
    <row r="535" spans="1:5">
      <c r="A535" t="s">
        <v>16</v>
      </c>
      <c r="B535" t="s">
        <v>10</v>
      </c>
      <c r="C535" t="s">
        <v>11</v>
      </c>
      <c r="D535" t="s">
        <v>12</v>
      </c>
      <c r="E535" t="s">
        <v>18</v>
      </c>
    </row>
    <row r="536" spans="1:5">
      <c r="A536" t="s">
        <v>16</v>
      </c>
      <c r="B536" t="s">
        <v>10</v>
      </c>
      <c r="C536" t="s">
        <v>13</v>
      </c>
      <c r="D536" t="s">
        <v>12</v>
      </c>
      <c r="E536" t="s">
        <v>18</v>
      </c>
    </row>
    <row r="537" spans="1:5">
      <c r="A537" t="s">
        <v>16</v>
      </c>
      <c r="B537" t="s">
        <v>10</v>
      </c>
      <c r="C537" t="s">
        <v>13</v>
      </c>
      <c r="D537" t="s">
        <v>12</v>
      </c>
      <c r="E537" t="s">
        <v>18</v>
      </c>
    </row>
    <row r="538" spans="1:5">
      <c r="A538" t="s">
        <v>16</v>
      </c>
      <c r="B538" t="s">
        <v>5</v>
      </c>
      <c r="C538" t="s">
        <v>13</v>
      </c>
      <c r="D538" t="s">
        <v>12</v>
      </c>
      <c r="E538" t="s">
        <v>18</v>
      </c>
    </row>
    <row r="539" spans="1:5">
      <c r="A539" t="s">
        <v>16</v>
      </c>
      <c r="B539" t="s">
        <v>5</v>
      </c>
      <c r="C539" t="s">
        <v>11</v>
      </c>
      <c r="D539" t="s">
        <v>12</v>
      </c>
      <c r="E539" t="s">
        <v>18</v>
      </c>
    </row>
    <row r="540" spans="1:5">
      <c r="A540" t="s">
        <v>16</v>
      </c>
      <c r="B540" t="s">
        <v>10</v>
      </c>
      <c r="C540" t="s">
        <v>13</v>
      </c>
      <c r="D540" t="s">
        <v>12</v>
      </c>
      <c r="E540" t="s">
        <v>18</v>
      </c>
    </row>
    <row r="541" spans="1:5">
      <c r="A541" t="s">
        <v>16</v>
      </c>
      <c r="B541" t="s">
        <v>5</v>
      </c>
      <c r="C541" t="s">
        <v>13</v>
      </c>
      <c r="D541" t="s">
        <v>12</v>
      </c>
      <c r="E541" t="s">
        <v>18</v>
      </c>
    </row>
    <row r="542" spans="1:5">
      <c r="A542" t="s">
        <v>16</v>
      </c>
      <c r="B542" t="s">
        <v>5</v>
      </c>
      <c r="C542" t="s">
        <v>11</v>
      </c>
      <c r="D542" t="s">
        <v>12</v>
      </c>
      <c r="E542" t="s">
        <v>18</v>
      </c>
    </row>
    <row r="543" spans="1:5">
      <c r="A543" t="s">
        <v>16</v>
      </c>
      <c r="B543" t="s">
        <v>10</v>
      </c>
      <c r="C543" t="s">
        <v>13</v>
      </c>
      <c r="D543" t="s">
        <v>12</v>
      </c>
      <c r="E543" t="s">
        <v>18</v>
      </c>
    </row>
    <row r="544" spans="1:5">
      <c r="A544" t="s">
        <v>17</v>
      </c>
      <c r="B544" t="s">
        <v>5</v>
      </c>
      <c r="C544" t="s">
        <v>13</v>
      </c>
      <c r="D544" t="s">
        <v>12</v>
      </c>
      <c r="E544" t="s">
        <v>18</v>
      </c>
    </row>
    <row r="545" spans="1:5">
      <c r="A545" t="s">
        <v>17</v>
      </c>
      <c r="B545" t="s">
        <v>10</v>
      </c>
      <c r="C545" t="s">
        <v>13</v>
      </c>
      <c r="D545" t="s">
        <v>12</v>
      </c>
      <c r="E545" t="s">
        <v>18</v>
      </c>
    </row>
    <row r="546" spans="1:5">
      <c r="A546" t="s">
        <v>17</v>
      </c>
      <c r="B546" t="s">
        <v>10</v>
      </c>
      <c r="C546" t="s">
        <v>11</v>
      </c>
      <c r="D546" t="s">
        <v>12</v>
      </c>
      <c r="E546" t="s">
        <v>18</v>
      </c>
    </row>
    <row r="547" spans="1:5">
      <c r="A547" t="s">
        <v>17</v>
      </c>
      <c r="B547" t="s">
        <v>5</v>
      </c>
      <c r="C547" t="s">
        <v>13</v>
      </c>
      <c r="D547" t="s">
        <v>12</v>
      </c>
      <c r="E547" t="s">
        <v>18</v>
      </c>
    </row>
    <row r="548" spans="1:5">
      <c r="A548" t="s">
        <v>17</v>
      </c>
      <c r="B548" t="s">
        <v>5</v>
      </c>
      <c r="C548" t="s">
        <v>13</v>
      </c>
      <c r="D548" t="s">
        <v>12</v>
      </c>
      <c r="E548" t="s">
        <v>18</v>
      </c>
    </row>
    <row r="549" spans="1:5">
      <c r="A549" t="s">
        <v>17</v>
      </c>
      <c r="B549" t="s">
        <v>5</v>
      </c>
      <c r="C549" t="s">
        <v>11</v>
      </c>
      <c r="D549" t="s">
        <v>12</v>
      </c>
      <c r="E549" t="s">
        <v>18</v>
      </c>
    </row>
    <row r="550" spans="1:5">
      <c r="A550" t="s">
        <v>17</v>
      </c>
      <c r="B550" t="s">
        <v>10</v>
      </c>
      <c r="C550" t="s">
        <v>13</v>
      </c>
      <c r="D550" t="s">
        <v>12</v>
      </c>
      <c r="E550" t="s">
        <v>18</v>
      </c>
    </row>
    <row r="551" spans="1:5">
      <c r="A551" t="s">
        <v>17</v>
      </c>
      <c r="B551" t="s">
        <v>5</v>
      </c>
      <c r="C551" t="s">
        <v>13</v>
      </c>
      <c r="D551" t="s">
        <v>12</v>
      </c>
      <c r="E551" t="s">
        <v>18</v>
      </c>
    </row>
    <row r="552" spans="1:5">
      <c r="A552" t="s">
        <v>17</v>
      </c>
      <c r="B552" t="s">
        <v>10</v>
      </c>
      <c r="C552" t="s">
        <v>13</v>
      </c>
      <c r="D552" t="s">
        <v>12</v>
      </c>
      <c r="E552" t="s">
        <v>18</v>
      </c>
    </row>
    <row r="553" spans="1:5">
      <c r="A553" t="s">
        <v>17</v>
      </c>
      <c r="B553" t="s">
        <v>5</v>
      </c>
      <c r="C553" t="s">
        <v>11</v>
      </c>
      <c r="D553" t="s">
        <v>12</v>
      </c>
      <c r="E553" t="s">
        <v>18</v>
      </c>
    </row>
    <row r="554" spans="1:5">
      <c r="A554" t="s">
        <v>17</v>
      </c>
      <c r="B554" t="s">
        <v>10</v>
      </c>
      <c r="C554" t="s">
        <v>13</v>
      </c>
      <c r="D554" t="s">
        <v>12</v>
      </c>
      <c r="E554" t="s">
        <v>18</v>
      </c>
    </row>
    <row r="555" spans="1:5">
      <c r="A555" t="s">
        <v>17</v>
      </c>
      <c r="B555" t="s">
        <v>10</v>
      </c>
      <c r="C555" t="s">
        <v>11</v>
      </c>
      <c r="D555" t="s">
        <v>12</v>
      </c>
      <c r="E555" t="s">
        <v>18</v>
      </c>
    </row>
    <row r="556" spans="1:5">
      <c r="A556" t="s">
        <v>17</v>
      </c>
      <c r="B556" t="s">
        <v>5</v>
      </c>
      <c r="C556" t="s">
        <v>11</v>
      </c>
      <c r="D556" t="s">
        <v>12</v>
      </c>
      <c r="E556" t="s">
        <v>18</v>
      </c>
    </row>
    <row r="557" spans="1:5">
      <c r="A557" t="s">
        <v>17</v>
      </c>
      <c r="B557" t="s">
        <v>5</v>
      </c>
      <c r="C557" t="s">
        <v>11</v>
      </c>
      <c r="D557" t="s">
        <v>12</v>
      </c>
      <c r="E557" t="s">
        <v>18</v>
      </c>
    </row>
    <row r="558" spans="1:5">
      <c r="A558" t="s">
        <v>17</v>
      </c>
      <c r="B558" t="s">
        <v>5</v>
      </c>
      <c r="C558" t="s">
        <v>13</v>
      </c>
      <c r="D558" t="s">
        <v>12</v>
      </c>
      <c r="E558" t="s">
        <v>18</v>
      </c>
    </row>
    <row r="559" spans="1:5">
      <c r="A559" t="s">
        <v>17</v>
      </c>
      <c r="B559" t="s">
        <v>5</v>
      </c>
      <c r="C559" t="s">
        <v>11</v>
      </c>
      <c r="D559" t="s">
        <v>12</v>
      </c>
      <c r="E559" t="s">
        <v>18</v>
      </c>
    </row>
    <row r="560" spans="1:5">
      <c r="A560" t="s">
        <v>17</v>
      </c>
      <c r="B560" t="s">
        <v>10</v>
      </c>
      <c r="C560" t="s">
        <v>11</v>
      </c>
      <c r="D560" t="s">
        <v>12</v>
      </c>
      <c r="E560" t="s">
        <v>18</v>
      </c>
    </row>
    <row r="561" spans="1:5">
      <c r="A561" t="s">
        <v>17</v>
      </c>
      <c r="B561" t="s">
        <v>10</v>
      </c>
      <c r="C561" t="s">
        <v>11</v>
      </c>
      <c r="D561" t="s">
        <v>12</v>
      </c>
      <c r="E561" t="s">
        <v>18</v>
      </c>
    </row>
    <row r="562" spans="1:5">
      <c r="A562" t="s">
        <v>17</v>
      </c>
      <c r="B562" t="s">
        <v>5</v>
      </c>
      <c r="C562" t="s">
        <v>11</v>
      </c>
      <c r="D562" t="s">
        <v>12</v>
      </c>
      <c r="E562" t="s">
        <v>18</v>
      </c>
    </row>
    <row r="563" spans="1:5">
      <c r="A563" t="s">
        <v>17</v>
      </c>
      <c r="B563" t="s">
        <v>5</v>
      </c>
      <c r="C563" t="s">
        <v>11</v>
      </c>
      <c r="D563" t="s">
        <v>12</v>
      </c>
      <c r="E563" t="s">
        <v>18</v>
      </c>
    </row>
    <row r="564" spans="1:5">
      <c r="A564" t="s">
        <v>17</v>
      </c>
      <c r="B564" t="s">
        <v>10</v>
      </c>
      <c r="C564" t="s">
        <v>13</v>
      </c>
      <c r="D564" t="s">
        <v>12</v>
      </c>
      <c r="E564" t="s">
        <v>18</v>
      </c>
    </row>
    <row r="565" spans="1:5">
      <c r="A565" t="s">
        <v>17</v>
      </c>
      <c r="B565" t="s">
        <v>5</v>
      </c>
      <c r="C565" t="s">
        <v>13</v>
      </c>
      <c r="D565" t="s">
        <v>12</v>
      </c>
      <c r="E565" t="s">
        <v>18</v>
      </c>
    </row>
    <row r="566" spans="1:5">
      <c r="A566" t="s">
        <v>17</v>
      </c>
      <c r="B566" t="s">
        <v>5</v>
      </c>
      <c r="C566" t="s">
        <v>13</v>
      </c>
      <c r="D566" t="s">
        <v>12</v>
      </c>
      <c r="E566" t="s">
        <v>18</v>
      </c>
    </row>
    <row r="567" spans="1:5">
      <c r="A567" t="s">
        <v>16</v>
      </c>
      <c r="B567" t="s">
        <v>10</v>
      </c>
      <c r="C567" t="s">
        <v>13</v>
      </c>
      <c r="D567" t="s">
        <v>12</v>
      </c>
      <c r="E567" t="s">
        <v>18</v>
      </c>
    </row>
    <row r="568" spans="1:5">
      <c r="A568" t="s">
        <v>16</v>
      </c>
      <c r="B568" t="s">
        <v>5</v>
      </c>
      <c r="C568" t="s">
        <v>13</v>
      </c>
      <c r="D568" t="s">
        <v>12</v>
      </c>
      <c r="E568" t="s">
        <v>18</v>
      </c>
    </row>
    <row r="569" spans="1:5">
      <c r="A569" t="s">
        <v>16</v>
      </c>
      <c r="B569" t="s">
        <v>5</v>
      </c>
      <c r="C569" t="s">
        <v>11</v>
      </c>
      <c r="D569" t="s">
        <v>12</v>
      </c>
      <c r="E569" t="s">
        <v>18</v>
      </c>
    </row>
    <row r="570" spans="1:5">
      <c r="A570" t="s">
        <v>16</v>
      </c>
      <c r="B570" t="s">
        <v>5</v>
      </c>
      <c r="C570" t="s">
        <v>11</v>
      </c>
      <c r="D570" t="s">
        <v>12</v>
      </c>
      <c r="E570" t="s">
        <v>18</v>
      </c>
    </row>
    <row r="571" spans="1:5">
      <c r="A571" t="s">
        <v>17</v>
      </c>
      <c r="B571" t="s">
        <v>5</v>
      </c>
      <c r="C571" t="s">
        <v>13</v>
      </c>
      <c r="D571" t="s">
        <v>12</v>
      </c>
      <c r="E571" t="s">
        <v>18</v>
      </c>
    </row>
    <row r="572" spans="1:5">
      <c r="A572" t="s">
        <v>16</v>
      </c>
      <c r="B572" t="s">
        <v>5</v>
      </c>
      <c r="C572" t="s">
        <v>13</v>
      </c>
      <c r="D572" t="s">
        <v>12</v>
      </c>
      <c r="E572" t="s">
        <v>18</v>
      </c>
    </row>
    <row r="573" spans="1:5">
      <c r="A573" t="s">
        <v>16</v>
      </c>
      <c r="B573" t="s">
        <v>5</v>
      </c>
      <c r="C573" t="s">
        <v>13</v>
      </c>
      <c r="D573" t="s">
        <v>12</v>
      </c>
      <c r="E573" t="s">
        <v>18</v>
      </c>
    </row>
    <row r="574" spans="1:5">
      <c r="A574" t="s">
        <v>17</v>
      </c>
      <c r="B574" t="s">
        <v>10</v>
      </c>
      <c r="C574" t="s">
        <v>13</v>
      </c>
      <c r="D574" t="s">
        <v>12</v>
      </c>
      <c r="E574" t="s">
        <v>18</v>
      </c>
    </row>
    <row r="575" spans="1:5">
      <c r="A575" t="s">
        <v>17</v>
      </c>
      <c r="B575" t="s">
        <v>5</v>
      </c>
      <c r="C575" t="s">
        <v>13</v>
      </c>
      <c r="D575" t="s">
        <v>12</v>
      </c>
      <c r="E575" t="s">
        <v>18</v>
      </c>
    </row>
    <row r="576" spans="1:5">
      <c r="A576" t="s">
        <v>17</v>
      </c>
      <c r="B576" t="s">
        <v>5</v>
      </c>
      <c r="C576" t="s">
        <v>13</v>
      </c>
      <c r="D576" t="s">
        <v>12</v>
      </c>
      <c r="E576" t="s">
        <v>18</v>
      </c>
    </row>
    <row r="577" spans="1:5">
      <c r="A577" t="s">
        <v>17</v>
      </c>
      <c r="B577" t="s">
        <v>5</v>
      </c>
      <c r="C577" t="s">
        <v>11</v>
      </c>
      <c r="D577" t="s">
        <v>12</v>
      </c>
      <c r="E577" t="s">
        <v>18</v>
      </c>
    </row>
    <row r="578" spans="1:5">
      <c r="A578" t="s">
        <v>17</v>
      </c>
      <c r="B578" t="s">
        <v>5</v>
      </c>
      <c r="C578" t="s">
        <v>13</v>
      </c>
      <c r="D578" t="s">
        <v>12</v>
      </c>
      <c r="E578" t="s">
        <v>18</v>
      </c>
    </row>
    <row r="579" spans="1:5">
      <c r="A579" t="s">
        <v>17</v>
      </c>
      <c r="B579" t="s">
        <v>5</v>
      </c>
      <c r="C579" t="s">
        <v>11</v>
      </c>
      <c r="D579" t="s">
        <v>12</v>
      </c>
      <c r="E579" t="s">
        <v>18</v>
      </c>
    </row>
    <row r="580" spans="1:5">
      <c r="A580" t="s">
        <v>17</v>
      </c>
      <c r="B580" t="s">
        <v>5</v>
      </c>
      <c r="C580" t="s">
        <v>11</v>
      </c>
      <c r="D580" t="s">
        <v>12</v>
      </c>
      <c r="E580" t="s">
        <v>18</v>
      </c>
    </row>
    <row r="581" spans="1:5">
      <c r="A581" t="s">
        <v>17</v>
      </c>
      <c r="B581" t="s">
        <v>5</v>
      </c>
      <c r="C581" t="s">
        <v>11</v>
      </c>
      <c r="D581" t="s">
        <v>12</v>
      </c>
      <c r="E581" t="s">
        <v>18</v>
      </c>
    </row>
    <row r="582" spans="1:5">
      <c r="A582" t="s">
        <v>17</v>
      </c>
      <c r="B582" t="s">
        <v>5</v>
      </c>
      <c r="C582" t="s">
        <v>13</v>
      </c>
      <c r="D582" t="s">
        <v>12</v>
      </c>
      <c r="E582" t="s">
        <v>18</v>
      </c>
    </row>
    <row r="583" spans="1:5">
      <c r="A583" t="s">
        <v>16</v>
      </c>
      <c r="B583" t="s">
        <v>5</v>
      </c>
      <c r="C583" t="s">
        <v>13</v>
      </c>
      <c r="D583" t="s">
        <v>12</v>
      </c>
      <c r="E583" t="s">
        <v>18</v>
      </c>
    </row>
    <row r="584" spans="1:5">
      <c r="A584" t="s">
        <v>16</v>
      </c>
      <c r="B584" t="s">
        <v>5</v>
      </c>
      <c r="C584" t="s">
        <v>11</v>
      </c>
      <c r="D584" t="s">
        <v>12</v>
      </c>
      <c r="E584" t="s">
        <v>18</v>
      </c>
    </row>
    <row r="585" spans="1:5">
      <c r="A585" t="s">
        <v>16</v>
      </c>
      <c r="B585" t="s">
        <v>5</v>
      </c>
      <c r="C585" t="s">
        <v>11</v>
      </c>
      <c r="D585" t="s">
        <v>12</v>
      </c>
      <c r="E585" t="s">
        <v>18</v>
      </c>
    </row>
    <row r="586" spans="1:5">
      <c r="A586" t="s">
        <v>16</v>
      </c>
      <c r="B586" t="s">
        <v>5</v>
      </c>
      <c r="C586" t="s">
        <v>13</v>
      </c>
      <c r="D586" t="s">
        <v>12</v>
      </c>
      <c r="E586" t="s">
        <v>18</v>
      </c>
    </row>
    <row r="587" spans="1:5">
      <c r="A587" t="s">
        <v>16</v>
      </c>
      <c r="B587" t="s">
        <v>5</v>
      </c>
      <c r="C587" t="s">
        <v>11</v>
      </c>
      <c r="D587" t="s">
        <v>12</v>
      </c>
      <c r="E587" t="s">
        <v>18</v>
      </c>
    </row>
    <row r="588" spans="1:5">
      <c r="A588" t="s">
        <v>16</v>
      </c>
      <c r="B588" t="s">
        <v>5</v>
      </c>
      <c r="C588" t="s">
        <v>13</v>
      </c>
      <c r="D588" t="s">
        <v>12</v>
      </c>
      <c r="E588" t="s">
        <v>18</v>
      </c>
    </row>
    <row r="589" spans="1:5">
      <c r="A589" t="s">
        <v>16</v>
      </c>
      <c r="B589" t="s">
        <v>5</v>
      </c>
      <c r="C589" t="s">
        <v>13</v>
      </c>
      <c r="D589" t="s">
        <v>12</v>
      </c>
      <c r="E589" t="s">
        <v>18</v>
      </c>
    </row>
    <row r="590" spans="1:5">
      <c r="A590" t="s">
        <v>17</v>
      </c>
      <c r="B590" t="s">
        <v>5</v>
      </c>
      <c r="C590" t="s">
        <v>11</v>
      </c>
      <c r="D590" t="s">
        <v>12</v>
      </c>
      <c r="E590" t="s">
        <v>18</v>
      </c>
    </row>
    <row r="591" spans="1:5">
      <c r="A591" t="s">
        <v>17</v>
      </c>
      <c r="B591" t="s">
        <v>5</v>
      </c>
      <c r="C591" t="s">
        <v>11</v>
      </c>
      <c r="D591" t="s">
        <v>12</v>
      </c>
      <c r="E591" t="s">
        <v>18</v>
      </c>
    </row>
    <row r="592" spans="1:5">
      <c r="A592" t="s">
        <v>17</v>
      </c>
      <c r="B592" t="s">
        <v>5</v>
      </c>
      <c r="C592" t="s">
        <v>11</v>
      </c>
      <c r="D592" t="s">
        <v>12</v>
      </c>
      <c r="E592" t="s">
        <v>18</v>
      </c>
    </row>
    <row r="593" spans="1:5">
      <c r="A593" t="s">
        <v>17</v>
      </c>
      <c r="B593" t="s">
        <v>5</v>
      </c>
      <c r="C593" t="s">
        <v>13</v>
      </c>
      <c r="D593" t="s">
        <v>12</v>
      </c>
      <c r="E593" t="s">
        <v>18</v>
      </c>
    </row>
    <row r="594" spans="1:5">
      <c r="A594" t="s">
        <v>17</v>
      </c>
      <c r="B594" t="s">
        <v>5</v>
      </c>
      <c r="C594" t="s">
        <v>11</v>
      </c>
      <c r="D594" t="s">
        <v>12</v>
      </c>
      <c r="E594" t="s">
        <v>18</v>
      </c>
    </row>
    <row r="595" spans="1:5">
      <c r="A595" t="s">
        <v>17</v>
      </c>
      <c r="B595" t="s">
        <v>5</v>
      </c>
      <c r="C595" t="s">
        <v>13</v>
      </c>
      <c r="D595" t="s">
        <v>12</v>
      </c>
      <c r="E595" t="s">
        <v>18</v>
      </c>
    </row>
    <row r="596" spans="1:5">
      <c r="A596" t="s">
        <v>16</v>
      </c>
      <c r="B596" t="s">
        <v>5</v>
      </c>
      <c r="C596" t="s">
        <v>13</v>
      </c>
      <c r="D596" t="s">
        <v>12</v>
      </c>
      <c r="E596" t="s">
        <v>18</v>
      </c>
    </row>
    <row r="597" spans="1:5">
      <c r="A597" t="s">
        <v>16</v>
      </c>
      <c r="B597" t="s">
        <v>5</v>
      </c>
      <c r="C597" t="s">
        <v>11</v>
      </c>
      <c r="D597" t="s">
        <v>12</v>
      </c>
      <c r="E597" t="s">
        <v>18</v>
      </c>
    </row>
    <row r="598" spans="1:5">
      <c r="A598" t="s">
        <v>16</v>
      </c>
      <c r="B598" t="s">
        <v>5</v>
      </c>
      <c r="C598" t="s">
        <v>11</v>
      </c>
      <c r="D598" t="s">
        <v>12</v>
      </c>
      <c r="E598" t="s">
        <v>18</v>
      </c>
    </row>
    <row r="599" spans="1:5">
      <c r="A599" t="s">
        <v>16</v>
      </c>
      <c r="B599" t="s">
        <v>5</v>
      </c>
      <c r="C599" t="s">
        <v>11</v>
      </c>
      <c r="D599" t="s">
        <v>12</v>
      </c>
      <c r="E599" t="s">
        <v>18</v>
      </c>
    </row>
    <row r="600" spans="1:5">
      <c r="A600" t="s">
        <v>16</v>
      </c>
      <c r="B600" t="s">
        <v>5</v>
      </c>
      <c r="C600" t="s">
        <v>13</v>
      </c>
      <c r="D600" t="s">
        <v>12</v>
      </c>
      <c r="E600" t="s">
        <v>18</v>
      </c>
    </row>
    <row r="601" spans="1:5">
      <c r="A601" t="s">
        <v>16</v>
      </c>
      <c r="B601" t="s">
        <v>5</v>
      </c>
      <c r="C601" t="s">
        <v>13</v>
      </c>
      <c r="D601" t="s">
        <v>12</v>
      </c>
      <c r="E601" t="s">
        <v>18</v>
      </c>
    </row>
    <row r="602" spans="1:5">
      <c r="A602" t="s">
        <v>17</v>
      </c>
      <c r="B602" t="s">
        <v>10</v>
      </c>
      <c r="C602" t="s">
        <v>13</v>
      </c>
      <c r="D602" t="s">
        <v>14</v>
      </c>
      <c r="E602" t="s">
        <v>18</v>
      </c>
    </row>
    <row r="603" spans="1:5">
      <c r="A603" t="s">
        <v>17</v>
      </c>
      <c r="B603" t="s">
        <v>10</v>
      </c>
      <c r="C603" t="s">
        <v>11</v>
      </c>
      <c r="D603" t="s">
        <v>14</v>
      </c>
      <c r="E603" t="s">
        <v>18</v>
      </c>
    </row>
    <row r="604" spans="1:5">
      <c r="A604" t="s">
        <v>17</v>
      </c>
      <c r="B604" t="s">
        <v>10</v>
      </c>
      <c r="C604" t="s">
        <v>11</v>
      </c>
      <c r="D604" t="s">
        <v>14</v>
      </c>
      <c r="E604" t="s">
        <v>18</v>
      </c>
    </row>
    <row r="605" spans="1:5">
      <c r="A605" t="s">
        <v>17</v>
      </c>
      <c r="B605" t="s">
        <v>10</v>
      </c>
      <c r="C605" t="s">
        <v>11</v>
      </c>
      <c r="D605" t="s">
        <v>14</v>
      </c>
      <c r="E605" t="s">
        <v>18</v>
      </c>
    </row>
    <row r="606" spans="1:5">
      <c r="A606" t="s">
        <v>16</v>
      </c>
      <c r="B606" t="s">
        <v>10</v>
      </c>
      <c r="C606" t="s">
        <v>11</v>
      </c>
      <c r="D606" t="s">
        <v>14</v>
      </c>
      <c r="E606" t="s">
        <v>18</v>
      </c>
    </row>
    <row r="607" spans="1:5">
      <c r="A607" t="s">
        <v>16</v>
      </c>
      <c r="B607" t="s">
        <v>10</v>
      </c>
      <c r="C607" t="s">
        <v>13</v>
      </c>
      <c r="D607" t="s">
        <v>14</v>
      </c>
      <c r="E607" t="s">
        <v>18</v>
      </c>
    </row>
    <row r="608" spans="1:5">
      <c r="A608" t="s">
        <v>16</v>
      </c>
      <c r="B608" t="s">
        <v>10</v>
      </c>
      <c r="C608" t="s">
        <v>11</v>
      </c>
      <c r="D608" t="s">
        <v>14</v>
      </c>
      <c r="E608" t="s">
        <v>18</v>
      </c>
    </row>
    <row r="609" spans="1:5">
      <c r="A609" t="s">
        <v>17</v>
      </c>
      <c r="B609" t="s">
        <v>10</v>
      </c>
      <c r="C609" t="s">
        <v>13</v>
      </c>
      <c r="D609" t="s">
        <v>14</v>
      </c>
      <c r="E609" t="s">
        <v>18</v>
      </c>
    </row>
    <row r="610" spans="1:5">
      <c r="A610" t="s">
        <v>16</v>
      </c>
      <c r="B610" t="s">
        <v>10</v>
      </c>
      <c r="C610" t="s">
        <v>11</v>
      </c>
      <c r="D610" t="s">
        <v>14</v>
      </c>
      <c r="E610" t="s">
        <v>18</v>
      </c>
    </row>
    <row r="611" spans="1:5">
      <c r="A611" t="s">
        <v>16</v>
      </c>
      <c r="B611" t="s">
        <v>10</v>
      </c>
      <c r="C611" t="s">
        <v>13</v>
      </c>
      <c r="D611" t="s">
        <v>14</v>
      </c>
      <c r="E611" t="s">
        <v>18</v>
      </c>
    </row>
    <row r="612" spans="1:5">
      <c r="A612" t="s">
        <v>16</v>
      </c>
      <c r="B612" t="s">
        <v>10</v>
      </c>
      <c r="C612" t="s">
        <v>13</v>
      </c>
      <c r="D612" t="s">
        <v>14</v>
      </c>
      <c r="E612" t="s">
        <v>18</v>
      </c>
    </row>
    <row r="613" spans="1:5">
      <c r="A613" t="s">
        <v>16</v>
      </c>
      <c r="B613" t="s">
        <v>10</v>
      </c>
      <c r="C613" t="s">
        <v>13</v>
      </c>
      <c r="D613" t="s">
        <v>14</v>
      </c>
      <c r="E613" t="s">
        <v>18</v>
      </c>
    </row>
    <row r="614" spans="1:5">
      <c r="A614" t="s">
        <v>16</v>
      </c>
      <c r="B614" t="s">
        <v>10</v>
      </c>
      <c r="C614" t="s">
        <v>13</v>
      </c>
      <c r="D614" t="s">
        <v>14</v>
      </c>
      <c r="E614" t="s">
        <v>18</v>
      </c>
    </row>
    <row r="615" spans="1:5">
      <c r="A615" t="s">
        <v>17</v>
      </c>
      <c r="B615" t="s">
        <v>10</v>
      </c>
      <c r="C615" t="s">
        <v>13</v>
      </c>
      <c r="D615" t="s">
        <v>14</v>
      </c>
      <c r="E615" t="s">
        <v>18</v>
      </c>
    </row>
    <row r="616" spans="1:5">
      <c r="A616" t="s">
        <v>17</v>
      </c>
      <c r="B616" t="s">
        <v>5</v>
      </c>
      <c r="C616" t="s">
        <v>13</v>
      </c>
      <c r="D616" t="s">
        <v>14</v>
      </c>
      <c r="E616" t="s">
        <v>18</v>
      </c>
    </row>
    <row r="617" spans="1:5">
      <c r="A617" t="s">
        <v>17</v>
      </c>
      <c r="B617" t="s">
        <v>10</v>
      </c>
      <c r="C617" t="s">
        <v>11</v>
      </c>
      <c r="D617" t="s">
        <v>14</v>
      </c>
      <c r="E617" t="s">
        <v>18</v>
      </c>
    </row>
    <row r="618" spans="1:5">
      <c r="A618" t="s">
        <v>17</v>
      </c>
      <c r="B618" t="s">
        <v>10</v>
      </c>
      <c r="C618" t="s">
        <v>13</v>
      </c>
      <c r="D618" t="s">
        <v>14</v>
      </c>
      <c r="E618" t="s">
        <v>18</v>
      </c>
    </row>
    <row r="619" spans="1:5">
      <c r="A619" t="s">
        <v>17</v>
      </c>
      <c r="B619" t="s">
        <v>5</v>
      </c>
      <c r="C619" t="s">
        <v>11</v>
      </c>
      <c r="D619" t="s">
        <v>14</v>
      </c>
      <c r="E619" t="s">
        <v>18</v>
      </c>
    </row>
    <row r="620" spans="1:5">
      <c r="A620" t="s">
        <v>17</v>
      </c>
      <c r="B620" t="s">
        <v>5</v>
      </c>
      <c r="C620" t="s">
        <v>11</v>
      </c>
      <c r="D620" t="s">
        <v>14</v>
      </c>
      <c r="E620" t="s">
        <v>18</v>
      </c>
    </row>
    <row r="621" spans="1:5">
      <c r="A621" t="s">
        <v>17</v>
      </c>
      <c r="B621" t="s">
        <v>5</v>
      </c>
      <c r="C621" t="s">
        <v>13</v>
      </c>
      <c r="D621" t="s">
        <v>14</v>
      </c>
      <c r="E621" t="s">
        <v>18</v>
      </c>
    </row>
    <row r="622" spans="1:5">
      <c r="A622" t="s">
        <v>17</v>
      </c>
      <c r="B622" t="s">
        <v>10</v>
      </c>
      <c r="C622" t="s">
        <v>11</v>
      </c>
      <c r="D622" t="s">
        <v>14</v>
      </c>
      <c r="E622" t="s">
        <v>18</v>
      </c>
    </row>
    <row r="623" spans="1:5">
      <c r="A623" t="s">
        <v>17</v>
      </c>
      <c r="B623" t="s">
        <v>10</v>
      </c>
      <c r="C623" t="s">
        <v>13</v>
      </c>
      <c r="D623" t="s">
        <v>14</v>
      </c>
      <c r="E623" t="s">
        <v>18</v>
      </c>
    </row>
    <row r="624" spans="1:5">
      <c r="A624" t="s">
        <v>17</v>
      </c>
      <c r="B624" t="s">
        <v>10</v>
      </c>
      <c r="C624" t="s">
        <v>13</v>
      </c>
      <c r="D624" t="s">
        <v>14</v>
      </c>
      <c r="E624" t="s">
        <v>18</v>
      </c>
    </row>
    <row r="625" spans="1:5">
      <c r="A625" t="s">
        <v>17</v>
      </c>
      <c r="B625" t="s">
        <v>5</v>
      </c>
      <c r="C625" t="s">
        <v>11</v>
      </c>
      <c r="D625" t="s">
        <v>14</v>
      </c>
      <c r="E625" t="s">
        <v>18</v>
      </c>
    </row>
    <row r="626" spans="1:5">
      <c r="A626" t="s">
        <v>17</v>
      </c>
      <c r="B626" t="s">
        <v>5</v>
      </c>
      <c r="C626" t="s">
        <v>11</v>
      </c>
      <c r="D626" t="s">
        <v>14</v>
      </c>
      <c r="E626" t="s">
        <v>18</v>
      </c>
    </row>
    <row r="627" spans="1:5">
      <c r="A627" t="s">
        <v>17</v>
      </c>
      <c r="B627" t="s">
        <v>10</v>
      </c>
      <c r="C627" t="s">
        <v>13</v>
      </c>
      <c r="D627" t="s">
        <v>14</v>
      </c>
      <c r="E627" t="s">
        <v>18</v>
      </c>
    </row>
    <row r="628" spans="1:5">
      <c r="A628" t="s">
        <v>17</v>
      </c>
      <c r="B628" t="s">
        <v>10</v>
      </c>
      <c r="C628" t="s">
        <v>11</v>
      </c>
      <c r="D628" t="s">
        <v>14</v>
      </c>
      <c r="E628" t="s">
        <v>18</v>
      </c>
    </row>
    <row r="629" spans="1:5">
      <c r="A629" t="s">
        <v>17</v>
      </c>
      <c r="B629" t="s">
        <v>5</v>
      </c>
      <c r="C629" t="s">
        <v>13</v>
      </c>
      <c r="D629" t="s">
        <v>14</v>
      </c>
      <c r="E629" t="s">
        <v>18</v>
      </c>
    </row>
    <row r="630" spans="1:5">
      <c r="A630" t="s">
        <v>17</v>
      </c>
      <c r="B630" t="s">
        <v>5</v>
      </c>
      <c r="C630" t="s">
        <v>11</v>
      </c>
      <c r="D630" t="s">
        <v>14</v>
      </c>
      <c r="E630" t="s">
        <v>18</v>
      </c>
    </row>
    <row r="631" spans="1:5">
      <c r="A631" t="s">
        <v>17</v>
      </c>
      <c r="B631" t="s">
        <v>10</v>
      </c>
      <c r="C631" t="s">
        <v>11</v>
      </c>
      <c r="D631" t="s">
        <v>14</v>
      </c>
      <c r="E631" t="s">
        <v>18</v>
      </c>
    </row>
    <row r="632" spans="1:5">
      <c r="A632" t="s">
        <v>17</v>
      </c>
      <c r="B632" t="s">
        <v>10</v>
      </c>
      <c r="C632" t="s">
        <v>13</v>
      </c>
      <c r="D632" t="s">
        <v>14</v>
      </c>
      <c r="E632" t="s">
        <v>18</v>
      </c>
    </row>
    <row r="633" spans="1:5">
      <c r="A633" t="s">
        <v>17</v>
      </c>
      <c r="B633" t="s">
        <v>10</v>
      </c>
      <c r="C633" t="s">
        <v>11</v>
      </c>
      <c r="D633" t="s">
        <v>14</v>
      </c>
      <c r="E633" t="s">
        <v>18</v>
      </c>
    </row>
    <row r="634" spans="1:5">
      <c r="A634" t="s">
        <v>17</v>
      </c>
      <c r="B634" t="s">
        <v>5</v>
      </c>
      <c r="C634" t="s">
        <v>13</v>
      </c>
      <c r="D634" t="s">
        <v>14</v>
      </c>
      <c r="E634" t="s">
        <v>18</v>
      </c>
    </row>
    <row r="635" spans="1:5">
      <c r="A635" t="s">
        <v>17</v>
      </c>
      <c r="B635" t="s">
        <v>5</v>
      </c>
      <c r="C635" t="s">
        <v>13</v>
      </c>
      <c r="D635" t="s">
        <v>14</v>
      </c>
      <c r="E635" t="s">
        <v>18</v>
      </c>
    </row>
    <row r="636" spans="1:5">
      <c r="A636" t="s">
        <v>16</v>
      </c>
      <c r="B636" t="s">
        <v>10</v>
      </c>
      <c r="C636" t="s">
        <v>11</v>
      </c>
      <c r="D636" t="s">
        <v>14</v>
      </c>
      <c r="E636" t="s">
        <v>18</v>
      </c>
    </row>
    <row r="637" spans="1:5">
      <c r="A637" t="s">
        <v>16</v>
      </c>
      <c r="B637" t="s">
        <v>10</v>
      </c>
      <c r="C637" t="s">
        <v>13</v>
      </c>
      <c r="D637" t="s">
        <v>14</v>
      </c>
      <c r="E637" t="s">
        <v>18</v>
      </c>
    </row>
    <row r="638" spans="1:5">
      <c r="A638" t="s">
        <v>16</v>
      </c>
      <c r="B638" t="s">
        <v>5</v>
      </c>
      <c r="C638" t="s">
        <v>11</v>
      </c>
      <c r="D638" t="s">
        <v>14</v>
      </c>
      <c r="E638" t="s">
        <v>18</v>
      </c>
    </row>
    <row r="639" spans="1:5">
      <c r="A639" t="s">
        <v>16</v>
      </c>
      <c r="B639" t="s">
        <v>5</v>
      </c>
      <c r="C639" t="s">
        <v>11</v>
      </c>
      <c r="D639" t="s">
        <v>14</v>
      </c>
      <c r="E639" t="s">
        <v>18</v>
      </c>
    </row>
    <row r="640" spans="1:5">
      <c r="A640" t="s">
        <v>16</v>
      </c>
      <c r="B640" t="s">
        <v>10</v>
      </c>
      <c r="C640" t="s">
        <v>13</v>
      </c>
      <c r="D640" t="s">
        <v>14</v>
      </c>
      <c r="E640" t="s">
        <v>18</v>
      </c>
    </row>
    <row r="641" spans="1:5">
      <c r="A641" t="s">
        <v>16</v>
      </c>
      <c r="B641" t="s">
        <v>5</v>
      </c>
      <c r="C641" t="s">
        <v>11</v>
      </c>
      <c r="D641" t="s">
        <v>14</v>
      </c>
      <c r="E641" t="s">
        <v>18</v>
      </c>
    </row>
    <row r="642" spans="1:5">
      <c r="A642" t="s">
        <v>16</v>
      </c>
      <c r="B642" t="s">
        <v>5</v>
      </c>
      <c r="C642" t="s">
        <v>11</v>
      </c>
      <c r="D642" t="s">
        <v>14</v>
      </c>
      <c r="E642" t="s">
        <v>18</v>
      </c>
    </row>
    <row r="643" spans="1:5">
      <c r="A643" t="s">
        <v>16</v>
      </c>
      <c r="B643" t="s">
        <v>5</v>
      </c>
      <c r="C643" t="s">
        <v>11</v>
      </c>
      <c r="D643" t="s">
        <v>14</v>
      </c>
      <c r="E643" t="s">
        <v>18</v>
      </c>
    </row>
    <row r="644" spans="1:5">
      <c r="A644" t="s">
        <v>16</v>
      </c>
      <c r="B644" t="s">
        <v>10</v>
      </c>
      <c r="C644" t="s">
        <v>13</v>
      </c>
      <c r="D644" t="s">
        <v>14</v>
      </c>
      <c r="E644" t="s">
        <v>18</v>
      </c>
    </row>
    <row r="645" spans="1:5">
      <c r="A645" t="s">
        <v>16</v>
      </c>
      <c r="B645" t="s">
        <v>5</v>
      </c>
      <c r="C645" t="s">
        <v>11</v>
      </c>
      <c r="D645" t="s">
        <v>14</v>
      </c>
      <c r="E645" t="s">
        <v>18</v>
      </c>
    </row>
    <row r="646" spans="1:5">
      <c r="A646" t="s">
        <v>16</v>
      </c>
      <c r="B646" t="s">
        <v>10</v>
      </c>
      <c r="C646" t="s">
        <v>13</v>
      </c>
      <c r="D646" t="s">
        <v>14</v>
      </c>
      <c r="E646" t="s">
        <v>18</v>
      </c>
    </row>
    <row r="647" spans="1:5">
      <c r="A647" t="s">
        <v>16</v>
      </c>
      <c r="B647" t="s">
        <v>10</v>
      </c>
      <c r="C647" t="s">
        <v>13</v>
      </c>
      <c r="D647" t="s">
        <v>14</v>
      </c>
      <c r="E647" t="s">
        <v>18</v>
      </c>
    </row>
    <row r="648" spans="1:5">
      <c r="A648" t="s">
        <v>16</v>
      </c>
      <c r="B648" t="s">
        <v>5</v>
      </c>
      <c r="C648" t="s">
        <v>11</v>
      </c>
      <c r="D648" t="s">
        <v>14</v>
      </c>
      <c r="E648" t="s">
        <v>18</v>
      </c>
    </row>
    <row r="649" spans="1:5">
      <c r="A649" t="s">
        <v>17</v>
      </c>
      <c r="B649" t="s">
        <v>10</v>
      </c>
      <c r="C649" t="s">
        <v>13</v>
      </c>
      <c r="D649" t="s">
        <v>14</v>
      </c>
      <c r="E649" t="s">
        <v>18</v>
      </c>
    </row>
    <row r="650" spans="1:5">
      <c r="A650" t="s">
        <v>17</v>
      </c>
      <c r="B650" t="s">
        <v>5</v>
      </c>
      <c r="C650" t="s">
        <v>13</v>
      </c>
      <c r="D650" t="s">
        <v>14</v>
      </c>
      <c r="E650" t="s">
        <v>18</v>
      </c>
    </row>
    <row r="651" spans="1:5">
      <c r="A651" t="s">
        <v>17</v>
      </c>
      <c r="B651" t="s">
        <v>10</v>
      </c>
      <c r="C651" t="s">
        <v>13</v>
      </c>
      <c r="D651" t="s">
        <v>14</v>
      </c>
      <c r="E651" t="s">
        <v>18</v>
      </c>
    </row>
    <row r="652" spans="1:5">
      <c r="A652" t="s">
        <v>17</v>
      </c>
      <c r="B652" t="s">
        <v>5</v>
      </c>
      <c r="C652" t="s">
        <v>11</v>
      </c>
      <c r="D652" t="s">
        <v>14</v>
      </c>
      <c r="E652" t="s">
        <v>18</v>
      </c>
    </row>
    <row r="653" spans="1:5">
      <c r="A653" t="s">
        <v>17</v>
      </c>
      <c r="B653" t="s">
        <v>10</v>
      </c>
      <c r="C653" t="s">
        <v>13</v>
      </c>
      <c r="D653" t="s">
        <v>14</v>
      </c>
      <c r="E653" t="s">
        <v>18</v>
      </c>
    </row>
    <row r="654" spans="1:5">
      <c r="A654" t="s">
        <v>17</v>
      </c>
      <c r="B654" t="s">
        <v>10</v>
      </c>
      <c r="C654" t="s">
        <v>11</v>
      </c>
      <c r="D654" t="s">
        <v>14</v>
      </c>
      <c r="E654" t="s">
        <v>18</v>
      </c>
    </row>
    <row r="655" spans="1:5">
      <c r="A655" t="s">
        <v>17</v>
      </c>
      <c r="B655" t="s">
        <v>5</v>
      </c>
      <c r="C655" t="s">
        <v>11</v>
      </c>
      <c r="D655" t="s">
        <v>14</v>
      </c>
      <c r="E655" t="s">
        <v>18</v>
      </c>
    </row>
    <row r="656" spans="1:5">
      <c r="A656" t="s">
        <v>16</v>
      </c>
      <c r="B656" t="s">
        <v>5</v>
      </c>
      <c r="C656" t="s">
        <v>11</v>
      </c>
      <c r="D656" t="s">
        <v>14</v>
      </c>
      <c r="E656" t="s">
        <v>18</v>
      </c>
    </row>
    <row r="657" spans="1:5">
      <c r="A657" t="s">
        <v>16</v>
      </c>
      <c r="B657" t="s">
        <v>10</v>
      </c>
      <c r="C657" t="s">
        <v>11</v>
      </c>
      <c r="D657" t="s">
        <v>14</v>
      </c>
      <c r="E657" t="s">
        <v>18</v>
      </c>
    </row>
    <row r="658" spans="1:5">
      <c r="A658" t="s">
        <v>16</v>
      </c>
      <c r="B658" t="s">
        <v>5</v>
      </c>
      <c r="C658" t="s">
        <v>13</v>
      </c>
      <c r="D658" t="s">
        <v>14</v>
      </c>
      <c r="E658" t="s">
        <v>18</v>
      </c>
    </row>
    <row r="659" spans="1:5">
      <c r="A659" t="s">
        <v>16</v>
      </c>
      <c r="B659" t="s">
        <v>5</v>
      </c>
      <c r="C659" t="s">
        <v>13</v>
      </c>
      <c r="D659" t="s">
        <v>14</v>
      </c>
      <c r="E659" t="s">
        <v>18</v>
      </c>
    </row>
    <row r="660" spans="1:5">
      <c r="A660" t="s">
        <v>16</v>
      </c>
      <c r="B660" t="s">
        <v>10</v>
      </c>
      <c r="C660" t="s">
        <v>13</v>
      </c>
      <c r="D660" t="s">
        <v>14</v>
      </c>
      <c r="E660" t="s">
        <v>18</v>
      </c>
    </row>
    <row r="661" spans="1:5">
      <c r="A661" t="s">
        <v>16</v>
      </c>
      <c r="B661" t="s">
        <v>5</v>
      </c>
      <c r="C661" t="s">
        <v>11</v>
      </c>
      <c r="D661" t="s">
        <v>14</v>
      </c>
      <c r="E661" t="s">
        <v>18</v>
      </c>
    </row>
    <row r="662" spans="1:5">
      <c r="A662" t="s">
        <v>16</v>
      </c>
      <c r="B662" t="s">
        <v>10</v>
      </c>
      <c r="C662" t="s">
        <v>11</v>
      </c>
      <c r="D662" t="s">
        <v>14</v>
      </c>
      <c r="E662" t="s">
        <v>18</v>
      </c>
    </row>
    <row r="663" spans="1:5">
      <c r="A663" t="s">
        <v>16</v>
      </c>
      <c r="B663" t="s">
        <v>5</v>
      </c>
      <c r="C663" t="s">
        <v>13</v>
      </c>
      <c r="D663" t="s">
        <v>14</v>
      </c>
      <c r="E663" t="s">
        <v>18</v>
      </c>
    </row>
    <row r="664" spans="1:5">
      <c r="A664" t="s">
        <v>16</v>
      </c>
      <c r="B664" t="s">
        <v>5</v>
      </c>
      <c r="C664" t="s">
        <v>11</v>
      </c>
      <c r="D664" t="s">
        <v>14</v>
      </c>
      <c r="E664" t="s">
        <v>18</v>
      </c>
    </row>
    <row r="665" spans="1:5">
      <c r="A665" t="s">
        <v>16</v>
      </c>
      <c r="B665" t="s">
        <v>10</v>
      </c>
      <c r="C665" t="s">
        <v>11</v>
      </c>
      <c r="D665" t="s">
        <v>14</v>
      </c>
      <c r="E665" t="s">
        <v>18</v>
      </c>
    </row>
    <row r="666" spans="1:5">
      <c r="A666" t="s">
        <v>16</v>
      </c>
      <c r="B666" t="s">
        <v>5</v>
      </c>
      <c r="C666" t="s">
        <v>11</v>
      </c>
      <c r="D666" t="s">
        <v>14</v>
      </c>
      <c r="E666" t="s">
        <v>18</v>
      </c>
    </row>
    <row r="667" spans="1:5">
      <c r="A667" t="s">
        <v>17</v>
      </c>
      <c r="B667" t="s">
        <v>5</v>
      </c>
      <c r="C667" t="s">
        <v>13</v>
      </c>
      <c r="D667" t="s">
        <v>14</v>
      </c>
      <c r="E667" t="s">
        <v>18</v>
      </c>
    </row>
    <row r="668" spans="1:5">
      <c r="A668" t="s">
        <v>17</v>
      </c>
      <c r="B668" t="s">
        <v>5</v>
      </c>
      <c r="C668" t="s">
        <v>11</v>
      </c>
      <c r="D668" t="s">
        <v>14</v>
      </c>
      <c r="E668" t="s">
        <v>18</v>
      </c>
    </row>
    <row r="669" spans="1:5">
      <c r="A669" t="s">
        <v>16</v>
      </c>
      <c r="B669" t="s">
        <v>5</v>
      </c>
      <c r="C669" t="s">
        <v>13</v>
      </c>
      <c r="D669" t="s">
        <v>14</v>
      </c>
      <c r="E669" t="s">
        <v>18</v>
      </c>
    </row>
    <row r="670" spans="1:5">
      <c r="A670" t="s">
        <v>16</v>
      </c>
      <c r="B670" t="s">
        <v>5</v>
      </c>
      <c r="C670" t="s">
        <v>13</v>
      </c>
      <c r="D670" t="s">
        <v>14</v>
      </c>
      <c r="E670" t="s">
        <v>18</v>
      </c>
    </row>
    <row r="671" spans="1:5">
      <c r="A671" t="s">
        <v>17</v>
      </c>
      <c r="B671" t="s">
        <v>5</v>
      </c>
      <c r="C671" t="s">
        <v>11</v>
      </c>
      <c r="D671" t="s">
        <v>14</v>
      </c>
      <c r="E671" t="s">
        <v>18</v>
      </c>
    </row>
    <row r="672" spans="1:5">
      <c r="A672" t="s">
        <v>17</v>
      </c>
      <c r="B672" t="s">
        <v>5</v>
      </c>
      <c r="C672" t="s">
        <v>11</v>
      </c>
      <c r="D672" t="s">
        <v>14</v>
      </c>
      <c r="E672" t="s">
        <v>18</v>
      </c>
    </row>
    <row r="673" spans="1:5">
      <c r="A673" t="s">
        <v>16</v>
      </c>
      <c r="B673" t="s">
        <v>5</v>
      </c>
      <c r="C673" t="s">
        <v>11</v>
      </c>
      <c r="D673" t="s">
        <v>14</v>
      </c>
      <c r="E673" t="s">
        <v>18</v>
      </c>
    </row>
    <row r="674" spans="1:5">
      <c r="A674" t="s">
        <v>16</v>
      </c>
      <c r="B674" t="s">
        <v>5</v>
      </c>
      <c r="C674" t="s">
        <v>11</v>
      </c>
      <c r="D674" t="s">
        <v>14</v>
      </c>
      <c r="E674" t="s">
        <v>18</v>
      </c>
    </row>
    <row r="675" spans="1:5">
      <c r="A675" t="s">
        <v>16</v>
      </c>
      <c r="B675" t="s">
        <v>5</v>
      </c>
      <c r="C675" t="s">
        <v>13</v>
      </c>
      <c r="D675" t="s">
        <v>14</v>
      </c>
      <c r="E675" t="s">
        <v>18</v>
      </c>
    </row>
    <row r="676" spans="1:5">
      <c r="A676" t="s">
        <v>16</v>
      </c>
      <c r="B676" t="s">
        <v>5</v>
      </c>
      <c r="C676" t="s">
        <v>11</v>
      </c>
      <c r="D676" t="s">
        <v>14</v>
      </c>
      <c r="E676" t="s">
        <v>18</v>
      </c>
    </row>
    <row r="677" spans="1:5">
      <c r="A677" t="s">
        <v>16</v>
      </c>
      <c r="B677" t="s">
        <v>5</v>
      </c>
      <c r="C677" t="s">
        <v>11</v>
      </c>
      <c r="D677" t="s">
        <v>14</v>
      </c>
      <c r="E677" t="s">
        <v>18</v>
      </c>
    </row>
    <row r="678" spans="1:5">
      <c r="A678" t="s">
        <v>17</v>
      </c>
      <c r="B678" t="s">
        <v>5</v>
      </c>
      <c r="C678" t="s">
        <v>11</v>
      </c>
      <c r="D678" t="s">
        <v>14</v>
      </c>
      <c r="E678" t="s">
        <v>18</v>
      </c>
    </row>
    <row r="679" spans="1:5">
      <c r="A679" t="s">
        <v>16</v>
      </c>
      <c r="B679" t="s">
        <v>5</v>
      </c>
      <c r="C679" t="s">
        <v>13</v>
      </c>
      <c r="D679" t="s">
        <v>14</v>
      </c>
      <c r="E679" t="s">
        <v>18</v>
      </c>
    </row>
    <row r="680" spans="1:5">
      <c r="A680" t="s">
        <v>17</v>
      </c>
      <c r="B680" t="s">
        <v>10</v>
      </c>
      <c r="C680" t="s">
        <v>11</v>
      </c>
      <c r="D680" t="s">
        <v>14</v>
      </c>
      <c r="E680" t="s">
        <v>18</v>
      </c>
    </row>
    <row r="681" spans="1:5">
      <c r="A681" t="s">
        <v>17</v>
      </c>
      <c r="B681" t="s">
        <v>5</v>
      </c>
      <c r="C681" t="s">
        <v>13</v>
      </c>
      <c r="D681" t="s">
        <v>12</v>
      </c>
      <c r="E681" t="s">
        <v>18</v>
      </c>
    </row>
    <row r="682" spans="1:5">
      <c r="A682" t="s">
        <v>17</v>
      </c>
      <c r="B682" t="s">
        <v>10</v>
      </c>
      <c r="C682" t="s">
        <v>13</v>
      </c>
      <c r="D682" t="s">
        <v>14</v>
      </c>
      <c r="E682" t="s">
        <v>18</v>
      </c>
    </row>
    <row r="683" spans="1:5">
      <c r="A683" t="s">
        <v>16</v>
      </c>
      <c r="B683" t="s">
        <v>10</v>
      </c>
      <c r="C683" t="s">
        <v>13</v>
      </c>
      <c r="D683" t="s">
        <v>14</v>
      </c>
      <c r="E683" t="s">
        <v>18</v>
      </c>
    </row>
    <row r="684" spans="1:5">
      <c r="A684" t="s">
        <v>17</v>
      </c>
      <c r="B684" t="s">
        <v>10</v>
      </c>
      <c r="C684" t="s">
        <v>13</v>
      </c>
      <c r="D684" t="s">
        <v>12</v>
      </c>
      <c r="E684" t="s">
        <v>18</v>
      </c>
    </row>
    <row r="685" spans="1:5">
      <c r="A685" t="s">
        <v>16</v>
      </c>
      <c r="B685" t="s">
        <v>10</v>
      </c>
      <c r="C685" t="s">
        <v>13</v>
      </c>
      <c r="D685" t="s">
        <v>14</v>
      </c>
      <c r="E685" t="s">
        <v>18</v>
      </c>
    </row>
    <row r="686" spans="1:5">
      <c r="A686" t="s">
        <v>16</v>
      </c>
      <c r="B686" t="s">
        <v>5</v>
      </c>
      <c r="C686" t="s">
        <v>13</v>
      </c>
      <c r="D686" t="s">
        <v>12</v>
      </c>
      <c r="E686" t="s">
        <v>18</v>
      </c>
    </row>
  </sheetData>
  <sortState xmlns:xlrd2="http://schemas.microsoft.com/office/spreadsheetml/2017/richdata2" ref="A2:E686">
    <sortCondition ref="E2:E68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0220-ABD9-4310-833B-E2A5DD154C07}">
  <dimension ref="A1:B5"/>
  <sheetViews>
    <sheetView workbookViewId="0">
      <selection activeCell="C10" sqref="C10"/>
    </sheetView>
  </sheetViews>
  <sheetFormatPr defaultRowHeight="14.5"/>
  <cols>
    <col min="1" max="1" width="14.08984375" bestFit="1" customWidth="1"/>
    <col min="2" max="2" width="47.81640625" customWidth="1"/>
  </cols>
  <sheetData>
    <row r="1" spans="1:2">
      <c r="A1" s="19" t="s">
        <v>28</v>
      </c>
      <c r="B1" s="19" t="s">
        <v>29</v>
      </c>
    </row>
    <row r="2" spans="1:2">
      <c r="A2" s="18" t="s">
        <v>33</v>
      </c>
      <c r="B2" s="18">
        <v>54.046418289999998</v>
      </c>
    </row>
    <row r="3" spans="1:2">
      <c r="A3" s="18" t="s">
        <v>32</v>
      </c>
      <c r="B3" s="18">
        <v>53.639813330000003</v>
      </c>
    </row>
    <row r="4" spans="1:2">
      <c r="A4" s="18" t="s">
        <v>30</v>
      </c>
      <c r="B4" s="18">
        <v>46.266548989999997</v>
      </c>
    </row>
    <row r="5" spans="1:2">
      <c r="A5" s="18" t="s">
        <v>31</v>
      </c>
      <c r="B5" s="18">
        <v>42.333111889999998</v>
      </c>
    </row>
  </sheetData>
  <sortState xmlns:xlrd2="http://schemas.microsoft.com/office/spreadsheetml/2017/richdata2" ref="A2:B5">
    <sortCondition descending="1" ref="B1: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B306-460E-425C-8FA6-550AC3887038}">
  <dimension ref="A1:I5"/>
  <sheetViews>
    <sheetView workbookViewId="0">
      <selection activeCell="G10" sqref="G10"/>
    </sheetView>
  </sheetViews>
  <sheetFormatPr defaultRowHeight="14.5"/>
  <cols>
    <col min="1" max="1" width="18.7265625" customWidth="1"/>
    <col min="2" max="2" width="18.1796875" customWidth="1"/>
    <col min="3" max="3" width="19.81640625" customWidth="1"/>
    <col min="4" max="4" width="11.36328125" customWidth="1"/>
    <col min="5" max="5" width="19.81640625" customWidth="1"/>
    <col min="6" max="6" width="21.453125" customWidth="1"/>
    <col min="7" max="7" width="17" customWidth="1"/>
    <col min="8" max="8" width="17.36328125" customWidth="1"/>
    <col min="9" max="9" width="11.7265625" customWidth="1"/>
  </cols>
  <sheetData>
    <row r="1" spans="1:9">
      <c r="A1" s="19" t="s">
        <v>28</v>
      </c>
      <c r="B1" s="19" t="s">
        <v>44</v>
      </c>
      <c r="C1" s="19" t="s">
        <v>43</v>
      </c>
      <c r="D1" s="19" t="s">
        <v>45</v>
      </c>
      <c r="E1" s="19" t="s">
        <v>34</v>
      </c>
      <c r="F1" s="19" t="s">
        <v>35</v>
      </c>
      <c r="G1" s="19" t="s">
        <v>36</v>
      </c>
      <c r="H1" s="19" t="s">
        <v>37</v>
      </c>
      <c r="I1" s="19" t="s">
        <v>40</v>
      </c>
    </row>
    <row r="2" spans="1:9">
      <c r="A2" s="18" t="s">
        <v>32</v>
      </c>
      <c r="B2" s="18">
        <v>51.309586070000002</v>
      </c>
      <c r="C2" s="18">
        <v>6.1671459999999998</v>
      </c>
      <c r="D2" s="18">
        <v>418</v>
      </c>
      <c r="E2" s="18">
        <f>C2 / SQRT(D2)</f>
        <v>0.30164497092047998</v>
      </c>
      <c r="F2" s="18">
        <f>_xlfn.CONFIDENCE.NORM(0.05,E2,D2)</f>
        <v>2.8917186716268549E-2</v>
      </c>
      <c r="G2" s="18">
        <f>B2-F2</f>
        <v>51.280668883283731</v>
      </c>
      <c r="H2" s="18">
        <f>B2+F2</f>
        <v>51.338503256716272</v>
      </c>
      <c r="I2" s="18">
        <f>H2-G2</f>
        <v>5.7834373432541497E-2</v>
      </c>
    </row>
    <row r="3" spans="1:9">
      <c r="A3" s="18" t="s">
        <v>31</v>
      </c>
      <c r="B3" s="18">
        <v>42.369285410000003</v>
      </c>
      <c r="C3" s="18">
        <v>3.086017</v>
      </c>
      <c r="D3" s="18">
        <v>141</v>
      </c>
      <c r="E3" s="18">
        <f>C3 / SQRT(D3)</f>
        <v>0.25988951449939357</v>
      </c>
      <c r="F3" s="18">
        <f>_xlfn.CONFIDENCE.NORM(0.05,E3,D3)</f>
        <v>4.2897036706938604E-2</v>
      </c>
      <c r="G3" s="18">
        <f>B3-F3</f>
        <v>42.326388373293064</v>
      </c>
      <c r="H3" s="18">
        <f>B3+F3</f>
        <v>42.412182446706943</v>
      </c>
      <c r="I3" s="18">
        <f>H3-G3</f>
        <v>8.5794073413879346E-2</v>
      </c>
    </row>
    <row r="4" spans="1:9">
      <c r="A4" s="18" t="s">
        <v>33</v>
      </c>
      <c r="B4" s="18">
        <v>54.046418289999998</v>
      </c>
      <c r="C4" s="18">
        <v>16.923390000000001</v>
      </c>
      <c r="D4" s="18">
        <v>282</v>
      </c>
      <c r="E4" s="18">
        <f>C4 / SQRT(D4)</f>
        <v>1.0077732089870854</v>
      </c>
      <c r="F4" s="18">
        <f>_xlfn.CONFIDENCE.NORM(0.05,E4,D4)</f>
        <v>0.11762140034157909</v>
      </c>
      <c r="G4" s="18">
        <f>B4-F4</f>
        <v>53.928796889658422</v>
      </c>
      <c r="H4" s="18">
        <f>B4+F4</f>
        <v>54.164039690341575</v>
      </c>
      <c r="I4" s="18">
        <f>H4-G4</f>
        <v>0.23524280068315306</v>
      </c>
    </row>
    <row r="5" spans="1:9">
      <c r="A5" s="18" t="s">
        <v>30</v>
      </c>
      <c r="B5" s="18">
        <v>46.266548989999997</v>
      </c>
      <c r="C5" s="18">
        <v>6.5005810000000004</v>
      </c>
      <c r="D5" s="18">
        <v>31</v>
      </c>
      <c r="E5" s="18">
        <f>C5 / SQRT(D5)</f>
        <v>1.1675388138545146</v>
      </c>
      <c r="F5" s="18">
        <f>_xlfn.CONFIDENCE.NORM(0.05,E5,D5)</f>
        <v>0.41099692382533454</v>
      </c>
      <c r="G5" s="18">
        <f>B5-F5</f>
        <v>45.85555206617466</v>
      </c>
      <c r="H5" s="18">
        <f>B5+F5</f>
        <v>46.677545913825334</v>
      </c>
      <c r="I5" s="18">
        <f>H5-G5</f>
        <v>0.82199384765067407</v>
      </c>
    </row>
  </sheetData>
  <sortState xmlns:xlrd2="http://schemas.microsoft.com/office/spreadsheetml/2017/richdata2" ref="A2:I5">
    <sortCondition ref="I1:I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E245-8435-43F3-BCEE-703AE3C32D1F}">
  <dimension ref="A1:R422"/>
  <sheetViews>
    <sheetView topLeftCell="H2" workbookViewId="0">
      <selection activeCell="O6" sqref="O6"/>
    </sheetView>
  </sheetViews>
  <sheetFormatPr defaultRowHeight="14.5"/>
  <cols>
    <col min="4" max="4" width="9.90625" customWidth="1"/>
    <col min="5" max="5" width="13.81640625" customWidth="1"/>
    <col min="6" max="6" width="15.26953125" customWidth="1"/>
    <col min="7" max="7" width="16.90625" customWidth="1"/>
    <col min="13" max="13" width="15.81640625" customWidth="1"/>
    <col min="14" max="14" width="13.26953125" customWidth="1"/>
    <col min="15" max="15" width="10.36328125" customWidth="1"/>
    <col min="16" max="16" width="29.81640625" customWidth="1"/>
    <col min="17" max="17" width="12.08984375" customWidth="1"/>
    <col min="18" max="18" width="11.81640625" customWidth="1"/>
  </cols>
  <sheetData>
    <row r="1" spans="1:18" ht="3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24</v>
      </c>
      <c r="G1" s="13" t="s">
        <v>25</v>
      </c>
      <c r="H1" s="13" t="s">
        <v>113</v>
      </c>
      <c r="I1" s="13" t="s">
        <v>114</v>
      </c>
      <c r="J1" s="13" t="s">
        <v>115</v>
      </c>
      <c r="K1" s="13" t="s">
        <v>116</v>
      </c>
      <c r="M1" s="6"/>
      <c r="N1" s="6"/>
      <c r="O1" s="6"/>
      <c r="P1" s="6"/>
      <c r="Q1" s="6"/>
      <c r="R1" s="6"/>
    </row>
    <row r="2" spans="1:18" ht="15.5">
      <c r="A2" s="1">
        <v>42751</v>
      </c>
      <c r="B2" s="5">
        <v>42754</v>
      </c>
      <c r="C2" s="2">
        <v>59</v>
      </c>
      <c r="D2" s="2">
        <v>37</v>
      </c>
      <c r="E2" s="2">
        <v>4</v>
      </c>
      <c r="F2" s="18">
        <f>C2 + (E2 * C2 / (C2 + D2))</f>
        <v>61.458333333333336</v>
      </c>
      <c r="G2" s="18">
        <f>D2 + (E2 * D2 / (C2+ D2))</f>
        <v>38.541666666666664</v>
      </c>
      <c r="H2" s="18">
        <f>100 - (F2 + G2)</f>
        <v>0</v>
      </c>
      <c r="I2" s="18">
        <f>B2-A2</f>
        <v>3</v>
      </c>
      <c r="J2" s="18">
        <f>SUM($I$2:I2)</f>
        <v>3</v>
      </c>
      <c r="K2" s="18">
        <f>SUM($I2:I$419)</f>
        <v>2501</v>
      </c>
      <c r="M2" s="14" t="s">
        <v>42</v>
      </c>
    </row>
    <row r="3" spans="1:18" ht="15.5">
      <c r="A3" s="1">
        <v>42744</v>
      </c>
      <c r="B3" s="1">
        <v>42750</v>
      </c>
      <c r="C3" s="2">
        <v>57</v>
      </c>
      <c r="D3" s="2">
        <v>39</v>
      </c>
      <c r="E3" s="2">
        <v>4</v>
      </c>
      <c r="F3" s="18">
        <f t="shared" ref="F3:F66" si="0">C3 + (E3 * C3 / (C3 + D3))</f>
        <v>59.375</v>
      </c>
      <c r="G3" s="18">
        <f t="shared" ref="G3:G66" si="1">D3 + (E3 * D3 / (C3+ D3))</f>
        <v>40.625</v>
      </c>
      <c r="H3" s="18">
        <f t="shared" ref="H3:H66" si="2">100 - (F3 + G3)</f>
        <v>0</v>
      </c>
      <c r="I3" s="18">
        <f t="shared" ref="I3:I66" si="3">B3-A3</f>
        <v>6</v>
      </c>
      <c r="J3" s="18">
        <f>SUM($I$2:I3)</f>
        <v>9</v>
      </c>
      <c r="K3" s="18">
        <f>SUM($I3:I$419)</f>
        <v>2498</v>
      </c>
      <c r="M3" s="14" t="s">
        <v>41</v>
      </c>
    </row>
    <row r="4" spans="1:18">
      <c r="A4" s="1">
        <v>42737</v>
      </c>
      <c r="B4" s="1">
        <v>42743</v>
      </c>
      <c r="C4" s="2">
        <v>55</v>
      </c>
      <c r="D4" s="2">
        <v>42</v>
      </c>
      <c r="E4" s="2">
        <v>3</v>
      </c>
      <c r="F4" s="18">
        <f t="shared" si="0"/>
        <v>56.701030927835049</v>
      </c>
      <c r="G4" s="18">
        <f t="shared" si="1"/>
        <v>43.298969072164951</v>
      </c>
      <c r="H4" s="18">
        <f t="shared" si="2"/>
        <v>0</v>
      </c>
      <c r="I4" s="18">
        <f t="shared" si="3"/>
        <v>6</v>
      </c>
      <c r="J4" s="18">
        <f>SUM($I$2:I4)</f>
        <v>15</v>
      </c>
      <c r="K4" s="18">
        <f>SUM($I4:I$419)</f>
        <v>2492</v>
      </c>
    </row>
    <row r="5" spans="1:18" ht="18.5">
      <c r="A5" s="1">
        <v>42730</v>
      </c>
      <c r="B5" s="1">
        <v>42736</v>
      </c>
      <c r="C5" s="2">
        <v>55</v>
      </c>
      <c r="D5" s="2">
        <v>40</v>
      </c>
      <c r="E5" s="2">
        <v>5</v>
      </c>
      <c r="F5" s="18">
        <f t="shared" si="0"/>
        <v>57.89473684210526</v>
      </c>
      <c r="G5" s="18">
        <f t="shared" si="1"/>
        <v>42.10526315789474</v>
      </c>
      <c r="H5" s="18">
        <f t="shared" si="2"/>
        <v>0</v>
      </c>
      <c r="I5" s="18">
        <f t="shared" si="3"/>
        <v>6</v>
      </c>
      <c r="J5" s="18">
        <f>SUM($I$2:I5)</f>
        <v>21</v>
      </c>
      <c r="K5" s="18">
        <f>SUM($I5:I$419)</f>
        <v>2486</v>
      </c>
      <c r="M5" s="19" t="s">
        <v>56</v>
      </c>
      <c r="N5" s="18">
        <f>COUNT(F254:F419)</f>
        <v>166</v>
      </c>
      <c r="P5" s="15" t="s">
        <v>98</v>
      </c>
    </row>
    <row r="6" spans="1:18" ht="15" thickBot="1">
      <c r="A6" s="1">
        <v>42723</v>
      </c>
      <c r="B6" s="1">
        <v>42729</v>
      </c>
      <c r="C6" s="2">
        <v>56</v>
      </c>
      <c r="D6" s="2">
        <v>40</v>
      </c>
      <c r="E6" s="2">
        <v>4</v>
      </c>
      <c r="F6" s="18">
        <f t="shared" si="0"/>
        <v>58.333333333333336</v>
      </c>
      <c r="G6" s="18">
        <f t="shared" si="1"/>
        <v>41.666666666666664</v>
      </c>
      <c r="H6" s="18">
        <f t="shared" si="2"/>
        <v>0</v>
      </c>
      <c r="I6" s="18">
        <f t="shared" si="3"/>
        <v>6</v>
      </c>
      <c r="J6" s="18">
        <f>SUM($I$2:I6)</f>
        <v>27</v>
      </c>
      <c r="K6" s="18">
        <f>SUM($I6:I$419)</f>
        <v>2480</v>
      </c>
      <c r="M6" s="19" t="s">
        <v>57</v>
      </c>
      <c r="N6" s="18">
        <f>COUNT(F2:F168)</f>
        <v>167</v>
      </c>
    </row>
    <row r="7" spans="1:18" ht="29">
      <c r="A7" s="1">
        <v>42716</v>
      </c>
      <c r="B7" s="1">
        <v>42722</v>
      </c>
      <c r="C7" s="2">
        <v>56</v>
      </c>
      <c r="D7" s="2">
        <v>40</v>
      </c>
      <c r="E7" s="2">
        <v>4</v>
      </c>
      <c r="F7" s="18">
        <f t="shared" si="0"/>
        <v>58.333333333333336</v>
      </c>
      <c r="G7" s="18">
        <f t="shared" si="1"/>
        <v>41.666666666666664</v>
      </c>
      <c r="H7" s="18">
        <f t="shared" si="2"/>
        <v>0</v>
      </c>
      <c r="I7" s="18">
        <f t="shared" si="3"/>
        <v>6</v>
      </c>
      <c r="J7" s="18">
        <f>SUM($I$2:I7)</f>
        <v>33</v>
      </c>
      <c r="K7" s="18">
        <f>SUM($I7:I$419)</f>
        <v>2474</v>
      </c>
      <c r="M7" s="20" t="s">
        <v>49</v>
      </c>
      <c r="N7" s="18">
        <f>AVERAGE(F254:F419)</f>
        <v>53.639813331099667</v>
      </c>
      <c r="P7" s="22"/>
      <c r="Q7" s="22" t="s">
        <v>99</v>
      </c>
      <c r="R7" s="22" t="s">
        <v>100</v>
      </c>
    </row>
    <row r="8" spans="1:18" ht="29">
      <c r="A8" s="1">
        <v>42709</v>
      </c>
      <c r="B8" s="1">
        <v>42715</v>
      </c>
      <c r="C8" s="2">
        <v>57</v>
      </c>
      <c r="D8" s="2">
        <v>40</v>
      </c>
      <c r="E8" s="2">
        <v>3</v>
      </c>
      <c r="F8" s="18">
        <f t="shared" si="0"/>
        <v>58.762886597938142</v>
      </c>
      <c r="G8" s="18">
        <f t="shared" si="1"/>
        <v>41.237113402061858</v>
      </c>
      <c r="H8" s="18">
        <f t="shared" si="2"/>
        <v>0</v>
      </c>
      <c r="I8" s="18">
        <f t="shared" si="3"/>
        <v>6</v>
      </c>
      <c r="J8" s="18">
        <f>SUM($I$2:I8)</f>
        <v>39</v>
      </c>
      <c r="K8" s="18">
        <f>SUM($I8:I$419)</f>
        <v>2468</v>
      </c>
      <c r="M8" s="20" t="s">
        <v>50</v>
      </c>
      <c r="N8" s="18">
        <f>AVERAGE(F2:F168)</f>
        <v>49.000579027768971</v>
      </c>
      <c r="P8" s="14" t="s">
        <v>101</v>
      </c>
      <c r="Q8" s="14">
        <v>53.639813331099667</v>
      </c>
      <c r="R8" s="14">
        <v>49.000579027768971</v>
      </c>
    </row>
    <row r="9" spans="1:18" ht="15.5">
      <c r="A9" s="1">
        <v>42702</v>
      </c>
      <c r="B9" s="1">
        <v>42708</v>
      </c>
      <c r="C9" s="2">
        <v>54</v>
      </c>
      <c r="D9" s="2">
        <v>43</v>
      </c>
      <c r="E9" s="2">
        <v>3</v>
      </c>
      <c r="F9" s="18">
        <f t="shared" si="0"/>
        <v>55.670103092783506</v>
      </c>
      <c r="G9" s="18">
        <f t="shared" si="1"/>
        <v>44.329896907216494</v>
      </c>
      <c r="H9" s="18">
        <f t="shared" si="2"/>
        <v>0</v>
      </c>
      <c r="I9" s="18">
        <f t="shared" si="3"/>
        <v>6</v>
      </c>
      <c r="J9" s="18">
        <f>SUM($I$2:I9)</f>
        <v>45</v>
      </c>
      <c r="K9" s="18">
        <f>SUM($I9:I$419)</f>
        <v>2462</v>
      </c>
      <c r="M9" s="19" t="s">
        <v>51</v>
      </c>
      <c r="N9" s="18">
        <f>_xlfn.STDEV.S(F254:F419)</f>
        <v>7.8890119915485153</v>
      </c>
      <c r="P9" s="14" t="s">
        <v>102</v>
      </c>
      <c r="Q9" s="14">
        <v>62.236510202796268</v>
      </c>
      <c r="R9" s="14">
        <v>18.046581313220109</v>
      </c>
    </row>
    <row r="10" spans="1:18" ht="15.5">
      <c r="A10" s="1">
        <v>42695</v>
      </c>
      <c r="B10" s="1">
        <v>42701</v>
      </c>
      <c r="C10" s="2">
        <v>56</v>
      </c>
      <c r="D10" s="2">
        <v>40</v>
      </c>
      <c r="E10" s="2">
        <v>4</v>
      </c>
      <c r="F10" s="18">
        <f t="shared" si="0"/>
        <v>58.333333333333336</v>
      </c>
      <c r="G10" s="18">
        <f t="shared" si="1"/>
        <v>41.666666666666664</v>
      </c>
      <c r="H10" s="18">
        <f t="shared" si="2"/>
        <v>0</v>
      </c>
      <c r="I10" s="18">
        <f t="shared" si="3"/>
        <v>6</v>
      </c>
      <c r="J10" s="18">
        <f>SUM($I$2:I10)</f>
        <v>51</v>
      </c>
      <c r="K10" s="18">
        <f>SUM($I10:I$419)</f>
        <v>2456</v>
      </c>
      <c r="M10" s="19" t="s">
        <v>52</v>
      </c>
      <c r="N10" s="18">
        <f>_xlfn.STDEV.S(F2:F168)</f>
        <v>4.2481268005110335</v>
      </c>
      <c r="P10" s="14" t="s">
        <v>103</v>
      </c>
      <c r="Q10" s="14">
        <v>166</v>
      </c>
      <c r="R10" s="14">
        <v>167</v>
      </c>
    </row>
    <row r="11" spans="1:18" ht="15.5">
      <c r="A11" s="1">
        <v>42688</v>
      </c>
      <c r="B11" s="1">
        <v>42694</v>
      </c>
      <c r="C11" s="2">
        <v>56</v>
      </c>
      <c r="D11" s="2">
        <v>41</v>
      </c>
      <c r="E11" s="2">
        <v>3</v>
      </c>
      <c r="F11" s="18">
        <f t="shared" si="0"/>
        <v>57.731958762886599</v>
      </c>
      <c r="G11" s="18">
        <f t="shared" si="1"/>
        <v>42.268041237113401</v>
      </c>
      <c r="H11" s="18">
        <f t="shared" si="2"/>
        <v>0</v>
      </c>
      <c r="I11" s="18">
        <f t="shared" si="3"/>
        <v>6</v>
      </c>
      <c r="J11" s="18">
        <f>SUM($I$2:I11)</f>
        <v>57</v>
      </c>
      <c r="K11" s="18">
        <f>SUM($I11:I$419)</f>
        <v>2450</v>
      </c>
      <c r="M11" s="20" t="s">
        <v>54</v>
      </c>
      <c r="N11" s="18">
        <f xml:space="preserve"> SQRT((N9^2 / N5) + (N10^2 / N6))</f>
        <v>0.69496913407606098</v>
      </c>
      <c r="P11" s="14" t="s">
        <v>104</v>
      </c>
      <c r="Q11" s="14">
        <v>0</v>
      </c>
      <c r="R11" s="14"/>
    </row>
    <row r="12" spans="1:18" ht="15.5">
      <c r="A12" s="1">
        <v>42681</v>
      </c>
      <c r="B12" s="1">
        <v>42687</v>
      </c>
      <c r="C12" s="2">
        <v>57</v>
      </c>
      <c r="D12" s="2">
        <v>41</v>
      </c>
      <c r="E12" s="2">
        <v>2</v>
      </c>
      <c r="F12" s="18">
        <f t="shared" si="0"/>
        <v>58.163265306122447</v>
      </c>
      <c r="G12" s="18">
        <f t="shared" si="1"/>
        <v>41.836734693877553</v>
      </c>
      <c r="H12" s="18">
        <f t="shared" si="2"/>
        <v>0</v>
      </c>
      <c r="I12" s="18">
        <f t="shared" si="3"/>
        <v>6</v>
      </c>
      <c r="J12" s="18">
        <f>SUM($I$2:I12)</f>
        <v>63</v>
      </c>
      <c r="K12" s="18">
        <f>SUM($I12:I$419)</f>
        <v>2444</v>
      </c>
      <c r="M12" s="24" t="s">
        <v>55</v>
      </c>
      <c r="N12" s="25">
        <f>(N7-N8)/N11</f>
        <v>6.6754537372345437</v>
      </c>
      <c r="P12" s="14" t="s">
        <v>105</v>
      </c>
      <c r="Q12" s="14">
        <v>253</v>
      </c>
      <c r="R12" s="14"/>
    </row>
    <row r="13" spans="1:18" ht="15.5">
      <c r="A13" s="1">
        <v>42674</v>
      </c>
      <c r="B13" s="1">
        <v>42680</v>
      </c>
      <c r="C13" s="2">
        <v>53</v>
      </c>
      <c r="D13" s="2">
        <v>45</v>
      </c>
      <c r="E13" s="2">
        <v>2</v>
      </c>
      <c r="F13" s="18">
        <f t="shared" si="0"/>
        <v>54.081632653061227</v>
      </c>
      <c r="G13" s="18">
        <f t="shared" si="1"/>
        <v>45.918367346938773</v>
      </c>
      <c r="H13" s="18">
        <f t="shared" si="2"/>
        <v>0</v>
      </c>
      <c r="I13" s="18">
        <f t="shared" si="3"/>
        <v>6</v>
      </c>
      <c r="J13" s="18">
        <f>SUM($I$2:I13)</f>
        <v>69</v>
      </c>
      <c r="K13" s="18">
        <f>SUM($I13:I$419)</f>
        <v>2438</v>
      </c>
      <c r="M13" s="24" t="s">
        <v>58</v>
      </c>
      <c r="N13" s="25">
        <f>_xlfn.T.TEST(F254:F419,F2:F168,1,3)</f>
        <v>7.7530830489303379E-11</v>
      </c>
      <c r="P13" s="21" t="s">
        <v>106</v>
      </c>
      <c r="Q13" s="21">
        <v>6.6754537372345437</v>
      </c>
      <c r="R13" s="14"/>
    </row>
    <row r="14" spans="1:18" ht="15.5">
      <c r="A14" s="1">
        <v>42667</v>
      </c>
      <c r="B14" s="1">
        <v>42673</v>
      </c>
      <c r="C14" s="2">
        <v>54</v>
      </c>
      <c r="D14" s="2">
        <v>44</v>
      </c>
      <c r="E14" s="2">
        <v>2</v>
      </c>
      <c r="F14" s="18">
        <f t="shared" si="0"/>
        <v>55.102040816326529</v>
      </c>
      <c r="G14" s="18">
        <f t="shared" si="1"/>
        <v>44.897959183673471</v>
      </c>
      <c r="H14" s="18">
        <f t="shared" si="2"/>
        <v>0</v>
      </c>
      <c r="I14" s="18">
        <f t="shared" si="3"/>
        <v>6</v>
      </c>
      <c r="J14" s="18">
        <f>SUM($I$2:I14)</f>
        <v>75</v>
      </c>
      <c r="K14" s="18">
        <f>SUM($I14:I$419)</f>
        <v>2432</v>
      </c>
      <c r="M14" s="20" t="s">
        <v>59</v>
      </c>
      <c r="N14" s="18">
        <v>0.05</v>
      </c>
      <c r="P14" s="21" t="s">
        <v>107</v>
      </c>
      <c r="Q14" s="21">
        <v>7.7499110639543034E-11</v>
      </c>
      <c r="R14" s="14"/>
    </row>
    <row r="15" spans="1:18" ht="15.5">
      <c r="A15" s="1">
        <v>42660</v>
      </c>
      <c r="B15" s="1">
        <v>42666</v>
      </c>
      <c r="C15" s="2">
        <v>55</v>
      </c>
      <c r="D15" s="2">
        <v>42</v>
      </c>
      <c r="E15" s="2">
        <v>3</v>
      </c>
      <c r="F15" s="18">
        <f t="shared" si="0"/>
        <v>56.701030927835049</v>
      </c>
      <c r="G15" s="18">
        <f t="shared" si="1"/>
        <v>43.298969072164951</v>
      </c>
      <c r="H15" s="18">
        <f t="shared" si="2"/>
        <v>0</v>
      </c>
      <c r="I15" s="18">
        <f t="shared" si="3"/>
        <v>6</v>
      </c>
      <c r="J15" s="18">
        <f>SUM($I$2:I15)</f>
        <v>81</v>
      </c>
      <c r="K15" s="18">
        <f>SUM($I15:I$419)</f>
        <v>2426</v>
      </c>
      <c r="P15" s="14" t="s">
        <v>108</v>
      </c>
      <c r="Q15" s="14">
        <v>1.6508986782644255</v>
      </c>
      <c r="R15" s="14"/>
    </row>
    <row r="16" spans="1:18" ht="15.5">
      <c r="A16" s="1">
        <v>42653</v>
      </c>
      <c r="B16" s="1">
        <v>42659</v>
      </c>
      <c r="C16" s="2">
        <v>54</v>
      </c>
      <c r="D16" s="2">
        <v>43</v>
      </c>
      <c r="E16" s="2">
        <v>3</v>
      </c>
      <c r="F16" s="18">
        <f t="shared" si="0"/>
        <v>55.670103092783506</v>
      </c>
      <c r="G16" s="18">
        <f t="shared" si="1"/>
        <v>44.329896907216494</v>
      </c>
      <c r="H16" s="18">
        <f t="shared" si="2"/>
        <v>0</v>
      </c>
      <c r="I16" s="18">
        <f t="shared" si="3"/>
        <v>6</v>
      </c>
      <c r="J16" s="18">
        <f>SUM($I$2:I16)</f>
        <v>87</v>
      </c>
      <c r="K16" s="18">
        <f>SUM($I16:I$419)</f>
        <v>2420</v>
      </c>
      <c r="P16" s="14" t="s">
        <v>109</v>
      </c>
      <c r="Q16" s="14">
        <v>1.5499822127908607E-10</v>
      </c>
      <c r="R16" s="14"/>
    </row>
    <row r="17" spans="1:18" ht="16" thickBot="1">
      <c r="A17" s="1">
        <v>42646</v>
      </c>
      <c r="B17" s="1">
        <v>42652</v>
      </c>
      <c r="C17" s="2">
        <v>52</v>
      </c>
      <c r="D17" s="2">
        <v>45</v>
      </c>
      <c r="E17" s="2">
        <v>3</v>
      </c>
      <c r="F17" s="18">
        <f t="shared" si="0"/>
        <v>53.608247422680414</v>
      </c>
      <c r="G17" s="18">
        <f t="shared" si="1"/>
        <v>46.391752577319586</v>
      </c>
      <c r="H17" s="18">
        <f t="shared" si="2"/>
        <v>0</v>
      </c>
      <c r="I17" s="18">
        <f t="shared" si="3"/>
        <v>6</v>
      </c>
      <c r="J17" s="18">
        <f>SUM($I$2:I17)</f>
        <v>93</v>
      </c>
      <c r="K17" s="18">
        <f>SUM($I17:I$419)</f>
        <v>2414</v>
      </c>
      <c r="P17" s="23" t="s">
        <v>110</v>
      </c>
      <c r="Q17" s="23">
        <v>1.9693848042206079</v>
      </c>
      <c r="R17" s="23"/>
    </row>
    <row r="18" spans="1:18">
      <c r="A18" s="1">
        <v>42639</v>
      </c>
      <c r="B18" s="1">
        <v>42645</v>
      </c>
      <c r="C18" s="2">
        <v>53</v>
      </c>
      <c r="D18" s="2">
        <v>44</v>
      </c>
      <c r="E18" s="2">
        <v>3</v>
      </c>
      <c r="F18" s="18">
        <f t="shared" si="0"/>
        <v>54.639175257731956</v>
      </c>
      <c r="G18" s="18">
        <f t="shared" si="1"/>
        <v>45.360824742268044</v>
      </c>
      <c r="H18" s="18">
        <f t="shared" si="2"/>
        <v>0</v>
      </c>
      <c r="I18" s="18">
        <f t="shared" si="3"/>
        <v>6</v>
      </c>
      <c r="J18" s="18">
        <f>SUM($I$2:I18)</f>
        <v>99</v>
      </c>
      <c r="K18" s="18">
        <f>SUM($I18:I$419)</f>
        <v>2408</v>
      </c>
    </row>
    <row r="19" spans="1:18">
      <c r="A19" s="1">
        <v>42632</v>
      </c>
      <c r="B19" s="1">
        <v>42638</v>
      </c>
      <c r="C19" s="2">
        <v>53</v>
      </c>
      <c r="D19" s="2">
        <v>43</v>
      </c>
      <c r="E19" s="2">
        <v>4</v>
      </c>
      <c r="F19" s="18">
        <f t="shared" si="0"/>
        <v>55.208333333333336</v>
      </c>
      <c r="G19" s="18">
        <f t="shared" si="1"/>
        <v>44.791666666666664</v>
      </c>
      <c r="H19" s="18">
        <f t="shared" si="2"/>
        <v>0</v>
      </c>
      <c r="I19" s="18">
        <f t="shared" si="3"/>
        <v>6</v>
      </c>
      <c r="J19" s="18">
        <f>SUM($I$2:I19)</f>
        <v>105</v>
      </c>
      <c r="K19" s="18">
        <f>SUM($I19:I$419)</f>
        <v>2402</v>
      </c>
    </row>
    <row r="20" spans="1:18">
      <c r="A20" s="1">
        <v>42625</v>
      </c>
      <c r="B20" s="1">
        <v>42631</v>
      </c>
      <c r="C20" s="2">
        <v>52</v>
      </c>
      <c r="D20" s="2">
        <v>44</v>
      </c>
      <c r="E20" s="2">
        <v>4</v>
      </c>
      <c r="F20" s="18">
        <f t="shared" si="0"/>
        <v>54.166666666666664</v>
      </c>
      <c r="G20" s="18">
        <f t="shared" si="1"/>
        <v>45.833333333333336</v>
      </c>
      <c r="H20" s="18">
        <f t="shared" si="2"/>
        <v>0</v>
      </c>
      <c r="I20" s="18">
        <f t="shared" si="3"/>
        <v>6</v>
      </c>
      <c r="J20" s="18">
        <f>SUM($I$2:I20)</f>
        <v>111</v>
      </c>
      <c r="K20" s="18">
        <f>SUM($I20:I$419)</f>
        <v>2396</v>
      </c>
      <c r="M20" s="6" t="s">
        <v>60</v>
      </c>
      <c r="N20" t="s">
        <v>81</v>
      </c>
    </row>
    <row r="21" spans="1:18">
      <c r="A21" s="1">
        <v>42618</v>
      </c>
      <c r="B21" s="1">
        <v>42624</v>
      </c>
      <c r="C21" s="2">
        <v>51</v>
      </c>
      <c r="D21" s="2">
        <v>45</v>
      </c>
      <c r="E21" s="2">
        <v>4</v>
      </c>
      <c r="F21" s="18">
        <f t="shared" si="0"/>
        <v>53.125</v>
      </c>
      <c r="G21" s="18">
        <f t="shared" si="1"/>
        <v>46.875</v>
      </c>
      <c r="H21" s="18">
        <f t="shared" si="2"/>
        <v>0</v>
      </c>
      <c r="I21" s="18">
        <f t="shared" si="3"/>
        <v>6</v>
      </c>
      <c r="J21" s="18">
        <f>SUM($I$2:I21)</f>
        <v>117</v>
      </c>
      <c r="K21" s="18">
        <f>SUM($I21:I$419)</f>
        <v>2390</v>
      </c>
    </row>
    <row r="22" spans="1:18">
      <c r="A22" s="1">
        <v>42611</v>
      </c>
      <c r="B22" s="1">
        <v>42617</v>
      </c>
      <c r="C22" s="2">
        <v>52</v>
      </c>
      <c r="D22" s="2">
        <v>44</v>
      </c>
      <c r="E22" s="2">
        <v>4</v>
      </c>
      <c r="F22" s="18">
        <f t="shared" si="0"/>
        <v>54.166666666666664</v>
      </c>
      <c r="G22" s="18">
        <f t="shared" si="1"/>
        <v>45.833333333333336</v>
      </c>
      <c r="H22" s="18">
        <f t="shared" si="2"/>
        <v>0</v>
      </c>
      <c r="I22" s="18">
        <f t="shared" si="3"/>
        <v>6</v>
      </c>
      <c r="J22" s="18">
        <f>SUM($I$2:I22)</f>
        <v>123</v>
      </c>
      <c r="K22" s="18">
        <f>SUM($I22:I$419)</f>
        <v>2384</v>
      </c>
    </row>
    <row r="23" spans="1:18">
      <c r="A23" s="1">
        <v>42604</v>
      </c>
      <c r="B23" s="1">
        <v>42610</v>
      </c>
      <c r="C23" s="2">
        <v>51</v>
      </c>
      <c r="D23" s="2">
        <v>45</v>
      </c>
      <c r="E23" s="2">
        <v>4</v>
      </c>
      <c r="F23" s="18">
        <f t="shared" si="0"/>
        <v>53.125</v>
      </c>
      <c r="G23" s="18">
        <f t="shared" si="1"/>
        <v>46.875</v>
      </c>
      <c r="H23" s="18">
        <f t="shared" si="2"/>
        <v>0</v>
      </c>
      <c r="I23" s="18">
        <f t="shared" si="3"/>
        <v>6</v>
      </c>
      <c r="J23" s="18">
        <f>SUM($I$2:I23)</f>
        <v>129</v>
      </c>
      <c r="K23" s="18">
        <f>SUM($I23:I$419)</f>
        <v>2378</v>
      </c>
    </row>
    <row r="24" spans="1:18">
      <c r="A24" s="1">
        <v>42597</v>
      </c>
      <c r="B24" s="1">
        <v>42603</v>
      </c>
      <c r="C24" s="2">
        <v>51</v>
      </c>
      <c r="D24" s="2">
        <v>44</v>
      </c>
      <c r="E24" s="2">
        <v>5</v>
      </c>
      <c r="F24" s="18">
        <f t="shared" si="0"/>
        <v>53.684210526315788</v>
      </c>
      <c r="G24" s="18">
        <f t="shared" si="1"/>
        <v>46.315789473684212</v>
      </c>
      <c r="H24" s="18">
        <f t="shared" si="2"/>
        <v>0</v>
      </c>
      <c r="I24" s="18">
        <f t="shared" si="3"/>
        <v>6</v>
      </c>
      <c r="J24" s="18">
        <f>SUM($I$2:I24)</f>
        <v>135</v>
      </c>
      <c r="K24" s="18">
        <f>SUM($I24:I$419)</f>
        <v>2372</v>
      </c>
    </row>
    <row r="25" spans="1:18">
      <c r="A25" s="1">
        <v>42590</v>
      </c>
      <c r="B25" s="1">
        <v>42596</v>
      </c>
      <c r="C25" s="2">
        <v>52</v>
      </c>
      <c r="D25" s="2">
        <v>44</v>
      </c>
      <c r="E25" s="2">
        <v>4</v>
      </c>
      <c r="F25" s="18">
        <f t="shared" si="0"/>
        <v>54.166666666666664</v>
      </c>
      <c r="G25" s="18">
        <f t="shared" si="1"/>
        <v>45.833333333333336</v>
      </c>
      <c r="H25" s="18">
        <f t="shared" si="2"/>
        <v>0</v>
      </c>
      <c r="I25" s="18">
        <f t="shared" si="3"/>
        <v>6</v>
      </c>
      <c r="J25" s="18">
        <f>SUM($I$2:I25)</f>
        <v>141</v>
      </c>
      <c r="K25" s="18">
        <f>SUM($I25:I$419)</f>
        <v>2366</v>
      </c>
    </row>
    <row r="26" spans="1:18">
      <c r="A26" s="1">
        <v>42583</v>
      </c>
      <c r="B26" s="1">
        <v>42589</v>
      </c>
      <c r="C26" s="2">
        <v>52</v>
      </c>
      <c r="D26" s="2">
        <v>45</v>
      </c>
      <c r="E26" s="2">
        <v>3</v>
      </c>
      <c r="F26" s="18">
        <f t="shared" si="0"/>
        <v>53.608247422680414</v>
      </c>
      <c r="G26" s="18">
        <f t="shared" si="1"/>
        <v>46.391752577319586</v>
      </c>
      <c r="H26" s="18">
        <f t="shared" si="2"/>
        <v>0</v>
      </c>
      <c r="I26" s="18">
        <f t="shared" si="3"/>
        <v>6</v>
      </c>
      <c r="J26" s="18">
        <f>SUM($I$2:I26)</f>
        <v>147</v>
      </c>
      <c r="K26" s="18">
        <f>SUM($I26:I$419)</f>
        <v>2360</v>
      </c>
    </row>
    <row r="27" spans="1:18">
      <c r="A27" s="1">
        <v>42576</v>
      </c>
      <c r="B27" s="1">
        <v>42582</v>
      </c>
      <c r="C27" s="2">
        <v>53</v>
      </c>
      <c r="D27" s="2">
        <v>44</v>
      </c>
      <c r="E27" s="2">
        <v>3</v>
      </c>
      <c r="F27" s="18">
        <f t="shared" si="0"/>
        <v>54.639175257731956</v>
      </c>
      <c r="G27" s="18">
        <f t="shared" si="1"/>
        <v>45.360824742268044</v>
      </c>
      <c r="H27" s="18">
        <f t="shared" si="2"/>
        <v>0</v>
      </c>
      <c r="I27" s="18">
        <f t="shared" si="3"/>
        <v>6</v>
      </c>
      <c r="J27" s="18">
        <f>SUM($I$2:I27)</f>
        <v>153</v>
      </c>
      <c r="K27" s="18">
        <f>SUM($I27:I$419)</f>
        <v>2354</v>
      </c>
    </row>
    <row r="28" spans="1:18">
      <c r="A28" s="1">
        <v>42569</v>
      </c>
      <c r="B28" s="1">
        <v>42575</v>
      </c>
      <c r="C28" s="2">
        <v>49</v>
      </c>
      <c r="D28" s="2">
        <v>47</v>
      </c>
      <c r="E28" s="2">
        <v>4</v>
      </c>
      <c r="F28" s="18">
        <f t="shared" si="0"/>
        <v>51.041666666666664</v>
      </c>
      <c r="G28" s="18">
        <f t="shared" si="1"/>
        <v>48.958333333333336</v>
      </c>
      <c r="H28" s="18">
        <f t="shared" si="2"/>
        <v>0</v>
      </c>
      <c r="I28" s="18">
        <f t="shared" si="3"/>
        <v>6</v>
      </c>
      <c r="J28" s="18">
        <f>SUM($I$2:I28)</f>
        <v>159</v>
      </c>
      <c r="K28" s="18">
        <f>SUM($I28:I$419)</f>
        <v>2348</v>
      </c>
    </row>
    <row r="29" spans="1:18">
      <c r="A29" s="1">
        <v>42562</v>
      </c>
      <c r="B29" s="1">
        <v>42568</v>
      </c>
      <c r="C29" s="2">
        <v>49</v>
      </c>
      <c r="D29" s="2">
        <v>46</v>
      </c>
      <c r="E29" s="2">
        <v>5</v>
      </c>
      <c r="F29" s="18">
        <f t="shared" si="0"/>
        <v>51.578947368421055</v>
      </c>
      <c r="G29" s="18">
        <f t="shared" si="1"/>
        <v>48.421052631578945</v>
      </c>
      <c r="H29" s="18">
        <f t="shared" si="2"/>
        <v>0</v>
      </c>
      <c r="I29" s="18">
        <f t="shared" si="3"/>
        <v>6</v>
      </c>
      <c r="J29" s="18">
        <f>SUM($I$2:I29)</f>
        <v>165</v>
      </c>
      <c r="K29" s="18">
        <f>SUM($I29:I$419)</f>
        <v>2342</v>
      </c>
    </row>
    <row r="30" spans="1:18">
      <c r="A30" s="1">
        <v>42555</v>
      </c>
      <c r="B30" s="1">
        <v>42561</v>
      </c>
      <c r="C30" s="2">
        <v>51</v>
      </c>
      <c r="D30" s="2">
        <v>45</v>
      </c>
      <c r="E30" s="2">
        <v>4</v>
      </c>
      <c r="F30" s="18">
        <f t="shared" si="0"/>
        <v>53.125</v>
      </c>
      <c r="G30" s="18">
        <f t="shared" si="1"/>
        <v>46.875</v>
      </c>
      <c r="H30" s="18">
        <f t="shared" si="2"/>
        <v>0</v>
      </c>
      <c r="I30" s="18">
        <f t="shared" si="3"/>
        <v>6</v>
      </c>
      <c r="J30" s="18">
        <f>SUM($I$2:I30)</f>
        <v>171</v>
      </c>
      <c r="K30" s="18">
        <f>SUM($I30:I$419)</f>
        <v>2336</v>
      </c>
    </row>
    <row r="31" spans="1:18">
      <c r="A31" s="1">
        <v>42548</v>
      </c>
      <c r="B31" s="1">
        <v>42554</v>
      </c>
      <c r="C31" s="2">
        <v>51</v>
      </c>
      <c r="D31" s="2">
        <v>45</v>
      </c>
      <c r="E31" s="2">
        <v>4</v>
      </c>
      <c r="F31" s="18">
        <f t="shared" si="0"/>
        <v>53.125</v>
      </c>
      <c r="G31" s="18">
        <f t="shared" si="1"/>
        <v>46.875</v>
      </c>
      <c r="H31" s="18">
        <f t="shared" si="2"/>
        <v>0</v>
      </c>
      <c r="I31" s="18">
        <f t="shared" si="3"/>
        <v>6</v>
      </c>
      <c r="J31" s="18">
        <f>SUM($I$2:I31)</f>
        <v>177</v>
      </c>
      <c r="K31" s="18">
        <f>SUM($I31:I$419)</f>
        <v>2330</v>
      </c>
    </row>
    <row r="32" spans="1:18">
      <c r="A32" s="1">
        <v>42541</v>
      </c>
      <c r="B32" s="1">
        <v>42547</v>
      </c>
      <c r="C32" s="2">
        <v>50</v>
      </c>
      <c r="D32" s="2">
        <v>46</v>
      </c>
      <c r="E32" s="2">
        <v>4</v>
      </c>
      <c r="F32" s="18">
        <f t="shared" si="0"/>
        <v>52.083333333333336</v>
      </c>
      <c r="G32" s="18">
        <f t="shared" si="1"/>
        <v>47.916666666666664</v>
      </c>
      <c r="H32" s="18">
        <f t="shared" si="2"/>
        <v>0</v>
      </c>
      <c r="I32" s="18">
        <f t="shared" si="3"/>
        <v>6</v>
      </c>
      <c r="J32" s="18">
        <f>SUM($I$2:I32)</f>
        <v>183</v>
      </c>
      <c r="K32" s="18">
        <f>SUM($I32:I$419)</f>
        <v>2324</v>
      </c>
    </row>
    <row r="33" spans="1:11">
      <c r="A33" s="1">
        <v>42534</v>
      </c>
      <c r="B33" s="1">
        <v>42540</v>
      </c>
      <c r="C33" s="2">
        <v>53</v>
      </c>
      <c r="D33" s="2">
        <v>44</v>
      </c>
      <c r="E33" s="2">
        <v>3</v>
      </c>
      <c r="F33" s="18">
        <f t="shared" si="0"/>
        <v>54.639175257731956</v>
      </c>
      <c r="G33" s="18">
        <f t="shared" si="1"/>
        <v>45.360824742268044</v>
      </c>
      <c r="H33" s="18">
        <f t="shared" si="2"/>
        <v>0</v>
      </c>
      <c r="I33" s="18">
        <f t="shared" si="3"/>
        <v>6</v>
      </c>
      <c r="J33" s="18">
        <f>SUM($I$2:I33)</f>
        <v>189</v>
      </c>
      <c r="K33" s="18">
        <f>SUM($I33:I$419)</f>
        <v>2318</v>
      </c>
    </row>
    <row r="34" spans="1:11">
      <c r="A34" s="1">
        <v>42527</v>
      </c>
      <c r="B34" s="1">
        <v>42533</v>
      </c>
      <c r="C34" s="2">
        <v>53</v>
      </c>
      <c r="D34" s="2">
        <v>43</v>
      </c>
      <c r="E34" s="2">
        <v>4</v>
      </c>
      <c r="F34" s="18">
        <f t="shared" si="0"/>
        <v>55.208333333333336</v>
      </c>
      <c r="G34" s="18">
        <f t="shared" si="1"/>
        <v>44.791666666666664</v>
      </c>
      <c r="H34" s="18">
        <f t="shared" si="2"/>
        <v>0</v>
      </c>
      <c r="I34" s="18">
        <f t="shared" si="3"/>
        <v>6</v>
      </c>
      <c r="J34" s="18">
        <f>SUM($I$2:I34)</f>
        <v>195</v>
      </c>
      <c r="K34" s="18">
        <f>SUM($I34:I$419)</f>
        <v>2312</v>
      </c>
    </row>
    <row r="35" spans="1:11">
      <c r="A35" s="1">
        <v>42520</v>
      </c>
      <c r="B35" s="1">
        <v>42526</v>
      </c>
      <c r="C35" s="2">
        <v>51</v>
      </c>
      <c r="D35" s="2">
        <v>44</v>
      </c>
      <c r="E35" s="2">
        <v>5</v>
      </c>
      <c r="F35" s="18">
        <f t="shared" si="0"/>
        <v>53.684210526315788</v>
      </c>
      <c r="G35" s="18">
        <f t="shared" si="1"/>
        <v>46.315789473684212</v>
      </c>
      <c r="H35" s="18">
        <f t="shared" si="2"/>
        <v>0</v>
      </c>
      <c r="I35" s="18">
        <f t="shared" si="3"/>
        <v>6</v>
      </c>
      <c r="J35" s="18">
        <f>SUM($I$2:I35)</f>
        <v>201</v>
      </c>
      <c r="K35" s="18">
        <f>SUM($I35:I$419)</f>
        <v>2306</v>
      </c>
    </row>
    <row r="36" spans="1:11">
      <c r="A36" s="1">
        <v>42513</v>
      </c>
      <c r="B36" s="1">
        <v>42519</v>
      </c>
      <c r="C36" s="2">
        <v>52</v>
      </c>
      <c r="D36" s="2">
        <v>44</v>
      </c>
      <c r="E36" s="2">
        <v>4</v>
      </c>
      <c r="F36" s="18">
        <f t="shared" si="0"/>
        <v>54.166666666666664</v>
      </c>
      <c r="G36" s="18">
        <f t="shared" si="1"/>
        <v>45.833333333333336</v>
      </c>
      <c r="H36" s="18">
        <f t="shared" si="2"/>
        <v>0</v>
      </c>
      <c r="I36" s="18">
        <f t="shared" si="3"/>
        <v>6</v>
      </c>
      <c r="J36" s="18">
        <f>SUM($I$2:I36)</f>
        <v>207</v>
      </c>
      <c r="K36" s="18">
        <f>SUM($I36:I$419)</f>
        <v>2300</v>
      </c>
    </row>
    <row r="37" spans="1:11">
      <c r="A37" s="1">
        <v>42506</v>
      </c>
      <c r="B37" s="1">
        <v>42512</v>
      </c>
      <c r="C37" s="2">
        <v>51</v>
      </c>
      <c r="D37" s="2">
        <v>45</v>
      </c>
      <c r="E37" s="2">
        <v>4</v>
      </c>
      <c r="F37" s="18">
        <f t="shared" si="0"/>
        <v>53.125</v>
      </c>
      <c r="G37" s="18">
        <f t="shared" si="1"/>
        <v>46.875</v>
      </c>
      <c r="H37" s="18">
        <f t="shared" si="2"/>
        <v>0</v>
      </c>
      <c r="I37" s="18">
        <f t="shared" si="3"/>
        <v>6</v>
      </c>
      <c r="J37" s="18">
        <f>SUM($I$2:I37)</f>
        <v>213</v>
      </c>
      <c r="K37" s="18">
        <f>SUM($I37:I$419)</f>
        <v>2294</v>
      </c>
    </row>
    <row r="38" spans="1:11">
      <c r="A38" s="1">
        <v>42499</v>
      </c>
      <c r="B38" s="1">
        <v>42505</v>
      </c>
      <c r="C38" s="2">
        <v>51</v>
      </c>
      <c r="D38" s="2">
        <v>45</v>
      </c>
      <c r="E38" s="2">
        <v>4</v>
      </c>
      <c r="F38" s="18">
        <f t="shared" si="0"/>
        <v>53.125</v>
      </c>
      <c r="G38" s="18">
        <f t="shared" si="1"/>
        <v>46.875</v>
      </c>
      <c r="H38" s="18">
        <f t="shared" si="2"/>
        <v>0</v>
      </c>
      <c r="I38" s="18">
        <f t="shared" si="3"/>
        <v>6</v>
      </c>
      <c r="J38" s="18">
        <f>SUM($I$2:I38)</f>
        <v>219</v>
      </c>
      <c r="K38" s="18">
        <f>SUM($I38:I$419)</f>
        <v>2288</v>
      </c>
    </row>
    <row r="39" spans="1:11">
      <c r="A39" s="1">
        <v>42492</v>
      </c>
      <c r="B39" s="1">
        <v>42498</v>
      </c>
      <c r="C39" s="2">
        <v>52</v>
      </c>
      <c r="D39" s="2">
        <v>44</v>
      </c>
      <c r="E39" s="2">
        <v>4</v>
      </c>
      <c r="F39" s="18">
        <f t="shared" si="0"/>
        <v>54.166666666666664</v>
      </c>
      <c r="G39" s="18">
        <f t="shared" si="1"/>
        <v>45.833333333333336</v>
      </c>
      <c r="H39" s="18">
        <f t="shared" si="2"/>
        <v>0</v>
      </c>
      <c r="I39" s="18">
        <f t="shared" si="3"/>
        <v>6</v>
      </c>
      <c r="J39" s="18">
        <f>SUM($I$2:I39)</f>
        <v>225</v>
      </c>
      <c r="K39" s="18">
        <f>SUM($I39:I$419)</f>
        <v>2282</v>
      </c>
    </row>
    <row r="40" spans="1:11">
      <c r="A40" s="1">
        <v>42485</v>
      </c>
      <c r="B40" s="1">
        <v>42491</v>
      </c>
      <c r="C40" s="2">
        <v>51</v>
      </c>
      <c r="D40" s="2">
        <v>46</v>
      </c>
      <c r="E40" s="2">
        <v>3</v>
      </c>
      <c r="F40" s="18">
        <f t="shared" si="0"/>
        <v>52.577319587628864</v>
      </c>
      <c r="G40" s="18">
        <f t="shared" si="1"/>
        <v>47.422680412371136</v>
      </c>
      <c r="H40" s="18">
        <f t="shared" si="2"/>
        <v>0</v>
      </c>
      <c r="I40" s="18">
        <f t="shared" si="3"/>
        <v>6</v>
      </c>
      <c r="J40" s="18">
        <f>SUM($I$2:I40)</f>
        <v>231</v>
      </c>
      <c r="K40" s="18">
        <f>SUM($I40:I$419)</f>
        <v>2276</v>
      </c>
    </row>
    <row r="41" spans="1:11">
      <c r="A41" s="1">
        <v>42478</v>
      </c>
      <c r="B41" s="1">
        <v>42484</v>
      </c>
      <c r="C41" s="2">
        <v>51</v>
      </c>
      <c r="D41" s="2">
        <v>45</v>
      </c>
      <c r="E41" s="2">
        <v>4</v>
      </c>
      <c r="F41" s="18">
        <f t="shared" si="0"/>
        <v>53.125</v>
      </c>
      <c r="G41" s="18">
        <f t="shared" si="1"/>
        <v>46.875</v>
      </c>
      <c r="H41" s="18">
        <f t="shared" si="2"/>
        <v>0</v>
      </c>
      <c r="I41" s="18">
        <f t="shared" si="3"/>
        <v>6</v>
      </c>
      <c r="J41" s="18">
        <f>SUM($I$2:I41)</f>
        <v>237</v>
      </c>
      <c r="K41" s="18">
        <f>SUM($I41:I$419)</f>
        <v>2270</v>
      </c>
    </row>
    <row r="42" spans="1:11">
      <c r="A42" s="1">
        <v>42471</v>
      </c>
      <c r="B42" s="1">
        <v>42477</v>
      </c>
      <c r="C42" s="2">
        <v>48</v>
      </c>
      <c r="D42" s="2">
        <v>47</v>
      </c>
      <c r="E42" s="2">
        <v>5</v>
      </c>
      <c r="F42" s="18">
        <f t="shared" si="0"/>
        <v>50.526315789473685</v>
      </c>
      <c r="G42" s="18">
        <f t="shared" si="1"/>
        <v>49.473684210526315</v>
      </c>
      <c r="H42" s="18">
        <f t="shared" si="2"/>
        <v>0</v>
      </c>
      <c r="I42" s="18">
        <f t="shared" si="3"/>
        <v>6</v>
      </c>
      <c r="J42" s="18">
        <f>SUM($I$2:I42)</f>
        <v>243</v>
      </c>
      <c r="K42" s="18">
        <f>SUM($I42:I$419)</f>
        <v>2264</v>
      </c>
    </row>
    <row r="43" spans="1:11">
      <c r="A43" s="1">
        <v>42464</v>
      </c>
      <c r="B43" s="1">
        <v>42470</v>
      </c>
      <c r="C43" s="2">
        <v>51</v>
      </c>
      <c r="D43" s="2">
        <v>45</v>
      </c>
      <c r="E43" s="2">
        <v>4</v>
      </c>
      <c r="F43" s="18">
        <f t="shared" si="0"/>
        <v>53.125</v>
      </c>
      <c r="G43" s="18">
        <f t="shared" si="1"/>
        <v>46.875</v>
      </c>
      <c r="H43" s="18">
        <f t="shared" si="2"/>
        <v>0</v>
      </c>
      <c r="I43" s="18">
        <f t="shared" si="3"/>
        <v>6</v>
      </c>
      <c r="J43" s="18">
        <f>SUM($I$2:I43)</f>
        <v>249</v>
      </c>
      <c r="K43" s="18">
        <f>SUM($I43:I$419)</f>
        <v>2258</v>
      </c>
    </row>
    <row r="44" spans="1:11">
      <c r="A44" s="1">
        <v>42457</v>
      </c>
      <c r="B44" s="1">
        <v>42463</v>
      </c>
      <c r="C44" s="2">
        <v>51</v>
      </c>
      <c r="D44" s="2">
        <v>45</v>
      </c>
      <c r="E44" s="2">
        <v>4</v>
      </c>
      <c r="F44" s="18">
        <f t="shared" si="0"/>
        <v>53.125</v>
      </c>
      <c r="G44" s="18">
        <f t="shared" si="1"/>
        <v>46.875</v>
      </c>
      <c r="H44" s="18">
        <f t="shared" si="2"/>
        <v>0</v>
      </c>
      <c r="I44" s="18">
        <f t="shared" si="3"/>
        <v>6</v>
      </c>
      <c r="J44" s="18">
        <f>SUM($I$2:I44)</f>
        <v>255</v>
      </c>
      <c r="K44" s="18">
        <f>SUM($I44:I$419)</f>
        <v>2252</v>
      </c>
    </row>
    <row r="45" spans="1:11">
      <c r="A45" s="1">
        <v>42450</v>
      </c>
      <c r="B45" s="1">
        <v>42456</v>
      </c>
      <c r="C45" s="2">
        <v>53</v>
      </c>
      <c r="D45" s="2">
        <v>44</v>
      </c>
      <c r="E45" s="2">
        <v>3</v>
      </c>
      <c r="F45" s="18">
        <f t="shared" si="0"/>
        <v>54.639175257731956</v>
      </c>
      <c r="G45" s="18">
        <f t="shared" si="1"/>
        <v>45.360824742268044</v>
      </c>
      <c r="H45" s="18">
        <f t="shared" si="2"/>
        <v>0</v>
      </c>
      <c r="I45" s="18">
        <f t="shared" si="3"/>
        <v>6</v>
      </c>
      <c r="J45" s="18">
        <f>SUM($I$2:I45)</f>
        <v>261</v>
      </c>
      <c r="K45" s="18">
        <f>SUM($I45:I$419)</f>
        <v>2246</v>
      </c>
    </row>
    <row r="46" spans="1:11">
      <c r="A46" s="1">
        <v>42443</v>
      </c>
      <c r="B46" s="1">
        <v>42449</v>
      </c>
      <c r="C46" s="2">
        <v>50</v>
      </c>
      <c r="D46" s="2">
        <v>46</v>
      </c>
      <c r="E46" s="2">
        <v>4</v>
      </c>
      <c r="F46" s="18">
        <f t="shared" si="0"/>
        <v>52.083333333333336</v>
      </c>
      <c r="G46" s="18">
        <f t="shared" si="1"/>
        <v>47.916666666666664</v>
      </c>
      <c r="H46" s="18">
        <f t="shared" si="2"/>
        <v>0</v>
      </c>
      <c r="I46" s="18">
        <f t="shared" si="3"/>
        <v>6</v>
      </c>
      <c r="J46" s="18">
        <f>SUM($I$2:I46)</f>
        <v>267</v>
      </c>
      <c r="K46" s="18">
        <f>SUM($I46:I$419)</f>
        <v>2240</v>
      </c>
    </row>
    <row r="47" spans="1:11">
      <c r="A47" s="1">
        <v>42436</v>
      </c>
      <c r="B47" s="1">
        <v>42442</v>
      </c>
      <c r="C47" s="2">
        <v>51</v>
      </c>
      <c r="D47" s="2">
        <v>45</v>
      </c>
      <c r="E47" s="2">
        <v>4</v>
      </c>
      <c r="F47" s="18">
        <f t="shared" si="0"/>
        <v>53.125</v>
      </c>
      <c r="G47" s="18">
        <f t="shared" si="1"/>
        <v>46.875</v>
      </c>
      <c r="H47" s="18">
        <f t="shared" si="2"/>
        <v>0</v>
      </c>
      <c r="I47" s="18">
        <f t="shared" si="3"/>
        <v>6</v>
      </c>
      <c r="J47" s="18">
        <f>SUM($I$2:I47)</f>
        <v>273</v>
      </c>
      <c r="K47" s="18">
        <f>SUM($I47:I$419)</f>
        <v>2234</v>
      </c>
    </row>
    <row r="48" spans="1:11">
      <c r="A48" s="1">
        <v>42429</v>
      </c>
      <c r="B48" s="1">
        <v>42435</v>
      </c>
      <c r="C48" s="2">
        <v>50</v>
      </c>
      <c r="D48" s="2">
        <v>46</v>
      </c>
      <c r="E48" s="2">
        <v>4</v>
      </c>
      <c r="F48" s="18">
        <f t="shared" si="0"/>
        <v>52.083333333333336</v>
      </c>
      <c r="G48" s="18">
        <f t="shared" si="1"/>
        <v>47.916666666666664</v>
      </c>
      <c r="H48" s="18">
        <f t="shared" si="2"/>
        <v>0</v>
      </c>
      <c r="I48" s="18">
        <f t="shared" si="3"/>
        <v>6</v>
      </c>
      <c r="J48" s="18">
        <f>SUM($I$2:I48)</f>
        <v>279</v>
      </c>
      <c r="K48" s="18">
        <f>SUM($I48:I$419)</f>
        <v>2228</v>
      </c>
    </row>
    <row r="49" spans="1:11">
      <c r="A49" s="1">
        <v>42422</v>
      </c>
      <c r="B49" s="1">
        <v>42428</v>
      </c>
      <c r="C49" s="2">
        <v>48</v>
      </c>
      <c r="D49" s="2">
        <v>47</v>
      </c>
      <c r="E49" s="2">
        <v>5</v>
      </c>
      <c r="F49" s="18">
        <f t="shared" si="0"/>
        <v>50.526315789473685</v>
      </c>
      <c r="G49" s="18">
        <f t="shared" si="1"/>
        <v>49.473684210526315</v>
      </c>
      <c r="H49" s="18">
        <f t="shared" si="2"/>
        <v>0</v>
      </c>
      <c r="I49" s="18">
        <f t="shared" si="3"/>
        <v>6</v>
      </c>
      <c r="J49" s="18">
        <f>SUM($I$2:I49)</f>
        <v>285</v>
      </c>
      <c r="K49" s="18">
        <f>SUM($I49:I$419)</f>
        <v>2222</v>
      </c>
    </row>
    <row r="50" spans="1:11">
      <c r="A50" s="1">
        <v>42415</v>
      </c>
      <c r="B50" s="1">
        <v>42421</v>
      </c>
      <c r="C50" s="2">
        <v>48</v>
      </c>
      <c r="D50" s="2">
        <v>48</v>
      </c>
      <c r="E50" s="2">
        <v>4</v>
      </c>
      <c r="F50" s="18">
        <f t="shared" si="0"/>
        <v>50</v>
      </c>
      <c r="G50" s="18">
        <f t="shared" si="1"/>
        <v>50</v>
      </c>
      <c r="H50" s="18">
        <f t="shared" si="2"/>
        <v>0</v>
      </c>
      <c r="I50" s="18">
        <f t="shared" si="3"/>
        <v>6</v>
      </c>
      <c r="J50" s="18">
        <f>SUM($I$2:I50)</f>
        <v>291</v>
      </c>
      <c r="K50" s="18">
        <f>SUM($I50:I$419)</f>
        <v>2216</v>
      </c>
    </row>
    <row r="51" spans="1:11">
      <c r="A51" s="1">
        <v>42408</v>
      </c>
      <c r="B51" s="1">
        <v>42414</v>
      </c>
      <c r="C51" s="2">
        <v>48</v>
      </c>
      <c r="D51" s="2">
        <v>48</v>
      </c>
      <c r="E51" s="2">
        <v>4</v>
      </c>
      <c r="F51" s="18">
        <f t="shared" si="0"/>
        <v>50</v>
      </c>
      <c r="G51" s="18">
        <f t="shared" si="1"/>
        <v>50</v>
      </c>
      <c r="H51" s="18">
        <f t="shared" si="2"/>
        <v>0</v>
      </c>
      <c r="I51" s="18">
        <f t="shared" si="3"/>
        <v>6</v>
      </c>
      <c r="J51" s="18">
        <f>SUM($I$2:I51)</f>
        <v>297</v>
      </c>
      <c r="K51" s="18">
        <f>SUM($I51:I$419)</f>
        <v>2210</v>
      </c>
    </row>
    <row r="52" spans="1:11">
      <c r="A52" s="1">
        <v>42401</v>
      </c>
      <c r="B52" s="1">
        <v>42407</v>
      </c>
      <c r="C52" s="2">
        <v>47</v>
      </c>
      <c r="D52" s="2">
        <v>50</v>
      </c>
      <c r="E52" s="2">
        <v>3</v>
      </c>
      <c r="F52" s="18">
        <f t="shared" si="0"/>
        <v>48.453608247422679</v>
      </c>
      <c r="G52" s="18">
        <f t="shared" si="1"/>
        <v>51.546391752577321</v>
      </c>
      <c r="H52" s="18">
        <f t="shared" si="2"/>
        <v>0</v>
      </c>
      <c r="I52" s="18">
        <f t="shared" si="3"/>
        <v>6</v>
      </c>
      <c r="J52" s="18">
        <f>SUM($I$2:I52)</f>
        <v>303</v>
      </c>
      <c r="K52" s="18">
        <f>SUM($I52:I$419)</f>
        <v>2204</v>
      </c>
    </row>
    <row r="53" spans="1:11">
      <c r="A53" s="1">
        <v>42394</v>
      </c>
      <c r="B53" s="1">
        <v>42400</v>
      </c>
      <c r="C53" s="2">
        <v>48</v>
      </c>
      <c r="D53" s="2">
        <v>48</v>
      </c>
      <c r="E53" s="2">
        <v>4</v>
      </c>
      <c r="F53" s="18">
        <f t="shared" si="0"/>
        <v>50</v>
      </c>
      <c r="G53" s="18">
        <f t="shared" si="1"/>
        <v>50</v>
      </c>
      <c r="H53" s="18">
        <f t="shared" si="2"/>
        <v>0</v>
      </c>
      <c r="I53" s="18">
        <f t="shared" si="3"/>
        <v>6</v>
      </c>
      <c r="J53" s="18">
        <f>SUM($I$2:I53)</f>
        <v>309</v>
      </c>
      <c r="K53" s="18">
        <f>SUM($I53:I$419)</f>
        <v>2198</v>
      </c>
    </row>
    <row r="54" spans="1:11">
      <c r="A54" s="1">
        <v>42387</v>
      </c>
      <c r="B54" s="1">
        <v>42393</v>
      </c>
      <c r="C54" s="2">
        <v>48</v>
      </c>
      <c r="D54" s="2">
        <v>47</v>
      </c>
      <c r="E54" s="2">
        <v>5</v>
      </c>
      <c r="F54" s="18">
        <f t="shared" si="0"/>
        <v>50.526315789473685</v>
      </c>
      <c r="G54" s="18">
        <f t="shared" si="1"/>
        <v>49.473684210526315</v>
      </c>
      <c r="H54" s="18">
        <f t="shared" si="2"/>
        <v>0</v>
      </c>
      <c r="I54" s="18">
        <f t="shared" si="3"/>
        <v>6</v>
      </c>
      <c r="J54" s="18">
        <f>SUM($I$2:I54)</f>
        <v>315</v>
      </c>
      <c r="K54" s="18">
        <f>SUM($I54:I$419)</f>
        <v>2192</v>
      </c>
    </row>
    <row r="55" spans="1:11">
      <c r="A55" s="1">
        <v>42380</v>
      </c>
      <c r="B55" s="1">
        <v>42386</v>
      </c>
      <c r="C55" s="2">
        <v>48</v>
      </c>
      <c r="D55" s="2">
        <v>47</v>
      </c>
      <c r="E55" s="2">
        <v>5</v>
      </c>
      <c r="F55" s="18">
        <f t="shared" si="0"/>
        <v>50.526315789473685</v>
      </c>
      <c r="G55" s="18">
        <f t="shared" si="1"/>
        <v>49.473684210526315</v>
      </c>
      <c r="H55" s="18">
        <f t="shared" si="2"/>
        <v>0</v>
      </c>
      <c r="I55" s="18">
        <f t="shared" si="3"/>
        <v>6</v>
      </c>
      <c r="J55" s="18">
        <f>SUM($I$2:I55)</f>
        <v>321</v>
      </c>
      <c r="K55" s="18">
        <f>SUM($I55:I$419)</f>
        <v>2186</v>
      </c>
    </row>
    <row r="56" spans="1:11">
      <c r="A56" s="1">
        <v>42373</v>
      </c>
      <c r="B56" s="1">
        <v>42379</v>
      </c>
      <c r="C56" s="2">
        <v>47</v>
      </c>
      <c r="D56" s="2">
        <v>49</v>
      </c>
      <c r="E56" s="2">
        <v>4</v>
      </c>
      <c r="F56" s="18">
        <f t="shared" si="0"/>
        <v>48.958333333333336</v>
      </c>
      <c r="G56" s="18">
        <f t="shared" si="1"/>
        <v>51.041666666666664</v>
      </c>
      <c r="H56" s="18">
        <f t="shared" si="2"/>
        <v>0</v>
      </c>
      <c r="I56" s="18">
        <f t="shared" si="3"/>
        <v>6</v>
      </c>
      <c r="J56" s="18">
        <f>SUM($I$2:I56)</f>
        <v>327</v>
      </c>
      <c r="K56" s="18">
        <f>SUM($I56:I$419)</f>
        <v>2180</v>
      </c>
    </row>
    <row r="57" spans="1:11">
      <c r="A57" s="1">
        <v>42366</v>
      </c>
      <c r="B57" s="1">
        <v>42372</v>
      </c>
      <c r="C57" s="2">
        <v>45</v>
      </c>
      <c r="D57" s="2">
        <v>52</v>
      </c>
      <c r="E57" s="2">
        <v>3</v>
      </c>
      <c r="F57" s="18">
        <f t="shared" si="0"/>
        <v>46.391752577319586</v>
      </c>
      <c r="G57" s="18">
        <f t="shared" si="1"/>
        <v>53.608247422680414</v>
      </c>
      <c r="H57" s="18">
        <f t="shared" si="2"/>
        <v>0</v>
      </c>
      <c r="I57" s="18">
        <f t="shared" si="3"/>
        <v>6</v>
      </c>
      <c r="J57" s="18">
        <f>SUM($I$2:I57)</f>
        <v>333</v>
      </c>
      <c r="K57" s="18">
        <f>SUM($I57:I$419)</f>
        <v>2174</v>
      </c>
    </row>
    <row r="58" spans="1:11">
      <c r="A58" s="1">
        <v>42359</v>
      </c>
      <c r="B58" s="1">
        <v>42365</v>
      </c>
      <c r="C58" s="2">
        <v>48</v>
      </c>
      <c r="D58" s="2">
        <v>49</v>
      </c>
      <c r="E58" s="2">
        <v>3</v>
      </c>
      <c r="F58" s="18">
        <f t="shared" si="0"/>
        <v>49.484536082474229</v>
      </c>
      <c r="G58" s="18">
        <f t="shared" si="1"/>
        <v>50.515463917525771</v>
      </c>
      <c r="H58" s="18">
        <f t="shared" si="2"/>
        <v>0</v>
      </c>
      <c r="I58" s="18">
        <f t="shared" si="3"/>
        <v>6</v>
      </c>
      <c r="J58" s="18">
        <f>SUM($I$2:I58)</f>
        <v>339</v>
      </c>
      <c r="K58" s="18">
        <f>SUM($I58:I$419)</f>
        <v>2168</v>
      </c>
    </row>
    <row r="59" spans="1:11">
      <c r="A59" s="1">
        <v>42352</v>
      </c>
      <c r="B59" s="1">
        <v>42358</v>
      </c>
      <c r="C59" s="2">
        <v>45</v>
      </c>
      <c r="D59" s="2">
        <v>51</v>
      </c>
      <c r="E59" s="2">
        <v>4</v>
      </c>
      <c r="F59" s="18">
        <f t="shared" si="0"/>
        <v>46.875</v>
      </c>
      <c r="G59" s="18">
        <f t="shared" si="1"/>
        <v>53.125</v>
      </c>
      <c r="H59" s="18">
        <f t="shared" si="2"/>
        <v>0</v>
      </c>
      <c r="I59" s="18">
        <f t="shared" si="3"/>
        <v>6</v>
      </c>
      <c r="J59" s="18">
        <f>SUM($I$2:I59)</f>
        <v>345</v>
      </c>
      <c r="K59" s="18">
        <f>SUM($I59:I$419)</f>
        <v>2162</v>
      </c>
    </row>
    <row r="60" spans="1:11">
      <c r="A60" s="1">
        <v>42345</v>
      </c>
      <c r="B60" s="1">
        <v>42351</v>
      </c>
      <c r="C60" s="2">
        <v>45</v>
      </c>
      <c r="D60" s="2">
        <v>50</v>
      </c>
      <c r="E60" s="2">
        <v>5</v>
      </c>
      <c r="F60" s="18">
        <f t="shared" si="0"/>
        <v>47.368421052631575</v>
      </c>
      <c r="G60" s="18">
        <f t="shared" si="1"/>
        <v>52.631578947368425</v>
      </c>
      <c r="H60" s="18">
        <f t="shared" si="2"/>
        <v>0</v>
      </c>
      <c r="I60" s="18">
        <f t="shared" si="3"/>
        <v>6</v>
      </c>
      <c r="J60" s="18">
        <f>SUM($I$2:I60)</f>
        <v>351</v>
      </c>
      <c r="K60" s="18">
        <f>SUM($I60:I$419)</f>
        <v>2156</v>
      </c>
    </row>
    <row r="61" spans="1:11">
      <c r="A61" s="1">
        <v>42338</v>
      </c>
      <c r="B61" s="1">
        <v>42344</v>
      </c>
      <c r="C61" s="2">
        <v>47</v>
      </c>
      <c r="D61" s="2">
        <v>49</v>
      </c>
      <c r="E61" s="2">
        <v>4</v>
      </c>
      <c r="F61" s="18">
        <f t="shared" si="0"/>
        <v>48.958333333333336</v>
      </c>
      <c r="G61" s="18">
        <f t="shared" si="1"/>
        <v>51.041666666666664</v>
      </c>
      <c r="H61" s="18">
        <f t="shared" si="2"/>
        <v>0</v>
      </c>
      <c r="I61" s="18">
        <f t="shared" si="3"/>
        <v>6</v>
      </c>
      <c r="J61" s="18">
        <f>SUM($I$2:I61)</f>
        <v>357</v>
      </c>
      <c r="K61" s="18">
        <f>SUM($I61:I$419)</f>
        <v>2150</v>
      </c>
    </row>
    <row r="62" spans="1:11">
      <c r="A62" s="1">
        <v>42331</v>
      </c>
      <c r="B62" s="1">
        <v>42337</v>
      </c>
      <c r="C62" s="2">
        <v>46</v>
      </c>
      <c r="D62" s="2">
        <v>49</v>
      </c>
      <c r="E62" s="2">
        <v>5</v>
      </c>
      <c r="F62" s="18">
        <f t="shared" si="0"/>
        <v>48.421052631578945</v>
      </c>
      <c r="G62" s="18">
        <f t="shared" si="1"/>
        <v>51.578947368421055</v>
      </c>
      <c r="H62" s="18">
        <f t="shared" si="2"/>
        <v>0</v>
      </c>
      <c r="I62" s="18">
        <f t="shared" si="3"/>
        <v>6</v>
      </c>
      <c r="J62" s="18">
        <f>SUM($I$2:I62)</f>
        <v>363</v>
      </c>
      <c r="K62" s="18">
        <f>SUM($I62:I$419)</f>
        <v>2144</v>
      </c>
    </row>
    <row r="63" spans="1:11">
      <c r="A63" s="1">
        <v>42324</v>
      </c>
      <c r="B63" s="1">
        <v>42330</v>
      </c>
      <c r="C63" s="2">
        <v>44</v>
      </c>
      <c r="D63" s="2">
        <v>52</v>
      </c>
      <c r="E63" s="2">
        <v>4</v>
      </c>
      <c r="F63" s="18">
        <f t="shared" si="0"/>
        <v>45.833333333333336</v>
      </c>
      <c r="G63" s="18">
        <f t="shared" si="1"/>
        <v>54.166666666666664</v>
      </c>
      <c r="H63" s="18">
        <f t="shared" si="2"/>
        <v>0</v>
      </c>
      <c r="I63" s="18">
        <f t="shared" si="3"/>
        <v>6</v>
      </c>
      <c r="J63" s="18">
        <f>SUM($I$2:I63)</f>
        <v>369</v>
      </c>
      <c r="K63" s="18">
        <f>SUM($I63:I$419)</f>
        <v>2138</v>
      </c>
    </row>
    <row r="64" spans="1:11">
      <c r="A64" s="1">
        <v>42317</v>
      </c>
      <c r="B64" s="1">
        <v>42323</v>
      </c>
      <c r="C64" s="2">
        <v>49</v>
      </c>
      <c r="D64" s="2">
        <v>47</v>
      </c>
      <c r="E64" s="2">
        <v>4</v>
      </c>
      <c r="F64" s="18">
        <f t="shared" si="0"/>
        <v>51.041666666666664</v>
      </c>
      <c r="G64" s="18">
        <f t="shared" si="1"/>
        <v>48.958333333333336</v>
      </c>
      <c r="H64" s="18">
        <f t="shared" si="2"/>
        <v>0</v>
      </c>
      <c r="I64" s="18">
        <f t="shared" si="3"/>
        <v>6</v>
      </c>
      <c r="J64" s="18">
        <f>SUM($I$2:I64)</f>
        <v>375</v>
      </c>
      <c r="K64" s="18">
        <f>SUM($I64:I$419)</f>
        <v>2132</v>
      </c>
    </row>
    <row r="65" spans="1:11">
      <c r="A65" s="1">
        <v>42310</v>
      </c>
      <c r="B65" s="1">
        <v>42316</v>
      </c>
      <c r="C65" s="2">
        <v>49</v>
      </c>
      <c r="D65" s="2">
        <v>48</v>
      </c>
      <c r="E65" s="2">
        <v>3</v>
      </c>
      <c r="F65" s="18">
        <f t="shared" si="0"/>
        <v>50.515463917525771</v>
      </c>
      <c r="G65" s="18">
        <f t="shared" si="1"/>
        <v>49.484536082474229</v>
      </c>
      <c r="H65" s="18">
        <f t="shared" si="2"/>
        <v>0</v>
      </c>
      <c r="I65" s="18">
        <f t="shared" si="3"/>
        <v>6</v>
      </c>
      <c r="J65" s="18">
        <f>SUM($I$2:I65)</f>
        <v>381</v>
      </c>
      <c r="K65" s="18">
        <f>SUM($I65:I$419)</f>
        <v>2126</v>
      </c>
    </row>
    <row r="66" spans="1:11">
      <c r="A66" s="1">
        <v>42303</v>
      </c>
      <c r="B66" s="1">
        <v>42309</v>
      </c>
      <c r="C66" s="2">
        <v>47</v>
      </c>
      <c r="D66" s="2">
        <v>49</v>
      </c>
      <c r="E66" s="2">
        <v>4</v>
      </c>
      <c r="F66" s="18">
        <f t="shared" si="0"/>
        <v>48.958333333333336</v>
      </c>
      <c r="G66" s="18">
        <f t="shared" si="1"/>
        <v>51.041666666666664</v>
      </c>
      <c r="H66" s="18">
        <f t="shared" si="2"/>
        <v>0</v>
      </c>
      <c r="I66" s="18">
        <f t="shared" si="3"/>
        <v>6</v>
      </c>
      <c r="J66" s="18">
        <f>SUM($I$2:I66)</f>
        <v>387</v>
      </c>
      <c r="K66" s="18">
        <f>SUM($I66:I$419)</f>
        <v>2120</v>
      </c>
    </row>
    <row r="67" spans="1:11">
      <c r="A67" s="1">
        <v>42296</v>
      </c>
      <c r="B67" s="1">
        <v>42302</v>
      </c>
      <c r="C67" s="2">
        <v>46</v>
      </c>
      <c r="D67" s="2">
        <v>50</v>
      </c>
      <c r="E67" s="2">
        <v>4</v>
      </c>
      <c r="F67" s="18">
        <f t="shared" ref="F67:F130" si="4">C67 + (E67 * C67 / (C67 + D67))</f>
        <v>47.916666666666664</v>
      </c>
      <c r="G67" s="18">
        <f t="shared" ref="G67:G130" si="5">D67 + (E67 * D67 / (C67+ D67))</f>
        <v>52.083333333333336</v>
      </c>
      <c r="H67" s="18">
        <f t="shared" ref="H67:H130" si="6">100 - (F67 + G67)</f>
        <v>0</v>
      </c>
      <c r="I67" s="18">
        <f t="shared" ref="I67:I130" si="7">B67-A67</f>
        <v>6</v>
      </c>
      <c r="J67" s="18">
        <f>SUM($I$2:I67)</f>
        <v>393</v>
      </c>
      <c r="K67" s="18">
        <f>SUM($I67:I$419)</f>
        <v>2114</v>
      </c>
    </row>
    <row r="68" spans="1:11">
      <c r="A68" s="1">
        <v>42289</v>
      </c>
      <c r="B68" s="1">
        <v>42295</v>
      </c>
      <c r="C68" s="2">
        <v>46</v>
      </c>
      <c r="D68" s="2">
        <v>50</v>
      </c>
      <c r="E68" s="2">
        <v>4</v>
      </c>
      <c r="F68" s="18">
        <f t="shared" si="4"/>
        <v>47.916666666666664</v>
      </c>
      <c r="G68" s="18">
        <f t="shared" si="5"/>
        <v>52.083333333333336</v>
      </c>
      <c r="H68" s="18">
        <f t="shared" si="6"/>
        <v>0</v>
      </c>
      <c r="I68" s="18">
        <f t="shared" si="7"/>
        <v>6</v>
      </c>
      <c r="J68" s="18">
        <f>SUM($I$2:I68)</f>
        <v>399</v>
      </c>
      <c r="K68" s="18">
        <f>SUM($I68:I$419)</f>
        <v>2108</v>
      </c>
    </row>
    <row r="69" spans="1:11">
      <c r="A69" s="1">
        <v>42282</v>
      </c>
      <c r="B69" s="1">
        <v>42288</v>
      </c>
      <c r="C69" s="2">
        <v>46</v>
      </c>
      <c r="D69" s="2">
        <v>50</v>
      </c>
      <c r="E69" s="2">
        <v>4</v>
      </c>
      <c r="F69" s="18">
        <f t="shared" si="4"/>
        <v>47.916666666666664</v>
      </c>
      <c r="G69" s="18">
        <f t="shared" si="5"/>
        <v>52.083333333333336</v>
      </c>
      <c r="H69" s="18">
        <f t="shared" si="6"/>
        <v>0</v>
      </c>
      <c r="I69" s="18">
        <f t="shared" si="7"/>
        <v>6</v>
      </c>
      <c r="J69" s="18">
        <f>SUM($I$2:I69)</f>
        <v>405</v>
      </c>
      <c r="K69" s="18">
        <f>SUM($I69:I$419)</f>
        <v>2102</v>
      </c>
    </row>
    <row r="70" spans="1:11">
      <c r="A70" s="1">
        <v>42275</v>
      </c>
      <c r="B70" s="1">
        <v>42281</v>
      </c>
      <c r="C70" s="2">
        <v>47</v>
      </c>
      <c r="D70" s="2">
        <v>49</v>
      </c>
      <c r="E70" s="2">
        <v>4</v>
      </c>
      <c r="F70" s="18">
        <f t="shared" si="4"/>
        <v>48.958333333333336</v>
      </c>
      <c r="G70" s="18">
        <f t="shared" si="5"/>
        <v>51.041666666666664</v>
      </c>
      <c r="H70" s="18">
        <f t="shared" si="6"/>
        <v>0</v>
      </c>
      <c r="I70" s="18">
        <f t="shared" si="7"/>
        <v>6</v>
      </c>
      <c r="J70" s="18">
        <f>SUM($I$2:I70)</f>
        <v>411</v>
      </c>
      <c r="K70" s="18">
        <f>SUM($I70:I$419)</f>
        <v>2096</v>
      </c>
    </row>
    <row r="71" spans="1:11">
      <c r="A71" s="1">
        <v>42268</v>
      </c>
      <c r="B71" s="1">
        <v>42274</v>
      </c>
      <c r="C71" s="2">
        <v>48</v>
      </c>
      <c r="D71" s="2">
        <v>49</v>
      </c>
      <c r="E71" s="2">
        <v>3</v>
      </c>
      <c r="F71" s="18">
        <f t="shared" si="4"/>
        <v>49.484536082474229</v>
      </c>
      <c r="G71" s="18">
        <f t="shared" si="5"/>
        <v>50.515463917525771</v>
      </c>
      <c r="H71" s="18">
        <f t="shared" si="6"/>
        <v>0</v>
      </c>
      <c r="I71" s="18">
        <f t="shared" si="7"/>
        <v>6</v>
      </c>
      <c r="J71" s="18">
        <f>SUM($I$2:I71)</f>
        <v>417</v>
      </c>
      <c r="K71" s="18">
        <f>SUM($I71:I$419)</f>
        <v>2090</v>
      </c>
    </row>
    <row r="72" spans="1:11">
      <c r="A72" s="1">
        <v>42261</v>
      </c>
      <c r="B72" s="1">
        <v>42267</v>
      </c>
      <c r="C72" s="2">
        <v>46</v>
      </c>
      <c r="D72" s="2">
        <v>51</v>
      </c>
      <c r="E72" s="2">
        <v>3</v>
      </c>
      <c r="F72" s="18">
        <f t="shared" si="4"/>
        <v>47.422680412371136</v>
      </c>
      <c r="G72" s="18">
        <f t="shared" si="5"/>
        <v>52.577319587628864</v>
      </c>
      <c r="H72" s="18">
        <f t="shared" si="6"/>
        <v>0</v>
      </c>
      <c r="I72" s="18">
        <f t="shared" si="7"/>
        <v>6</v>
      </c>
      <c r="J72" s="18">
        <f>SUM($I$2:I72)</f>
        <v>423</v>
      </c>
      <c r="K72" s="18">
        <f>SUM($I72:I$419)</f>
        <v>2084</v>
      </c>
    </row>
    <row r="73" spans="1:11">
      <c r="A73" s="1">
        <v>42254</v>
      </c>
      <c r="B73" s="1">
        <v>42260</v>
      </c>
      <c r="C73" s="2">
        <v>46</v>
      </c>
      <c r="D73" s="2">
        <v>49</v>
      </c>
      <c r="E73" s="2">
        <v>5</v>
      </c>
      <c r="F73" s="18">
        <f t="shared" si="4"/>
        <v>48.421052631578945</v>
      </c>
      <c r="G73" s="18">
        <f t="shared" si="5"/>
        <v>51.578947368421055</v>
      </c>
      <c r="H73" s="18">
        <f t="shared" si="6"/>
        <v>0</v>
      </c>
      <c r="I73" s="18">
        <f t="shared" si="7"/>
        <v>6</v>
      </c>
      <c r="J73" s="18">
        <f>SUM($I$2:I73)</f>
        <v>429</v>
      </c>
      <c r="K73" s="18">
        <f>SUM($I73:I$419)</f>
        <v>2078</v>
      </c>
    </row>
    <row r="74" spans="1:11">
      <c r="A74" s="1">
        <v>42247</v>
      </c>
      <c r="B74" s="1">
        <v>42253</v>
      </c>
      <c r="C74" s="2">
        <v>46</v>
      </c>
      <c r="D74" s="2">
        <v>50</v>
      </c>
      <c r="E74" s="2">
        <v>4</v>
      </c>
      <c r="F74" s="18">
        <f t="shared" si="4"/>
        <v>47.916666666666664</v>
      </c>
      <c r="G74" s="18">
        <f t="shared" si="5"/>
        <v>52.083333333333336</v>
      </c>
      <c r="H74" s="18">
        <f t="shared" si="6"/>
        <v>0</v>
      </c>
      <c r="I74" s="18">
        <f t="shared" si="7"/>
        <v>6</v>
      </c>
      <c r="J74" s="18">
        <f>SUM($I$2:I74)</f>
        <v>435</v>
      </c>
      <c r="K74" s="18">
        <f>SUM($I74:I$419)</f>
        <v>2072</v>
      </c>
    </row>
    <row r="75" spans="1:11">
      <c r="A75" s="1">
        <v>42240</v>
      </c>
      <c r="B75" s="1">
        <v>42246</v>
      </c>
      <c r="C75" s="2">
        <v>46</v>
      </c>
      <c r="D75" s="2">
        <v>50</v>
      </c>
      <c r="E75" s="2">
        <v>4</v>
      </c>
      <c r="F75" s="18">
        <f t="shared" si="4"/>
        <v>47.916666666666664</v>
      </c>
      <c r="G75" s="18">
        <f t="shared" si="5"/>
        <v>52.083333333333336</v>
      </c>
      <c r="H75" s="18">
        <f t="shared" si="6"/>
        <v>0</v>
      </c>
      <c r="I75" s="18">
        <f t="shared" si="7"/>
        <v>6</v>
      </c>
      <c r="J75" s="18">
        <f>SUM($I$2:I75)</f>
        <v>441</v>
      </c>
      <c r="K75" s="18">
        <f>SUM($I75:I$419)</f>
        <v>2066</v>
      </c>
    </row>
    <row r="76" spans="1:11">
      <c r="A76" s="1">
        <v>42233</v>
      </c>
      <c r="B76" s="1">
        <v>42239</v>
      </c>
      <c r="C76" s="2">
        <v>44</v>
      </c>
      <c r="D76" s="2">
        <v>51</v>
      </c>
      <c r="E76" s="2">
        <v>5</v>
      </c>
      <c r="F76" s="18">
        <f t="shared" si="4"/>
        <v>46.315789473684212</v>
      </c>
      <c r="G76" s="18">
        <f t="shared" si="5"/>
        <v>53.684210526315788</v>
      </c>
      <c r="H76" s="18">
        <f t="shared" si="6"/>
        <v>0</v>
      </c>
      <c r="I76" s="18">
        <f t="shared" si="7"/>
        <v>6</v>
      </c>
      <c r="J76" s="18">
        <f>SUM($I$2:I76)</f>
        <v>447</v>
      </c>
      <c r="K76" s="18">
        <f>SUM($I76:I$419)</f>
        <v>2060</v>
      </c>
    </row>
    <row r="77" spans="1:11">
      <c r="A77" s="1">
        <v>42226</v>
      </c>
      <c r="B77" s="1">
        <v>42232</v>
      </c>
      <c r="C77" s="2">
        <v>46</v>
      </c>
      <c r="D77" s="2">
        <v>49</v>
      </c>
      <c r="E77" s="2">
        <v>5</v>
      </c>
      <c r="F77" s="18">
        <f t="shared" si="4"/>
        <v>48.421052631578945</v>
      </c>
      <c r="G77" s="18">
        <f t="shared" si="5"/>
        <v>51.578947368421055</v>
      </c>
      <c r="H77" s="18">
        <f t="shared" si="6"/>
        <v>0</v>
      </c>
      <c r="I77" s="18">
        <f t="shared" si="7"/>
        <v>6</v>
      </c>
      <c r="J77" s="18">
        <f>SUM($I$2:I77)</f>
        <v>453</v>
      </c>
      <c r="K77" s="18">
        <f>SUM($I77:I$419)</f>
        <v>2054</v>
      </c>
    </row>
    <row r="78" spans="1:11">
      <c r="A78" s="1">
        <v>42219</v>
      </c>
      <c r="B78" s="1">
        <v>42225</v>
      </c>
      <c r="C78" s="2">
        <v>46</v>
      </c>
      <c r="D78" s="2">
        <v>50</v>
      </c>
      <c r="E78" s="2">
        <v>4</v>
      </c>
      <c r="F78" s="18">
        <f t="shared" si="4"/>
        <v>47.916666666666664</v>
      </c>
      <c r="G78" s="18">
        <f t="shared" si="5"/>
        <v>52.083333333333336</v>
      </c>
      <c r="H78" s="18">
        <f t="shared" si="6"/>
        <v>0</v>
      </c>
      <c r="I78" s="18">
        <f t="shared" si="7"/>
        <v>6</v>
      </c>
      <c r="J78" s="18">
        <f>SUM($I$2:I78)</f>
        <v>459</v>
      </c>
      <c r="K78" s="18">
        <f>SUM($I78:I$419)</f>
        <v>2048</v>
      </c>
    </row>
    <row r="79" spans="1:11">
      <c r="A79" s="1">
        <v>42212</v>
      </c>
      <c r="B79" s="1">
        <v>42218</v>
      </c>
      <c r="C79" s="2">
        <v>46</v>
      </c>
      <c r="D79" s="2">
        <v>49</v>
      </c>
      <c r="E79" s="2">
        <v>5</v>
      </c>
      <c r="F79" s="18">
        <f t="shared" si="4"/>
        <v>48.421052631578945</v>
      </c>
      <c r="G79" s="18">
        <f t="shared" si="5"/>
        <v>51.578947368421055</v>
      </c>
      <c r="H79" s="18">
        <f t="shared" si="6"/>
        <v>0</v>
      </c>
      <c r="I79" s="18">
        <f t="shared" si="7"/>
        <v>6</v>
      </c>
      <c r="J79" s="18">
        <f>SUM($I$2:I79)</f>
        <v>465</v>
      </c>
      <c r="K79" s="18">
        <f>SUM($I79:I$419)</f>
        <v>2042</v>
      </c>
    </row>
    <row r="80" spans="1:11">
      <c r="A80" s="1">
        <v>42205</v>
      </c>
      <c r="B80" s="1">
        <v>42211</v>
      </c>
      <c r="C80" s="2">
        <v>46</v>
      </c>
      <c r="D80" s="2">
        <v>50</v>
      </c>
      <c r="E80" s="2">
        <v>4</v>
      </c>
      <c r="F80" s="18">
        <f t="shared" si="4"/>
        <v>47.916666666666664</v>
      </c>
      <c r="G80" s="18">
        <f t="shared" si="5"/>
        <v>52.083333333333336</v>
      </c>
      <c r="H80" s="18">
        <f t="shared" si="6"/>
        <v>0</v>
      </c>
      <c r="I80" s="18">
        <f t="shared" si="7"/>
        <v>6</v>
      </c>
      <c r="J80" s="18">
        <f>SUM($I$2:I80)</f>
        <v>471</v>
      </c>
      <c r="K80" s="18">
        <f>SUM($I80:I$419)</f>
        <v>2036</v>
      </c>
    </row>
    <row r="81" spans="1:11">
      <c r="A81" s="1">
        <v>42198</v>
      </c>
      <c r="B81" s="1">
        <v>42204</v>
      </c>
      <c r="C81" s="2">
        <v>46</v>
      </c>
      <c r="D81" s="2">
        <v>48</v>
      </c>
      <c r="E81" s="2">
        <v>6</v>
      </c>
      <c r="F81" s="18">
        <f t="shared" si="4"/>
        <v>48.936170212765958</v>
      </c>
      <c r="G81" s="18">
        <f t="shared" si="5"/>
        <v>51.063829787234042</v>
      </c>
      <c r="H81" s="18">
        <f t="shared" si="6"/>
        <v>0</v>
      </c>
      <c r="I81" s="18">
        <f t="shared" si="7"/>
        <v>6</v>
      </c>
      <c r="J81" s="18">
        <f>SUM($I$2:I81)</f>
        <v>477</v>
      </c>
      <c r="K81" s="18">
        <f>SUM($I81:I$419)</f>
        <v>2030</v>
      </c>
    </row>
    <row r="82" spans="1:11">
      <c r="A82" s="1">
        <v>42191</v>
      </c>
      <c r="B82" s="1">
        <v>42197</v>
      </c>
      <c r="C82" s="2">
        <v>46</v>
      </c>
      <c r="D82" s="2">
        <v>49</v>
      </c>
      <c r="E82" s="2">
        <v>5</v>
      </c>
      <c r="F82" s="18">
        <f t="shared" si="4"/>
        <v>48.421052631578945</v>
      </c>
      <c r="G82" s="18">
        <f t="shared" si="5"/>
        <v>51.578947368421055</v>
      </c>
      <c r="H82" s="18">
        <f t="shared" si="6"/>
        <v>0</v>
      </c>
      <c r="I82" s="18">
        <f t="shared" si="7"/>
        <v>6</v>
      </c>
      <c r="J82" s="18">
        <f>SUM($I$2:I82)</f>
        <v>483</v>
      </c>
      <c r="K82" s="18">
        <f>SUM($I82:I$419)</f>
        <v>2024</v>
      </c>
    </row>
    <row r="83" spans="1:11">
      <c r="A83" s="1">
        <v>42184</v>
      </c>
      <c r="B83" s="1">
        <v>42190</v>
      </c>
      <c r="C83" s="2">
        <v>46</v>
      </c>
      <c r="D83" s="2">
        <v>49</v>
      </c>
      <c r="E83" s="2">
        <v>5</v>
      </c>
      <c r="F83" s="18">
        <f t="shared" si="4"/>
        <v>48.421052631578945</v>
      </c>
      <c r="G83" s="18">
        <f t="shared" si="5"/>
        <v>51.578947368421055</v>
      </c>
      <c r="H83" s="18">
        <f t="shared" si="6"/>
        <v>0</v>
      </c>
      <c r="I83" s="18">
        <f t="shared" si="7"/>
        <v>6</v>
      </c>
      <c r="J83" s="18">
        <f>SUM($I$2:I83)</f>
        <v>489</v>
      </c>
      <c r="K83" s="18">
        <f>SUM($I83:I$419)</f>
        <v>2018</v>
      </c>
    </row>
    <row r="84" spans="1:11">
      <c r="A84" s="1">
        <v>42177</v>
      </c>
      <c r="B84" s="1">
        <v>42183</v>
      </c>
      <c r="C84" s="2">
        <v>47</v>
      </c>
      <c r="D84" s="2">
        <v>49</v>
      </c>
      <c r="E84" s="2">
        <v>4</v>
      </c>
      <c r="F84" s="18">
        <f t="shared" si="4"/>
        <v>48.958333333333336</v>
      </c>
      <c r="G84" s="18">
        <f t="shared" si="5"/>
        <v>51.041666666666664</v>
      </c>
      <c r="H84" s="18">
        <f t="shared" si="6"/>
        <v>0</v>
      </c>
      <c r="I84" s="18">
        <f t="shared" si="7"/>
        <v>6</v>
      </c>
      <c r="J84" s="18">
        <f>SUM($I$2:I84)</f>
        <v>495</v>
      </c>
      <c r="K84" s="18">
        <f>SUM($I84:I$419)</f>
        <v>2012</v>
      </c>
    </row>
    <row r="85" spans="1:11">
      <c r="A85" s="1">
        <v>42170</v>
      </c>
      <c r="B85" s="1">
        <v>42176</v>
      </c>
      <c r="C85" s="2">
        <v>45</v>
      </c>
      <c r="D85" s="2">
        <v>50</v>
      </c>
      <c r="E85" s="2">
        <v>5</v>
      </c>
      <c r="F85" s="18">
        <f t="shared" si="4"/>
        <v>47.368421052631575</v>
      </c>
      <c r="G85" s="18">
        <f t="shared" si="5"/>
        <v>52.631578947368425</v>
      </c>
      <c r="H85" s="18">
        <f t="shared" si="6"/>
        <v>0</v>
      </c>
      <c r="I85" s="18">
        <f t="shared" si="7"/>
        <v>6</v>
      </c>
      <c r="J85" s="18">
        <f>SUM($I$2:I85)</f>
        <v>501</v>
      </c>
      <c r="K85" s="18">
        <f>SUM($I85:I$419)</f>
        <v>2006</v>
      </c>
    </row>
    <row r="86" spans="1:11">
      <c r="A86" s="1">
        <v>42163</v>
      </c>
      <c r="B86" s="1">
        <v>42169</v>
      </c>
      <c r="C86" s="2">
        <v>45</v>
      </c>
      <c r="D86" s="2">
        <v>49</v>
      </c>
      <c r="E86" s="2">
        <v>6</v>
      </c>
      <c r="F86" s="18">
        <f t="shared" si="4"/>
        <v>47.872340425531917</v>
      </c>
      <c r="G86" s="18">
        <f t="shared" si="5"/>
        <v>52.127659574468083</v>
      </c>
      <c r="H86" s="18">
        <f t="shared" si="6"/>
        <v>0</v>
      </c>
      <c r="I86" s="18">
        <f t="shared" si="7"/>
        <v>6</v>
      </c>
      <c r="J86" s="18">
        <f>SUM($I$2:I86)</f>
        <v>507</v>
      </c>
      <c r="K86" s="18">
        <f>SUM($I86:I$419)</f>
        <v>2000</v>
      </c>
    </row>
    <row r="87" spans="1:11">
      <c r="A87" s="1">
        <v>42156</v>
      </c>
      <c r="B87" s="1">
        <v>42162</v>
      </c>
      <c r="C87" s="2">
        <v>46</v>
      </c>
      <c r="D87" s="2">
        <v>49</v>
      </c>
      <c r="E87" s="2">
        <v>5</v>
      </c>
      <c r="F87" s="18">
        <f t="shared" si="4"/>
        <v>48.421052631578945</v>
      </c>
      <c r="G87" s="18">
        <f t="shared" si="5"/>
        <v>51.578947368421055</v>
      </c>
      <c r="H87" s="18">
        <f t="shared" si="6"/>
        <v>0</v>
      </c>
      <c r="I87" s="18">
        <f t="shared" si="7"/>
        <v>6</v>
      </c>
      <c r="J87" s="18">
        <f>SUM($I$2:I87)</f>
        <v>513</v>
      </c>
      <c r="K87" s="18">
        <f>SUM($I87:I$419)</f>
        <v>1994</v>
      </c>
    </row>
    <row r="88" spans="1:11">
      <c r="A88" s="1">
        <v>42149</v>
      </c>
      <c r="B88" s="1">
        <v>42155</v>
      </c>
      <c r="C88" s="2">
        <v>47</v>
      </c>
      <c r="D88" s="2">
        <v>49</v>
      </c>
      <c r="E88" s="2">
        <v>4</v>
      </c>
      <c r="F88" s="18">
        <f t="shared" si="4"/>
        <v>48.958333333333336</v>
      </c>
      <c r="G88" s="18">
        <f t="shared" si="5"/>
        <v>51.041666666666664</v>
      </c>
      <c r="H88" s="18">
        <f t="shared" si="6"/>
        <v>0</v>
      </c>
      <c r="I88" s="18">
        <f t="shared" si="7"/>
        <v>6</v>
      </c>
      <c r="J88" s="18">
        <f>SUM($I$2:I88)</f>
        <v>519</v>
      </c>
      <c r="K88" s="18">
        <f>SUM($I88:I$419)</f>
        <v>1988</v>
      </c>
    </row>
    <row r="89" spans="1:11">
      <c r="A89" s="1">
        <v>42142</v>
      </c>
      <c r="B89" s="1">
        <v>42148</v>
      </c>
      <c r="C89" s="2">
        <v>46</v>
      </c>
      <c r="D89" s="2">
        <v>49</v>
      </c>
      <c r="E89" s="2">
        <v>5</v>
      </c>
      <c r="F89" s="18">
        <f t="shared" si="4"/>
        <v>48.421052631578945</v>
      </c>
      <c r="G89" s="18">
        <f t="shared" si="5"/>
        <v>51.578947368421055</v>
      </c>
      <c r="H89" s="18">
        <f t="shared" si="6"/>
        <v>0</v>
      </c>
      <c r="I89" s="18">
        <f t="shared" si="7"/>
        <v>6</v>
      </c>
      <c r="J89" s="18">
        <f>SUM($I$2:I89)</f>
        <v>525</v>
      </c>
      <c r="K89" s="18">
        <f>SUM($I89:I$419)</f>
        <v>1982</v>
      </c>
    </row>
    <row r="90" spans="1:11">
      <c r="A90" s="1">
        <v>42135</v>
      </c>
      <c r="B90" s="1">
        <v>42141</v>
      </c>
      <c r="C90" s="2">
        <v>47</v>
      </c>
      <c r="D90" s="2">
        <v>49</v>
      </c>
      <c r="E90" s="2">
        <v>4</v>
      </c>
      <c r="F90" s="18">
        <f t="shared" si="4"/>
        <v>48.958333333333336</v>
      </c>
      <c r="G90" s="18">
        <f t="shared" si="5"/>
        <v>51.041666666666664</v>
      </c>
      <c r="H90" s="18">
        <f t="shared" si="6"/>
        <v>0</v>
      </c>
      <c r="I90" s="18">
        <f t="shared" si="7"/>
        <v>6</v>
      </c>
      <c r="J90" s="18">
        <f>SUM($I$2:I90)</f>
        <v>531</v>
      </c>
      <c r="K90" s="18">
        <f>SUM($I90:I$419)</f>
        <v>1976</v>
      </c>
    </row>
    <row r="91" spans="1:11">
      <c r="A91" s="1">
        <v>42128</v>
      </c>
      <c r="B91" s="1">
        <v>42134</v>
      </c>
      <c r="C91" s="2">
        <v>47</v>
      </c>
      <c r="D91" s="2">
        <v>48</v>
      </c>
      <c r="E91" s="2">
        <v>5</v>
      </c>
      <c r="F91" s="18">
        <f t="shared" si="4"/>
        <v>49.473684210526315</v>
      </c>
      <c r="G91" s="18">
        <f t="shared" si="5"/>
        <v>50.526315789473685</v>
      </c>
      <c r="H91" s="18">
        <f t="shared" si="6"/>
        <v>0</v>
      </c>
      <c r="I91" s="18">
        <f t="shared" si="7"/>
        <v>6</v>
      </c>
      <c r="J91" s="18">
        <f>SUM($I$2:I91)</f>
        <v>537</v>
      </c>
      <c r="K91" s="18">
        <f>SUM($I91:I$419)</f>
        <v>1970</v>
      </c>
    </row>
    <row r="92" spans="1:11">
      <c r="A92" s="1">
        <v>42121</v>
      </c>
      <c r="B92" s="1">
        <v>42127</v>
      </c>
      <c r="C92" s="2">
        <v>48</v>
      </c>
      <c r="D92" s="2">
        <v>48</v>
      </c>
      <c r="E92" s="2">
        <v>4</v>
      </c>
      <c r="F92" s="18">
        <f t="shared" si="4"/>
        <v>50</v>
      </c>
      <c r="G92" s="18">
        <f t="shared" si="5"/>
        <v>50</v>
      </c>
      <c r="H92" s="18">
        <f t="shared" si="6"/>
        <v>0</v>
      </c>
      <c r="I92" s="18">
        <f t="shared" si="7"/>
        <v>6</v>
      </c>
      <c r="J92" s="18">
        <f>SUM($I$2:I92)</f>
        <v>543</v>
      </c>
      <c r="K92" s="18">
        <f>SUM($I92:I$419)</f>
        <v>1964</v>
      </c>
    </row>
    <row r="93" spans="1:11">
      <c r="A93" s="1">
        <v>42114</v>
      </c>
      <c r="B93" s="1">
        <v>42120</v>
      </c>
      <c r="C93" s="2">
        <v>45</v>
      </c>
      <c r="D93" s="2">
        <v>49</v>
      </c>
      <c r="E93" s="2">
        <v>6</v>
      </c>
      <c r="F93" s="18">
        <f t="shared" si="4"/>
        <v>47.872340425531917</v>
      </c>
      <c r="G93" s="18">
        <f t="shared" si="5"/>
        <v>52.127659574468083</v>
      </c>
      <c r="H93" s="18">
        <f t="shared" si="6"/>
        <v>0</v>
      </c>
      <c r="I93" s="18">
        <f t="shared" si="7"/>
        <v>6</v>
      </c>
      <c r="J93" s="18">
        <f>SUM($I$2:I93)</f>
        <v>549</v>
      </c>
      <c r="K93" s="18">
        <f>SUM($I93:I$419)</f>
        <v>1958</v>
      </c>
    </row>
    <row r="94" spans="1:11">
      <c r="A94" s="1">
        <v>42107</v>
      </c>
      <c r="B94" s="1">
        <v>42113</v>
      </c>
      <c r="C94" s="2">
        <v>46</v>
      </c>
      <c r="D94" s="2">
        <v>50</v>
      </c>
      <c r="E94" s="2">
        <v>4</v>
      </c>
      <c r="F94" s="18">
        <f t="shared" si="4"/>
        <v>47.916666666666664</v>
      </c>
      <c r="G94" s="18">
        <f t="shared" si="5"/>
        <v>52.083333333333336</v>
      </c>
      <c r="H94" s="18">
        <f t="shared" si="6"/>
        <v>0</v>
      </c>
      <c r="I94" s="18">
        <f t="shared" si="7"/>
        <v>6</v>
      </c>
      <c r="J94" s="18">
        <f>SUM($I$2:I94)</f>
        <v>555</v>
      </c>
      <c r="K94" s="18">
        <f>SUM($I94:I$419)</f>
        <v>1952</v>
      </c>
    </row>
    <row r="95" spans="1:11">
      <c r="A95" s="1">
        <v>42100</v>
      </c>
      <c r="B95" s="1">
        <v>42106</v>
      </c>
      <c r="C95" s="2">
        <v>48</v>
      </c>
      <c r="D95" s="2">
        <v>48</v>
      </c>
      <c r="E95" s="2">
        <v>4</v>
      </c>
      <c r="F95" s="18">
        <f t="shared" si="4"/>
        <v>50</v>
      </c>
      <c r="G95" s="18">
        <f t="shared" si="5"/>
        <v>50</v>
      </c>
      <c r="H95" s="18">
        <f t="shared" si="6"/>
        <v>0</v>
      </c>
      <c r="I95" s="18">
        <f t="shared" si="7"/>
        <v>6</v>
      </c>
      <c r="J95" s="18">
        <f>SUM($I$2:I95)</f>
        <v>561</v>
      </c>
      <c r="K95" s="18">
        <f>SUM($I95:I$419)</f>
        <v>1946</v>
      </c>
    </row>
    <row r="96" spans="1:11">
      <c r="A96" s="1">
        <v>42093</v>
      </c>
      <c r="B96" s="1">
        <v>42099</v>
      </c>
      <c r="C96" s="2">
        <v>47</v>
      </c>
      <c r="D96" s="2">
        <v>48</v>
      </c>
      <c r="E96" s="2">
        <v>5</v>
      </c>
      <c r="F96" s="18">
        <f t="shared" si="4"/>
        <v>49.473684210526315</v>
      </c>
      <c r="G96" s="18">
        <f t="shared" si="5"/>
        <v>50.526315789473685</v>
      </c>
      <c r="H96" s="18">
        <f t="shared" si="6"/>
        <v>0</v>
      </c>
      <c r="I96" s="18">
        <f t="shared" si="7"/>
        <v>6</v>
      </c>
      <c r="J96" s="18">
        <f>SUM($I$2:I96)</f>
        <v>567</v>
      </c>
      <c r="K96" s="18">
        <f>SUM($I96:I$419)</f>
        <v>1940</v>
      </c>
    </row>
    <row r="97" spans="1:11">
      <c r="A97" s="1">
        <v>42086</v>
      </c>
      <c r="B97" s="1">
        <v>42092</v>
      </c>
      <c r="C97" s="2">
        <v>46</v>
      </c>
      <c r="D97" s="2">
        <v>49</v>
      </c>
      <c r="E97" s="2">
        <v>5</v>
      </c>
      <c r="F97" s="18">
        <f t="shared" si="4"/>
        <v>48.421052631578945</v>
      </c>
      <c r="G97" s="18">
        <f t="shared" si="5"/>
        <v>51.578947368421055</v>
      </c>
      <c r="H97" s="18">
        <f t="shared" si="6"/>
        <v>0</v>
      </c>
      <c r="I97" s="18">
        <f t="shared" si="7"/>
        <v>6</v>
      </c>
      <c r="J97" s="18">
        <f>SUM($I$2:I97)</f>
        <v>573</v>
      </c>
      <c r="K97" s="18">
        <f>SUM($I97:I$419)</f>
        <v>1934</v>
      </c>
    </row>
    <row r="98" spans="1:11">
      <c r="A98" s="1">
        <v>42079</v>
      </c>
      <c r="B98" s="1">
        <v>42085</v>
      </c>
      <c r="C98" s="2">
        <v>45</v>
      </c>
      <c r="D98" s="2">
        <v>50</v>
      </c>
      <c r="E98" s="2">
        <v>5</v>
      </c>
      <c r="F98" s="18">
        <f t="shared" si="4"/>
        <v>47.368421052631575</v>
      </c>
      <c r="G98" s="18">
        <f t="shared" si="5"/>
        <v>52.631578947368425</v>
      </c>
      <c r="H98" s="18">
        <f t="shared" si="6"/>
        <v>0</v>
      </c>
      <c r="I98" s="18">
        <f t="shared" si="7"/>
        <v>6</v>
      </c>
      <c r="J98" s="18">
        <f>SUM($I$2:I98)</f>
        <v>579</v>
      </c>
      <c r="K98" s="18">
        <f>SUM($I98:I$419)</f>
        <v>1928</v>
      </c>
    </row>
    <row r="99" spans="1:11">
      <c r="A99" s="1">
        <v>42072</v>
      </c>
      <c r="B99" s="1">
        <v>42078</v>
      </c>
      <c r="C99" s="2">
        <v>47</v>
      </c>
      <c r="D99" s="2">
        <v>48</v>
      </c>
      <c r="E99" s="2">
        <v>5</v>
      </c>
      <c r="F99" s="18">
        <f t="shared" si="4"/>
        <v>49.473684210526315</v>
      </c>
      <c r="G99" s="18">
        <f t="shared" si="5"/>
        <v>50.526315789473685</v>
      </c>
      <c r="H99" s="18">
        <f t="shared" si="6"/>
        <v>0</v>
      </c>
      <c r="I99" s="18">
        <f t="shared" si="7"/>
        <v>6</v>
      </c>
      <c r="J99" s="18">
        <f>SUM($I$2:I99)</f>
        <v>585</v>
      </c>
      <c r="K99" s="18">
        <f>SUM($I99:I$419)</f>
        <v>1922</v>
      </c>
    </row>
    <row r="100" spans="1:11">
      <c r="A100" s="1">
        <v>42065</v>
      </c>
      <c r="B100" s="1">
        <v>42071</v>
      </c>
      <c r="C100" s="2">
        <v>46</v>
      </c>
      <c r="D100" s="2">
        <v>49</v>
      </c>
      <c r="E100" s="2">
        <v>5</v>
      </c>
      <c r="F100" s="18">
        <f t="shared" si="4"/>
        <v>48.421052631578945</v>
      </c>
      <c r="G100" s="18">
        <f t="shared" si="5"/>
        <v>51.578947368421055</v>
      </c>
      <c r="H100" s="18">
        <f t="shared" si="6"/>
        <v>0</v>
      </c>
      <c r="I100" s="18">
        <f t="shared" si="7"/>
        <v>6</v>
      </c>
      <c r="J100" s="18">
        <f>SUM($I$2:I100)</f>
        <v>591</v>
      </c>
      <c r="K100" s="18">
        <f>SUM($I100:I$419)</f>
        <v>1916</v>
      </c>
    </row>
    <row r="101" spans="1:11">
      <c r="A101" s="1">
        <v>42058</v>
      </c>
      <c r="B101" s="1">
        <v>42064</v>
      </c>
      <c r="C101" s="2">
        <v>45</v>
      </c>
      <c r="D101" s="2">
        <v>50</v>
      </c>
      <c r="E101" s="2">
        <v>5</v>
      </c>
      <c r="F101" s="18">
        <f t="shared" si="4"/>
        <v>47.368421052631575</v>
      </c>
      <c r="G101" s="18">
        <f t="shared" si="5"/>
        <v>52.631578947368425</v>
      </c>
      <c r="H101" s="18">
        <f t="shared" si="6"/>
        <v>0</v>
      </c>
      <c r="I101" s="18">
        <f t="shared" si="7"/>
        <v>6</v>
      </c>
      <c r="J101" s="18">
        <f>SUM($I$2:I101)</f>
        <v>597</v>
      </c>
      <c r="K101" s="18">
        <f>SUM($I101:I$419)</f>
        <v>1910</v>
      </c>
    </row>
    <row r="102" spans="1:11">
      <c r="A102" s="1">
        <v>42051</v>
      </c>
      <c r="B102" s="1">
        <v>42057</v>
      </c>
      <c r="C102" s="2">
        <v>46</v>
      </c>
      <c r="D102" s="2">
        <v>49</v>
      </c>
      <c r="E102" s="2">
        <v>5</v>
      </c>
      <c r="F102" s="18">
        <f t="shared" si="4"/>
        <v>48.421052631578945</v>
      </c>
      <c r="G102" s="18">
        <f t="shared" si="5"/>
        <v>51.578947368421055</v>
      </c>
      <c r="H102" s="18">
        <f t="shared" si="6"/>
        <v>0</v>
      </c>
      <c r="I102" s="18">
        <f t="shared" si="7"/>
        <v>6</v>
      </c>
      <c r="J102" s="18">
        <f>SUM($I$2:I102)</f>
        <v>603</v>
      </c>
      <c r="K102" s="18">
        <f>SUM($I102:I$419)</f>
        <v>1904</v>
      </c>
    </row>
    <row r="103" spans="1:11">
      <c r="A103" s="1">
        <v>42044</v>
      </c>
      <c r="B103" s="1">
        <v>42050</v>
      </c>
      <c r="C103" s="2">
        <v>47</v>
      </c>
      <c r="D103" s="2">
        <v>48</v>
      </c>
      <c r="E103" s="2">
        <v>5</v>
      </c>
      <c r="F103" s="18">
        <f t="shared" si="4"/>
        <v>49.473684210526315</v>
      </c>
      <c r="G103" s="18">
        <f t="shared" si="5"/>
        <v>50.526315789473685</v>
      </c>
      <c r="H103" s="18">
        <f t="shared" si="6"/>
        <v>0</v>
      </c>
      <c r="I103" s="18">
        <f t="shared" si="7"/>
        <v>6</v>
      </c>
      <c r="J103" s="18">
        <f>SUM($I$2:I103)</f>
        <v>609</v>
      </c>
      <c r="K103" s="18">
        <f>SUM($I103:I$419)</f>
        <v>1898</v>
      </c>
    </row>
    <row r="104" spans="1:11">
      <c r="A104" s="1">
        <v>42037</v>
      </c>
      <c r="B104" s="1">
        <v>42043</v>
      </c>
      <c r="C104" s="2">
        <v>46</v>
      </c>
      <c r="D104" s="2">
        <v>49</v>
      </c>
      <c r="E104" s="2">
        <v>5</v>
      </c>
      <c r="F104" s="18">
        <f t="shared" si="4"/>
        <v>48.421052631578945</v>
      </c>
      <c r="G104" s="18">
        <f t="shared" si="5"/>
        <v>51.578947368421055</v>
      </c>
      <c r="H104" s="18">
        <f t="shared" si="6"/>
        <v>0</v>
      </c>
      <c r="I104" s="18">
        <f t="shared" si="7"/>
        <v>6</v>
      </c>
      <c r="J104" s="18">
        <f>SUM($I$2:I104)</f>
        <v>615</v>
      </c>
      <c r="K104" s="18">
        <f>SUM($I104:I$419)</f>
        <v>1892</v>
      </c>
    </row>
    <row r="105" spans="1:11">
      <c r="A105" s="1">
        <v>42030</v>
      </c>
      <c r="B105" s="1">
        <v>42036</v>
      </c>
      <c r="C105" s="2">
        <v>47</v>
      </c>
      <c r="D105" s="2">
        <v>48</v>
      </c>
      <c r="E105" s="2">
        <v>5</v>
      </c>
      <c r="F105" s="18">
        <f t="shared" si="4"/>
        <v>49.473684210526315</v>
      </c>
      <c r="G105" s="18">
        <f t="shared" si="5"/>
        <v>50.526315789473685</v>
      </c>
      <c r="H105" s="18">
        <f t="shared" si="6"/>
        <v>0</v>
      </c>
      <c r="I105" s="18">
        <f t="shared" si="7"/>
        <v>6</v>
      </c>
      <c r="J105" s="18">
        <f>SUM($I$2:I105)</f>
        <v>621</v>
      </c>
      <c r="K105" s="18">
        <f>SUM($I105:I$419)</f>
        <v>1886</v>
      </c>
    </row>
    <row r="106" spans="1:11">
      <c r="A106" s="1">
        <v>42023</v>
      </c>
      <c r="B106" s="1">
        <v>42029</v>
      </c>
      <c r="C106" s="2">
        <v>49</v>
      </c>
      <c r="D106" s="2">
        <v>47</v>
      </c>
      <c r="E106" s="2">
        <v>4</v>
      </c>
      <c r="F106" s="18">
        <f t="shared" si="4"/>
        <v>51.041666666666664</v>
      </c>
      <c r="G106" s="18">
        <f t="shared" si="5"/>
        <v>48.958333333333336</v>
      </c>
      <c r="H106" s="18">
        <f t="shared" si="6"/>
        <v>0</v>
      </c>
      <c r="I106" s="18">
        <f t="shared" si="7"/>
        <v>6</v>
      </c>
      <c r="J106" s="18">
        <f>SUM($I$2:I106)</f>
        <v>627</v>
      </c>
      <c r="K106" s="18">
        <f>SUM($I106:I$419)</f>
        <v>1880</v>
      </c>
    </row>
    <row r="107" spans="1:11">
      <c r="A107" s="1">
        <v>42016</v>
      </c>
      <c r="B107" s="1">
        <v>42022</v>
      </c>
      <c r="C107" s="2">
        <v>46</v>
      </c>
      <c r="D107" s="2">
        <v>49</v>
      </c>
      <c r="E107" s="2">
        <v>5</v>
      </c>
      <c r="F107" s="18">
        <f t="shared" si="4"/>
        <v>48.421052631578945</v>
      </c>
      <c r="G107" s="18">
        <f t="shared" si="5"/>
        <v>51.578947368421055</v>
      </c>
      <c r="H107" s="18">
        <f t="shared" si="6"/>
        <v>0</v>
      </c>
      <c r="I107" s="18">
        <f t="shared" si="7"/>
        <v>6</v>
      </c>
      <c r="J107" s="18">
        <f>SUM($I$2:I107)</f>
        <v>633</v>
      </c>
      <c r="K107" s="18">
        <f>SUM($I107:I$419)</f>
        <v>1874</v>
      </c>
    </row>
    <row r="108" spans="1:11">
      <c r="A108" s="1">
        <v>42009</v>
      </c>
      <c r="B108" s="1">
        <v>42015</v>
      </c>
      <c r="C108" s="2">
        <v>46</v>
      </c>
      <c r="D108" s="2">
        <v>48</v>
      </c>
      <c r="E108" s="2">
        <v>6</v>
      </c>
      <c r="F108" s="18">
        <f t="shared" si="4"/>
        <v>48.936170212765958</v>
      </c>
      <c r="G108" s="18">
        <f t="shared" si="5"/>
        <v>51.063829787234042</v>
      </c>
      <c r="H108" s="18">
        <f t="shared" si="6"/>
        <v>0</v>
      </c>
      <c r="I108" s="18">
        <f t="shared" si="7"/>
        <v>6</v>
      </c>
      <c r="J108" s="18">
        <f>SUM($I$2:I108)</f>
        <v>639</v>
      </c>
      <c r="K108" s="18">
        <f>SUM($I108:I$419)</f>
        <v>1868</v>
      </c>
    </row>
    <row r="109" spans="1:11">
      <c r="A109" s="1">
        <v>42002</v>
      </c>
      <c r="B109" s="1">
        <v>42008</v>
      </c>
      <c r="C109" s="2">
        <v>46</v>
      </c>
      <c r="D109" s="2">
        <v>48</v>
      </c>
      <c r="E109" s="2">
        <v>6</v>
      </c>
      <c r="F109" s="18">
        <f t="shared" si="4"/>
        <v>48.936170212765958</v>
      </c>
      <c r="G109" s="18">
        <f t="shared" si="5"/>
        <v>51.063829787234042</v>
      </c>
      <c r="H109" s="18">
        <f t="shared" si="6"/>
        <v>0</v>
      </c>
      <c r="I109" s="18">
        <f t="shared" si="7"/>
        <v>6</v>
      </c>
      <c r="J109" s="18">
        <f>SUM($I$2:I109)</f>
        <v>645</v>
      </c>
      <c r="K109" s="18">
        <f>SUM($I109:I$419)</f>
        <v>1862</v>
      </c>
    </row>
    <row r="110" spans="1:11">
      <c r="A110" s="1">
        <v>41995</v>
      </c>
      <c r="B110" s="1">
        <v>42001</v>
      </c>
      <c r="C110" s="2">
        <v>44</v>
      </c>
      <c r="D110" s="2">
        <v>50</v>
      </c>
      <c r="E110" s="2">
        <v>6</v>
      </c>
      <c r="F110" s="18">
        <f t="shared" si="4"/>
        <v>46.808510638297875</v>
      </c>
      <c r="G110" s="18">
        <f t="shared" si="5"/>
        <v>53.191489361702125</v>
      </c>
      <c r="H110" s="18">
        <f t="shared" si="6"/>
        <v>0</v>
      </c>
      <c r="I110" s="18">
        <f t="shared" si="7"/>
        <v>6</v>
      </c>
      <c r="J110" s="18">
        <f>SUM($I$2:I110)</f>
        <v>651</v>
      </c>
      <c r="K110" s="18">
        <f>SUM($I110:I$419)</f>
        <v>1856</v>
      </c>
    </row>
    <row r="111" spans="1:11">
      <c r="A111" s="1">
        <v>41988</v>
      </c>
      <c r="B111" s="1">
        <v>41994</v>
      </c>
      <c r="C111" s="2">
        <v>45</v>
      </c>
      <c r="D111" s="2">
        <v>51</v>
      </c>
      <c r="E111" s="2">
        <v>4</v>
      </c>
      <c r="F111" s="18">
        <f t="shared" si="4"/>
        <v>46.875</v>
      </c>
      <c r="G111" s="18">
        <f t="shared" si="5"/>
        <v>53.125</v>
      </c>
      <c r="H111" s="18">
        <f t="shared" si="6"/>
        <v>0</v>
      </c>
      <c r="I111" s="18">
        <f t="shared" si="7"/>
        <v>6</v>
      </c>
      <c r="J111" s="18">
        <f>SUM($I$2:I111)</f>
        <v>657</v>
      </c>
      <c r="K111" s="18">
        <f>SUM($I111:I$419)</f>
        <v>1850</v>
      </c>
    </row>
    <row r="112" spans="1:11">
      <c r="A112" s="1">
        <v>41981</v>
      </c>
      <c r="B112" s="1">
        <v>41987</v>
      </c>
      <c r="C112" s="2">
        <v>43</v>
      </c>
      <c r="D112" s="2">
        <v>52</v>
      </c>
      <c r="E112" s="2">
        <v>5</v>
      </c>
      <c r="F112" s="18">
        <f t="shared" si="4"/>
        <v>45.263157894736842</v>
      </c>
      <c r="G112" s="18">
        <f t="shared" si="5"/>
        <v>54.736842105263158</v>
      </c>
      <c r="H112" s="18">
        <f t="shared" si="6"/>
        <v>0</v>
      </c>
      <c r="I112" s="18">
        <f t="shared" si="7"/>
        <v>6</v>
      </c>
      <c r="J112" s="18">
        <f>SUM($I$2:I112)</f>
        <v>663</v>
      </c>
      <c r="K112" s="18">
        <f>SUM($I112:I$419)</f>
        <v>1844</v>
      </c>
    </row>
    <row r="113" spans="1:11">
      <c r="A113" s="1">
        <v>41974</v>
      </c>
      <c r="B113" s="1">
        <v>41980</v>
      </c>
      <c r="C113" s="2">
        <v>43</v>
      </c>
      <c r="D113" s="2">
        <v>52</v>
      </c>
      <c r="E113" s="2">
        <v>5</v>
      </c>
      <c r="F113" s="18">
        <f t="shared" si="4"/>
        <v>45.263157894736842</v>
      </c>
      <c r="G113" s="18">
        <f t="shared" si="5"/>
        <v>54.736842105263158</v>
      </c>
      <c r="H113" s="18">
        <f t="shared" si="6"/>
        <v>0</v>
      </c>
      <c r="I113" s="18">
        <f t="shared" si="7"/>
        <v>6</v>
      </c>
      <c r="J113" s="18">
        <f>SUM($I$2:I113)</f>
        <v>669</v>
      </c>
      <c r="K113" s="18">
        <f>SUM($I113:I$419)</f>
        <v>1838</v>
      </c>
    </row>
    <row r="114" spans="1:11">
      <c r="A114" s="1">
        <v>41967</v>
      </c>
      <c r="B114" s="1">
        <v>41973</v>
      </c>
      <c r="C114" s="2">
        <v>43</v>
      </c>
      <c r="D114" s="2">
        <v>52</v>
      </c>
      <c r="E114" s="2">
        <v>5</v>
      </c>
      <c r="F114" s="18">
        <f t="shared" si="4"/>
        <v>45.263157894736842</v>
      </c>
      <c r="G114" s="18">
        <f t="shared" si="5"/>
        <v>54.736842105263158</v>
      </c>
      <c r="H114" s="18">
        <f t="shared" si="6"/>
        <v>0</v>
      </c>
      <c r="I114" s="18">
        <f t="shared" si="7"/>
        <v>6</v>
      </c>
      <c r="J114" s="18">
        <f>SUM($I$2:I114)</f>
        <v>675</v>
      </c>
      <c r="K114" s="18">
        <f>SUM($I114:I$419)</f>
        <v>1832</v>
      </c>
    </row>
    <row r="115" spans="1:11">
      <c r="A115" s="1">
        <v>41960</v>
      </c>
      <c r="B115" s="1">
        <v>41966</v>
      </c>
      <c r="C115" s="2">
        <v>42</v>
      </c>
      <c r="D115" s="2">
        <v>53</v>
      </c>
      <c r="E115" s="2">
        <v>5</v>
      </c>
      <c r="F115" s="18">
        <f t="shared" si="4"/>
        <v>44.210526315789473</v>
      </c>
      <c r="G115" s="18">
        <f t="shared" si="5"/>
        <v>55.789473684210527</v>
      </c>
      <c r="H115" s="18">
        <f t="shared" si="6"/>
        <v>0</v>
      </c>
      <c r="I115" s="18">
        <f t="shared" si="7"/>
        <v>6</v>
      </c>
      <c r="J115" s="18">
        <f>SUM($I$2:I115)</f>
        <v>681</v>
      </c>
      <c r="K115" s="18">
        <f>SUM($I115:I$419)</f>
        <v>1826</v>
      </c>
    </row>
    <row r="116" spans="1:11">
      <c r="A116" s="1">
        <v>41953</v>
      </c>
      <c r="B116" s="1">
        <v>41959</v>
      </c>
      <c r="C116" s="2">
        <v>42</v>
      </c>
      <c r="D116" s="2">
        <v>52</v>
      </c>
      <c r="E116" s="2">
        <v>6</v>
      </c>
      <c r="F116" s="18">
        <f t="shared" si="4"/>
        <v>44.680851063829785</v>
      </c>
      <c r="G116" s="18">
        <f t="shared" si="5"/>
        <v>55.319148936170215</v>
      </c>
      <c r="H116" s="18">
        <f t="shared" si="6"/>
        <v>0</v>
      </c>
      <c r="I116" s="18">
        <f t="shared" si="7"/>
        <v>6</v>
      </c>
      <c r="J116" s="18">
        <f>SUM($I$2:I116)</f>
        <v>687</v>
      </c>
      <c r="K116" s="18">
        <f>SUM($I116:I$419)</f>
        <v>1820</v>
      </c>
    </row>
    <row r="117" spans="1:11">
      <c r="A117" s="1">
        <v>41946</v>
      </c>
      <c r="B117" s="1">
        <v>41952</v>
      </c>
      <c r="C117" s="2">
        <v>40</v>
      </c>
      <c r="D117" s="2">
        <v>54</v>
      </c>
      <c r="E117" s="2">
        <v>6</v>
      </c>
      <c r="F117" s="18">
        <f t="shared" si="4"/>
        <v>42.553191489361701</v>
      </c>
      <c r="G117" s="18">
        <f t="shared" si="5"/>
        <v>57.446808510638299</v>
      </c>
      <c r="H117" s="18">
        <f t="shared" si="6"/>
        <v>0</v>
      </c>
      <c r="I117" s="18">
        <f t="shared" si="7"/>
        <v>6</v>
      </c>
      <c r="J117" s="18">
        <f>SUM($I$2:I117)</f>
        <v>693</v>
      </c>
      <c r="K117" s="18">
        <f>SUM($I117:I$419)</f>
        <v>1814</v>
      </c>
    </row>
    <row r="118" spans="1:11">
      <c r="A118" s="1">
        <v>41939</v>
      </c>
      <c r="B118" s="1">
        <v>41945</v>
      </c>
      <c r="C118" s="2">
        <v>42</v>
      </c>
      <c r="D118" s="2">
        <v>53</v>
      </c>
      <c r="E118" s="2">
        <v>5</v>
      </c>
      <c r="F118" s="18">
        <f t="shared" si="4"/>
        <v>44.210526315789473</v>
      </c>
      <c r="G118" s="18">
        <f t="shared" si="5"/>
        <v>55.789473684210527</v>
      </c>
      <c r="H118" s="18">
        <f t="shared" si="6"/>
        <v>0</v>
      </c>
      <c r="I118" s="18">
        <f t="shared" si="7"/>
        <v>6</v>
      </c>
      <c r="J118" s="18">
        <f>SUM($I$2:I118)</f>
        <v>699</v>
      </c>
      <c r="K118" s="18">
        <f>SUM($I118:I$419)</f>
        <v>1808</v>
      </c>
    </row>
    <row r="119" spans="1:11">
      <c r="A119" s="1">
        <v>41932</v>
      </c>
      <c r="B119" s="1">
        <v>41938</v>
      </c>
      <c r="C119" s="2">
        <v>42</v>
      </c>
      <c r="D119" s="2">
        <v>53</v>
      </c>
      <c r="E119" s="2">
        <v>5</v>
      </c>
      <c r="F119" s="18">
        <f t="shared" si="4"/>
        <v>44.210526315789473</v>
      </c>
      <c r="G119" s="18">
        <f t="shared" si="5"/>
        <v>55.789473684210527</v>
      </c>
      <c r="H119" s="18">
        <f t="shared" si="6"/>
        <v>0</v>
      </c>
      <c r="I119" s="18">
        <f t="shared" si="7"/>
        <v>6</v>
      </c>
      <c r="J119" s="18">
        <f>SUM($I$2:I119)</f>
        <v>705</v>
      </c>
      <c r="K119" s="18">
        <f>SUM($I119:I$419)</f>
        <v>1802</v>
      </c>
    </row>
    <row r="120" spans="1:11">
      <c r="A120" s="1">
        <v>41925</v>
      </c>
      <c r="B120" s="1">
        <v>41931</v>
      </c>
      <c r="C120" s="2">
        <v>41</v>
      </c>
      <c r="D120" s="2">
        <v>54</v>
      </c>
      <c r="E120" s="2">
        <v>5</v>
      </c>
      <c r="F120" s="18">
        <f t="shared" si="4"/>
        <v>43.157894736842103</v>
      </c>
      <c r="G120" s="18">
        <f t="shared" si="5"/>
        <v>56.842105263157897</v>
      </c>
      <c r="H120" s="18">
        <f t="shared" si="6"/>
        <v>0</v>
      </c>
      <c r="I120" s="18">
        <f t="shared" si="7"/>
        <v>6</v>
      </c>
      <c r="J120" s="18">
        <f>SUM($I$2:I120)</f>
        <v>711</v>
      </c>
      <c r="K120" s="18">
        <f>SUM($I120:I$419)</f>
        <v>1796</v>
      </c>
    </row>
    <row r="121" spans="1:11">
      <c r="A121" s="1">
        <v>41918</v>
      </c>
      <c r="B121" s="1">
        <v>41924</v>
      </c>
      <c r="C121" s="2">
        <v>41</v>
      </c>
      <c r="D121" s="2">
        <v>55</v>
      </c>
      <c r="E121" s="2">
        <v>4</v>
      </c>
      <c r="F121" s="18">
        <f t="shared" si="4"/>
        <v>42.708333333333336</v>
      </c>
      <c r="G121" s="18">
        <f t="shared" si="5"/>
        <v>57.291666666666664</v>
      </c>
      <c r="H121" s="18">
        <f t="shared" si="6"/>
        <v>0</v>
      </c>
      <c r="I121" s="18">
        <f t="shared" si="7"/>
        <v>6</v>
      </c>
      <c r="J121" s="18">
        <f>SUM($I$2:I121)</f>
        <v>717</v>
      </c>
      <c r="K121" s="18">
        <f>SUM($I121:I$419)</f>
        <v>1790</v>
      </c>
    </row>
    <row r="122" spans="1:11">
      <c r="A122" s="1">
        <v>41911</v>
      </c>
      <c r="B122" s="1">
        <v>41917</v>
      </c>
      <c r="C122" s="2">
        <v>43</v>
      </c>
      <c r="D122" s="2">
        <v>53</v>
      </c>
      <c r="E122" s="2">
        <v>4</v>
      </c>
      <c r="F122" s="18">
        <f t="shared" si="4"/>
        <v>44.791666666666664</v>
      </c>
      <c r="G122" s="18">
        <f t="shared" si="5"/>
        <v>55.208333333333336</v>
      </c>
      <c r="H122" s="18">
        <f t="shared" si="6"/>
        <v>0</v>
      </c>
      <c r="I122" s="18">
        <f t="shared" si="7"/>
        <v>6</v>
      </c>
      <c r="J122" s="18">
        <f>SUM($I$2:I122)</f>
        <v>723</v>
      </c>
      <c r="K122" s="18">
        <f>SUM($I122:I$419)</f>
        <v>1784</v>
      </c>
    </row>
    <row r="123" spans="1:11">
      <c r="A123" s="1">
        <v>41904</v>
      </c>
      <c r="B123" s="1">
        <v>41910</v>
      </c>
      <c r="C123" s="2">
        <v>42</v>
      </c>
      <c r="D123" s="2">
        <v>52</v>
      </c>
      <c r="E123" s="2">
        <v>6</v>
      </c>
      <c r="F123" s="18">
        <f t="shared" si="4"/>
        <v>44.680851063829785</v>
      </c>
      <c r="G123" s="18">
        <f t="shared" si="5"/>
        <v>55.319148936170215</v>
      </c>
      <c r="H123" s="18">
        <f t="shared" si="6"/>
        <v>0</v>
      </c>
      <c r="I123" s="18">
        <f t="shared" si="7"/>
        <v>6</v>
      </c>
      <c r="J123" s="18">
        <f>SUM($I$2:I123)</f>
        <v>729</v>
      </c>
      <c r="K123" s="18">
        <f>SUM($I123:I$419)</f>
        <v>1778</v>
      </c>
    </row>
    <row r="124" spans="1:11">
      <c r="A124" s="1">
        <v>41897</v>
      </c>
      <c r="B124" s="1">
        <v>41903</v>
      </c>
      <c r="C124" s="2">
        <v>43</v>
      </c>
      <c r="D124" s="2">
        <v>52</v>
      </c>
      <c r="E124" s="2">
        <v>5</v>
      </c>
      <c r="F124" s="18">
        <f t="shared" si="4"/>
        <v>45.263157894736842</v>
      </c>
      <c r="G124" s="18">
        <f t="shared" si="5"/>
        <v>54.736842105263158</v>
      </c>
      <c r="H124" s="18">
        <f t="shared" si="6"/>
        <v>0</v>
      </c>
      <c r="I124" s="18">
        <f t="shared" si="7"/>
        <v>6</v>
      </c>
      <c r="J124" s="18">
        <f>SUM($I$2:I124)</f>
        <v>735</v>
      </c>
      <c r="K124" s="18">
        <f>SUM($I124:I$419)</f>
        <v>1772</v>
      </c>
    </row>
    <row r="125" spans="1:11">
      <c r="A125" s="1">
        <v>41890</v>
      </c>
      <c r="B125" s="1">
        <v>41896</v>
      </c>
      <c r="C125" s="2">
        <v>41</v>
      </c>
      <c r="D125" s="2">
        <v>54</v>
      </c>
      <c r="E125" s="2">
        <v>5</v>
      </c>
      <c r="F125" s="18">
        <f t="shared" si="4"/>
        <v>43.157894736842103</v>
      </c>
      <c r="G125" s="18">
        <f t="shared" si="5"/>
        <v>56.842105263157897</v>
      </c>
      <c r="H125" s="18">
        <f t="shared" si="6"/>
        <v>0</v>
      </c>
      <c r="I125" s="18">
        <f t="shared" si="7"/>
        <v>6</v>
      </c>
      <c r="J125" s="18">
        <f>SUM($I$2:I125)</f>
        <v>741</v>
      </c>
      <c r="K125" s="18">
        <f>SUM($I125:I$419)</f>
        <v>1766</v>
      </c>
    </row>
    <row r="126" spans="1:11">
      <c r="A126" s="1">
        <v>41883</v>
      </c>
      <c r="B126" s="1">
        <v>41889</v>
      </c>
      <c r="C126" s="2">
        <v>40</v>
      </c>
      <c r="D126" s="2">
        <v>53</v>
      </c>
      <c r="E126" s="2">
        <v>7</v>
      </c>
      <c r="F126" s="18">
        <f t="shared" si="4"/>
        <v>43.01075268817204</v>
      </c>
      <c r="G126" s="18">
        <f t="shared" si="5"/>
        <v>56.98924731182796</v>
      </c>
      <c r="H126" s="18">
        <f t="shared" si="6"/>
        <v>0</v>
      </c>
      <c r="I126" s="18">
        <f t="shared" si="7"/>
        <v>6</v>
      </c>
      <c r="J126" s="18">
        <f>SUM($I$2:I126)</f>
        <v>747</v>
      </c>
      <c r="K126" s="18">
        <f>SUM($I126:I$419)</f>
        <v>1760</v>
      </c>
    </row>
    <row r="127" spans="1:11">
      <c r="A127" s="1">
        <v>41876</v>
      </c>
      <c r="B127" s="1">
        <v>41882</v>
      </c>
      <c r="C127" s="2">
        <v>41</v>
      </c>
      <c r="D127" s="2">
        <v>53</v>
      </c>
      <c r="E127" s="2">
        <v>6</v>
      </c>
      <c r="F127" s="18">
        <f t="shared" si="4"/>
        <v>43.617021276595743</v>
      </c>
      <c r="G127" s="18">
        <f t="shared" si="5"/>
        <v>56.382978723404257</v>
      </c>
      <c r="H127" s="18">
        <f t="shared" si="6"/>
        <v>0</v>
      </c>
      <c r="I127" s="18">
        <f t="shared" si="7"/>
        <v>6</v>
      </c>
      <c r="J127" s="18">
        <f>SUM($I$2:I127)</f>
        <v>753</v>
      </c>
      <c r="K127" s="18">
        <f>SUM($I127:I$419)</f>
        <v>1754</v>
      </c>
    </row>
    <row r="128" spans="1:11">
      <c r="A128" s="1">
        <v>41869</v>
      </c>
      <c r="B128" s="1">
        <v>41875</v>
      </c>
      <c r="C128" s="2">
        <v>43</v>
      </c>
      <c r="D128" s="2">
        <v>51</v>
      </c>
      <c r="E128" s="2">
        <v>6</v>
      </c>
      <c r="F128" s="18">
        <f t="shared" si="4"/>
        <v>45.744680851063833</v>
      </c>
      <c r="G128" s="18">
        <f t="shared" si="5"/>
        <v>54.255319148936167</v>
      </c>
      <c r="H128" s="18">
        <f t="shared" si="6"/>
        <v>0</v>
      </c>
      <c r="I128" s="18">
        <f t="shared" si="7"/>
        <v>6</v>
      </c>
      <c r="J128" s="18">
        <f>SUM($I$2:I128)</f>
        <v>759</v>
      </c>
      <c r="K128" s="18">
        <f>SUM($I128:I$419)</f>
        <v>1748</v>
      </c>
    </row>
    <row r="129" spans="1:11">
      <c r="A129" s="1">
        <v>41862</v>
      </c>
      <c r="B129" s="1">
        <v>41868</v>
      </c>
      <c r="C129" s="2">
        <v>41</v>
      </c>
      <c r="D129" s="2">
        <v>53</v>
      </c>
      <c r="E129" s="2">
        <v>6</v>
      </c>
      <c r="F129" s="18">
        <f t="shared" si="4"/>
        <v>43.617021276595743</v>
      </c>
      <c r="G129" s="18">
        <f t="shared" si="5"/>
        <v>56.382978723404257</v>
      </c>
      <c r="H129" s="18">
        <f t="shared" si="6"/>
        <v>0</v>
      </c>
      <c r="I129" s="18">
        <f t="shared" si="7"/>
        <v>6</v>
      </c>
      <c r="J129" s="18">
        <f>SUM($I$2:I129)</f>
        <v>765</v>
      </c>
      <c r="K129" s="18">
        <f>SUM($I129:I$419)</f>
        <v>1742</v>
      </c>
    </row>
    <row r="130" spans="1:11">
      <c r="A130" s="1">
        <v>41855</v>
      </c>
      <c r="B130" s="1">
        <v>41861</v>
      </c>
      <c r="C130" s="2">
        <v>42</v>
      </c>
      <c r="D130" s="2">
        <v>53</v>
      </c>
      <c r="E130" s="2">
        <v>5</v>
      </c>
      <c r="F130" s="18">
        <f t="shared" si="4"/>
        <v>44.210526315789473</v>
      </c>
      <c r="G130" s="18">
        <f t="shared" si="5"/>
        <v>55.789473684210527</v>
      </c>
      <c r="H130" s="18">
        <f t="shared" si="6"/>
        <v>0</v>
      </c>
      <c r="I130" s="18">
        <f t="shared" si="7"/>
        <v>6</v>
      </c>
      <c r="J130" s="18">
        <f>SUM($I$2:I130)</f>
        <v>771</v>
      </c>
      <c r="K130" s="18">
        <f>SUM($I130:I$419)</f>
        <v>1736</v>
      </c>
    </row>
    <row r="131" spans="1:11">
      <c r="A131" s="1">
        <v>41848</v>
      </c>
      <c r="B131" s="1">
        <v>41854</v>
      </c>
      <c r="C131" s="2">
        <v>42</v>
      </c>
      <c r="D131" s="2">
        <v>54</v>
      </c>
      <c r="E131" s="2">
        <v>4</v>
      </c>
      <c r="F131" s="18">
        <f t="shared" ref="F131:F194" si="8">C131 + (E131 * C131 / (C131 + D131))</f>
        <v>43.75</v>
      </c>
      <c r="G131" s="18">
        <f t="shared" ref="G131:G194" si="9">D131 + (E131 * D131 / (C131+ D131))</f>
        <v>56.25</v>
      </c>
      <c r="H131" s="18">
        <f t="shared" ref="H131:H194" si="10">100 - (F131 + G131)</f>
        <v>0</v>
      </c>
      <c r="I131" s="18">
        <f t="shared" ref="I131:I194" si="11">B131-A131</f>
        <v>6</v>
      </c>
      <c r="J131" s="18">
        <f>SUM($I$2:I131)</f>
        <v>777</v>
      </c>
      <c r="K131" s="18">
        <f>SUM($I131:I$419)</f>
        <v>1730</v>
      </c>
    </row>
    <row r="132" spans="1:11">
      <c r="A132" s="1">
        <v>41841</v>
      </c>
      <c r="B132" s="1">
        <v>41847</v>
      </c>
      <c r="C132" s="2">
        <v>41</v>
      </c>
      <c r="D132" s="2">
        <v>53</v>
      </c>
      <c r="E132" s="2">
        <v>6</v>
      </c>
      <c r="F132" s="18">
        <f t="shared" si="8"/>
        <v>43.617021276595743</v>
      </c>
      <c r="G132" s="18">
        <f t="shared" si="9"/>
        <v>56.382978723404257</v>
      </c>
      <c r="H132" s="18">
        <f t="shared" si="10"/>
        <v>0</v>
      </c>
      <c r="I132" s="18">
        <f t="shared" si="11"/>
        <v>6</v>
      </c>
      <c r="J132" s="18">
        <f>SUM($I$2:I132)</f>
        <v>783</v>
      </c>
      <c r="K132" s="18">
        <f>SUM($I132:I$419)</f>
        <v>1724</v>
      </c>
    </row>
    <row r="133" spans="1:11">
      <c r="A133" s="1">
        <v>41834</v>
      </c>
      <c r="B133" s="1">
        <v>41840</v>
      </c>
      <c r="C133" s="2">
        <v>43</v>
      </c>
      <c r="D133" s="2">
        <v>51</v>
      </c>
      <c r="E133" s="2">
        <v>6</v>
      </c>
      <c r="F133" s="18">
        <f t="shared" si="8"/>
        <v>45.744680851063833</v>
      </c>
      <c r="G133" s="18">
        <f t="shared" si="9"/>
        <v>54.255319148936167</v>
      </c>
      <c r="H133" s="18">
        <f t="shared" si="10"/>
        <v>0</v>
      </c>
      <c r="I133" s="18">
        <f t="shared" si="11"/>
        <v>6</v>
      </c>
      <c r="J133" s="18">
        <f>SUM($I$2:I133)</f>
        <v>789</v>
      </c>
      <c r="K133" s="18">
        <f>SUM($I133:I$419)</f>
        <v>1718</v>
      </c>
    </row>
    <row r="134" spans="1:11">
      <c r="A134" s="1">
        <v>41827</v>
      </c>
      <c r="B134" s="1">
        <v>41833</v>
      </c>
      <c r="C134" s="2">
        <v>42</v>
      </c>
      <c r="D134" s="2">
        <v>53</v>
      </c>
      <c r="E134" s="2">
        <v>5</v>
      </c>
      <c r="F134" s="18">
        <f t="shared" si="8"/>
        <v>44.210526315789473</v>
      </c>
      <c r="G134" s="18">
        <f t="shared" si="9"/>
        <v>55.789473684210527</v>
      </c>
      <c r="H134" s="18">
        <f t="shared" si="10"/>
        <v>0</v>
      </c>
      <c r="I134" s="18">
        <f t="shared" si="11"/>
        <v>6</v>
      </c>
      <c r="J134" s="18">
        <f>SUM($I$2:I134)</f>
        <v>795</v>
      </c>
      <c r="K134" s="18">
        <f>SUM($I134:I$419)</f>
        <v>1712</v>
      </c>
    </row>
    <row r="135" spans="1:11">
      <c r="A135" s="1">
        <v>41820</v>
      </c>
      <c r="B135" s="1">
        <v>41826</v>
      </c>
      <c r="C135" s="2">
        <v>43</v>
      </c>
      <c r="D135" s="2">
        <v>52</v>
      </c>
      <c r="E135" s="2">
        <v>5</v>
      </c>
      <c r="F135" s="18">
        <f t="shared" si="8"/>
        <v>45.263157894736842</v>
      </c>
      <c r="G135" s="18">
        <f t="shared" si="9"/>
        <v>54.736842105263158</v>
      </c>
      <c r="H135" s="18">
        <f t="shared" si="10"/>
        <v>0</v>
      </c>
      <c r="I135" s="18">
        <f t="shared" si="11"/>
        <v>6</v>
      </c>
      <c r="J135" s="18">
        <f>SUM($I$2:I135)</f>
        <v>801</v>
      </c>
      <c r="K135" s="18">
        <f>SUM($I135:I$419)</f>
        <v>1706</v>
      </c>
    </row>
    <row r="136" spans="1:11">
      <c r="A136" s="1">
        <v>41813</v>
      </c>
      <c r="B136" s="1">
        <v>41819</v>
      </c>
      <c r="C136" s="2">
        <v>42</v>
      </c>
      <c r="D136" s="2">
        <v>52</v>
      </c>
      <c r="E136" s="2">
        <v>6</v>
      </c>
      <c r="F136" s="18">
        <f t="shared" si="8"/>
        <v>44.680851063829785</v>
      </c>
      <c r="G136" s="18">
        <f t="shared" si="9"/>
        <v>55.319148936170215</v>
      </c>
      <c r="H136" s="18">
        <f t="shared" si="10"/>
        <v>0</v>
      </c>
      <c r="I136" s="18">
        <f t="shared" si="11"/>
        <v>6</v>
      </c>
      <c r="J136" s="18">
        <f>SUM($I$2:I136)</f>
        <v>807</v>
      </c>
      <c r="K136" s="18">
        <f>SUM($I136:I$419)</f>
        <v>1700</v>
      </c>
    </row>
    <row r="137" spans="1:11">
      <c r="A137" s="1">
        <v>41806</v>
      </c>
      <c r="B137" s="1">
        <v>41812</v>
      </c>
      <c r="C137" s="2">
        <v>41</v>
      </c>
      <c r="D137" s="2">
        <v>55</v>
      </c>
      <c r="E137" s="2">
        <v>4</v>
      </c>
      <c r="F137" s="18">
        <f t="shared" si="8"/>
        <v>42.708333333333336</v>
      </c>
      <c r="G137" s="18">
        <f t="shared" si="9"/>
        <v>57.291666666666664</v>
      </c>
      <c r="H137" s="18">
        <f t="shared" si="10"/>
        <v>0</v>
      </c>
      <c r="I137" s="18">
        <f t="shared" si="11"/>
        <v>6</v>
      </c>
      <c r="J137" s="18">
        <f>SUM($I$2:I137)</f>
        <v>813</v>
      </c>
      <c r="K137" s="18">
        <f>SUM($I137:I$419)</f>
        <v>1694</v>
      </c>
    </row>
    <row r="138" spans="1:11">
      <c r="A138" s="1">
        <v>41799</v>
      </c>
      <c r="B138" s="1">
        <v>41805</v>
      </c>
      <c r="C138" s="2">
        <v>42</v>
      </c>
      <c r="D138" s="2">
        <v>52</v>
      </c>
      <c r="E138" s="2">
        <v>6</v>
      </c>
      <c r="F138" s="18">
        <f t="shared" si="8"/>
        <v>44.680851063829785</v>
      </c>
      <c r="G138" s="18">
        <f t="shared" si="9"/>
        <v>55.319148936170215</v>
      </c>
      <c r="H138" s="18">
        <f t="shared" si="10"/>
        <v>0</v>
      </c>
      <c r="I138" s="18">
        <f t="shared" si="11"/>
        <v>6</v>
      </c>
      <c r="J138" s="18">
        <f>SUM($I$2:I138)</f>
        <v>819</v>
      </c>
      <c r="K138" s="18">
        <f>SUM($I138:I$419)</f>
        <v>1688</v>
      </c>
    </row>
    <row r="139" spans="1:11">
      <c r="A139" s="1">
        <v>41792</v>
      </c>
      <c r="B139" s="1">
        <v>41798</v>
      </c>
      <c r="C139" s="2">
        <v>44</v>
      </c>
      <c r="D139" s="2">
        <v>50</v>
      </c>
      <c r="E139" s="2">
        <v>6</v>
      </c>
      <c r="F139" s="18">
        <f t="shared" si="8"/>
        <v>46.808510638297875</v>
      </c>
      <c r="G139" s="18">
        <f t="shared" si="9"/>
        <v>53.191489361702125</v>
      </c>
      <c r="H139" s="18">
        <f t="shared" si="10"/>
        <v>0</v>
      </c>
      <c r="I139" s="18">
        <f t="shared" si="11"/>
        <v>6</v>
      </c>
      <c r="J139" s="18">
        <f>SUM($I$2:I139)</f>
        <v>825</v>
      </c>
      <c r="K139" s="18">
        <f>SUM($I139:I$419)</f>
        <v>1682</v>
      </c>
    </row>
    <row r="140" spans="1:11">
      <c r="A140" s="1">
        <v>41785</v>
      </c>
      <c r="B140" s="1">
        <v>41791</v>
      </c>
      <c r="C140" s="2">
        <v>44</v>
      </c>
      <c r="D140" s="2">
        <v>51</v>
      </c>
      <c r="E140" s="2">
        <v>5</v>
      </c>
      <c r="F140" s="18">
        <f t="shared" si="8"/>
        <v>46.315789473684212</v>
      </c>
      <c r="G140" s="18">
        <f t="shared" si="9"/>
        <v>53.684210526315788</v>
      </c>
      <c r="H140" s="18">
        <f t="shared" si="10"/>
        <v>0</v>
      </c>
      <c r="I140" s="18">
        <f t="shared" si="11"/>
        <v>6</v>
      </c>
      <c r="J140" s="18">
        <f>SUM($I$2:I140)</f>
        <v>831</v>
      </c>
      <c r="K140" s="18">
        <f>SUM($I140:I$419)</f>
        <v>1676</v>
      </c>
    </row>
    <row r="141" spans="1:11">
      <c r="A141" s="1">
        <v>41778</v>
      </c>
      <c r="B141" s="1">
        <v>41784</v>
      </c>
      <c r="C141" s="2">
        <v>43</v>
      </c>
      <c r="D141" s="2">
        <v>52</v>
      </c>
      <c r="E141" s="2">
        <v>5</v>
      </c>
      <c r="F141" s="18">
        <f t="shared" si="8"/>
        <v>45.263157894736842</v>
      </c>
      <c r="G141" s="18">
        <f t="shared" si="9"/>
        <v>54.736842105263158</v>
      </c>
      <c r="H141" s="18">
        <f t="shared" si="10"/>
        <v>0</v>
      </c>
      <c r="I141" s="18">
        <f t="shared" si="11"/>
        <v>6</v>
      </c>
      <c r="J141" s="18">
        <f>SUM($I$2:I141)</f>
        <v>837</v>
      </c>
      <c r="K141" s="18">
        <f>SUM($I141:I$419)</f>
        <v>1670</v>
      </c>
    </row>
    <row r="142" spans="1:11">
      <c r="A142" s="1">
        <v>41771</v>
      </c>
      <c r="B142" s="1">
        <v>41777</v>
      </c>
      <c r="C142" s="2">
        <v>44</v>
      </c>
      <c r="D142" s="2">
        <v>51</v>
      </c>
      <c r="E142" s="2">
        <v>5</v>
      </c>
      <c r="F142" s="18">
        <f t="shared" si="8"/>
        <v>46.315789473684212</v>
      </c>
      <c r="G142" s="18">
        <f t="shared" si="9"/>
        <v>53.684210526315788</v>
      </c>
      <c r="H142" s="18">
        <f t="shared" si="10"/>
        <v>0</v>
      </c>
      <c r="I142" s="18">
        <f t="shared" si="11"/>
        <v>6</v>
      </c>
      <c r="J142" s="18">
        <f>SUM($I$2:I142)</f>
        <v>843</v>
      </c>
      <c r="K142" s="18">
        <f>SUM($I142:I$419)</f>
        <v>1664</v>
      </c>
    </row>
    <row r="143" spans="1:11">
      <c r="A143" s="1">
        <v>41764</v>
      </c>
      <c r="B143" s="1">
        <v>41770</v>
      </c>
      <c r="C143" s="2">
        <v>45</v>
      </c>
      <c r="D143" s="2">
        <v>50</v>
      </c>
      <c r="E143" s="2">
        <v>5</v>
      </c>
      <c r="F143" s="18">
        <f t="shared" si="8"/>
        <v>47.368421052631575</v>
      </c>
      <c r="G143" s="18">
        <f t="shared" si="9"/>
        <v>52.631578947368425</v>
      </c>
      <c r="H143" s="18">
        <f t="shared" si="10"/>
        <v>0</v>
      </c>
      <c r="I143" s="18">
        <f t="shared" si="11"/>
        <v>6</v>
      </c>
      <c r="J143" s="18">
        <f>SUM($I$2:I143)</f>
        <v>849</v>
      </c>
      <c r="K143" s="18">
        <f>SUM($I143:I$419)</f>
        <v>1658</v>
      </c>
    </row>
    <row r="144" spans="1:11">
      <c r="A144" s="1">
        <v>41757</v>
      </c>
      <c r="B144" s="1">
        <v>41763</v>
      </c>
      <c r="C144" s="2">
        <v>44</v>
      </c>
      <c r="D144" s="2">
        <v>50</v>
      </c>
      <c r="E144" s="2">
        <v>6</v>
      </c>
      <c r="F144" s="18">
        <f t="shared" si="8"/>
        <v>46.808510638297875</v>
      </c>
      <c r="G144" s="18">
        <f t="shared" si="9"/>
        <v>53.191489361702125</v>
      </c>
      <c r="H144" s="18">
        <f t="shared" si="10"/>
        <v>0</v>
      </c>
      <c r="I144" s="18">
        <f t="shared" si="11"/>
        <v>6</v>
      </c>
      <c r="J144" s="18">
        <f>SUM($I$2:I144)</f>
        <v>855</v>
      </c>
      <c r="K144" s="18">
        <f>SUM($I144:I$419)</f>
        <v>1652</v>
      </c>
    </row>
    <row r="145" spans="1:11">
      <c r="A145" s="1">
        <v>41750</v>
      </c>
      <c r="B145" s="1">
        <v>41756</v>
      </c>
      <c r="C145" s="2">
        <v>44</v>
      </c>
      <c r="D145" s="2">
        <v>50</v>
      </c>
      <c r="E145" s="2">
        <v>6</v>
      </c>
      <c r="F145" s="18">
        <f t="shared" si="8"/>
        <v>46.808510638297875</v>
      </c>
      <c r="G145" s="18">
        <f t="shared" si="9"/>
        <v>53.191489361702125</v>
      </c>
      <c r="H145" s="18">
        <f t="shared" si="10"/>
        <v>0</v>
      </c>
      <c r="I145" s="18">
        <f t="shared" si="11"/>
        <v>6</v>
      </c>
      <c r="J145" s="18">
        <f>SUM($I$2:I145)</f>
        <v>861</v>
      </c>
      <c r="K145" s="18">
        <f>SUM($I145:I$419)</f>
        <v>1646</v>
      </c>
    </row>
    <row r="146" spans="1:11">
      <c r="A146" s="1">
        <v>41743</v>
      </c>
      <c r="B146" s="1">
        <v>41749</v>
      </c>
      <c r="C146" s="2">
        <v>44</v>
      </c>
      <c r="D146" s="2">
        <v>50</v>
      </c>
      <c r="E146" s="2">
        <v>6</v>
      </c>
      <c r="F146" s="18">
        <f t="shared" si="8"/>
        <v>46.808510638297875</v>
      </c>
      <c r="G146" s="18">
        <f t="shared" si="9"/>
        <v>53.191489361702125</v>
      </c>
      <c r="H146" s="18">
        <f t="shared" si="10"/>
        <v>0</v>
      </c>
      <c r="I146" s="18">
        <f t="shared" si="11"/>
        <v>6</v>
      </c>
      <c r="J146" s="18">
        <f>SUM($I$2:I146)</f>
        <v>867</v>
      </c>
      <c r="K146" s="18">
        <f>SUM($I146:I$419)</f>
        <v>1640</v>
      </c>
    </row>
    <row r="147" spans="1:11">
      <c r="A147" s="1">
        <v>41736</v>
      </c>
      <c r="B147" s="1">
        <v>41742</v>
      </c>
      <c r="C147" s="2">
        <v>43</v>
      </c>
      <c r="D147" s="2">
        <v>51</v>
      </c>
      <c r="E147" s="2">
        <v>6</v>
      </c>
      <c r="F147" s="18">
        <f t="shared" si="8"/>
        <v>45.744680851063833</v>
      </c>
      <c r="G147" s="18">
        <f t="shared" si="9"/>
        <v>54.255319148936167</v>
      </c>
      <c r="H147" s="18">
        <f t="shared" si="10"/>
        <v>0</v>
      </c>
      <c r="I147" s="18">
        <f t="shared" si="11"/>
        <v>6</v>
      </c>
      <c r="J147" s="18">
        <f>SUM($I$2:I147)</f>
        <v>873</v>
      </c>
      <c r="K147" s="18">
        <f>SUM($I147:I$419)</f>
        <v>1634</v>
      </c>
    </row>
    <row r="148" spans="1:11">
      <c r="A148" s="1">
        <v>41729</v>
      </c>
      <c r="B148" s="1">
        <v>41735</v>
      </c>
      <c r="C148" s="2">
        <v>44</v>
      </c>
      <c r="D148" s="2">
        <v>51</v>
      </c>
      <c r="E148" s="2">
        <v>5</v>
      </c>
      <c r="F148" s="18">
        <f t="shared" si="8"/>
        <v>46.315789473684212</v>
      </c>
      <c r="G148" s="18">
        <f t="shared" si="9"/>
        <v>53.684210526315788</v>
      </c>
      <c r="H148" s="18">
        <f t="shared" si="10"/>
        <v>0</v>
      </c>
      <c r="I148" s="18">
        <f t="shared" si="11"/>
        <v>6</v>
      </c>
      <c r="J148" s="18">
        <f>SUM($I$2:I148)</f>
        <v>879</v>
      </c>
      <c r="K148" s="18">
        <f>SUM($I148:I$419)</f>
        <v>1628</v>
      </c>
    </row>
    <row r="149" spans="1:11">
      <c r="A149" s="1">
        <v>41722</v>
      </c>
      <c r="B149" s="1">
        <v>41728</v>
      </c>
      <c r="C149" s="2">
        <v>43</v>
      </c>
      <c r="D149" s="2">
        <v>52</v>
      </c>
      <c r="E149" s="2">
        <v>5</v>
      </c>
      <c r="F149" s="18">
        <f t="shared" si="8"/>
        <v>45.263157894736842</v>
      </c>
      <c r="G149" s="18">
        <f t="shared" si="9"/>
        <v>54.736842105263158</v>
      </c>
      <c r="H149" s="18">
        <f t="shared" si="10"/>
        <v>0</v>
      </c>
      <c r="I149" s="18">
        <f t="shared" si="11"/>
        <v>6</v>
      </c>
      <c r="J149" s="18">
        <f>SUM($I$2:I149)</f>
        <v>885</v>
      </c>
      <c r="K149" s="18">
        <f>SUM($I149:I$419)</f>
        <v>1622</v>
      </c>
    </row>
    <row r="150" spans="1:11">
      <c r="A150" s="1">
        <v>41715</v>
      </c>
      <c r="B150" s="1">
        <v>41721</v>
      </c>
      <c r="C150" s="2">
        <v>44</v>
      </c>
      <c r="D150" s="2">
        <v>51</v>
      </c>
      <c r="E150" s="2">
        <v>5</v>
      </c>
      <c r="F150" s="18">
        <f t="shared" si="8"/>
        <v>46.315789473684212</v>
      </c>
      <c r="G150" s="18">
        <f t="shared" si="9"/>
        <v>53.684210526315788</v>
      </c>
      <c r="H150" s="18">
        <f t="shared" si="10"/>
        <v>0</v>
      </c>
      <c r="I150" s="18">
        <f t="shared" si="11"/>
        <v>6</v>
      </c>
      <c r="J150" s="18">
        <f>SUM($I$2:I150)</f>
        <v>891</v>
      </c>
      <c r="K150" s="18">
        <f>SUM($I150:I$419)</f>
        <v>1616</v>
      </c>
    </row>
    <row r="151" spans="1:11">
      <c r="A151" s="1">
        <v>41708</v>
      </c>
      <c r="B151" s="1">
        <v>41714</v>
      </c>
      <c r="C151" s="2">
        <v>40</v>
      </c>
      <c r="D151" s="2">
        <v>54</v>
      </c>
      <c r="E151" s="2">
        <v>6</v>
      </c>
      <c r="F151" s="18">
        <f t="shared" si="8"/>
        <v>42.553191489361701</v>
      </c>
      <c r="G151" s="18">
        <f t="shared" si="9"/>
        <v>57.446808510638299</v>
      </c>
      <c r="H151" s="18">
        <f t="shared" si="10"/>
        <v>0</v>
      </c>
      <c r="I151" s="18">
        <f t="shared" si="11"/>
        <v>6</v>
      </c>
      <c r="J151" s="18">
        <f>SUM($I$2:I151)</f>
        <v>897</v>
      </c>
      <c r="K151" s="18">
        <f>SUM($I151:I$419)</f>
        <v>1610</v>
      </c>
    </row>
    <row r="152" spans="1:11">
      <c r="A152" s="1">
        <v>41701</v>
      </c>
      <c r="B152" s="1">
        <v>41707</v>
      </c>
      <c r="C152" s="2">
        <v>43</v>
      </c>
      <c r="D152" s="2">
        <v>53</v>
      </c>
      <c r="E152" s="2">
        <v>4</v>
      </c>
      <c r="F152" s="18">
        <f t="shared" si="8"/>
        <v>44.791666666666664</v>
      </c>
      <c r="G152" s="18">
        <f t="shared" si="9"/>
        <v>55.208333333333336</v>
      </c>
      <c r="H152" s="18">
        <f t="shared" si="10"/>
        <v>0</v>
      </c>
      <c r="I152" s="18">
        <f t="shared" si="11"/>
        <v>6</v>
      </c>
      <c r="J152" s="18">
        <f>SUM($I$2:I152)</f>
        <v>903</v>
      </c>
      <c r="K152" s="18">
        <f>SUM($I152:I$419)</f>
        <v>1604</v>
      </c>
    </row>
    <row r="153" spans="1:11">
      <c r="A153" s="1">
        <v>41694</v>
      </c>
      <c r="B153" s="1">
        <v>41700</v>
      </c>
      <c r="C153" s="2">
        <v>42</v>
      </c>
      <c r="D153" s="2">
        <v>54</v>
      </c>
      <c r="E153" s="2">
        <v>4</v>
      </c>
      <c r="F153" s="18">
        <f t="shared" si="8"/>
        <v>43.75</v>
      </c>
      <c r="G153" s="18">
        <f t="shared" si="9"/>
        <v>56.25</v>
      </c>
      <c r="H153" s="18">
        <f t="shared" si="10"/>
        <v>0</v>
      </c>
      <c r="I153" s="18">
        <f t="shared" si="11"/>
        <v>6</v>
      </c>
      <c r="J153" s="18">
        <f>SUM($I$2:I153)</f>
        <v>909</v>
      </c>
      <c r="K153" s="18">
        <f>SUM($I153:I$419)</f>
        <v>1598</v>
      </c>
    </row>
    <row r="154" spans="1:11">
      <c r="A154" s="1">
        <v>41687</v>
      </c>
      <c r="B154" s="1">
        <v>41693</v>
      </c>
      <c r="C154" s="2">
        <v>45</v>
      </c>
      <c r="D154" s="2">
        <v>51</v>
      </c>
      <c r="E154" s="2">
        <v>4</v>
      </c>
      <c r="F154" s="18">
        <f t="shared" si="8"/>
        <v>46.875</v>
      </c>
      <c r="G154" s="18">
        <f t="shared" si="9"/>
        <v>53.125</v>
      </c>
      <c r="H154" s="18">
        <f t="shared" si="10"/>
        <v>0</v>
      </c>
      <c r="I154" s="18">
        <f t="shared" si="11"/>
        <v>6</v>
      </c>
      <c r="J154" s="18">
        <f>SUM($I$2:I154)</f>
        <v>915</v>
      </c>
      <c r="K154" s="18">
        <f>SUM($I154:I$419)</f>
        <v>1592</v>
      </c>
    </row>
    <row r="155" spans="1:11">
      <c r="A155" s="1">
        <v>41680</v>
      </c>
      <c r="B155" s="1">
        <v>41686</v>
      </c>
      <c r="C155" s="2">
        <v>40</v>
      </c>
      <c r="D155" s="2">
        <v>53</v>
      </c>
      <c r="E155" s="2">
        <v>7</v>
      </c>
      <c r="F155" s="18">
        <f t="shared" si="8"/>
        <v>43.01075268817204</v>
      </c>
      <c r="G155" s="18">
        <f t="shared" si="9"/>
        <v>56.98924731182796</v>
      </c>
      <c r="H155" s="18">
        <f t="shared" si="10"/>
        <v>0</v>
      </c>
      <c r="I155" s="18">
        <f t="shared" si="11"/>
        <v>6</v>
      </c>
      <c r="J155" s="18">
        <f>SUM($I$2:I155)</f>
        <v>921</v>
      </c>
      <c r="K155" s="18">
        <f>SUM($I155:I$419)</f>
        <v>1586</v>
      </c>
    </row>
    <row r="156" spans="1:11">
      <c r="A156" s="1">
        <v>41673</v>
      </c>
      <c r="B156" s="1">
        <v>41679</v>
      </c>
      <c r="C156" s="2">
        <v>41</v>
      </c>
      <c r="D156" s="2">
        <v>51</v>
      </c>
      <c r="E156" s="2">
        <v>8</v>
      </c>
      <c r="F156" s="18">
        <f t="shared" si="8"/>
        <v>44.565217391304344</v>
      </c>
      <c r="G156" s="18">
        <f t="shared" si="9"/>
        <v>55.434782608695656</v>
      </c>
      <c r="H156" s="18">
        <f t="shared" si="10"/>
        <v>0</v>
      </c>
      <c r="I156" s="18">
        <f t="shared" si="11"/>
        <v>6</v>
      </c>
      <c r="J156" s="18">
        <f>SUM($I$2:I156)</f>
        <v>927</v>
      </c>
      <c r="K156" s="18">
        <f>SUM($I156:I$419)</f>
        <v>1580</v>
      </c>
    </row>
    <row r="157" spans="1:11">
      <c r="A157" s="1">
        <v>41666</v>
      </c>
      <c r="B157" s="1">
        <v>41672</v>
      </c>
      <c r="C157" s="2">
        <v>42</v>
      </c>
      <c r="D157" s="2">
        <v>50</v>
      </c>
      <c r="E157" s="2">
        <v>8</v>
      </c>
      <c r="F157" s="18">
        <f t="shared" si="8"/>
        <v>45.652173913043477</v>
      </c>
      <c r="G157" s="18">
        <f t="shared" si="9"/>
        <v>54.347826086956523</v>
      </c>
      <c r="H157" s="18">
        <f t="shared" si="10"/>
        <v>0</v>
      </c>
      <c r="I157" s="18">
        <f t="shared" si="11"/>
        <v>6</v>
      </c>
      <c r="J157" s="18">
        <f>SUM($I$2:I157)</f>
        <v>933</v>
      </c>
      <c r="K157" s="18">
        <f>SUM($I157:I$419)</f>
        <v>1574</v>
      </c>
    </row>
    <row r="158" spans="1:11">
      <c r="A158" s="1">
        <v>41659</v>
      </c>
      <c r="B158" s="1">
        <v>41665</v>
      </c>
      <c r="C158" s="2">
        <v>42</v>
      </c>
      <c r="D158" s="2">
        <v>50</v>
      </c>
      <c r="E158" s="2">
        <v>8</v>
      </c>
      <c r="F158" s="18">
        <f t="shared" si="8"/>
        <v>45.652173913043477</v>
      </c>
      <c r="G158" s="18">
        <f t="shared" si="9"/>
        <v>54.347826086956523</v>
      </c>
      <c r="H158" s="18">
        <f t="shared" si="10"/>
        <v>0</v>
      </c>
      <c r="I158" s="18">
        <f t="shared" si="11"/>
        <v>6</v>
      </c>
      <c r="J158" s="18">
        <f>SUM($I$2:I158)</f>
        <v>939</v>
      </c>
      <c r="K158" s="18">
        <f>SUM($I158:I$419)</f>
        <v>1568</v>
      </c>
    </row>
    <row r="159" spans="1:11">
      <c r="A159" s="1">
        <v>41652</v>
      </c>
      <c r="B159" s="1">
        <v>41658</v>
      </c>
      <c r="C159" s="2">
        <v>40</v>
      </c>
      <c r="D159" s="2">
        <v>52</v>
      </c>
      <c r="E159" s="2">
        <v>8</v>
      </c>
      <c r="F159" s="18">
        <f t="shared" si="8"/>
        <v>43.478260869565219</v>
      </c>
      <c r="G159" s="18">
        <f t="shared" si="9"/>
        <v>56.521739130434781</v>
      </c>
      <c r="H159" s="18">
        <f t="shared" si="10"/>
        <v>0</v>
      </c>
      <c r="I159" s="18">
        <f t="shared" si="11"/>
        <v>6</v>
      </c>
      <c r="J159" s="18">
        <f>SUM($I$2:I159)</f>
        <v>945</v>
      </c>
      <c r="K159" s="18">
        <f>SUM($I159:I$419)</f>
        <v>1562</v>
      </c>
    </row>
    <row r="160" spans="1:11">
      <c r="A160" s="1">
        <v>41645</v>
      </c>
      <c r="B160" s="1">
        <v>41651</v>
      </c>
      <c r="C160" s="2">
        <v>41</v>
      </c>
      <c r="D160" s="2">
        <v>51</v>
      </c>
      <c r="E160" s="2">
        <v>8</v>
      </c>
      <c r="F160" s="18">
        <f t="shared" si="8"/>
        <v>44.565217391304344</v>
      </c>
      <c r="G160" s="18">
        <f t="shared" si="9"/>
        <v>55.434782608695656</v>
      </c>
      <c r="H160" s="18">
        <f t="shared" si="10"/>
        <v>0</v>
      </c>
      <c r="I160" s="18">
        <f t="shared" si="11"/>
        <v>6</v>
      </c>
      <c r="J160" s="18">
        <f>SUM($I$2:I160)</f>
        <v>951</v>
      </c>
      <c r="K160" s="18">
        <f>SUM($I160:I$419)</f>
        <v>1556</v>
      </c>
    </row>
    <row r="161" spans="1:11">
      <c r="A161" s="1">
        <v>41641</v>
      </c>
      <c r="B161" s="1">
        <v>41644</v>
      </c>
      <c r="C161" s="2">
        <v>41</v>
      </c>
      <c r="D161" s="2">
        <v>53</v>
      </c>
      <c r="E161" s="2">
        <v>6</v>
      </c>
      <c r="F161" s="18">
        <f t="shared" si="8"/>
        <v>43.617021276595743</v>
      </c>
      <c r="G161" s="18">
        <f t="shared" si="9"/>
        <v>56.382978723404257</v>
      </c>
      <c r="H161" s="18">
        <f t="shared" si="10"/>
        <v>0</v>
      </c>
      <c r="I161" s="18">
        <f t="shared" si="11"/>
        <v>3</v>
      </c>
      <c r="J161" s="18">
        <f>SUM($I$2:I161)</f>
        <v>954</v>
      </c>
      <c r="K161" s="18">
        <f>SUM($I161:I$419)</f>
        <v>1550</v>
      </c>
    </row>
    <row r="162" spans="1:11">
      <c r="A162" s="1">
        <v>41631</v>
      </c>
      <c r="B162" s="1">
        <v>41637</v>
      </c>
      <c r="C162" s="2">
        <v>43</v>
      </c>
      <c r="D162" s="2">
        <v>51</v>
      </c>
      <c r="E162" s="2">
        <v>6</v>
      </c>
      <c r="F162" s="18">
        <f t="shared" si="8"/>
        <v>45.744680851063833</v>
      </c>
      <c r="G162" s="18">
        <f t="shared" si="9"/>
        <v>54.255319148936167</v>
      </c>
      <c r="H162" s="18">
        <f t="shared" si="10"/>
        <v>0</v>
      </c>
      <c r="I162" s="18">
        <f t="shared" si="11"/>
        <v>6</v>
      </c>
      <c r="J162" s="18">
        <f>SUM($I$2:I162)</f>
        <v>960</v>
      </c>
      <c r="K162" s="18">
        <f>SUM($I162:I$419)</f>
        <v>1547</v>
      </c>
    </row>
    <row r="163" spans="1:11">
      <c r="A163" s="1">
        <v>41624</v>
      </c>
      <c r="B163" s="1">
        <v>41630</v>
      </c>
      <c r="C163" s="2">
        <v>40</v>
      </c>
      <c r="D163" s="2">
        <v>52</v>
      </c>
      <c r="E163" s="2">
        <v>8</v>
      </c>
      <c r="F163" s="18">
        <f t="shared" si="8"/>
        <v>43.478260869565219</v>
      </c>
      <c r="G163" s="18">
        <f t="shared" si="9"/>
        <v>56.521739130434781</v>
      </c>
      <c r="H163" s="18">
        <f t="shared" si="10"/>
        <v>0</v>
      </c>
      <c r="I163" s="18">
        <f t="shared" si="11"/>
        <v>6</v>
      </c>
      <c r="J163" s="18">
        <f>SUM($I$2:I163)</f>
        <v>966</v>
      </c>
      <c r="K163" s="18">
        <f>SUM($I163:I$419)</f>
        <v>1541</v>
      </c>
    </row>
    <row r="164" spans="1:11">
      <c r="A164" s="1">
        <v>41617</v>
      </c>
      <c r="B164" s="1">
        <v>41623</v>
      </c>
      <c r="C164" s="2">
        <v>42</v>
      </c>
      <c r="D164" s="2">
        <v>50</v>
      </c>
      <c r="E164" s="2">
        <v>8</v>
      </c>
      <c r="F164" s="18">
        <f t="shared" si="8"/>
        <v>45.652173913043477</v>
      </c>
      <c r="G164" s="18">
        <f t="shared" si="9"/>
        <v>54.347826086956523</v>
      </c>
      <c r="H164" s="18">
        <f t="shared" si="10"/>
        <v>0</v>
      </c>
      <c r="I164" s="18">
        <f t="shared" si="11"/>
        <v>6</v>
      </c>
      <c r="J164" s="18">
        <f>SUM($I$2:I164)</f>
        <v>972</v>
      </c>
      <c r="K164" s="18">
        <f>SUM($I164:I$419)</f>
        <v>1535</v>
      </c>
    </row>
    <row r="165" spans="1:11">
      <c r="A165" s="1">
        <v>41610</v>
      </c>
      <c r="B165" s="1">
        <v>41616</v>
      </c>
      <c r="C165" s="2">
        <v>41</v>
      </c>
      <c r="D165" s="2">
        <v>51</v>
      </c>
      <c r="E165" s="2">
        <v>8</v>
      </c>
      <c r="F165" s="18">
        <f t="shared" si="8"/>
        <v>44.565217391304344</v>
      </c>
      <c r="G165" s="18">
        <f t="shared" si="9"/>
        <v>55.434782608695656</v>
      </c>
      <c r="H165" s="18">
        <f t="shared" si="10"/>
        <v>0</v>
      </c>
      <c r="I165" s="18">
        <f t="shared" si="11"/>
        <v>6</v>
      </c>
      <c r="J165" s="18">
        <f>SUM($I$2:I165)</f>
        <v>978</v>
      </c>
      <c r="K165" s="18">
        <f>SUM($I165:I$419)</f>
        <v>1529</v>
      </c>
    </row>
    <row r="166" spans="1:11">
      <c r="A166" s="1">
        <v>41603</v>
      </c>
      <c r="B166" s="1">
        <v>41609</v>
      </c>
      <c r="C166" s="2">
        <v>42</v>
      </c>
      <c r="D166" s="2">
        <v>52</v>
      </c>
      <c r="E166" s="2">
        <v>6</v>
      </c>
      <c r="F166" s="18">
        <f t="shared" si="8"/>
        <v>44.680851063829785</v>
      </c>
      <c r="G166" s="18">
        <f t="shared" si="9"/>
        <v>55.319148936170215</v>
      </c>
      <c r="H166" s="18">
        <f t="shared" si="10"/>
        <v>0</v>
      </c>
      <c r="I166" s="18">
        <f t="shared" si="11"/>
        <v>6</v>
      </c>
      <c r="J166" s="18">
        <f>SUM($I$2:I166)</f>
        <v>984</v>
      </c>
      <c r="K166" s="18">
        <f>SUM($I166:I$419)</f>
        <v>1523</v>
      </c>
    </row>
    <row r="167" spans="1:11">
      <c r="A167" s="1">
        <v>41596</v>
      </c>
      <c r="B167" s="1">
        <v>41602</v>
      </c>
      <c r="C167" s="2">
        <v>40</v>
      </c>
      <c r="D167" s="2">
        <v>53</v>
      </c>
      <c r="E167" s="2">
        <v>7</v>
      </c>
      <c r="F167" s="18">
        <f t="shared" si="8"/>
        <v>43.01075268817204</v>
      </c>
      <c r="G167" s="18">
        <f t="shared" si="9"/>
        <v>56.98924731182796</v>
      </c>
      <c r="H167" s="18">
        <f t="shared" si="10"/>
        <v>0</v>
      </c>
      <c r="I167" s="18">
        <f t="shared" si="11"/>
        <v>6</v>
      </c>
      <c r="J167" s="18">
        <f>SUM($I$2:I167)</f>
        <v>990</v>
      </c>
      <c r="K167" s="18">
        <f>SUM($I167:I$419)</f>
        <v>1517</v>
      </c>
    </row>
    <row r="168" spans="1:11">
      <c r="A168" s="1">
        <v>41589</v>
      </c>
      <c r="B168" s="1">
        <v>41595</v>
      </c>
      <c r="C168" s="2">
        <v>41</v>
      </c>
      <c r="D168" s="2">
        <v>52</v>
      </c>
      <c r="E168" s="2">
        <v>7</v>
      </c>
      <c r="F168" s="18">
        <f t="shared" si="8"/>
        <v>44.086021505376344</v>
      </c>
      <c r="G168" s="18">
        <f t="shared" si="9"/>
        <v>55.913978494623656</v>
      </c>
      <c r="H168" s="18">
        <f t="shared" si="10"/>
        <v>0</v>
      </c>
      <c r="I168" s="18">
        <f t="shared" si="11"/>
        <v>6</v>
      </c>
      <c r="J168" s="18">
        <f>SUM($I$2:I168)</f>
        <v>996</v>
      </c>
      <c r="K168" s="18">
        <f>SUM($I168:I$419)</f>
        <v>1511</v>
      </c>
    </row>
    <row r="169" spans="1:11">
      <c r="A169" s="1">
        <v>41582</v>
      </c>
      <c r="B169" s="1">
        <v>41588</v>
      </c>
      <c r="C169" s="2">
        <v>41</v>
      </c>
      <c r="D169" s="2">
        <v>52</v>
      </c>
      <c r="E169" s="2">
        <v>7</v>
      </c>
      <c r="F169" s="18">
        <f t="shared" si="8"/>
        <v>44.086021505376344</v>
      </c>
      <c r="G169" s="18">
        <f t="shared" si="9"/>
        <v>55.913978494623656</v>
      </c>
      <c r="H169" s="18">
        <f t="shared" si="10"/>
        <v>0</v>
      </c>
      <c r="I169" s="18">
        <f t="shared" si="11"/>
        <v>6</v>
      </c>
      <c r="J169" s="18">
        <f>SUM($I$2:I169)</f>
        <v>1002</v>
      </c>
      <c r="K169" s="18">
        <f>SUM($I169:I$419)</f>
        <v>1505</v>
      </c>
    </row>
    <row r="170" spans="1:11">
      <c r="A170" s="1">
        <v>41575</v>
      </c>
      <c r="B170" s="1">
        <v>41581</v>
      </c>
      <c r="C170" s="2">
        <v>41</v>
      </c>
      <c r="D170" s="2">
        <v>52</v>
      </c>
      <c r="E170" s="2">
        <v>7</v>
      </c>
      <c r="F170" s="18">
        <f t="shared" si="8"/>
        <v>44.086021505376344</v>
      </c>
      <c r="G170" s="18">
        <f t="shared" si="9"/>
        <v>55.913978494623656</v>
      </c>
      <c r="H170" s="18">
        <f t="shared" si="10"/>
        <v>0</v>
      </c>
      <c r="I170" s="18">
        <f t="shared" si="11"/>
        <v>6</v>
      </c>
      <c r="J170" s="18">
        <f>SUM($I$2:I170)</f>
        <v>1008</v>
      </c>
      <c r="K170" s="18">
        <f>SUM($I170:I$419)</f>
        <v>1499</v>
      </c>
    </row>
    <row r="171" spans="1:11">
      <c r="A171" s="1">
        <v>41568</v>
      </c>
      <c r="B171" s="1">
        <v>41574</v>
      </c>
      <c r="C171" s="2">
        <v>43</v>
      </c>
      <c r="D171" s="2">
        <v>50</v>
      </c>
      <c r="E171" s="2">
        <v>7</v>
      </c>
      <c r="F171" s="18">
        <f t="shared" si="8"/>
        <v>46.236559139784944</v>
      </c>
      <c r="G171" s="18">
        <f t="shared" si="9"/>
        <v>53.763440860215056</v>
      </c>
      <c r="H171" s="18">
        <f t="shared" si="10"/>
        <v>0</v>
      </c>
      <c r="I171" s="18">
        <f t="shared" si="11"/>
        <v>6</v>
      </c>
      <c r="J171" s="18">
        <f>SUM($I$2:I171)</f>
        <v>1014</v>
      </c>
      <c r="K171" s="18">
        <f>SUM($I171:I$419)</f>
        <v>1493</v>
      </c>
    </row>
    <row r="172" spans="1:11">
      <c r="A172" s="1">
        <v>41561</v>
      </c>
      <c r="B172" s="1">
        <v>41567</v>
      </c>
      <c r="C172" s="2">
        <v>43</v>
      </c>
      <c r="D172" s="2">
        <v>51</v>
      </c>
      <c r="E172" s="2">
        <v>6</v>
      </c>
      <c r="F172" s="18">
        <f t="shared" si="8"/>
        <v>45.744680851063833</v>
      </c>
      <c r="G172" s="18">
        <f t="shared" si="9"/>
        <v>54.255319148936167</v>
      </c>
      <c r="H172" s="18">
        <f t="shared" si="10"/>
        <v>0</v>
      </c>
      <c r="I172" s="18">
        <f t="shared" si="11"/>
        <v>6</v>
      </c>
      <c r="J172" s="18">
        <f>SUM($I$2:I172)</f>
        <v>1020</v>
      </c>
      <c r="K172" s="18">
        <f>SUM($I172:I$419)</f>
        <v>1487</v>
      </c>
    </row>
    <row r="173" spans="1:11">
      <c r="A173" s="1">
        <v>41554</v>
      </c>
      <c r="B173" s="1">
        <v>41560</v>
      </c>
      <c r="C173" s="2">
        <v>42</v>
      </c>
      <c r="D173" s="2">
        <v>52</v>
      </c>
      <c r="E173" s="2">
        <v>6</v>
      </c>
      <c r="F173" s="18">
        <f t="shared" si="8"/>
        <v>44.680851063829785</v>
      </c>
      <c r="G173" s="18">
        <f t="shared" si="9"/>
        <v>55.319148936170215</v>
      </c>
      <c r="H173" s="18">
        <f t="shared" si="10"/>
        <v>0</v>
      </c>
      <c r="I173" s="18">
        <f t="shared" si="11"/>
        <v>6</v>
      </c>
      <c r="J173" s="18">
        <f>SUM($I$2:I173)</f>
        <v>1026</v>
      </c>
      <c r="K173" s="18">
        <f>SUM($I173:I$419)</f>
        <v>1481</v>
      </c>
    </row>
    <row r="174" spans="1:11">
      <c r="A174" s="1">
        <v>41547</v>
      </c>
      <c r="B174" s="1">
        <v>41553</v>
      </c>
      <c r="C174" s="2">
        <v>44</v>
      </c>
      <c r="D174" s="2">
        <v>50</v>
      </c>
      <c r="E174" s="2">
        <v>6</v>
      </c>
      <c r="F174" s="18">
        <f t="shared" si="8"/>
        <v>46.808510638297875</v>
      </c>
      <c r="G174" s="18">
        <f t="shared" si="9"/>
        <v>53.191489361702125</v>
      </c>
      <c r="H174" s="18">
        <f t="shared" si="10"/>
        <v>0</v>
      </c>
      <c r="I174" s="18">
        <f t="shared" si="11"/>
        <v>6</v>
      </c>
      <c r="J174" s="18">
        <f>SUM($I$2:I174)</f>
        <v>1032</v>
      </c>
      <c r="K174" s="18">
        <f>SUM($I174:I$419)</f>
        <v>1475</v>
      </c>
    </row>
    <row r="175" spans="1:11">
      <c r="A175" s="1">
        <v>41540</v>
      </c>
      <c r="B175" s="1">
        <v>41546</v>
      </c>
      <c r="C175" s="2">
        <v>45</v>
      </c>
      <c r="D175" s="2">
        <v>48</v>
      </c>
      <c r="E175" s="2">
        <v>7</v>
      </c>
      <c r="F175" s="18">
        <f t="shared" si="8"/>
        <v>48.387096774193552</v>
      </c>
      <c r="G175" s="18">
        <f t="shared" si="9"/>
        <v>51.612903225806448</v>
      </c>
      <c r="H175" s="18">
        <f t="shared" si="10"/>
        <v>0</v>
      </c>
      <c r="I175" s="18">
        <f t="shared" si="11"/>
        <v>6</v>
      </c>
      <c r="J175" s="18">
        <f>SUM($I$2:I175)</f>
        <v>1038</v>
      </c>
      <c r="K175" s="18">
        <f>SUM($I175:I$419)</f>
        <v>1469</v>
      </c>
    </row>
    <row r="176" spans="1:11">
      <c r="A176" s="1">
        <v>41533</v>
      </c>
      <c r="B176" s="1">
        <v>41539</v>
      </c>
      <c r="C176" s="2">
        <v>44</v>
      </c>
      <c r="D176" s="2">
        <v>47</v>
      </c>
      <c r="E176" s="2">
        <v>9</v>
      </c>
      <c r="F176" s="18">
        <f t="shared" si="8"/>
        <v>48.35164835164835</v>
      </c>
      <c r="G176" s="18">
        <f t="shared" si="9"/>
        <v>51.64835164835165</v>
      </c>
      <c r="H176" s="18">
        <f t="shared" si="10"/>
        <v>0</v>
      </c>
      <c r="I176" s="18">
        <f t="shared" si="11"/>
        <v>6</v>
      </c>
      <c r="J176" s="18">
        <f>SUM($I$2:I176)</f>
        <v>1044</v>
      </c>
      <c r="K176" s="18">
        <f>SUM($I176:I$419)</f>
        <v>1463</v>
      </c>
    </row>
    <row r="177" spans="1:11">
      <c r="A177" s="1">
        <v>41526</v>
      </c>
      <c r="B177" s="1">
        <v>41532</v>
      </c>
      <c r="C177" s="2">
        <v>45</v>
      </c>
      <c r="D177" s="2">
        <v>46</v>
      </c>
      <c r="E177" s="2">
        <v>9</v>
      </c>
      <c r="F177" s="18">
        <f t="shared" si="8"/>
        <v>49.450549450549453</v>
      </c>
      <c r="G177" s="18">
        <f t="shared" si="9"/>
        <v>50.549450549450547</v>
      </c>
      <c r="H177" s="18">
        <f t="shared" si="10"/>
        <v>0</v>
      </c>
      <c r="I177" s="18">
        <f t="shared" si="11"/>
        <v>6</v>
      </c>
      <c r="J177" s="18">
        <f>SUM($I$2:I177)</f>
        <v>1050</v>
      </c>
      <c r="K177" s="18">
        <f>SUM($I177:I$419)</f>
        <v>1457</v>
      </c>
    </row>
    <row r="178" spans="1:11">
      <c r="A178" s="1">
        <v>41519</v>
      </c>
      <c r="B178" s="1">
        <v>41525</v>
      </c>
      <c r="C178" s="2">
        <v>44</v>
      </c>
      <c r="D178" s="2">
        <v>48</v>
      </c>
      <c r="E178" s="2">
        <v>8</v>
      </c>
      <c r="F178" s="18">
        <f t="shared" si="8"/>
        <v>47.826086956521742</v>
      </c>
      <c r="G178" s="18">
        <f t="shared" si="9"/>
        <v>52.173913043478258</v>
      </c>
      <c r="H178" s="18">
        <f t="shared" si="10"/>
        <v>0</v>
      </c>
      <c r="I178" s="18">
        <f t="shared" si="11"/>
        <v>6</v>
      </c>
      <c r="J178" s="18">
        <f>SUM($I$2:I178)</f>
        <v>1056</v>
      </c>
      <c r="K178" s="18">
        <f>SUM($I178:I$419)</f>
        <v>1451</v>
      </c>
    </row>
    <row r="179" spans="1:11">
      <c r="A179" s="1">
        <v>41512</v>
      </c>
      <c r="B179" s="1">
        <v>41518</v>
      </c>
      <c r="C179" s="2">
        <v>44</v>
      </c>
      <c r="D179" s="2">
        <v>48</v>
      </c>
      <c r="E179" s="2">
        <v>8</v>
      </c>
      <c r="F179" s="18">
        <f t="shared" si="8"/>
        <v>47.826086956521742</v>
      </c>
      <c r="G179" s="18">
        <f t="shared" si="9"/>
        <v>52.173913043478258</v>
      </c>
      <c r="H179" s="18">
        <f t="shared" si="10"/>
        <v>0</v>
      </c>
      <c r="I179" s="18">
        <f t="shared" si="11"/>
        <v>6</v>
      </c>
      <c r="J179" s="18">
        <f>SUM($I$2:I179)</f>
        <v>1062</v>
      </c>
      <c r="K179" s="18">
        <f>SUM($I179:I$419)</f>
        <v>1445</v>
      </c>
    </row>
    <row r="180" spans="1:11">
      <c r="A180" s="1">
        <v>41505</v>
      </c>
      <c r="B180" s="1">
        <v>41511</v>
      </c>
      <c r="C180" s="2">
        <v>46</v>
      </c>
      <c r="D180" s="2">
        <v>46</v>
      </c>
      <c r="E180" s="2">
        <v>8</v>
      </c>
      <c r="F180" s="18">
        <f t="shared" si="8"/>
        <v>50</v>
      </c>
      <c r="G180" s="18">
        <f t="shared" si="9"/>
        <v>50</v>
      </c>
      <c r="H180" s="18">
        <f t="shared" si="10"/>
        <v>0</v>
      </c>
      <c r="I180" s="18">
        <f t="shared" si="11"/>
        <v>6</v>
      </c>
      <c r="J180" s="18">
        <f>SUM($I$2:I180)</f>
        <v>1068</v>
      </c>
      <c r="K180" s="18">
        <f>SUM($I180:I$419)</f>
        <v>1439</v>
      </c>
    </row>
    <row r="181" spans="1:11">
      <c r="A181" s="1">
        <v>41498</v>
      </c>
      <c r="B181" s="1">
        <v>41504</v>
      </c>
      <c r="C181" s="2">
        <v>46</v>
      </c>
      <c r="D181" s="2">
        <v>45</v>
      </c>
      <c r="E181" s="2">
        <v>9</v>
      </c>
      <c r="F181" s="18">
        <f t="shared" si="8"/>
        <v>50.549450549450547</v>
      </c>
      <c r="G181" s="18">
        <f t="shared" si="9"/>
        <v>49.450549450549453</v>
      </c>
      <c r="H181" s="18">
        <f t="shared" si="10"/>
        <v>0</v>
      </c>
      <c r="I181" s="18">
        <f t="shared" si="11"/>
        <v>6</v>
      </c>
      <c r="J181" s="18">
        <f>SUM($I$2:I181)</f>
        <v>1074</v>
      </c>
      <c r="K181" s="18">
        <f>SUM($I181:I$419)</f>
        <v>1433</v>
      </c>
    </row>
    <row r="182" spans="1:11">
      <c r="A182" s="1">
        <v>41491</v>
      </c>
      <c r="B182" s="1">
        <v>41497</v>
      </c>
      <c r="C182" s="2">
        <v>44</v>
      </c>
      <c r="D182" s="2">
        <v>48</v>
      </c>
      <c r="E182" s="2">
        <v>8</v>
      </c>
      <c r="F182" s="18">
        <f t="shared" si="8"/>
        <v>47.826086956521742</v>
      </c>
      <c r="G182" s="18">
        <f t="shared" si="9"/>
        <v>52.173913043478258</v>
      </c>
      <c r="H182" s="18">
        <f t="shared" si="10"/>
        <v>0</v>
      </c>
      <c r="I182" s="18">
        <f t="shared" si="11"/>
        <v>6</v>
      </c>
      <c r="J182" s="18">
        <f>SUM($I$2:I182)</f>
        <v>1080</v>
      </c>
      <c r="K182" s="18">
        <f>SUM($I182:I$419)</f>
        <v>1427</v>
      </c>
    </row>
    <row r="183" spans="1:11">
      <c r="A183" s="1">
        <v>41484</v>
      </c>
      <c r="B183" s="1">
        <v>41490</v>
      </c>
      <c r="C183" s="2">
        <v>45</v>
      </c>
      <c r="D183" s="2">
        <v>48</v>
      </c>
      <c r="E183" s="2">
        <v>7</v>
      </c>
      <c r="F183" s="18">
        <f t="shared" si="8"/>
        <v>48.387096774193552</v>
      </c>
      <c r="G183" s="18">
        <f t="shared" si="9"/>
        <v>51.612903225806448</v>
      </c>
      <c r="H183" s="18">
        <f t="shared" si="10"/>
        <v>0</v>
      </c>
      <c r="I183" s="18">
        <f t="shared" si="11"/>
        <v>6</v>
      </c>
      <c r="J183" s="18">
        <f>SUM($I$2:I183)</f>
        <v>1086</v>
      </c>
      <c r="K183" s="18">
        <f>SUM($I183:I$419)</f>
        <v>1421</v>
      </c>
    </row>
    <row r="184" spans="1:11">
      <c r="A184" s="1">
        <v>41477</v>
      </c>
      <c r="B184" s="1">
        <v>41483</v>
      </c>
      <c r="C184" s="2">
        <v>46</v>
      </c>
      <c r="D184" s="2">
        <v>47</v>
      </c>
      <c r="E184" s="2">
        <v>7</v>
      </c>
      <c r="F184" s="18">
        <f t="shared" si="8"/>
        <v>49.462365591397848</v>
      </c>
      <c r="G184" s="18">
        <f t="shared" si="9"/>
        <v>50.537634408602152</v>
      </c>
      <c r="H184" s="18">
        <f t="shared" si="10"/>
        <v>0</v>
      </c>
      <c r="I184" s="18">
        <f t="shared" si="11"/>
        <v>6</v>
      </c>
      <c r="J184" s="18">
        <f>SUM($I$2:I184)</f>
        <v>1092</v>
      </c>
      <c r="K184" s="18">
        <f>SUM($I184:I$419)</f>
        <v>1415</v>
      </c>
    </row>
    <row r="185" spans="1:11">
      <c r="A185" s="1">
        <v>41470</v>
      </c>
      <c r="B185" s="1">
        <v>41476</v>
      </c>
      <c r="C185" s="2">
        <v>47</v>
      </c>
      <c r="D185" s="2">
        <v>46</v>
      </c>
      <c r="E185" s="2">
        <v>7</v>
      </c>
      <c r="F185" s="18">
        <f t="shared" si="8"/>
        <v>50.537634408602152</v>
      </c>
      <c r="G185" s="18">
        <f t="shared" si="9"/>
        <v>49.462365591397848</v>
      </c>
      <c r="H185" s="18">
        <f t="shared" si="10"/>
        <v>0</v>
      </c>
      <c r="I185" s="18">
        <f t="shared" si="11"/>
        <v>6</v>
      </c>
      <c r="J185" s="18">
        <f>SUM($I$2:I185)</f>
        <v>1098</v>
      </c>
      <c r="K185" s="18">
        <f>SUM($I185:I$419)</f>
        <v>1409</v>
      </c>
    </row>
    <row r="186" spans="1:11">
      <c r="A186" s="1">
        <v>41463</v>
      </c>
      <c r="B186" s="1">
        <v>41469</v>
      </c>
      <c r="C186" s="2">
        <v>46</v>
      </c>
      <c r="D186" s="2">
        <v>47</v>
      </c>
      <c r="E186" s="2">
        <v>7</v>
      </c>
      <c r="F186" s="18">
        <f t="shared" si="8"/>
        <v>49.462365591397848</v>
      </c>
      <c r="G186" s="18">
        <f t="shared" si="9"/>
        <v>50.537634408602152</v>
      </c>
      <c r="H186" s="18">
        <f t="shared" si="10"/>
        <v>0</v>
      </c>
      <c r="I186" s="18">
        <f t="shared" si="11"/>
        <v>6</v>
      </c>
      <c r="J186" s="18">
        <f>SUM($I$2:I186)</f>
        <v>1104</v>
      </c>
      <c r="K186" s="18">
        <f>SUM($I186:I$419)</f>
        <v>1403</v>
      </c>
    </row>
    <row r="187" spans="1:11">
      <c r="A187" s="1">
        <v>41456</v>
      </c>
      <c r="B187" s="1">
        <v>41462</v>
      </c>
      <c r="C187" s="2">
        <v>46</v>
      </c>
      <c r="D187" s="2">
        <v>46</v>
      </c>
      <c r="E187" s="2">
        <v>8</v>
      </c>
      <c r="F187" s="18">
        <f t="shared" si="8"/>
        <v>50</v>
      </c>
      <c r="G187" s="18">
        <f t="shared" si="9"/>
        <v>50</v>
      </c>
      <c r="H187" s="18">
        <f t="shared" si="10"/>
        <v>0</v>
      </c>
      <c r="I187" s="18">
        <f t="shared" si="11"/>
        <v>6</v>
      </c>
      <c r="J187" s="18">
        <f>SUM($I$2:I187)</f>
        <v>1110</v>
      </c>
      <c r="K187" s="18">
        <f>SUM($I187:I$419)</f>
        <v>1397</v>
      </c>
    </row>
    <row r="188" spans="1:11">
      <c r="A188" s="1">
        <v>41449</v>
      </c>
      <c r="B188" s="1">
        <v>41455</v>
      </c>
      <c r="C188" s="2">
        <v>47</v>
      </c>
      <c r="D188" s="2">
        <v>45</v>
      </c>
      <c r="E188" s="2">
        <v>8</v>
      </c>
      <c r="F188" s="18">
        <f t="shared" si="8"/>
        <v>51.086956521739133</v>
      </c>
      <c r="G188" s="18">
        <f t="shared" si="9"/>
        <v>48.913043478260867</v>
      </c>
      <c r="H188" s="18">
        <f t="shared" si="10"/>
        <v>0</v>
      </c>
      <c r="I188" s="18">
        <f t="shared" si="11"/>
        <v>6</v>
      </c>
      <c r="J188" s="18">
        <f>SUM($I$2:I188)</f>
        <v>1116</v>
      </c>
      <c r="K188" s="18">
        <f>SUM($I188:I$419)</f>
        <v>1391</v>
      </c>
    </row>
    <row r="189" spans="1:11">
      <c r="A189" s="1">
        <v>41442</v>
      </c>
      <c r="B189" s="1">
        <v>41448</v>
      </c>
      <c r="C189" s="2">
        <v>46</v>
      </c>
      <c r="D189" s="2">
        <v>46</v>
      </c>
      <c r="E189" s="2">
        <v>8</v>
      </c>
      <c r="F189" s="18">
        <f t="shared" si="8"/>
        <v>50</v>
      </c>
      <c r="G189" s="18">
        <f t="shared" si="9"/>
        <v>50</v>
      </c>
      <c r="H189" s="18">
        <f t="shared" si="10"/>
        <v>0</v>
      </c>
      <c r="I189" s="18">
        <f t="shared" si="11"/>
        <v>6</v>
      </c>
      <c r="J189" s="18">
        <f>SUM($I$2:I189)</f>
        <v>1122</v>
      </c>
      <c r="K189" s="18">
        <f>SUM($I189:I$419)</f>
        <v>1385</v>
      </c>
    </row>
    <row r="190" spans="1:11">
      <c r="A190" s="1">
        <v>41435</v>
      </c>
      <c r="B190" s="1">
        <v>41441</v>
      </c>
      <c r="C190" s="2">
        <v>47</v>
      </c>
      <c r="D190" s="2">
        <v>46</v>
      </c>
      <c r="E190" s="2">
        <v>7</v>
      </c>
      <c r="F190" s="18">
        <f t="shared" si="8"/>
        <v>50.537634408602152</v>
      </c>
      <c r="G190" s="18">
        <f t="shared" si="9"/>
        <v>49.462365591397848</v>
      </c>
      <c r="H190" s="18">
        <f t="shared" si="10"/>
        <v>0</v>
      </c>
      <c r="I190" s="18">
        <f t="shared" si="11"/>
        <v>6</v>
      </c>
      <c r="J190" s="18">
        <f>SUM($I$2:I190)</f>
        <v>1128</v>
      </c>
      <c r="K190" s="18">
        <f>SUM($I190:I$419)</f>
        <v>1379</v>
      </c>
    </row>
    <row r="191" spans="1:11">
      <c r="A191" s="1">
        <v>41428</v>
      </c>
      <c r="B191" s="1">
        <v>41434</v>
      </c>
      <c r="C191" s="2">
        <v>48</v>
      </c>
      <c r="D191" s="2">
        <v>45</v>
      </c>
      <c r="E191" s="2">
        <v>7</v>
      </c>
      <c r="F191" s="18">
        <f t="shared" si="8"/>
        <v>51.612903225806448</v>
      </c>
      <c r="G191" s="18">
        <f t="shared" si="9"/>
        <v>48.387096774193552</v>
      </c>
      <c r="H191" s="18">
        <f t="shared" si="10"/>
        <v>0</v>
      </c>
      <c r="I191" s="18">
        <f t="shared" si="11"/>
        <v>6</v>
      </c>
      <c r="J191" s="18">
        <f>SUM($I$2:I191)</f>
        <v>1134</v>
      </c>
      <c r="K191" s="18">
        <f>SUM($I191:I$419)</f>
        <v>1373</v>
      </c>
    </row>
    <row r="192" spans="1:11">
      <c r="A192" s="1">
        <v>41421</v>
      </c>
      <c r="B192" s="1">
        <v>41427</v>
      </c>
      <c r="C192" s="2">
        <v>48</v>
      </c>
      <c r="D192" s="2">
        <v>44</v>
      </c>
      <c r="E192" s="2">
        <v>8</v>
      </c>
      <c r="F192" s="18">
        <f t="shared" si="8"/>
        <v>52.173913043478258</v>
      </c>
      <c r="G192" s="18">
        <f t="shared" si="9"/>
        <v>47.826086956521742</v>
      </c>
      <c r="H192" s="18">
        <f t="shared" si="10"/>
        <v>0</v>
      </c>
      <c r="I192" s="18">
        <f t="shared" si="11"/>
        <v>6</v>
      </c>
      <c r="J192" s="18">
        <f>SUM($I$2:I192)</f>
        <v>1140</v>
      </c>
      <c r="K192" s="18">
        <f>SUM($I192:I$419)</f>
        <v>1367</v>
      </c>
    </row>
    <row r="193" spans="1:11">
      <c r="A193" s="1">
        <v>41414</v>
      </c>
      <c r="B193" s="1">
        <v>41420</v>
      </c>
      <c r="C193" s="2">
        <v>49</v>
      </c>
      <c r="D193" s="2">
        <v>44</v>
      </c>
      <c r="E193" s="2">
        <v>7</v>
      </c>
      <c r="F193" s="18">
        <f t="shared" si="8"/>
        <v>52.688172043010752</v>
      </c>
      <c r="G193" s="18">
        <f t="shared" si="9"/>
        <v>47.311827956989248</v>
      </c>
      <c r="H193" s="18">
        <f t="shared" si="10"/>
        <v>0</v>
      </c>
      <c r="I193" s="18">
        <f t="shared" si="11"/>
        <v>6</v>
      </c>
      <c r="J193" s="18">
        <f>SUM($I$2:I193)</f>
        <v>1146</v>
      </c>
      <c r="K193" s="18">
        <f>SUM($I193:I$419)</f>
        <v>1361</v>
      </c>
    </row>
    <row r="194" spans="1:11">
      <c r="A194" s="1">
        <v>41407</v>
      </c>
      <c r="B194" s="1">
        <v>41413</v>
      </c>
      <c r="C194" s="2">
        <v>49</v>
      </c>
      <c r="D194" s="2">
        <v>44</v>
      </c>
      <c r="E194" s="2">
        <v>7</v>
      </c>
      <c r="F194" s="18">
        <f t="shared" si="8"/>
        <v>52.688172043010752</v>
      </c>
      <c r="G194" s="18">
        <f t="shared" si="9"/>
        <v>47.311827956989248</v>
      </c>
      <c r="H194" s="18">
        <f t="shared" si="10"/>
        <v>0</v>
      </c>
      <c r="I194" s="18">
        <f t="shared" si="11"/>
        <v>6</v>
      </c>
      <c r="J194" s="18">
        <f>SUM($I$2:I194)</f>
        <v>1152</v>
      </c>
      <c r="K194" s="18">
        <f>SUM($I194:I$419)</f>
        <v>1355</v>
      </c>
    </row>
    <row r="195" spans="1:11">
      <c r="A195" s="1">
        <v>41400</v>
      </c>
      <c r="B195" s="1">
        <v>41406</v>
      </c>
      <c r="C195" s="2">
        <v>49</v>
      </c>
      <c r="D195" s="2">
        <v>44</v>
      </c>
      <c r="E195" s="2">
        <v>7</v>
      </c>
      <c r="F195" s="18">
        <f t="shared" ref="F195:F258" si="12">C195 + (E195 * C195 / (C195 + D195))</f>
        <v>52.688172043010752</v>
      </c>
      <c r="G195" s="18">
        <f t="shared" ref="G195:G258" si="13">D195 + (E195 * D195 / (C195+ D195))</f>
        <v>47.311827956989248</v>
      </c>
      <c r="H195" s="18">
        <f t="shared" ref="H195:H258" si="14">100 - (F195 + G195)</f>
        <v>0</v>
      </c>
      <c r="I195" s="18">
        <f t="shared" ref="I195:I258" si="15">B195-A195</f>
        <v>6</v>
      </c>
      <c r="J195" s="18">
        <f>SUM($I$2:I195)</f>
        <v>1158</v>
      </c>
      <c r="K195" s="18">
        <f>SUM($I195:I$419)</f>
        <v>1349</v>
      </c>
    </row>
    <row r="196" spans="1:11">
      <c r="A196" s="1">
        <v>41393</v>
      </c>
      <c r="B196" s="1">
        <v>41399</v>
      </c>
      <c r="C196" s="2">
        <v>50</v>
      </c>
      <c r="D196" s="2">
        <v>44</v>
      </c>
      <c r="E196" s="2">
        <v>6</v>
      </c>
      <c r="F196" s="18">
        <f t="shared" si="12"/>
        <v>53.191489361702125</v>
      </c>
      <c r="G196" s="18">
        <f t="shared" si="13"/>
        <v>46.808510638297875</v>
      </c>
      <c r="H196" s="18">
        <f t="shared" si="14"/>
        <v>0</v>
      </c>
      <c r="I196" s="18">
        <f t="shared" si="15"/>
        <v>6</v>
      </c>
      <c r="J196" s="18">
        <f>SUM($I$2:I196)</f>
        <v>1164</v>
      </c>
      <c r="K196" s="18">
        <f>SUM($I196:I$419)</f>
        <v>1343</v>
      </c>
    </row>
    <row r="197" spans="1:11">
      <c r="A197" s="1">
        <v>41386</v>
      </c>
      <c r="B197" s="1">
        <v>41392</v>
      </c>
      <c r="C197" s="2">
        <v>51</v>
      </c>
      <c r="D197" s="2">
        <v>42</v>
      </c>
      <c r="E197" s="2">
        <v>7</v>
      </c>
      <c r="F197" s="18">
        <f t="shared" si="12"/>
        <v>54.838709677419352</v>
      </c>
      <c r="G197" s="18">
        <f t="shared" si="13"/>
        <v>45.161290322580648</v>
      </c>
      <c r="H197" s="18">
        <f t="shared" si="14"/>
        <v>0</v>
      </c>
      <c r="I197" s="18">
        <f t="shared" si="15"/>
        <v>6</v>
      </c>
      <c r="J197" s="18">
        <f>SUM($I$2:I197)</f>
        <v>1170</v>
      </c>
      <c r="K197" s="18">
        <f>SUM($I197:I$419)</f>
        <v>1337</v>
      </c>
    </row>
    <row r="198" spans="1:11">
      <c r="A198" s="1">
        <v>41379</v>
      </c>
      <c r="B198" s="1">
        <v>41385</v>
      </c>
      <c r="C198" s="2">
        <v>50</v>
      </c>
      <c r="D198" s="2">
        <v>43</v>
      </c>
      <c r="E198" s="2">
        <v>7</v>
      </c>
      <c r="F198" s="18">
        <f t="shared" si="12"/>
        <v>53.763440860215056</v>
      </c>
      <c r="G198" s="18">
        <f t="shared" si="13"/>
        <v>46.236559139784944</v>
      </c>
      <c r="H198" s="18">
        <f t="shared" si="14"/>
        <v>0</v>
      </c>
      <c r="I198" s="18">
        <f t="shared" si="15"/>
        <v>6</v>
      </c>
      <c r="J198" s="18">
        <f>SUM($I$2:I198)</f>
        <v>1176</v>
      </c>
      <c r="K198" s="18">
        <f>SUM($I198:I$419)</f>
        <v>1331</v>
      </c>
    </row>
    <row r="199" spans="1:11">
      <c r="A199" s="1">
        <v>41372</v>
      </c>
      <c r="B199" s="1">
        <v>41378</v>
      </c>
      <c r="C199" s="2">
        <v>49</v>
      </c>
      <c r="D199" s="2">
        <v>45</v>
      </c>
      <c r="E199" s="2">
        <v>6</v>
      </c>
      <c r="F199" s="18">
        <f t="shared" si="12"/>
        <v>52.127659574468083</v>
      </c>
      <c r="G199" s="18">
        <f t="shared" si="13"/>
        <v>47.872340425531917</v>
      </c>
      <c r="H199" s="18">
        <f t="shared" si="14"/>
        <v>0</v>
      </c>
      <c r="I199" s="18">
        <f t="shared" si="15"/>
        <v>6</v>
      </c>
      <c r="J199" s="18">
        <f>SUM($I$2:I199)</f>
        <v>1182</v>
      </c>
      <c r="K199" s="18">
        <f>SUM($I199:I$419)</f>
        <v>1325</v>
      </c>
    </row>
    <row r="200" spans="1:11">
      <c r="A200" s="1">
        <v>41365</v>
      </c>
      <c r="B200" s="1">
        <v>41371</v>
      </c>
      <c r="C200" s="2">
        <v>48</v>
      </c>
      <c r="D200" s="2">
        <v>45</v>
      </c>
      <c r="E200" s="2">
        <v>7</v>
      </c>
      <c r="F200" s="18">
        <f t="shared" si="12"/>
        <v>51.612903225806448</v>
      </c>
      <c r="G200" s="18">
        <f t="shared" si="13"/>
        <v>48.387096774193552</v>
      </c>
      <c r="H200" s="18">
        <f t="shared" si="14"/>
        <v>0</v>
      </c>
      <c r="I200" s="18">
        <f t="shared" si="15"/>
        <v>6</v>
      </c>
      <c r="J200" s="18">
        <f>SUM($I$2:I200)</f>
        <v>1188</v>
      </c>
      <c r="K200" s="18">
        <f>SUM($I200:I$419)</f>
        <v>1319</v>
      </c>
    </row>
    <row r="201" spans="1:11">
      <c r="A201" s="1">
        <v>41358</v>
      </c>
      <c r="B201" s="1">
        <v>41363</v>
      </c>
      <c r="C201" s="2">
        <v>48</v>
      </c>
      <c r="D201" s="2">
        <v>45</v>
      </c>
      <c r="E201" s="2">
        <v>7</v>
      </c>
      <c r="F201" s="18">
        <f t="shared" si="12"/>
        <v>51.612903225806448</v>
      </c>
      <c r="G201" s="18">
        <f t="shared" si="13"/>
        <v>48.387096774193552</v>
      </c>
      <c r="H201" s="18">
        <f t="shared" si="14"/>
        <v>0</v>
      </c>
      <c r="I201" s="18">
        <f t="shared" si="15"/>
        <v>5</v>
      </c>
      <c r="J201" s="18">
        <f>SUM($I$2:I201)</f>
        <v>1193</v>
      </c>
      <c r="K201" s="18">
        <f>SUM($I201:I$419)</f>
        <v>1313</v>
      </c>
    </row>
    <row r="202" spans="1:11">
      <c r="A202" s="1">
        <v>41351</v>
      </c>
      <c r="B202" s="1">
        <v>41357</v>
      </c>
      <c r="C202" s="2">
        <v>47</v>
      </c>
      <c r="D202" s="2">
        <v>45</v>
      </c>
      <c r="E202" s="2">
        <v>8</v>
      </c>
      <c r="F202" s="18">
        <f t="shared" si="12"/>
        <v>51.086956521739133</v>
      </c>
      <c r="G202" s="18">
        <f t="shared" si="13"/>
        <v>48.913043478260867</v>
      </c>
      <c r="H202" s="18">
        <f t="shared" si="14"/>
        <v>0</v>
      </c>
      <c r="I202" s="18">
        <f t="shared" si="15"/>
        <v>6</v>
      </c>
      <c r="J202" s="18">
        <f>SUM($I$2:I202)</f>
        <v>1199</v>
      </c>
      <c r="K202" s="18">
        <f>SUM($I202:I$419)</f>
        <v>1308</v>
      </c>
    </row>
    <row r="203" spans="1:11">
      <c r="A203" s="1">
        <v>41344</v>
      </c>
      <c r="B203" s="1">
        <v>41350</v>
      </c>
      <c r="C203" s="2">
        <v>48</v>
      </c>
      <c r="D203" s="2">
        <v>46</v>
      </c>
      <c r="E203" s="2">
        <v>6</v>
      </c>
      <c r="F203" s="18">
        <f t="shared" si="12"/>
        <v>51.063829787234042</v>
      </c>
      <c r="G203" s="18">
        <f t="shared" si="13"/>
        <v>48.936170212765958</v>
      </c>
      <c r="H203" s="18">
        <f t="shared" si="14"/>
        <v>0</v>
      </c>
      <c r="I203" s="18">
        <f t="shared" si="15"/>
        <v>6</v>
      </c>
      <c r="J203" s="18">
        <f>SUM($I$2:I203)</f>
        <v>1205</v>
      </c>
      <c r="K203" s="18">
        <f>SUM($I203:I$419)</f>
        <v>1302</v>
      </c>
    </row>
    <row r="204" spans="1:11">
      <c r="A204" s="1">
        <v>41337</v>
      </c>
      <c r="B204" s="1">
        <v>41343</v>
      </c>
      <c r="C204" s="2">
        <v>49</v>
      </c>
      <c r="D204" s="2">
        <v>44</v>
      </c>
      <c r="E204" s="2">
        <v>7</v>
      </c>
      <c r="F204" s="18">
        <f t="shared" si="12"/>
        <v>52.688172043010752</v>
      </c>
      <c r="G204" s="18">
        <f t="shared" si="13"/>
        <v>47.311827956989248</v>
      </c>
      <c r="H204" s="18">
        <f t="shared" si="14"/>
        <v>0</v>
      </c>
      <c r="I204" s="18">
        <f t="shared" si="15"/>
        <v>6</v>
      </c>
      <c r="J204" s="18">
        <f>SUM($I$2:I204)</f>
        <v>1211</v>
      </c>
      <c r="K204" s="18">
        <f>SUM($I204:I$419)</f>
        <v>1296</v>
      </c>
    </row>
    <row r="205" spans="1:11">
      <c r="A205" s="1">
        <v>41330</v>
      </c>
      <c r="B205" s="1">
        <v>41336</v>
      </c>
      <c r="C205" s="2">
        <v>49</v>
      </c>
      <c r="D205" s="2">
        <v>44</v>
      </c>
      <c r="E205" s="2">
        <v>7</v>
      </c>
      <c r="F205" s="18">
        <f t="shared" si="12"/>
        <v>52.688172043010752</v>
      </c>
      <c r="G205" s="18">
        <f t="shared" si="13"/>
        <v>47.311827956989248</v>
      </c>
      <c r="H205" s="18">
        <f t="shared" si="14"/>
        <v>0</v>
      </c>
      <c r="I205" s="18">
        <f t="shared" si="15"/>
        <v>6</v>
      </c>
      <c r="J205" s="18">
        <f>SUM($I$2:I205)</f>
        <v>1217</v>
      </c>
      <c r="K205" s="18">
        <f>SUM($I205:I$419)</f>
        <v>1290</v>
      </c>
    </row>
    <row r="206" spans="1:11">
      <c r="A206" s="1">
        <v>41323</v>
      </c>
      <c r="B206" s="1">
        <v>41329</v>
      </c>
      <c r="C206" s="2">
        <v>51</v>
      </c>
      <c r="D206" s="2">
        <v>42</v>
      </c>
      <c r="E206" s="2">
        <v>7</v>
      </c>
      <c r="F206" s="18">
        <f t="shared" si="12"/>
        <v>54.838709677419352</v>
      </c>
      <c r="G206" s="18">
        <f t="shared" si="13"/>
        <v>45.161290322580648</v>
      </c>
      <c r="H206" s="18">
        <f t="shared" si="14"/>
        <v>0</v>
      </c>
      <c r="I206" s="18">
        <f t="shared" si="15"/>
        <v>6</v>
      </c>
      <c r="J206" s="18">
        <f>SUM($I$2:I206)</f>
        <v>1223</v>
      </c>
      <c r="K206" s="18">
        <f>SUM($I206:I$419)</f>
        <v>1284</v>
      </c>
    </row>
    <row r="207" spans="1:11">
      <c r="A207" s="1">
        <v>41316</v>
      </c>
      <c r="B207" s="1">
        <v>41322</v>
      </c>
      <c r="C207" s="2">
        <v>51</v>
      </c>
      <c r="D207" s="2">
        <v>43</v>
      </c>
      <c r="E207" s="2">
        <v>6</v>
      </c>
      <c r="F207" s="18">
        <f t="shared" si="12"/>
        <v>54.255319148936167</v>
      </c>
      <c r="G207" s="18">
        <f t="shared" si="13"/>
        <v>45.744680851063833</v>
      </c>
      <c r="H207" s="18">
        <f t="shared" si="14"/>
        <v>0</v>
      </c>
      <c r="I207" s="18">
        <f t="shared" si="15"/>
        <v>6</v>
      </c>
      <c r="J207" s="18">
        <f>SUM($I$2:I207)</f>
        <v>1229</v>
      </c>
      <c r="K207" s="18">
        <f>SUM($I207:I$419)</f>
        <v>1278</v>
      </c>
    </row>
    <row r="208" spans="1:11">
      <c r="A208" s="1">
        <v>41309</v>
      </c>
      <c r="B208" s="1">
        <v>41315</v>
      </c>
      <c r="C208" s="2">
        <v>52</v>
      </c>
      <c r="D208" s="2">
        <v>42</v>
      </c>
      <c r="E208" s="2">
        <v>6</v>
      </c>
      <c r="F208" s="18">
        <f t="shared" si="12"/>
        <v>55.319148936170215</v>
      </c>
      <c r="G208" s="18">
        <f t="shared" si="13"/>
        <v>44.680851063829785</v>
      </c>
      <c r="H208" s="18">
        <f t="shared" si="14"/>
        <v>0</v>
      </c>
      <c r="I208" s="18">
        <f t="shared" si="15"/>
        <v>6</v>
      </c>
      <c r="J208" s="18">
        <f>SUM($I$2:I208)</f>
        <v>1235</v>
      </c>
      <c r="K208" s="18">
        <f>SUM($I208:I$419)</f>
        <v>1272</v>
      </c>
    </row>
    <row r="209" spans="1:11">
      <c r="A209" s="1">
        <v>41302</v>
      </c>
      <c r="B209" s="1">
        <v>41308</v>
      </c>
      <c r="C209" s="2">
        <v>53</v>
      </c>
      <c r="D209" s="2">
        <v>42</v>
      </c>
      <c r="E209" s="2">
        <v>5</v>
      </c>
      <c r="F209" s="18">
        <f t="shared" si="12"/>
        <v>55.789473684210527</v>
      </c>
      <c r="G209" s="18">
        <f t="shared" si="13"/>
        <v>44.210526315789473</v>
      </c>
      <c r="H209" s="18">
        <f t="shared" si="14"/>
        <v>0</v>
      </c>
      <c r="I209" s="18">
        <f t="shared" si="15"/>
        <v>6</v>
      </c>
      <c r="J209" s="18">
        <f>SUM($I$2:I209)</f>
        <v>1241</v>
      </c>
      <c r="K209" s="18">
        <f>SUM($I209:I$419)</f>
        <v>1266</v>
      </c>
    </row>
    <row r="210" spans="1:11">
      <c r="A210" s="1">
        <v>41295</v>
      </c>
      <c r="B210" s="1">
        <v>41301</v>
      </c>
      <c r="C210" s="2">
        <v>52</v>
      </c>
      <c r="D210" s="2">
        <v>43</v>
      </c>
      <c r="E210" s="2">
        <v>5</v>
      </c>
      <c r="F210" s="18">
        <f t="shared" si="12"/>
        <v>54.736842105263158</v>
      </c>
      <c r="G210" s="18">
        <f t="shared" si="13"/>
        <v>45.263157894736842</v>
      </c>
      <c r="H210" s="18">
        <f t="shared" si="14"/>
        <v>0</v>
      </c>
      <c r="I210" s="18">
        <f t="shared" si="15"/>
        <v>6</v>
      </c>
      <c r="J210" s="18">
        <f>SUM($I$2:I210)</f>
        <v>1247</v>
      </c>
      <c r="K210" s="18">
        <f>SUM($I210:I$419)</f>
        <v>1260</v>
      </c>
    </row>
    <row r="211" spans="1:11">
      <c r="A211" s="1">
        <v>41288</v>
      </c>
      <c r="B211" s="1">
        <v>41294</v>
      </c>
      <c r="C211" s="2">
        <v>50</v>
      </c>
      <c r="D211" s="2">
        <v>43</v>
      </c>
      <c r="E211" s="2">
        <v>7</v>
      </c>
      <c r="F211" s="18">
        <f t="shared" si="12"/>
        <v>53.763440860215056</v>
      </c>
      <c r="G211" s="18">
        <f t="shared" si="13"/>
        <v>46.236559139784944</v>
      </c>
      <c r="H211" s="18">
        <f t="shared" si="14"/>
        <v>0</v>
      </c>
      <c r="I211" s="18">
        <f t="shared" si="15"/>
        <v>6</v>
      </c>
      <c r="J211" s="18">
        <f>SUM($I$2:I211)</f>
        <v>1253</v>
      </c>
      <c r="K211" s="18">
        <f>SUM($I211:I$419)</f>
        <v>1254</v>
      </c>
    </row>
    <row r="212" spans="1:11">
      <c r="A212" s="1">
        <v>41281</v>
      </c>
      <c r="B212" s="1">
        <v>41287</v>
      </c>
      <c r="C212" s="2">
        <v>54</v>
      </c>
      <c r="D212" s="2">
        <v>41</v>
      </c>
      <c r="E212" s="2">
        <v>5</v>
      </c>
      <c r="F212" s="18">
        <f t="shared" si="12"/>
        <v>56.842105263157897</v>
      </c>
      <c r="G212" s="18">
        <f t="shared" si="13"/>
        <v>43.157894736842103</v>
      </c>
      <c r="H212" s="18">
        <f t="shared" si="14"/>
        <v>0</v>
      </c>
      <c r="I212" s="18">
        <f t="shared" si="15"/>
        <v>6</v>
      </c>
      <c r="J212" s="18">
        <f>SUM($I$2:I212)</f>
        <v>1259</v>
      </c>
      <c r="K212" s="18">
        <f>SUM($I212:I$419)</f>
        <v>1248</v>
      </c>
    </row>
    <row r="213" spans="1:11">
      <c r="A213" s="1">
        <v>41274</v>
      </c>
      <c r="B213" s="1">
        <v>41280</v>
      </c>
      <c r="C213" s="2">
        <v>53</v>
      </c>
      <c r="D213" s="2">
        <v>40</v>
      </c>
      <c r="E213" s="2">
        <v>7</v>
      </c>
      <c r="F213" s="18">
        <f t="shared" si="12"/>
        <v>56.98924731182796</v>
      </c>
      <c r="G213" s="18">
        <f t="shared" si="13"/>
        <v>43.01075268817204</v>
      </c>
      <c r="H213" s="18">
        <f t="shared" si="14"/>
        <v>0</v>
      </c>
      <c r="I213" s="18">
        <f t="shared" si="15"/>
        <v>6</v>
      </c>
      <c r="J213" s="18">
        <f>SUM($I$2:I213)</f>
        <v>1265</v>
      </c>
      <c r="K213" s="18">
        <f>SUM($I213:I$419)</f>
        <v>1242</v>
      </c>
    </row>
    <row r="214" spans="1:11">
      <c r="A214" s="1">
        <v>41267</v>
      </c>
      <c r="B214" s="1">
        <v>41273</v>
      </c>
      <c r="C214" s="2">
        <v>53</v>
      </c>
      <c r="D214" s="2">
        <v>41</v>
      </c>
      <c r="E214" s="2">
        <v>6</v>
      </c>
      <c r="F214" s="18">
        <f t="shared" si="12"/>
        <v>56.382978723404257</v>
      </c>
      <c r="G214" s="18">
        <f t="shared" si="13"/>
        <v>43.617021276595743</v>
      </c>
      <c r="H214" s="18">
        <f t="shared" si="14"/>
        <v>0</v>
      </c>
      <c r="I214" s="18">
        <f t="shared" si="15"/>
        <v>6</v>
      </c>
      <c r="J214" s="18">
        <f>SUM($I$2:I214)</f>
        <v>1271</v>
      </c>
      <c r="K214" s="18">
        <f>SUM($I214:I$419)</f>
        <v>1236</v>
      </c>
    </row>
    <row r="215" spans="1:11">
      <c r="A215" s="1">
        <v>41260</v>
      </c>
      <c r="B215" s="1">
        <v>41266</v>
      </c>
      <c r="C215" s="2">
        <v>57</v>
      </c>
      <c r="D215" s="2">
        <v>37</v>
      </c>
      <c r="E215" s="2">
        <v>6</v>
      </c>
      <c r="F215" s="18">
        <f t="shared" si="12"/>
        <v>60.638297872340424</v>
      </c>
      <c r="G215" s="18">
        <f t="shared" si="13"/>
        <v>39.361702127659576</v>
      </c>
      <c r="H215" s="18">
        <f t="shared" si="14"/>
        <v>0</v>
      </c>
      <c r="I215" s="18">
        <f t="shared" si="15"/>
        <v>6</v>
      </c>
      <c r="J215" s="18">
        <f>SUM($I$2:I215)</f>
        <v>1277</v>
      </c>
      <c r="K215" s="18">
        <f>SUM($I215:I$419)</f>
        <v>1230</v>
      </c>
    </row>
    <row r="216" spans="1:11">
      <c r="A216" s="1">
        <v>41253</v>
      </c>
      <c r="B216" s="1">
        <v>41259</v>
      </c>
      <c r="C216" s="2">
        <v>52</v>
      </c>
      <c r="D216" s="2">
        <v>40</v>
      </c>
      <c r="E216" s="2">
        <v>8</v>
      </c>
      <c r="F216" s="18">
        <f t="shared" si="12"/>
        <v>56.521739130434781</v>
      </c>
      <c r="G216" s="18">
        <f t="shared" si="13"/>
        <v>43.478260869565219</v>
      </c>
      <c r="H216" s="18">
        <f t="shared" si="14"/>
        <v>0</v>
      </c>
      <c r="I216" s="18">
        <f t="shared" si="15"/>
        <v>6</v>
      </c>
      <c r="J216" s="18">
        <f>SUM($I$2:I216)</f>
        <v>1283</v>
      </c>
      <c r="K216" s="18">
        <f>SUM($I216:I$419)</f>
        <v>1224</v>
      </c>
    </row>
    <row r="217" spans="1:11">
      <c r="A217" s="1">
        <v>41246</v>
      </c>
      <c r="B217" s="1">
        <v>41252</v>
      </c>
      <c r="C217" s="2">
        <v>50</v>
      </c>
      <c r="D217" s="2">
        <v>44</v>
      </c>
      <c r="E217" s="2">
        <v>6</v>
      </c>
      <c r="F217" s="18">
        <f t="shared" si="12"/>
        <v>53.191489361702125</v>
      </c>
      <c r="G217" s="18">
        <f t="shared" si="13"/>
        <v>46.808510638297875</v>
      </c>
      <c r="H217" s="18">
        <f t="shared" si="14"/>
        <v>0</v>
      </c>
      <c r="I217" s="18">
        <f t="shared" si="15"/>
        <v>6</v>
      </c>
      <c r="J217" s="18">
        <f>SUM($I$2:I217)</f>
        <v>1289</v>
      </c>
      <c r="K217" s="18">
        <f>SUM($I217:I$419)</f>
        <v>1218</v>
      </c>
    </row>
    <row r="218" spans="1:11">
      <c r="A218" s="1">
        <v>41239</v>
      </c>
      <c r="B218" s="1">
        <v>41245</v>
      </c>
      <c r="C218" s="2">
        <v>51</v>
      </c>
      <c r="D218" s="2">
        <v>42</v>
      </c>
      <c r="E218" s="2">
        <v>7</v>
      </c>
      <c r="F218" s="18">
        <f t="shared" si="12"/>
        <v>54.838709677419352</v>
      </c>
      <c r="G218" s="18">
        <f t="shared" si="13"/>
        <v>45.161290322580648</v>
      </c>
      <c r="H218" s="18">
        <f t="shared" si="14"/>
        <v>0</v>
      </c>
      <c r="I218" s="18">
        <f t="shared" si="15"/>
        <v>6</v>
      </c>
      <c r="J218" s="18">
        <f>SUM($I$2:I218)</f>
        <v>1295</v>
      </c>
      <c r="K218" s="18">
        <f>SUM($I218:I$419)</f>
        <v>1212</v>
      </c>
    </row>
    <row r="219" spans="1:11">
      <c r="A219" s="1">
        <v>41232</v>
      </c>
      <c r="B219" s="1">
        <v>41238</v>
      </c>
      <c r="C219" s="2">
        <v>52</v>
      </c>
      <c r="D219" s="2">
        <v>40</v>
      </c>
      <c r="E219" s="2">
        <v>8</v>
      </c>
      <c r="F219" s="18">
        <f t="shared" si="12"/>
        <v>56.521739130434781</v>
      </c>
      <c r="G219" s="18">
        <f t="shared" si="13"/>
        <v>43.478260869565219</v>
      </c>
      <c r="H219" s="18">
        <f t="shared" si="14"/>
        <v>0</v>
      </c>
      <c r="I219" s="18">
        <f t="shared" si="15"/>
        <v>6</v>
      </c>
      <c r="J219" s="18">
        <f>SUM($I$2:I219)</f>
        <v>1301</v>
      </c>
      <c r="K219" s="18">
        <f>SUM($I219:I$419)</f>
        <v>1206</v>
      </c>
    </row>
    <row r="220" spans="1:11">
      <c r="A220" s="1">
        <v>41225</v>
      </c>
      <c r="B220" s="1">
        <v>41231</v>
      </c>
      <c r="C220" s="2">
        <v>53</v>
      </c>
      <c r="D220" s="2">
        <v>41</v>
      </c>
      <c r="E220" s="2">
        <v>6</v>
      </c>
      <c r="F220" s="18">
        <f t="shared" si="12"/>
        <v>56.382978723404257</v>
      </c>
      <c r="G220" s="18">
        <f t="shared" si="13"/>
        <v>43.617021276595743</v>
      </c>
      <c r="H220" s="18">
        <f t="shared" si="14"/>
        <v>0</v>
      </c>
      <c r="I220" s="18">
        <f t="shared" si="15"/>
        <v>6</v>
      </c>
      <c r="J220" s="18">
        <f>SUM($I$2:I220)</f>
        <v>1307</v>
      </c>
      <c r="K220" s="18">
        <f>SUM($I220:I$419)</f>
        <v>1200</v>
      </c>
    </row>
    <row r="221" spans="1:11">
      <c r="A221" s="1">
        <v>41218</v>
      </c>
      <c r="B221" s="1">
        <v>41224</v>
      </c>
      <c r="C221" s="2">
        <v>51</v>
      </c>
      <c r="D221" s="2">
        <v>43</v>
      </c>
      <c r="E221" s="2">
        <v>6</v>
      </c>
      <c r="F221" s="18">
        <f t="shared" si="12"/>
        <v>54.255319148936167</v>
      </c>
      <c r="G221" s="18">
        <f t="shared" si="13"/>
        <v>45.744680851063833</v>
      </c>
      <c r="H221" s="18">
        <f t="shared" si="14"/>
        <v>0</v>
      </c>
      <c r="I221" s="18">
        <f t="shared" si="15"/>
        <v>6</v>
      </c>
      <c r="J221" s="18">
        <f>SUM($I$2:I221)</f>
        <v>1313</v>
      </c>
      <c r="K221" s="18">
        <f>SUM($I221:I$419)</f>
        <v>1194</v>
      </c>
    </row>
    <row r="222" spans="1:11">
      <c r="A222" s="1">
        <v>41211</v>
      </c>
      <c r="B222" s="1">
        <v>41217</v>
      </c>
      <c r="C222" s="2">
        <v>52</v>
      </c>
      <c r="D222" s="2">
        <v>45</v>
      </c>
      <c r="E222" s="2">
        <v>3</v>
      </c>
      <c r="F222" s="18">
        <f t="shared" si="12"/>
        <v>53.608247422680414</v>
      </c>
      <c r="G222" s="18">
        <f t="shared" si="13"/>
        <v>46.391752577319586</v>
      </c>
      <c r="H222" s="18">
        <f t="shared" si="14"/>
        <v>0</v>
      </c>
      <c r="I222" s="18">
        <f t="shared" si="15"/>
        <v>6</v>
      </c>
      <c r="J222" s="18">
        <f>SUM($I$2:I222)</f>
        <v>1319</v>
      </c>
      <c r="K222" s="18">
        <f>SUM($I222:I$419)</f>
        <v>1188</v>
      </c>
    </row>
    <row r="223" spans="1:11">
      <c r="A223" s="1">
        <v>41204</v>
      </c>
      <c r="B223" s="1">
        <v>41210</v>
      </c>
      <c r="C223" s="2">
        <v>50</v>
      </c>
      <c r="D223" s="2">
        <v>45</v>
      </c>
      <c r="E223" s="2">
        <v>5</v>
      </c>
      <c r="F223" s="18">
        <f t="shared" si="12"/>
        <v>52.631578947368425</v>
      </c>
      <c r="G223" s="18">
        <f t="shared" si="13"/>
        <v>47.368421052631575</v>
      </c>
      <c r="H223" s="18">
        <f t="shared" si="14"/>
        <v>0</v>
      </c>
      <c r="I223" s="18">
        <f t="shared" si="15"/>
        <v>6</v>
      </c>
      <c r="J223" s="18">
        <f>SUM($I$2:I223)</f>
        <v>1325</v>
      </c>
      <c r="K223" s="18">
        <f>SUM($I223:I$419)</f>
        <v>1182</v>
      </c>
    </row>
    <row r="224" spans="1:11">
      <c r="A224" s="1">
        <v>41197</v>
      </c>
      <c r="B224" s="1">
        <v>41203</v>
      </c>
      <c r="C224" s="2">
        <v>50</v>
      </c>
      <c r="D224" s="2">
        <v>45</v>
      </c>
      <c r="E224" s="2">
        <v>5</v>
      </c>
      <c r="F224" s="18">
        <f t="shared" si="12"/>
        <v>52.631578947368425</v>
      </c>
      <c r="G224" s="18">
        <f t="shared" si="13"/>
        <v>47.368421052631575</v>
      </c>
      <c r="H224" s="18">
        <f t="shared" si="14"/>
        <v>0</v>
      </c>
      <c r="I224" s="18">
        <f t="shared" si="15"/>
        <v>6</v>
      </c>
      <c r="J224" s="18">
        <f>SUM($I$2:I224)</f>
        <v>1331</v>
      </c>
      <c r="K224" s="18">
        <f>SUM($I224:I$419)</f>
        <v>1176</v>
      </c>
    </row>
    <row r="225" spans="1:11">
      <c r="A225" s="1">
        <v>41190</v>
      </c>
      <c r="B225" s="1">
        <v>41196</v>
      </c>
      <c r="C225" s="2">
        <v>50</v>
      </c>
      <c r="D225" s="2">
        <v>45</v>
      </c>
      <c r="E225" s="2">
        <v>5</v>
      </c>
      <c r="F225" s="18">
        <f t="shared" si="12"/>
        <v>52.631578947368425</v>
      </c>
      <c r="G225" s="18">
        <f t="shared" si="13"/>
        <v>47.368421052631575</v>
      </c>
      <c r="H225" s="18">
        <f t="shared" si="14"/>
        <v>0</v>
      </c>
      <c r="I225" s="18">
        <f t="shared" si="15"/>
        <v>6</v>
      </c>
      <c r="J225" s="18">
        <f>SUM($I$2:I225)</f>
        <v>1337</v>
      </c>
      <c r="K225" s="18">
        <f>SUM($I225:I$419)</f>
        <v>1170</v>
      </c>
    </row>
    <row r="226" spans="1:11">
      <c r="A226" s="1">
        <v>41183</v>
      </c>
      <c r="B226" s="1">
        <v>41189</v>
      </c>
      <c r="C226" s="2">
        <v>52</v>
      </c>
      <c r="D226" s="2">
        <v>43</v>
      </c>
      <c r="E226" s="2">
        <v>5</v>
      </c>
      <c r="F226" s="18">
        <f t="shared" si="12"/>
        <v>54.736842105263158</v>
      </c>
      <c r="G226" s="18">
        <f t="shared" si="13"/>
        <v>45.263157894736842</v>
      </c>
      <c r="H226" s="18">
        <f t="shared" si="14"/>
        <v>0</v>
      </c>
      <c r="I226" s="18">
        <f t="shared" si="15"/>
        <v>6</v>
      </c>
      <c r="J226" s="18">
        <f>SUM($I$2:I226)</f>
        <v>1343</v>
      </c>
      <c r="K226" s="18">
        <f>SUM($I226:I$419)</f>
        <v>1164</v>
      </c>
    </row>
    <row r="227" spans="1:11">
      <c r="A227" s="1">
        <v>41176</v>
      </c>
      <c r="B227" s="1">
        <v>41182</v>
      </c>
      <c r="C227" s="2">
        <v>48</v>
      </c>
      <c r="D227" s="2">
        <v>45</v>
      </c>
      <c r="E227" s="2">
        <v>7</v>
      </c>
      <c r="F227" s="18">
        <f t="shared" si="12"/>
        <v>51.612903225806448</v>
      </c>
      <c r="G227" s="18">
        <f t="shared" si="13"/>
        <v>48.387096774193552</v>
      </c>
      <c r="H227" s="18">
        <f t="shared" si="14"/>
        <v>0</v>
      </c>
      <c r="I227" s="18">
        <f t="shared" si="15"/>
        <v>6</v>
      </c>
      <c r="J227" s="18">
        <f>SUM($I$2:I227)</f>
        <v>1349</v>
      </c>
      <c r="K227" s="18">
        <f>SUM($I227:I$419)</f>
        <v>1158</v>
      </c>
    </row>
    <row r="228" spans="1:11">
      <c r="A228" s="1">
        <v>41169</v>
      </c>
      <c r="B228" s="1">
        <v>41175</v>
      </c>
      <c r="C228" s="2">
        <v>49</v>
      </c>
      <c r="D228" s="2">
        <v>45</v>
      </c>
      <c r="E228" s="2">
        <v>6</v>
      </c>
      <c r="F228" s="18">
        <f t="shared" si="12"/>
        <v>52.127659574468083</v>
      </c>
      <c r="G228" s="18">
        <f t="shared" si="13"/>
        <v>47.872340425531917</v>
      </c>
      <c r="H228" s="18">
        <f t="shared" si="14"/>
        <v>0</v>
      </c>
      <c r="I228" s="18">
        <f t="shared" si="15"/>
        <v>6</v>
      </c>
      <c r="J228" s="18">
        <f>SUM($I$2:I228)</f>
        <v>1355</v>
      </c>
      <c r="K228" s="18">
        <f>SUM($I228:I$419)</f>
        <v>1152</v>
      </c>
    </row>
    <row r="229" spans="1:11">
      <c r="A229" s="1">
        <v>41162</v>
      </c>
      <c r="B229" s="1">
        <v>41168</v>
      </c>
      <c r="C229" s="2">
        <v>50</v>
      </c>
      <c r="D229" s="2">
        <v>44</v>
      </c>
      <c r="E229" s="2">
        <v>6</v>
      </c>
      <c r="F229" s="18">
        <f t="shared" si="12"/>
        <v>53.191489361702125</v>
      </c>
      <c r="G229" s="18">
        <f t="shared" si="13"/>
        <v>46.808510638297875</v>
      </c>
      <c r="H229" s="18">
        <f t="shared" si="14"/>
        <v>0</v>
      </c>
      <c r="I229" s="18">
        <f t="shared" si="15"/>
        <v>6</v>
      </c>
      <c r="J229" s="18">
        <f>SUM($I$2:I229)</f>
        <v>1361</v>
      </c>
      <c r="K229" s="18">
        <f>SUM($I229:I$419)</f>
        <v>1146</v>
      </c>
    </row>
    <row r="230" spans="1:11">
      <c r="A230" s="1">
        <v>41155</v>
      </c>
      <c r="B230" s="1">
        <v>41161</v>
      </c>
      <c r="C230" s="2">
        <v>50</v>
      </c>
      <c r="D230" s="2">
        <v>44</v>
      </c>
      <c r="E230" s="2">
        <v>6</v>
      </c>
      <c r="F230" s="18">
        <f t="shared" si="12"/>
        <v>53.191489361702125</v>
      </c>
      <c r="G230" s="18">
        <f t="shared" si="13"/>
        <v>46.808510638297875</v>
      </c>
      <c r="H230" s="18">
        <f t="shared" si="14"/>
        <v>0</v>
      </c>
      <c r="I230" s="18">
        <f t="shared" si="15"/>
        <v>6</v>
      </c>
      <c r="J230" s="18">
        <f>SUM($I$2:I230)</f>
        <v>1367</v>
      </c>
      <c r="K230" s="18">
        <f>SUM($I230:I$419)</f>
        <v>1140</v>
      </c>
    </row>
    <row r="231" spans="1:11">
      <c r="A231" s="1">
        <v>41148</v>
      </c>
      <c r="B231" s="1">
        <v>41154</v>
      </c>
      <c r="C231" s="2">
        <v>44</v>
      </c>
      <c r="D231" s="2">
        <v>47</v>
      </c>
      <c r="E231" s="2">
        <v>9</v>
      </c>
      <c r="F231" s="18">
        <f t="shared" si="12"/>
        <v>48.35164835164835</v>
      </c>
      <c r="G231" s="18">
        <f t="shared" si="13"/>
        <v>51.64835164835165</v>
      </c>
      <c r="H231" s="18">
        <f t="shared" si="14"/>
        <v>0</v>
      </c>
      <c r="I231" s="18">
        <f t="shared" si="15"/>
        <v>6</v>
      </c>
      <c r="J231" s="18">
        <f>SUM($I$2:I231)</f>
        <v>1373</v>
      </c>
      <c r="K231" s="18">
        <f>SUM($I231:I$419)</f>
        <v>1134</v>
      </c>
    </row>
    <row r="232" spans="1:11">
      <c r="A232" s="1">
        <v>41141</v>
      </c>
      <c r="B232" s="1">
        <v>41147</v>
      </c>
      <c r="C232" s="2">
        <v>46</v>
      </c>
      <c r="D232" s="2">
        <v>47</v>
      </c>
      <c r="E232" s="2">
        <v>7</v>
      </c>
      <c r="F232" s="18">
        <f t="shared" si="12"/>
        <v>49.462365591397848</v>
      </c>
      <c r="G232" s="18">
        <f t="shared" si="13"/>
        <v>50.537634408602152</v>
      </c>
      <c r="H232" s="18">
        <f t="shared" si="14"/>
        <v>0</v>
      </c>
      <c r="I232" s="18">
        <f t="shared" si="15"/>
        <v>6</v>
      </c>
      <c r="J232" s="18">
        <f>SUM($I$2:I232)</f>
        <v>1379</v>
      </c>
      <c r="K232" s="18">
        <f>SUM($I232:I$419)</f>
        <v>1128</v>
      </c>
    </row>
    <row r="233" spans="1:11">
      <c r="A233" s="1">
        <v>41134</v>
      </c>
      <c r="B233" s="1">
        <v>41140</v>
      </c>
      <c r="C233" s="2">
        <v>45</v>
      </c>
      <c r="D233" s="2">
        <v>49</v>
      </c>
      <c r="E233" s="2">
        <v>6</v>
      </c>
      <c r="F233" s="18">
        <f t="shared" si="12"/>
        <v>47.872340425531917</v>
      </c>
      <c r="G233" s="18">
        <f t="shared" si="13"/>
        <v>52.127659574468083</v>
      </c>
      <c r="H233" s="18">
        <f t="shared" si="14"/>
        <v>0</v>
      </c>
      <c r="I233" s="18">
        <f t="shared" si="15"/>
        <v>6</v>
      </c>
      <c r="J233" s="18">
        <f>SUM($I$2:I233)</f>
        <v>1385</v>
      </c>
      <c r="K233" s="18">
        <f>SUM($I233:I$419)</f>
        <v>1122</v>
      </c>
    </row>
    <row r="234" spans="1:11">
      <c r="A234" s="1">
        <v>41127</v>
      </c>
      <c r="B234" s="1">
        <v>41133</v>
      </c>
      <c r="C234" s="2">
        <v>45</v>
      </c>
      <c r="D234" s="2">
        <v>49</v>
      </c>
      <c r="E234" s="2">
        <v>6</v>
      </c>
      <c r="F234" s="18">
        <f t="shared" si="12"/>
        <v>47.872340425531917</v>
      </c>
      <c r="G234" s="18">
        <f t="shared" si="13"/>
        <v>52.127659574468083</v>
      </c>
      <c r="H234" s="18">
        <f t="shared" si="14"/>
        <v>0</v>
      </c>
      <c r="I234" s="18">
        <f t="shared" si="15"/>
        <v>6</v>
      </c>
      <c r="J234" s="18">
        <f>SUM($I$2:I234)</f>
        <v>1391</v>
      </c>
      <c r="K234" s="18">
        <f>SUM($I234:I$419)</f>
        <v>1116</v>
      </c>
    </row>
    <row r="235" spans="1:11">
      <c r="A235" s="1">
        <v>41120</v>
      </c>
      <c r="B235" s="1">
        <v>41126</v>
      </c>
      <c r="C235" s="2">
        <v>45</v>
      </c>
      <c r="D235" s="2">
        <v>48</v>
      </c>
      <c r="E235" s="2">
        <v>7</v>
      </c>
      <c r="F235" s="18">
        <f t="shared" si="12"/>
        <v>48.387096774193552</v>
      </c>
      <c r="G235" s="18">
        <f t="shared" si="13"/>
        <v>51.612903225806448</v>
      </c>
      <c r="H235" s="18">
        <f t="shared" si="14"/>
        <v>0</v>
      </c>
      <c r="I235" s="18">
        <f t="shared" si="15"/>
        <v>6</v>
      </c>
      <c r="J235" s="18">
        <f>SUM($I$2:I235)</f>
        <v>1397</v>
      </c>
      <c r="K235" s="18">
        <f>SUM($I235:I$419)</f>
        <v>1110</v>
      </c>
    </row>
    <row r="236" spans="1:11">
      <c r="A236" s="1">
        <v>41113</v>
      </c>
      <c r="B236" s="1">
        <v>41119</v>
      </c>
      <c r="C236" s="2">
        <v>47</v>
      </c>
      <c r="D236" s="2">
        <v>47</v>
      </c>
      <c r="E236" s="2">
        <v>6</v>
      </c>
      <c r="F236" s="18">
        <f t="shared" si="12"/>
        <v>50</v>
      </c>
      <c r="G236" s="18">
        <f t="shared" si="13"/>
        <v>50</v>
      </c>
      <c r="H236" s="18">
        <f t="shared" si="14"/>
        <v>0</v>
      </c>
      <c r="I236" s="18">
        <f t="shared" si="15"/>
        <v>6</v>
      </c>
      <c r="J236" s="18">
        <f>SUM($I$2:I236)</f>
        <v>1403</v>
      </c>
      <c r="K236" s="18">
        <f>SUM($I236:I$419)</f>
        <v>1104</v>
      </c>
    </row>
    <row r="237" spans="1:11">
      <c r="A237" s="1">
        <v>41106</v>
      </c>
      <c r="B237" s="1">
        <v>41112</v>
      </c>
      <c r="C237" s="2">
        <v>45</v>
      </c>
      <c r="D237" s="2">
        <v>48</v>
      </c>
      <c r="E237" s="2">
        <v>7</v>
      </c>
      <c r="F237" s="18">
        <f t="shared" si="12"/>
        <v>48.387096774193552</v>
      </c>
      <c r="G237" s="18">
        <f t="shared" si="13"/>
        <v>51.612903225806448</v>
      </c>
      <c r="H237" s="18">
        <f t="shared" si="14"/>
        <v>0</v>
      </c>
      <c r="I237" s="18">
        <f t="shared" si="15"/>
        <v>6</v>
      </c>
      <c r="J237" s="18">
        <f>SUM($I$2:I237)</f>
        <v>1409</v>
      </c>
      <c r="K237" s="18">
        <f>SUM($I237:I$419)</f>
        <v>1098</v>
      </c>
    </row>
    <row r="238" spans="1:11">
      <c r="A238" s="1">
        <v>41099</v>
      </c>
      <c r="B238" s="1">
        <v>41105</v>
      </c>
      <c r="C238" s="2">
        <v>46</v>
      </c>
      <c r="D238" s="2">
        <v>47</v>
      </c>
      <c r="E238" s="2">
        <v>7</v>
      </c>
      <c r="F238" s="18">
        <f t="shared" si="12"/>
        <v>49.462365591397848</v>
      </c>
      <c r="G238" s="18">
        <f t="shared" si="13"/>
        <v>50.537634408602152</v>
      </c>
      <c r="H238" s="18">
        <f t="shared" si="14"/>
        <v>0</v>
      </c>
      <c r="I238" s="18">
        <f t="shared" si="15"/>
        <v>6</v>
      </c>
      <c r="J238" s="18">
        <f>SUM($I$2:I238)</f>
        <v>1415</v>
      </c>
      <c r="K238" s="18">
        <f>SUM($I238:I$419)</f>
        <v>1092</v>
      </c>
    </row>
    <row r="239" spans="1:11">
      <c r="A239" s="1">
        <v>41092</v>
      </c>
      <c r="B239" s="1">
        <v>41098</v>
      </c>
      <c r="C239" s="2">
        <v>45</v>
      </c>
      <c r="D239" s="2">
        <v>46</v>
      </c>
      <c r="E239" s="2">
        <v>9</v>
      </c>
      <c r="F239" s="18">
        <f t="shared" si="12"/>
        <v>49.450549450549453</v>
      </c>
      <c r="G239" s="18">
        <f t="shared" si="13"/>
        <v>50.549450549450547</v>
      </c>
      <c r="H239" s="18">
        <f t="shared" si="14"/>
        <v>0</v>
      </c>
      <c r="I239" s="18">
        <f t="shared" si="15"/>
        <v>6</v>
      </c>
      <c r="J239" s="18">
        <f>SUM($I$2:I239)</f>
        <v>1421</v>
      </c>
      <c r="K239" s="18">
        <f>SUM($I239:I$419)</f>
        <v>1086</v>
      </c>
    </row>
    <row r="240" spans="1:11">
      <c r="A240" s="1">
        <v>41085</v>
      </c>
      <c r="B240" s="1">
        <v>41091</v>
      </c>
      <c r="C240" s="2">
        <v>47</v>
      </c>
      <c r="D240" s="2">
        <v>46</v>
      </c>
      <c r="E240" s="2">
        <v>7</v>
      </c>
      <c r="F240" s="18">
        <f t="shared" si="12"/>
        <v>50.537634408602152</v>
      </c>
      <c r="G240" s="18">
        <f t="shared" si="13"/>
        <v>49.462365591397848</v>
      </c>
      <c r="H240" s="18">
        <f t="shared" si="14"/>
        <v>0</v>
      </c>
      <c r="I240" s="18">
        <f t="shared" si="15"/>
        <v>6</v>
      </c>
      <c r="J240" s="18">
        <f>SUM($I$2:I240)</f>
        <v>1427</v>
      </c>
      <c r="K240" s="18">
        <f>SUM($I240:I$419)</f>
        <v>1080</v>
      </c>
    </row>
    <row r="241" spans="1:11">
      <c r="A241" s="1">
        <v>41078</v>
      </c>
      <c r="B241" s="1">
        <v>41084</v>
      </c>
      <c r="C241" s="2">
        <v>46</v>
      </c>
      <c r="D241" s="2">
        <v>48</v>
      </c>
      <c r="E241" s="2">
        <v>6</v>
      </c>
      <c r="F241" s="18">
        <f t="shared" si="12"/>
        <v>48.936170212765958</v>
      </c>
      <c r="G241" s="18">
        <f t="shared" si="13"/>
        <v>51.063829787234042</v>
      </c>
      <c r="H241" s="18">
        <f t="shared" si="14"/>
        <v>0</v>
      </c>
      <c r="I241" s="18">
        <f t="shared" si="15"/>
        <v>6</v>
      </c>
      <c r="J241" s="18">
        <f>SUM($I$2:I241)</f>
        <v>1433</v>
      </c>
      <c r="K241" s="18">
        <f>SUM($I241:I$419)</f>
        <v>1074</v>
      </c>
    </row>
    <row r="242" spans="1:11">
      <c r="A242" s="1">
        <v>41071</v>
      </c>
      <c r="B242" s="1">
        <v>41077</v>
      </c>
      <c r="C242" s="2">
        <v>46</v>
      </c>
      <c r="D242" s="2">
        <v>48</v>
      </c>
      <c r="E242" s="2">
        <v>6</v>
      </c>
      <c r="F242" s="18">
        <f t="shared" si="12"/>
        <v>48.936170212765958</v>
      </c>
      <c r="G242" s="18">
        <f t="shared" si="13"/>
        <v>51.063829787234042</v>
      </c>
      <c r="H242" s="18">
        <f t="shared" si="14"/>
        <v>0</v>
      </c>
      <c r="I242" s="18">
        <f t="shared" si="15"/>
        <v>6</v>
      </c>
      <c r="J242" s="18">
        <f>SUM($I$2:I242)</f>
        <v>1439</v>
      </c>
      <c r="K242" s="18">
        <f>SUM($I242:I$419)</f>
        <v>1068</v>
      </c>
    </row>
    <row r="243" spans="1:11">
      <c r="A243" s="1">
        <v>41064</v>
      </c>
      <c r="B243" s="1">
        <v>41070</v>
      </c>
      <c r="C243" s="2">
        <v>47</v>
      </c>
      <c r="D243" s="2">
        <v>46</v>
      </c>
      <c r="E243" s="2">
        <v>7</v>
      </c>
      <c r="F243" s="18">
        <f t="shared" si="12"/>
        <v>50.537634408602152</v>
      </c>
      <c r="G243" s="18">
        <f t="shared" si="13"/>
        <v>49.462365591397848</v>
      </c>
      <c r="H243" s="18">
        <f t="shared" si="14"/>
        <v>0</v>
      </c>
      <c r="I243" s="18">
        <f t="shared" si="15"/>
        <v>6</v>
      </c>
      <c r="J243" s="18">
        <f>SUM($I$2:I243)</f>
        <v>1445</v>
      </c>
      <c r="K243" s="18">
        <f>SUM($I243:I$419)</f>
        <v>1062</v>
      </c>
    </row>
    <row r="244" spans="1:11">
      <c r="A244" s="1">
        <v>41057</v>
      </c>
      <c r="B244" s="1">
        <v>41063</v>
      </c>
      <c r="C244" s="2">
        <v>46</v>
      </c>
      <c r="D244" s="2">
        <v>46</v>
      </c>
      <c r="E244" s="2">
        <v>8</v>
      </c>
      <c r="F244" s="18">
        <f t="shared" si="12"/>
        <v>50</v>
      </c>
      <c r="G244" s="18">
        <f t="shared" si="13"/>
        <v>50</v>
      </c>
      <c r="H244" s="18">
        <f t="shared" si="14"/>
        <v>0</v>
      </c>
      <c r="I244" s="18">
        <f t="shared" si="15"/>
        <v>6</v>
      </c>
      <c r="J244" s="18">
        <f>SUM($I$2:I244)</f>
        <v>1451</v>
      </c>
      <c r="K244" s="18">
        <f>SUM($I244:I$419)</f>
        <v>1056</v>
      </c>
    </row>
    <row r="245" spans="1:11">
      <c r="A245" s="1">
        <v>41050</v>
      </c>
      <c r="B245" s="1">
        <v>41056</v>
      </c>
      <c r="C245" s="2">
        <v>48</v>
      </c>
      <c r="D245" s="2">
        <v>46</v>
      </c>
      <c r="E245" s="2">
        <v>6</v>
      </c>
      <c r="F245" s="18">
        <f t="shared" si="12"/>
        <v>51.063829787234042</v>
      </c>
      <c r="G245" s="18">
        <f t="shared" si="13"/>
        <v>48.936170212765958</v>
      </c>
      <c r="H245" s="18">
        <f t="shared" si="14"/>
        <v>0</v>
      </c>
      <c r="I245" s="18">
        <f t="shared" si="15"/>
        <v>6</v>
      </c>
      <c r="J245" s="18">
        <f>SUM($I$2:I245)</f>
        <v>1457</v>
      </c>
      <c r="K245" s="18">
        <f>SUM($I245:I$419)</f>
        <v>1050</v>
      </c>
    </row>
    <row r="246" spans="1:11">
      <c r="A246" s="1">
        <v>41043</v>
      </c>
      <c r="B246" s="1">
        <v>41049</v>
      </c>
      <c r="C246" s="2">
        <v>47</v>
      </c>
      <c r="D246" s="2">
        <v>46</v>
      </c>
      <c r="E246" s="2">
        <v>7</v>
      </c>
      <c r="F246" s="18">
        <f t="shared" si="12"/>
        <v>50.537634408602152</v>
      </c>
      <c r="G246" s="18">
        <f t="shared" si="13"/>
        <v>49.462365591397848</v>
      </c>
      <c r="H246" s="18">
        <f t="shared" si="14"/>
        <v>0</v>
      </c>
      <c r="I246" s="18">
        <f t="shared" si="15"/>
        <v>6</v>
      </c>
      <c r="J246" s="18">
        <f>SUM($I$2:I246)</f>
        <v>1463</v>
      </c>
      <c r="K246" s="18">
        <f>SUM($I246:I$419)</f>
        <v>1044</v>
      </c>
    </row>
    <row r="247" spans="1:11">
      <c r="A247" s="1">
        <v>41036</v>
      </c>
      <c r="B247" s="1">
        <v>41042</v>
      </c>
      <c r="C247" s="2">
        <v>47</v>
      </c>
      <c r="D247" s="2">
        <v>47</v>
      </c>
      <c r="E247" s="2">
        <v>6</v>
      </c>
      <c r="F247" s="18">
        <f t="shared" si="12"/>
        <v>50</v>
      </c>
      <c r="G247" s="18">
        <f t="shared" si="13"/>
        <v>50</v>
      </c>
      <c r="H247" s="18">
        <f t="shared" si="14"/>
        <v>0</v>
      </c>
      <c r="I247" s="18">
        <f t="shared" si="15"/>
        <v>6</v>
      </c>
      <c r="J247" s="18">
        <f>SUM($I$2:I247)</f>
        <v>1469</v>
      </c>
      <c r="K247" s="18">
        <f>SUM($I247:I$419)</f>
        <v>1038</v>
      </c>
    </row>
    <row r="248" spans="1:11">
      <c r="A248" s="1">
        <v>41029</v>
      </c>
      <c r="B248" s="1">
        <v>41035</v>
      </c>
      <c r="C248" s="2">
        <v>48</v>
      </c>
      <c r="D248" s="2">
        <v>46</v>
      </c>
      <c r="E248" s="2">
        <v>6</v>
      </c>
      <c r="F248" s="18">
        <f t="shared" si="12"/>
        <v>51.063829787234042</v>
      </c>
      <c r="G248" s="18">
        <f t="shared" si="13"/>
        <v>48.936170212765958</v>
      </c>
      <c r="H248" s="18">
        <f t="shared" si="14"/>
        <v>0</v>
      </c>
      <c r="I248" s="18">
        <f t="shared" si="15"/>
        <v>6</v>
      </c>
      <c r="J248" s="18">
        <f>SUM($I$2:I248)</f>
        <v>1475</v>
      </c>
      <c r="K248" s="18">
        <f>SUM($I248:I$419)</f>
        <v>1032</v>
      </c>
    </row>
    <row r="249" spans="1:11">
      <c r="A249" s="1">
        <v>41022</v>
      </c>
      <c r="B249" s="1">
        <v>41028</v>
      </c>
      <c r="C249" s="2">
        <v>48</v>
      </c>
      <c r="D249" s="2">
        <v>46</v>
      </c>
      <c r="E249" s="2">
        <v>6</v>
      </c>
      <c r="F249" s="18">
        <f t="shared" si="12"/>
        <v>51.063829787234042</v>
      </c>
      <c r="G249" s="18">
        <f t="shared" si="13"/>
        <v>48.936170212765958</v>
      </c>
      <c r="H249" s="18">
        <f t="shared" si="14"/>
        <v>0</v>
      </c>
      <c r="I249" s="18">
        <f t="shared" si="15"/>
        <v>6</v>
      </c>
      <c r="J249" s="18">
        <f>SUM($I$2:I249)</f>
        <v>1481</v>
      </c>
      <c r="K249" s="18">
        <f>SUM($I249:I$419)</f>
        <v>1026</v>
      </c>
    </row>
    <row r="250" spans="1:11">
      <c r="A250" s="1">
        <v>41015</v>
      </c>
      <c r="B250" s="1">
        <v>41021</v>
      </c>
      <c r="C250" s="2">
        <v>48</v>
      </c>
      <c r="D250" s="2">
        <v>46</v>
      </c>
      <c r="E250" s="2">
        <v>6</v>
      </c>
      <c r="F250" s="18">
        <f t="shared" si="12"/>
        <v>51.063829787234042</v>
      </c>
      <c r="G250" s="18">
        <f t="shared" si="13"/>
        <v>48.936170212765958</v>
      </c>
      <c r="H250" s="18">
        <f t="shared" si="14"/>
        <v>0</v>
      </c>
      <c r="I250" s="18">
        <f t="shared" si="15"/>
        <v>6</v>
      </c>
      <c r="J250" s="18">
        <f>SUM($I$2:I250)</f>
        <v>1487</v>
      </c>
      <c r="K250" s="18">
        <f>SUM($I250:I$419)</f>
        <v>1020</v>
      </c>
    </row>
    <row r="251" spans="1:11">
      <c r="A251" s="1">
        <v>41008</v>
      </c>
      <c r="B251" s="1">
        <v>41014</v>
      </c>
      <c r="C251" s="2">
        <v>47</v>
      </c>
      <c r="D251" s="2">
        <v>46</v>
      </c>
      <c r="E251" s="2">
        <v>7</v>
      </c>
      <c r="F251" s="18">
        <f t="shared" si="12"/>
        <v>50.537634408602152</v>
      </c>
      <c r="G251" s="18">
        <f t="shared" si="13"/>
        <v>49.462365591397848</v>
      </c>
      <c r="H251" s="18">
        <f t="shared" si="14"/>
        <v>0</v>
      </c>
      <c r="I251" s="18">
        <f t="shared" si="15"/>
        <v>6</v>
      </c>
      <c r="J251" s="18">
        <f>SUM($I$2:I251)</f>
        <v>1493</v>
      </c>
      <c r="K251" s="18">
        <f>SUM($I251:I$419)</f>
        <v>1014</v>
      </c>
    </row>
    <row r="252" spans="1:11">
      <c r="A252" s="1">
        <v>41001</v>
      </c>
      <c r="B252" s="1">
        <v>41007</v>
      </c>
      <c r="C252" s="2">
        <v>47</v>
      </c>
      <c r="D252" s="2">
        <v>46</v>
      </c>
      <c r="E252" s="2">
        <v>7</v>
      </c>
      <c r="F252" s="18">
        <f t="shared" si="12"/>
        <v>50.537634408602152</v>
      </c>
      <c r="G252" s="18">
        <f t="shared" si="13"/>
        <v>49.462365591397848</v>
      </c>
      <c r="H252" s="18">
        <f t="shared" si="14"/>
        <v>0</v>
      </c>
      <c r="I252" s="18">
        <f t="shared" si="15"/>
        <v>6</v>
      </c>
      <c r="J252" s="18">
        <f>SUM($I$2:I252)</f>
        <v>1499</v>
      </c>
      <c r="K252" s="18">
        <f>SUM($I252:I$419)</f>
        <v>1008</v>
      </c>
    </row>
    <row r="253" spans="1:11">
      <c r="A253" s="1">
        <v>40994</v>
      </c>
      <c r="B253" s="1">
        <v>41000</v>
      </c>
      <c r="C253" s="2">
        <v>46</v>
      </c>
      <c r="D253" s="2">
        <v>45</v>
      </c>
      <c r="E253" s="2">
        <v>9</v>
      </c>
      <c r="F253" s="18">
        <f t="shared" si="12"/>
        <v>50.549450549450547</v>
      </c>
      <c r="G253" s="18">
        <f t="shared" si="13"/>
        <v>49.450549450549453</v>
      </c>
      <c r="H253" s="18">
        <f t="shared" si="14"/>
        <v>0</v>
      </c>
      <c r="I253" s="18">
        <f t="shared" si="15"/>
        <v>6</v>
      </c>
      <c r="J253" s="18">
        <f>SUM($I$2:I253)</f>
        <v>1505</v>
      </c>
      <c r="K253" s="18">
        <f>SUM($I253:I$419)</f>
        <v>1002</v>
      </c>
    </row>
    <row r="254" spans="1:11">
      <c r="A254" s="1">
        <v>40987</v>
      </c>
      <c r="B254" s="1">
        <v>40993</v>
      </c>
      <c r="C254" s="2">
        <v>46</v>
      </c>
      <c r="D254" s="2">
        <v>45</v>
      </c>
      <c r="E254" s="2">
        <v>9</v>
      </c>
      <c r="F254" s="18">
        <f t="shared" si="12"/>
        <v>50.549450549450547</v>
      </c>
      <c r="G254" s="18">
        <f t="shared" si="13"/>
        <v>49.450549450549453</v>
      </c>
      <c r="H254" s="18">
        <f t="shared" si="14"/>
        <v>0</v>
      </c>
      <c r="I254" s="18">
        <f t="shared" si="15"/>
        <v>6</v>
      </c>
      <c r="J254" s="18">
        <f>SUM($I$2:I254)</f>
        <v>1511</v>
      </c>
      <c r="K254" s="18">
        <f>SUM($I254:I$419)</f>
        <v>996</v>
      </c>
    </row>
    <row r="255" spans="1:11">
      <c r="A255" s="1">
        <v>40980</v>
      </c>
      <c r="B255" s="1">
        <v>40986</v>
      </c>
      <c r="C255" s="2">
        <v>46</v>
      </c>
      <c r="D255" s="2">
        <v>47</v>
      </c>
      <c r="E255" s="2">
        <v>7</v>
      </c>
      <c r="F255" s="18">
        <f t="shared" si="12"/>
        <v>49.462365591397848</v>
      </c>
      <c r="G255" s="18">
        <f t="shared" si="13"/>
        <v>50.537634408602152</v>
      </c>
      <c r="H255" s="18">
        <f t="shared" si="14"/>
        <v>0</v>
      </c>
      <c r="I255" s="18">
        <f t="shared" si="15"/>
        <v>6</v>
      </c>
      <c r="J255" s="18">
        <f>SUM($I$2:I255)</f>
        <v>1517</v>
      </c>
      <c r="K255" s="18">
        <f>SUM($I255:I$419)</f>
        <v>990</v>
      </c>
    </row>
    <row r="256" spans="1:11">
      <c r="A256" s="1">
        <v>40973</v>
      </c>
      <c r="B256" s="1">
        <v>40979</v>
      </c>
      <c r="C256" s="2">
        <v>48</v>
      </c>
      <c r="D256" s="2">
        <v>44</v>
      </c>
      <c r="E256" s="2">
        <v>8</v>
      </c>
      <c r="F256" s="18">
        <f t="shared" si="12"/>
        <v>52.173913043478258</v>
      </c>
      <c r="G256" s="18">
        <f t="shared" si="13"/>
        <v>47.826086956521742</v>
      </c>
      <c r="H256" s="18">
        <f t="shared" si="14"/>
        <v>0</v>
      </c>
      <c r="I256" s="18">
        <f t="shared" si="15"/>
        <v>6</v>
      </c>
      <c r="J256" s="18">
        <f>SUM($I$2:I256)</f>
        <v>1523</v>
      </c>
      <c r="K256" s="18">
        <f>SUM($I256:I$419)</f>
        <v>984</v>
      </c>
    </row>
    <row r="257" spans="1:11">
      <c r="A257" s="1">
        <v>40966</v>
      </c>
      <c r="B257" s="1">
        <v>40972</v>
      </c>
      <c r="C257" s="2">
        <v>45</v>
      </c>
      <c r="D257" s="2">
        <v>48</v>
      </c>
      <c r="E257" s="2">
        <v>7</v>
      </c>
      <c r="F257" s="18">
        <f t="shared" si="12"/>
        <v>48.387096774193552</v>
      </c>
      <c r="G257" s="18">
        <f t="shared" si="13"/>
        <v>51.612903225806448</v>
      </c>
      <c r="H257" s="18">
        <f t="shared" si="14"/>
        <v>0</v>
      </c>
      <c r="I257" s="18">
        <f t="shared" si="15"/>
        <v>6</v>
      </c>
      <c r="J257" s="18">
        <f>SUM($I$2:I257)</f>
        <v>1529</v>
      </c>
      <c r="K257" s="18">
        <f>SUM($I257:I$419)</f>
        <v>978</v>
      </c>
    </row>
    <row r="258" spans="1:11">
      <c r="A258" s="1">
        <v>40959</v>
      </c>
      <c r="B258" s="1">
        <v>40965</v>
      </c>
      <c r="C258" s="2">
        <v>45</v>
      </c>
      <c r="D258" s="2">
        <v>47</v>
      </c>
      <c r="E258" s="2">
        <v>8</v>
      </c>
      <c r="F258" s="18">
        <f t="shared" si="12"/>
        <v>48.913043478260867</v>
      </c>
      <c r="G258" s="18">
        <f t="shared" si="13"/>
        <v>51.086956521739133</v>
      </c>
      <c r="H258" s="18">
        <f t="shared" si="14"/>
        <v>0</v>
      </c>
      <c r="I258" s="18">
        <f t="shared" si="15"/>
        <v>6</v>
      </c>
      <c r="J258" s="18">
        <f>SUM($I$2:I258)</f>
        <v>1535</v>
      </c>
      <c r="K258" s="18">
        <f>SUM($I258:I$419)</f>
        <v>972</v>
      </c>
    </row>
    <row r="259" spans="1:11">
      <c r="A259" s="1">
        <v>40952</v>
      </c>
      <c r="B259" s="1">
        <v>40958</v>
      </c>
      <c r="C259" s="2">
        <v>45</v>
      </c>
      <c r="D259" s="2">
        <v>47</v>
      </c>
      <c r="E259" s="2">
        <v>8</v>
      </c>
      <c r="F259" s="18">
        <f t="shared" ref="F259:F322" si="16">C259 + (E259 * C259 / (C259 + D259))</f>
        <v>48.913043478260867</v>
      </c>
      <c r="G259" s="18">
        <f t="shared" ref="G259:G322" si="17">D259 + (E259 * D259 / (C259+ D259))</f>
        <v>51.086956521739133</v>
      </c>
      <c r="H259" s="18">
        <f t="shared" ref="H259:H322" si="18">100 - (F259 + G259)</f>
        <v>0</v>
      </c>
      <c r="I259" s="18">
        <f t="shared" ref="I259:I322" si="19">B259-A259</f>
        <v>6</v>
      </c>
      <c r="J259" s="18">
        <f>SUM($I$2:I259)</f>
        <v>1541</v>
      </c>
      <c r="K259" s="18">
        <f>SUM($I259:I$419)</f>
        <v>966</v>
      </c>
    </row>
    <row r="260" spans="1:11">
      <c r="A260" s="1">
        <v>40945</v>
      </c>
      <c r="B260" s="1">
        <v>40951</v>
      </c>
      <c r="C260" s="2">
        <v>47</v>
      </c>
      <c r="D260" s="2">
        <v>47</v>
      </c>
      <c r="E260" s="2">
        <v>6</v>
      </c>
      <c r="F260" s="18">
        <f t="shared" si="16"/>
        <v>50</v>
      </c>
      <c r="G260" s="18">
        <f t="shared" si="17"/>
        <v>50</v>
      </c>
      <c r="H260" s="18">
        <f t="shared" si="18"/>
        <v>0</v>
      </c>
      <c r="I260" s="18">
        <f t="shared" si="19"/>
        <v>6</v>
      </c>
      <c r="J260" s="18">
        <f>SUM($I$2:I260)</f>
        <v>1547</v>
      </c>
      <c r="K260" s="18">
        <f>SUM($I260:I$419)</f>
        <v>960</v>
      </c>
    </row>
    <row r="261" spans="1:11">
      <c r="A261" s="1">
        <v>40938</v>
      </c>
      <c r="B261" s="1">
        <v>40944</v>
      </c>
      <c r="C261" s="2">
        <v>46</v>
      </c>
      <c r="D261" s="2">
        <v>47</v>
      </c>
      <c r="E261" s="2">
        <v>7</v>
      </c>
      <c r="F261" s="18">
        <f t="shared" si="16"/>
        <v>49.462365591397848</v>
      </c>
      <c r="G261" s="18">
        <f t="shared" si="17"/>
        <v>50.537634408602152</v>
      </c>
      <c r="H261" s="18">
        <f t="shared" si="18"/>
        <v>0</v>
      </c>
      <c r="I261" s="18">
        <f t="shared" si="19"/>
        <v>6</v>
      </c>
      <c r="J261" s="18">
        <f>SUM($I$2:I261)</f>
        <v>1553</v>
      </c>
      <c r="K261" s="18">
        <f>SUM($I261:I$419)</f>
        <v>954</v>
      </c>
    </row>
    <row r="262" spans="1:11">
      <c r="A262" s="1">
        <v>40931</v>
      </c>
      <c r="B262" s="1">
        <v>40937</v>
      </c>
      <c r="C262" s="2">
        <v>45</v>
      </c>
      <c r="D262" s="2">
        <v>48</v>
      </c>
      <c r="E262" s="2">
        <v>7</v>
      </c>
      <c r="F262" s="18">
        <f t="shared" si="16"/>
        <v>48.387096774193552</v>
      </c>
      <c r="G262" s="18">
        <f t="shared" si="17"/>
        <v>51.612903225806448</v>
      </c>
      <c r="H262" s="18">
        <f t="shared" si="18"/>
        <v>0</v>
      </c>
      <c r="I262" s="18">
        <f t="shared" si="19"/>
        <v>6</v>
      </c>
      <c r="J262" s="18">
        <f>SUM($I$2:I262)</f>
        <v>1559</v>
      </c>
      <c r="K262" s="18">
        <f>SUM($I262:I$419)</f>
        <v>948</v>
      </c>
    </row>
    <row r="263" spans="1:11">
      <c r="A263" s="1">
        <v>40924</v>
      </c>
      <c r="B263" s="1">
        <v>40930</v>
      </c>
      <c r="C263" s="2">
        <v>45</v>
      </c>
      <c r="D263" s="2">
        <v>46</v>
      </c>
      <c r="E263" s="2">
        <v>9</v>
      </c>
      <c r="F263" s="18">
        <f t="shared" si="16"/>
        <v>49.450549450549453</v>
      </c>
      <c r="G263" s="18">
        <f t="shared" si="17"/>
        <v>50.549450549450547</v>
      </c>
      <c r="H263" s="18">
        <f t="shared" si="18"/>
        <v>0</v>
      </c>
      <c r="I263" s="18">
        <f t="shared" si="19"/>
        <v>6</v>
      </c>
      <c r="J263" s="18">
        <f>SUM($I$2:I263)</f>
        <v>1565</v>
      </c>
      <c r="K263" s="18">
        <f>SUM($I263:I$419)</f>
        <v>942</v>
      </c>
    </row>
    <row r="264" spans="1:11">
      <c r="A264" s="1">
        <v>40917</v>
      </c>
      <c r="B264" s="1">
        <v>40923</v>
      </c>
      <c r="C264" s="2">
        <v>45</v>
      </c>
      <c r="D264" s="2">
        <v>47</v>
      </c>
      <c r="E264" s="2">
        <v>8</v>
      </c>
      <c r="F264" s="18">
        <f t="shared" si="16"/>
        <v>48.913043478260867</v>
      </c>
      <c r="G264" s="18">
        <f t="shared" si="17"/>
        <v>51.086956521739133</v>
      </c>
      <c r="H264" s="18">
        <f t="shared" si="18"/>
        <v>0</v>
      </c>
      <c r="I264" s="18">
        <f t="shared" si="19"/>
        <v>6</v>
      </c>
      <c r="J264" s="18">
        <f>SUM($I$2:I264)</f>
        <v>1571</v>
      </c>
      <c r="K264" s="18">
        <f>SUM($I264:I$419)</f>
        <v>936</v>
      </c>
    </row>
    <row r="265" spans="1:11">
      <c r="A265" s="1">
        <v>40910</v>
      </c>
      <c r="B265" s="1">
        <v>40916</v>
      </c>
      <c r="C265" s="2">
        <v>46</v>
      </c>
      <c r="D265" s="2">
        <v>47</v>
      </c>
      <c r="E265" s="2">
        <v>7</v>
      </c>
      <c r="F265" s="18">
        <f t="shared" si="16"/>
        <v>49.462365591397848</v>
      </c>
      <c r="G265" s="18">
        <f t="shared" si="17"/>
        <v>50.537634408602152</v>
      </c>
      <c r="H265" s="18">
        <f t="shared" si="18"/>
        <v>0</v>
      </c>
      <c r="I265" s="18">
        <f t="shared" si="19"/>
        <v>6</v>
      </c>
      <c r="J265" s="18">
        <f>SUM($I$2:I265)</f>
        <v>1577</v>
      </c>
      <c r="K265" s="18">
        <f>SUM($I265:I$419)</f>
        <v>930</v>
      </c>
    </row>
    <row r="266" spans="1:11">
      <c r="A266" s="1">
        <v>40903</v>
      </c>
      <c r="B266" s="1">
        <v>40909</v>
      </c>
      <c r="C266" s="2">
        <v>42</v>
      </c>
      <c r="D266" s="2">
        <v>49</v>
      </c>
      <c r="E266" s="2">
        <v>9</v>
      </c>
      <c r="F266" s="18">
        <f t="shared" si="16"/>
        <v>46.153846153846153</v>
      </c>
      <c r="G266" s="18">
        <f t="shared" si="17"/>
        <v>53.846153846153847</v>
      </c>
      <c r="H266" s="18">
        <f t="shared" si="18"/>
        <v>0</v>
      </c>
      <c r="I266" s="18">
        <f t="shared" si="19"/>
        <v>6</v>
      </c>
      <c r="J266" s="18">
        <f>SUM($I$2:I266)</f>
        <v>1583</v>
      </c>
      <c r="K266" s="18">
        <f>SUM($I266:I$419)</f>
        <v>924</v>
      </c>
    </row>
    <row r="267" spans="1:11">
      <c r="A267" s="1">
        <v>40896</v>
      </c>
      <c r="B267" s="1">
        <v>40902</v>
      </c>
      <c r="C267" s="2">
        <v>45</v>
      </c>
      <c r="D267" s="2">
        <v>47</v>
      </c>
      <c r="E267" s="2">
        <v>8</v>
      </c>
      <c r="F267" s="18">
        <f t="shared" si="16"/>
        <v>48.913043478260867</v>
      </c>
      <c r="G267" s="18">
        <f t="shared" si="17"/>
        <v>51.086956521739133</v>
      </c>
      <c r="H267" s="18">
        <f t="shared" si="18"/>
        <v>0</v>
      </c>
      <c r="I267" s="18">
        <f t="shared" si="19"/>
        <v>6</v>
      </c>
      <c r="J267" s="18">
        <f>SUM($I$2:I267)</f>
        <v>1589</v>
      </c>
      <c r="K267" s="18">
        <f>SUM($I267:I$419)</f>
        <v>918</v>
      </c>
    </row>
    <row r="268" spans="1:11">
      <c r="A268" s="1">
        <v>40889</v>
      </c>
      <c r="B268" s="1">
        <v>40895</v>
      </c>
      <c r="C268" s="2">
        <v>42</v>
      </c>
      <c r="D268" s="2">
        <v>50</v>
      </c>
      <c r="E268" s="2">
        <v>8</v>
      </c>
      <c r="F268" s="18">
        <f t="shared" si="16"/>
        <v>45.652173913043477</v>
      </c>
      <c r="G268" s="18">
        <f t="shared" si="17"/>
        <v>54.347826086956523</v>
      </c>
      <c r="H268" s="18">
        <f t="shared" si="18"/>
        <v>0</v>
      </c>
      <c r="I268" s="18">
        <f t="shared" si="19"/>
        <v>6</v>
      </c>
      <c r="J268" s="18">
        <f>SUM($I$2:I268)</f>
        <v>1595</v>
      </c>
      <c r="K268" s="18">
        <f>SUM($I268:I$419)</f>
        <v>912</v>
      </c>
    </row>
    <row r="269" spans="1:11">
      <c r="A269" s="1">
        <v>40882</v>
      </c>
      <c r="B269" s="1">
        <v>40888</v>
      </c>
      <c r="C269" s="2">
        <v>43</v>
      </c>
      <c r="D269" s="2">
        <v>50</v>
      </c>
      <c r="E269" s="2">
        <v>7</v>
      </c>
      <c r="F269" s="18">
        <f t="shared" si="16"/>
        <v>46.236559139784944</v>
      </c>
      <c r="G269" s="18">
        <f t="shared" si="17"/>
        <v>53.763440860215056</v>
      </c>
      <c r="H269" s="18">
        <f t="shared" si="18"/>
        <v>0</v>
      </c>
      <c r="I269" s="18">
        <f t="shared" si="19"/>
        <v>6</v>
      </c>
      <c r="J269" s="18">
        <f>SUM($I$2:I269)</f>
        <v>1601</v>
      </c>
      <c r="K269" s="18">
        <f>SUM($I269:I$419)</f>
        <v>906</v>
      </c>
    </row>
    <row r="270" spans="1:11">
      <c r="A270" s="1">
        <v>40875</v>
      </c>
      <c r="B270" s="1">
        <v>40881</v>
      </c>
      <c r="C270" s="2">
        <v>42</v>
      </c>
      <c r="D270" s="2">
        <v>50</v>
      </c>
      <c r="E270" s="2">
        <v>8</v>
      </c>
      <c r="F270" s="18">
        <f t="shared" si="16"/>
        <v>45.652173913043477</v>
      </c>
      <c r="G270" s="18">
        <f t="shared" si="17"/>
        <v>54.347826086956523</v>
      </c>
      <c r="H270" s="18">
        <f t="shared" si="18"/>
        <v>0</v>
      </c>
      <c r="I270" s="18">
        <f t="shared" si="19"/>
        <v>6</v>
      </c>
      <c r="J270" s="18">
        <f>SUM($I$2:I270)</f>
        <v>1607</v>
      </c>
      <c r="K270" s="18">
        <f>SUM($I270:I$419)</f>
        <v>900</v>
      </c>
    </row>
    <row r="271" spans="1:11">
      <c r="A271" s="1">
        <v>40868</v>
      </c>
      <c r="B271" s="1">
        <v>40874</v>
      </c>
      <c r="C271" s="2">
        <v>43</v>
      </c>
      <c r="D271" s="2">
        <v>49</v>
      </c>
      <c r="E271" s="2">
        <v>8</v>
      </c>
      <c r="F271" s="18">
        <f t="shared" si="16"/>
        <v>46.739130434782609</v>
      </c>
      <c r="G271" s="18">
        <f t="shared" si="17"/>
        <v>53.260869565217391</v>
      </c>
      <c r="H271" s="18">
        <f t="shared" si="18"/>
        <v>0</v>
      </c>
      <c r="I271" s="18">
        <f t="shared" si="19"/>
        <v>6</v>
      </c>
      <c r="J271" s="18">
        <f>SUM($I$2:I271)</f>
        <v>1613</v>
      </c>
      <c r="K271" s="18">
        <f>SUM($I271:I$419)</f>
        <v>894</v>
      </c>
    </row>
    <row r="272" spans="1:11">
      <c r="A272" s="1">
        <v>40861</v>
      </c>
      <c r="B272" s="1">
        <v>40867</v>
      </c>
      <c r="C272" s="2">
        <v>43</v>
      </c>
      <c r="D272" s="2">
        <v>49</v>
      </c>
      <c r="E272" s="2">
        <v>8</v>
      </c>
      <c r="F272" s="18">
        <f t="shared" si="16"/>
        <v>46.739130434782609</v>
      </c>
      <c r="G272" s="18">
        <f t="shared" si="17"/>
        <v>53.260869565217391</v>
      </c>
      <c r="H272" s="18">
        <f t="shared" si="18"/>
        <v>0</v>
      </c>
      <c r="I272" s="18">
        <f t="shared" si="19"/>
        <v>6</v>
      </c>
      <c r="J272" s="18">
        <f>SUM($I$2:I272)</f>
        <v>1619</v>
      </c>
      <c r="K272" s="18">
        <f>SUM($I272:I$419)</f>
        <v>888</v>
      </c>
    </row>
    <row r="273" spans="1:11">
      <c r="A273" s="1">
        <v>40854</v>
      </c>
      <c r="B273" s="1">
        <v>40860</v>
      </c>
      <c r="C273" s="2">
        <v>43</v>
      </c>
      <c r="D273" s="2">
        <v>48</v>
      </c>
      <c r="E273" s="2">
        <v>9</v>
      </c>
      <c r="F273" s="18">
        <f t="shared" si="16"/>
        <v>47.252747252747255</v>
      </c>
      <c r="G273" s="18">
        <f t="shared" si="17"/>
        <v>52.747252747252745</v>
      </c>
      <c r="H273" s="18">
        <f t="shared" si="18"/>
        <v>0</v>
      </c>
      <c r="I273" s="18">
        <f t="shared" si="19"/>
        <v>6</v>
      </c>
      <c r="J273" s="18">
        <f>SUM($I$2:I273)</f>
        <v>1625</v>
      </c>
      <c r="K273" s="18">
        <f>SUM($I273:I$419)</f>
        <v>882</v>
      </c>
    </row>
    <row r="274" spans="1:11">
      <c r="A274" s="1">
        <v>40847</v>
      </c>
      <c r="B274" s="1">
        <v>40853</v>
      </c>
      <c r="C274" s="2">
        <v>43</v>
      </c>
      <c r="D274" s="2">
        <v>50</v>
      </c>
      <c r="E274" s="2">
        <v>7</v>
      </c>
      <c r="F274" s="18">
        <f t="shared" si="16"/>
        <v>46.236559139784944</v>
      </c>
      <c r="G274" s="18">
        <f t="shared" si="17"/>
        <v>53.763440860215056</v>
      </c>
      <c r="H274" s="18">
        <f t="shared" si="18"/>
        <v>0</v>
      </c>
      <c r="I274" s="18">
        <f t="shared" si="19"/>
        <v>6</v>
      </c>
      <c r="J274" s="18">
        <f>SUM($I$2:I274)</f>
        <v>1631</v>
      </c>
      <c r="K274" s="18">
        <f>SUM($I274:I$419)</f>
        <v>876</v>
      </c>
    </row>
    <row r="275" spans="1:11">
      <c r="A275" s="1">
        <v>40840</v>
      </c>
      <c r="B275" s="1">
        <v>40846</v>
      </c>
      <c r="C275" s="2">
        <v>43</v>
      </c>
      <c r="D275" s="2">
        <v>49</v>
      </c>
      <c r="E275" s="2">
        <v>8</v>
      </c>
      <c r="F275" s="18">
        <f t="shared" si="16"/>
        <v>46.739130434782609</v>
      </c>
      <c r="G275" s="18">
        <f t="shared" si="17"/>
        <v>53.260869565217391</v>
      </c>
      <c r="H275" s="18">
        <f t="shared" si="18"/>
        <v>0</v>
      </c>
      <c r="I275" s="18">
        <f t="shared" si="19"/>
        <v>6</v>
      </c>
      <c r="J275" s="18">
        <f>SUM($I$2:I275)</f>
        <v>1637</v>
      </c>
      <c r="K275" s="18">
        <f>SUM($I275:I$419)</f>
        <v>870</v>
      </c>
    </row>
    <row r="276" spans="1:11">
      <c r="A276" s="1">
        <v>40833</v>
      </c>
      <c r="B276" s="1">
        <v>40839</v>
      </c>
      <c r="C276" s="2">
        <v>41</v>
      </c>
      <c r="D276" s="2">
        <v>51</v>
      </c>
      <c r="E276" s="2">
        <v>8</v>
      </c>
      <c r="F276" s="18">
        <f t="shared" si="16"/>
        <v>44.565217391304344</v>
      </c>
      <c r="G276" s="18">
        <f t="shared" si="17"/>
        <v>55.434782608695656</v>
      </c>
      <c r="H276" s="18">
        <f t="shared" si="18"/>
        <v>0</v>
      </c>
      <c r="I276" s="18">
        <f t="shared" si="19"/>
        <v>6</v>
      </c>
      <c r="J276" s="18">
        <f>SUM($I$2:I276)</f>
        <v>1643</v>
      </c>
      <c r="K276" s="18">
        <f>SUM($I276:I$419)</f>
        <v>864</v>
      </c>
    </row>
    <row r="277" spans="1:11">
      <c r="A277" s="1">
        <v>40826</v>
      </c>
      <c r="B277" s="1">
        <v>40832</v>
      </c>
      <c r="C277" s="2">
        <v>41</v>
      </c>
      <c r="D277" s="2">
        <v>52</v>
      </c>
      <c r="E277" s="2">
        <v>7</v>
      </c>
      <c r="F277" s="18">
        <f t="shared" si="16"/>
        <v>44.086021505376344</v>
      </c>
      <c r="G277" s="18">
        <f t="shared" si="17"/>
        <v>55.913978494623656</v>
      </c>
      <c r="H277" s="18">
        <f t="shared" si="18"/>
        <v>0</v>
      </c>
      <c r="I277" s="18">
        <f t="shared" si="19"/>
        <v>6</v>
      </c>
      <c r="J277" s="18">
        <f>SUM($I$2:I277)</f>
        <v>1649</v>
      </c>
      <c r="K277" s="18">
        <f>SUM($I277:I$419)</f>
        <v>858</v>
      </c>
    </row>
    <row r="278" spans="1:11">
      <c r="A278" s="1">
        <v>40819</v>
      </c>
      <c r="B278" s="1">
        <v>40825</v>
      </c>
      <c r="C278" s="2">
        <v>40</v>
      </c>
      <c r="D278" s="2">
        <v>53</v>
      </c>
      <c r="E278" s="2">
        <v>7</v>
      </c>
      <c r="F278" s="18">
        <f t="shared" si="16"/>
        <v>43.01075268817204</v>
      </c>
      <c r="G278" s="18">
        <f t="shared" si="17"/>
        <v>56.98924731182796</v>
      </c>
      <c r="H278" s="18">
        <f t="shared" si="18"/>
        <v>0</v>
      </c>
      <c r="I278" s="18">
        <f t="shared" si="19"/>
        <v>6</v>
      </c>
      <c r="J278" s="18">
        <f>SUM($I$2:I278)</f>
        <v>1655</v>
      </c>
      <c r="K278" s="18">
        <f>SUM($I278:I$419)</f>
        <v>852</v>
      </c>
    </row>
    <row r="279" spans="1:11">
      <c r="A279" s="1">
        <v>40812</v>
      </c>
      <c r="B279" s="1">
        <v>40818</v>
      </c>
      <c r="C279" s="2">
        <v>41</v>
      </c>
      <c r="D279" s="2">
        <v>50</v>
      </c>
      <c r="E279" s="2">
        <v>9</v>
      </c>
      <c r="F279" s="18">
        <f t="shared" si="16"/>
        <v>45.054945054945051</v>
      </c>
      <c r="G279" s="18">
        <f t="shared" si="17"/>
        <v>54.945054945054949</v>
      </c>
      <c r="H279" s="18">
        <f t="shared" si="18"/>
        <v>0</v>
      </c>
      <c r="I279" s="18">
        <f t="shared" si="19"/>
        <v>6</v>
      </c>
      <c r="J279" s="18">
        <f>SUM($I$2:I279)</f>
        <v>1661</v>
      </c>
      <c r="K279" s="18">
        <f>SUM($I279:I$419)</f>
        <v>846</v>
      </c>
    </row>
    <row r="280" spans="1:11">
      <c r="A280" s="1">
        <v>40805</v>
      </c>
      <c r="B280" s="1">
        <v>40811</v>
      </c>
      <c r="C280" s="2">
        <v>41</v>
      </c>
      <c r="D280" s="2">
        <v>51</v>
      </c>
      <c r="E280" s="2">
        <v>8</v>
      </c>
      <c r="F280" s="18">
        <f t="shared" si="16"/>
        <v>44.565217391304344</v>
      </c>
      <c r="G280" s="18">
        <f t="shared" si="17"/>
        <v>55.434782608695656</v>
      </c>
      <c r="H280" s="18">
        <f t="shared" si="18"/>
        <v>0</v>
      </c>
      <c r="I280" s="18">
        <f t="shared" si="19"/>
        <v>6</v>
      </c>
      <c r="J280" s="18">
        <f>SUM($I$2:I280)</f>
        <v>1667</v>
      </c>
      <c r="K280" s="18">
        <f>SUM($I280:I$419)</f>
        <v>840</v>
      </c>
    </row>
    <row r="281" spans="1:11">
      <c r="A281" s="1">
        <v>40798</v>
      </c>
      <c r="B281" s="1">
        <v>40804</v>
      </c>
      <c r="C281" s="2">
        <v>40</v>
      </c>
      <c r="D281" s="2">
        <v>52</v>
      </c>
      <c r="E281" s="2">
        <v>8</v>
      </c>
      <c r="F281" s="18">
        <f t="shared" si="16"/>
        <v>43.478260869565219</v>
      </c>
      <c r="G281" s="18">
        <f t="shared" si="17"/>
        <v>56.521739130434781</v>
      </c>
      <c r="H281" s="18">
        <f t="shared" si="18"/>
        <v>0</v>
      </c>
      <c r="I281" s="18">
        <f t="shared" si="19"/>
        <v>6</v>
      </c>
      <c r="J281" s="18">
        <f>SUM($I$2:I281)</f>
        <v>1673</v>
      </c>
      <c r="K281" s="18">
        <f>SUM($I281:I$419)</f>
        <v>834</v>
      </c>
    </row>
    <row r="282" spans="1:11">
      <c r="A282" s="1">
        <v>40791</v>
      </c>
      <c r="B282" s="1">
        <v>40797</v>
      </c>
      <c r="C282" s="2">
        <v>43</v>
      </c>
      <c r="D282" s="2">
        <v>49</v>
      </c>
      <c r="E282" s="2">
        <v>8</v>
      </c>
      <c r="F282" s="18">
        <f t="shared" si="16"/>
        <v>46.739130434782609</v>
      </c>
      <c r="G282" s="18">
        <f t="shared" si="17"/>
        <v>53.260869565217391</v>
      </c>
      <c r="H282" s="18">
        <f t="shared" si="18"/>
        <v>0</v>
      </c>
      <c r="I282" s="18">
        <f t="shared" si="19"/>
        <v>6</v>
      </c>
      <c r="J282" s="18">
        <f>SUM($I$2:I282)</f>
        <v>1679</v>
      </c>
      <c r="K282" s="18">
        <f>SUM($I282:I$419)</f>
        <v>828</v>
      </c>
    </row>
    <row r="283" spans="1:11">
      <c r="A283" s="1">
        <v>40784</v>
      </c>
      <c r="B283" s="1">
        <v>40790</v>
      </c>
      <c r="C283" s="2">
        <v>42</v>
      </c>
      <c r="D283" s="2">
        <v>51</v>
      </c>
      <c r="E283" s="2">
        <v>7</v>
      </c>
      <c r="F283" s="18">
        <f t="shared" si="16"/>
        <v>45.161290322580648</v>
      </c>
      <c r="G283" s="18">
        <f t="shared" si="17"/>
        <v>54.838709677419352</v>
      </c>
      <c r="H283" s="18">
        <f t="shared" si="18"/>
        <v>0</v>
      </c>
      <c r="I283" s="18">
        <f t="shared" si="19"/>
        <v>6</v>
      </c>
      <c r="J283" s="18">
        <f>SUM($I$2:I283)</f>
        <v>1685</v>
      </c>
      <c r="K283" s="18">
        <f>SUM($I283:I$419)</f>
        <v>822</v>
      </c>
    </row>
    <row r="284" spans="1:11">
      <c r="A284" s="1">
        <v>40777</v>
      </c>
      <c r="B284" s="1">
        <v>40783</v>
      </c>
      <c r="C284" s="2">
        <v>40</v>
      </c>
      <c r="D284" s="2">
        <v>53</v>
      </c>
      <c r="E284" s="2">
        <v>7</v>
      </c>
      <c r="F284" s="18">
        <f t="shared" si="16"/>
        <v>43.01075268817204</v>
      </c>
      <c r="G284" s="18">
        <f t="shared" si="17"/>
        <v>56.98924731182796</v>
      </c>
      <c r="H284" s="18">
        <f t="shared" si="18"/>
        <v>0</v>
      </c>
      <c r="I284" s="18">
        <f t="shared" si="19"/>
        <v>6</v>
      </c>
      <c r="J284" s="18">
        <f>SUM($I$2:I284)</f>
        <v>1691</v>
      </c>
      <c r="K284" s="18">
        <f>SUM($I284:I$419)</f>
        <v>816</v>
      </c>
    </row>
    <row r="285" spans="1:11">
      <c r="A285" s="1">
        <v>40770</v>
      </c>
      <c r="B285" s="1">
        <v>40776</v>
      </c>
      <c r="C285" s="2">
        <v>40</v>
      </c>
      <c r="D285" s="2">
        <v>53</v>
      </c>
      <c r="E285" s="2">
        <v>7</v>
      </c>
      <c r="F285" s="18">
        <f t="shared" si="16"/>
        <v>43.01075268817204</v>
      </c>
      <c r="G285" s="18">
        <f t="shared" si="17"/>
        <v>56.98924731182796</v>
      </c>
      <c r="H285" s="18">
        <f t="shared" si="18"/>
        <v>0</v>
      </c>
      <c r="I285" s="18">
        <f t="shared" si="19"/>
        <v>6</v>
      </c>
      <c r="J285" s="18">
        <f>SUM($I$2:I285)</f>
        <v>1697</v>
      </c>
      <c r="K285" s="18">
        <f>SUM($I285:I$419)</f>
        <v>810</v>
      </c>
    </row>
    <row r="286" spans="1:11">
      <c r="A286" s="1">
        <v>40763</v>
      </c>
      <c r="B286" s="1">
        <v>40769</v>
      </c>
      <c r="C286" s="2">
        <v>40</v>
      </c>
      <c r="D286" s="2">
        <v>52</v>
      </c>
      <c r="E286" s="2">
        <v>8</v>
      </c>
      <c r="F286" s="18">
        <f t="shared" si="16"/>
        <v>43.478260869565219</v>
      </c>
      <c r="G286" s="18">
        <f t="shared" si="17"/>
        <v>56.521739130434781</v>
      </c>
      <c r="H286" s="18">
        <f t="shared" si="18"/>
        <v>0</v>
      </c>
      <c r="I286" s="18">
        <f t="shared" si="19"/>
        <v>6</v>
      </c>
      <c r="J286" s="18">
        <f>SUM($I$2:I286)</f>
        <v>1703</v>
      </c>
      <c r="K286" s="18">
        <f>SUM($I286:I$419)</f>
        <v>804</v>
      </c>
    </row>
    <row r="287" spans="1:11">
      <c r="A287" s="1">
        <v>40756</v>
      </c>
      <c r="B287" s="1">
        <v>40762</v>
      </c>
      <c r="C287" s="2">
        <v>42</v>
      </c>
      <c r="D287" s="2">
        <v>50</v>
      </c>
      <c r="E287" s="2">
        <v>8</v>
      </c>
      <c r="F287" s="18">
        <f t="shared" si="16"/>
        <v>45.652173913043477</v>
      </c>
      <c r="G287" s="18">
        <f t="shared" si="17"/>
        <v>54.347826086956523</v>
      </c>
      <c r="H287" s="18">
        <f t="shared" si="18"/>
        <v>0</v>
      </c>
      <c r="I287" s="18">
        <f t="shared" si="19"/>
        <v>6</v>
      </c>
      <c r="J287" s="18">
        <f>SUM($I$2:I287)</f>
        <v>1709</v>
      </c>
      <c r="K287" s="18">
        <f>SUM($I287:I$419)</f>
        <v>798</v>
      </c>
    </row>
    <row r="288" spans="1:11">
      <c r="A288" s="1">
        <v>40749</v>
      </c>
      <c r="B288" s="1">
        <v>40755</v>
      </c>
      <c r="C288" s="2">
        <v>42</v>
      </c>
      <c r="D288" s="2">
        <v>49</v>
      </c>
      <c r="E288" s="2">
        <v>9</v>
      </c>
      <c r="F288" s="18">
        <f t="shared" si="16"/>
        <v>46.153846153846153</v>
      </c>
      <c r="G288" s="18">
        <f t="shared" si="17"/>
        <v>53.846153846153847</v>
      </c>
      <c r="H288" s="18">
        <f t="shared" si="18"/>
        <v>0</v>
      </c>
      <c r="I288" s="18">
        <f t="shared" si="19"/>
        <v>6</v>
      </c>
      <c r="J288" s="18">
        <f>SUM($I$2:I288)</f>
        <v>1715</v>
      </c>
      <c r="K288" s="18">
        <f>SUM($I288:I$419)</f>
        <v>792</v>
      </c>
    </row>
    <row r="289" spans="1:11">
      <c r="A289" s="1">
        <v>40742</v>
      </c>
      <c r="B289" s="1">
        <v>40748</v>
      </c>
      <c r="C289" s="2">
        <v>43</v>
      </c>
      <c r="D289" s="2">
        <v>48</v>
      </c>
      <c r="E289" s="2">
        <v>9</v>
      </c>
      <c r="F289" s="18">
        <f t="shared" si="16"/>
        <v>47.252747252747255</v>
      </c>
      <c r="G289" s="18">
        <f t="shared" si="17"/>
        <v>52.747252747252745</v>
      </c>
      <c r="H289" s="18">
        <f t="shared" si="18"/>
        <v>0</v>
      </c>
      <c r="I289" s="18">
        <f t="shared" si="19"/>
        <v>6</v>
      </c>
      <c r="J289" s="18">
        <f>SUM($I$2:I289)</f>
        <v>1721</v>
      </c>
      <c r="K289" s="18">
        <f>SUM($I289:I$419)</f>
        <v>786</v>
      </c>
    </row>
    <row r="290" spans="1:11">
      <c r="A290" s="1">
        <v>40735</v>
      </c>
      <c r="B290" s="1">
        <v>40741</v>
      </c>
      <c r="C290" s="2">
        <v>44</v>
      </c>
      <c r="D290" s="2">
        <v>48</v>
      </c>
      <c r="E290" s="2">
        <v>8</v>
      </c>
      <c r="F290" s="18">
        <f t="shared" si="16"/>
        <v>47.826086956521742</v>
      </c>
      <c r="G290" s="18">
        <f t="shared" si="17"/>
        <v>52.173913043478258</v>
      </c>
      <c r="H290" s="18">
        <f t="shared" si="18"/>
        <v>0</v>
      </c>
      <c r="I290" s="18">
        <f t="shared" si="19"/>
        <v>6</v>
      </c>
      <c r="J290" s="18">
        <f>SUM($I$2:I290)</f>
        <v>1727</v>
      </c>
      <c r="K290" s="18">
        <f>SUM($I290:I$419)</f>
        <v>780</v>
      </c>
    </row>
    <row r="291" spans="1:11">
      <c r="A291" s="1">
        <v>40728</v>
      </c>
      <c r="B291" s="1">
        <v>40734</v>
      </c>
      <c r="C291" s="2">
        <v>46</v>
      </c>
      <c r="D291" s="2">
        <v>45</v>
      </c>
      <c r="E291" s="2">
        <v>9</v>
      </c>
      <c r="F291" s="18">
        <f t="shared" si="16"/>
        <v>50.549450549450547</v>
      </c>
      <c r="G291" s="18">
        <f t="shared" si="17"/>
        <v>49.450549450549453</v>
      </c>
      <c r="H291" s="18">
        <f t="shared" si="18"/>
        <v>0</v>
      </c>
      <c r="I291" s="18">
        <f t="shared" si="19"/>
        <v>6</v>
      </c>
      <c r="J291" s="18">
        <f>SUM($I$2:I291)</f>
        <v>1733</v>
      </c>
      <c r="K291" s="18">
        <f>SUM($I291:I$419)</f>
        <v>774</v>
      </c>
    </row>
    <row r="292" spans="1:11">
      <c r="A292" s="1">
        <v>40721</v>
      </c>
      <c r="B292" s="1">
        <v>40727</v>
      </c>
      <c r="C292" s="2">
        <v>46</v>
      </c>
      <c r="D292" s="2">
        <v>47</v>
      </c>
      <c r="E292" s="2">
        <v>7</v>
      </c>
      <c r="F292" s="18">
        <f t="shared" si="16"/>
        <v>49.462365591397848</v>
      </c>
      <c r="G292" s="18">
        <f t="shared" si="17"/>
        <v>50.537634408602152</v>
      </c>
      <c r="H292" s="18">
        <f t="shared" si="18"/>
        <v>0</v>
      </c>
      <c r="I292" s="18">
        <f t="shared" si="19"/>
        <v>6</v>
      </c>
      <c r="J292" s="18">
        <f>SUM($I$2:I292)</f>
        <v>1739</v>
      </c>
      <c r="K292" s="18">
        <f>SUM($I292:I$419)</f>
        <v>768</v>
      </c>
    </row>
    <row r="293" spans="1:11">
      <c r="A293" s="1">
        <v>40714</v>
      </c>
      <c r="B293" s="1">
        <v>40720</v>
      </c>
      <c r="C293" s="2">
        <v>43</v>
      </c>
      <c r="D293" s="2">
        <v>49</v>
      </c>
      <c r="E293" s="2">
        <v>8</v>
      </c>
      <c r="F293" s="18">
        <f t="shared" si="16"/>
        <v>46.739130434782609</v>
      </c>
      <c r="G293" s="18">
        <f t="shared" si="17"/>
        <v>53.260869565217391</v>
      </c>
      <c r="H293" s="18">
        <f t="shared" si="18"/>
        <v>0</v>
      </c>
      <c r="I293" s="18">
        <f t="shared" si="19"/>
        <v>6</v>
      </c>
      <c r="J293" s="18">
        <f>SUM($I$2:I293)</f>
        <v>1745</v>
      </c>
      <c r="K293" s="18">
        <f>SUM($I293:I$419)</f>
        <v>762</v>
      </c>
    </row>
    <row r="294" spans="1:11">
      <c r="A294" s="1">
        <v>40707</v>
      </c>
      <c r="B294" s="1">
        <v>40713</v>
      </c>
      <c r="C294" s="2">
        <v>47</v>
      </c>
      <c r="D294" s="2">
        <v>45</v>
      </c>
      <c r="E294" s="2">
        <v>8</v>
      </c>
      <c r="F294" s="18">
        <f t="shared" si="16"/>
        <v>51.086956521739133</v>
      </c>
      <c r="G294" s="18">
        <f t="shared" si="17"/>
        <v>48.913043478260867</v>
      </c>
      <c r="H294" s="18">
        <f t="shared" si="18"/>
        <v>0</v>
      </c>
      <c r="I294" s="18">
        <f t="shared" si="19"/>
        <v>6</v>
      </c>
      <c r="J294" s="18">
        <f>SUM($I$2:I294)</f>
        <v>1751</v>
      </c>
      <c r="K294" s="18">
        <f>SUM($I294:I$419)</f>
        <v>756</v>
      </c>
    </row>
    <row r="295" spans="1:11">
      <c r="A295" s="1">
        <v>40700</v>
      </c>
      <c r="B295" s="1">
        <v>40706</v>
      </c>
      <c r="C295" s="2">
        <v>46</v>
      </c>
      <c r="D295" s="2">
        <v>44</v>
      </c>
      <c r="E295" s="2">
        <v>10</v>
      </c>
      <c r="F295" s="18">
        <f t="shared" si="16"/>
        <v>51.111111111111114</v>
      </c>
      <c r="G295" s="18">
        <f t="shared" si="17"/>
        <v>48.888888888888886</v>
      </c>
      <c r="H295" s="18">
        <f t="shared" si="18"/>
        <v>0</v>
      </c>
      <c r="I295" s="18">
        <f t="shared" si="19"/>
        <v>6</v>
      </c>
      <c r="J295" s="18">
        <f>SUM($I$2:I295)</f>
        <v>1757</v>
      </c>
      <c r="K295" s="18">
        <f>SUM($I295:I$419)</f>
        <v>750</v>
      </c>
    </row>
    <row r="296" spans="1:11">
      <c r="A296" s="1">
        <v>40693</v>
      </c>
      <c r="B296" s="1">
        <v>40699</v>
      </c>
      <c r="C296" s="2">
        <v>50</v>
      </c>
      <c r="D296" s="2">
        <v>42</v>
      </c>
      <c r="E296" s="2">
        <v>8</v>
      </c>
      <c r="F296" s="18">
        <f t="shared" si="16"/>
        <v>54.347826086956523</v>
      </c>
      <c r="G296" s="18">
        <f t="shared" si="17"/>
        <v>45.652173913043477</v>
      </c>
      <c r="H296" s="18">
        <f t="shared" si="18"/>
        <v>0</v>
      </c>
      <c r="I296" s="18">
        <f t="shared" si="19"/>
        <v>6</v>
      </c>
      <c r="J296" s="18">
        <f>SUM($I$2:I296)</f>
        <v>1763</v>
      </c>
      <c r="K296" s="18">
        <f>SUM($I296:I$419)</f>
        <v>744</v>
      </c>
    </row>
    <row r="297" spans="1:11">
      <c r="A297" s="1">
        <v>40686</v>
      </c>
      <c r="B297" s="1">
        <v>40692</v>
      </c>
      <c r="C297" s="2">
        <v>49</v>
      </c>
      <c r="D297" s="2">
        <v>43</v>
      </c>
      <c r="E297" s="2">
        <v>8</v>
      </c>
      <c r="F297" s="18">
        <f t="shared" si="16"/>
        <v>53.260869565217391</v>
      </c>
      <c r="G297" s="18">
        <f t="shared" si="17"/>
        <v>46.739130434782609</v>
      </c>
      <c r="H297" s="18">
        <f t="shared" si="18"/>
        <v>0</v>
      </c>
      <c r="I297" s="18">
        <f t="shared" si="19"/>
        <v>6</v>
      </c>
      <c r="J297" s="18">
        <f>SUM($I$2:I297)</f>
        <v>1769</v>
      </c>
      <c r="K297" s="18">
        <f>SUM($I297:I$419)</f>
        <v>738</v>
      </c>
    </row>
    <row r="298" spans="1:11">
      <c r="A298" s="1">
        <v>40679</v>
      </c>
      <c r="B298" s="1">
        <v>40685</v>
      </c>
      <c r="C298" s="2">
        <v>50</v>
      </c>
      <c r="D298" s="2">
        <v>43</v>
      </c>
      <c r="E298" s="2">
        <v>7</v>
      </c>
      <c r="F298" s="18">
        <f t="shared" si="16"/>
        <v>53.763440860215056</v>
      </c>
      <c r="G298" s="18">
        <f t="shared" si="17"/>
        <v>46.236559139784944</v>
      </c>
      <c r="H298" s="18">
        <f t="shared" si="18"/>
        <v>0</v>
      </c>
      <c r="I298" s="18">
        <f t="shared" si="19"/>
        <v>6</v>
      </c>
      <c r="J298" s="18">
        <f>SUM($I$2:I298)</f>
        <v>1775</v>
      </c>
      <c r="K298" s="18">
        <f>SUM($I298:I$419)</f>
        <v>732</v>
      </c>
    </row>
    <row r="299" spans="1:11">
      <c r="A299" s="1">
        <v>40672</v>
      </c>
      <c r="B299" s="1">
        <v>40678</v>
      </c>
      <c r="C299" s="2">
        <v>49</v>
      </c>
      <c r="D299" s="2">
        <v>43</v>
      </c>
      <c r="E299" s="2">
        <v>8</v>
      </c>
      <c r="F299" s="18">
        <f t="shared" si="16"/>
        <v>53.260869565217391</v>
      </c>
      <c r="G299" s="18">
        <f t="shared" si="17"/>
        <v>46.739130434782609</v>
      </c>
      <c r="H299" s="18">
        <f t="shared" si="18"/>
        <v>0</v>
      </c>
      <c r="I299" s="18">
        <f t="shared" si="19"/>
        <v>6</v>
      </c>
      <c r="J299" s="18">
        <f>SUM($I$2:I299)</f>
        <v>1781</v>
      </c>
      <c r="K299" s="18">
        <f>SUM($I299:I$419)</f>
        <v>726</v>
      </c>
    </row>
    <row r="300" spans="1:11">
      <c r="A300" s="1">
        <v>40665</v>
      </c>
      <c r="B300" s="1">
        <v>40671</v>
      </c>
      <c r="C300" s="2">
        <v>51</v>
      </c>
      <c r="D300" s="2">
        <v>40</v>
      </c>
      <c r="E300" s="2">
        <v>9</v>
      </c>
      <c r="F300" s="18">
        <f t="shared" si="16"/>
        <v>56.043956043956044</v>
      </c>
      <c r="G300" s="18">
        <f t="shared" si="17"/>
        <v>43.956043956043956</v>
      </c>
      <c r="H300" s="18">
        <f t="shared" si="18"/>
        <v>0</v>
      </c>
      <c r="I300" s="18">
        <f t="shared" si="19"/>
        <v>6</v>
      </c>
      <c r="J300" s="18">
        <f>SUM($I$2:I300)</f>
        <v>1787</v>
      </c>
      <c r="K300" s="18">
        <f>SUM($I300:I$419)</f>
        <v>720</v>
      </c>
    </row>
    <row r="301" spans="1:11">
      <c r="A301" s="1">
        <v>40658</v>
      </c>
      <c r="B301" s="1">
        <v>40664</v>
      </c>
      <c r="C301" s="2">
        <v>44</v>
      </c>
      <c r="D301" s="2">
        <v>47</v>
      </c>
      <c r="E301" s="2">
        <v>9</v>
      </c>
      <c r="F301" s="18">
        <f t="shared" si="16"/>
        <v>48.35164835164835</v>
      </c>
      <c r="G301" s="18">
        <f t="shared" si="17"/>
        <v>51.64835164835165</v>
      </c>
      <c r="H301" s="18">
        <f t="shared" si="18"/>
        <v>0</v>
      </c>
      <c r="I301" s="18">
        <f t="shared" si="19"/>
        <v>6</v>
      </c>
      <c r="J301" s="18">
        <f>SUM($I$2:I301)</f>
        <v>1793</v>
      </c>
      <c r="K301" s="18">
        <f>SUM($I301:I$419)</f>
        <v>714</v>
      </c>
    </row>
    <row r="302" spans="1:11">
      <c r="A302" s="1">
        <v>40651</v>
      </c>
      <c r="B302" s="1">
        <v>40657</v>
      </c>
      <c r="C302" s="2">
        <v>43</v>
      </c>
      <c r="D302" s="2">
        <v>48</v>
      </c>
      <c r="E302" s="2">
        <v>9</v>
      </c>
      <c r="F302" s="18">
        <f t="shared" si="16"/>
        <v>47.252747252747255</v>
      </c>
      <c r="G302" s="18">
        <f t="shared" si="17"/>
        <v>52.747252747252745</v>
      </c>
      <c r="H302" s="18">
        <f t="shared" si="18"/>
        <v>0</v>
      </c>
      <c r="I302" s="18">
        <f t="shared" si="19"/>
        <v>6</v>
      </c>
      <c r="J302" s="18">
        <f>SUM($I$2:I302)</f>
        <v>1799</v>
      </c>
      <c r="K302" s="18">
        <f>SUM($I302:I$419)</f>
        <v>708</v>
      </c>
    </row>
    <row r="303" spans="1:11">
      <c r="A303" s="1">
        <v>40644</v>
      </c>
      <c r="B303" s="1">
        <v>40650</v>
      </c>
      <c r="C303" s="2">
        <v>43</v>
      </c>
      <c r="D303" s="2">
        <v>48</v>
      </c>
      <c r="E303" s="2">
        <v>9</v>
      </c>
      <c r="F303" s="18">
        <f t="shared" si="16"/>
        <v>47.252747252747255</v>
      </c>
      <c r="G303" s="18">
        <f t="shared" si="17"/>
        <v>52.747252747252745</v>
      </c>
      <c r="H303" s="18">
        <f t="shared" si="18"/>
        <v>0</v>
      </c>
      <c r="I303" s="18">
        <f t="shared" si="19"/>
        <v>6</v>
      </c>
      <c r="J303" s="18">
        <f>SUM($I$2:I303)</f>
        <v>1805</v>
      </c>
      <c r="K303" s="18">
        <f>SUM($I303:I$419)</f>
        <v>702</v>
      </c>
    </row>
    <row r="304" spans="1:11">
      <c r="A304" s="1">
        <v>40637</v>
      </c>
      <c r="B304" s="1">
        <v>40643</v>
      </c>
      <c r="C304" s="2">
        <v>45</v>
      </c>
      <c r="D304" s="2">
        <v>46</v>
      </c>
      <c r="E304" s="2">
        <v>9</v>
      </c>
      <c r="F304" s="18">
        <f t="shared" si="16"/>
        <v>49.450549450549453</v>
      </c>
      <c r="G304" s="18">
        <f t="shared" si="17"/>
        <v>50.549450549450547</v>
      </c>
      <c r="H304" s="18">
        <f t="shared" si="18"/>
        <v>0</v>
      </c>
      <c r="I304" s="18">
        <f t="shared" si="19"/>
        <v>6</v>
      </c>
      <c r="J304" s="18">
        <f>SUM($I$2:I304)</f>
        <v>1811</v>
      </c>
      <c r="K304" s="18">
        <f>SUM($I304:I$419)</f>
        <v>696</v>
      </c>
    </row>
    <row r="305" spans="1:11">
      <c r="A305" s="1">
        <v>40630</v>
      </c>
      <c r="B305" s="1">
        <v>40636</v>
      </c>
      <c r="C305" s="2">
        <v>48</v>
      </c>
      <c r="D305" s="2">
        <v>44</v>
      </c>
      <c r="E305" s="2">
        <v>8</v>
      </c>
      <c r="F305" s="18">
        <f t="shared" si="16"/>
        <v>52.173913043478258</v>
      </c>
      <c r="G305" s="18">
        <f t="shared" si="17"/>
        <v>47.826086956521742</v>
      </c>
      <c r="H305" s="18">
        <f t="shared" si="18"/>
        <v>0</v>
      </c>
      <c r="I305" s="18">
        <f t="shared" si="19"/>
        <v>6</v>
      </c>
      <c r="J305" s="18">
        <f>SUM($I$2:I305)</f>
        <v>1817</v>
      </c>
      <c r="K305" s="18">
        <f>SUM($I305:I$419)</f>
        <v>690</v>
      </c>
    </row>
    <row r="306" spans="1:11">
      <c r="A306" s="1">
        <v>40623</v>
      </c>
      <c r="B306" s="1">
        <v>40629</v>
      </c>
      <c r="C306" s="2">
        <v>45</v>
      </c>
      <c r="D306" s="2">
        <v>47</v>
      </c>
      <c r="E306" s="2">
        <v>8</v>
      </c>
      <c r="F306" s="18">
        <f t="shared" si="16"/>
        <v>48.913043478260867</v>
      </c>
      <c r="G306" s="18">
        <f t="shared" si="17"/>
        <v>51.086956521739133</v>
      </c>
      <c r="H306" s="18">
        <f t="shared" si="18"/>
        <v>0</v>
      </c>
      <c r="I306" s="18">
        <f t="shared" si="19"/>
        <v>6</v>
      </c>
      <c r="J306" s="18">
        <f>SUM($I$2:I306)</f>
        <v>1823</v>
      </c>
      <c r="K306" s="18">
        <f>SUM($I306:I$419)</f>
        <v>684</v>
      </c>
    </row>
    <row r="307" spans="1:11">
      <c r="A307" s="1">
        <v>40616</v>
      </c>
      <c r="B307" s="1">
        <v>40622</v>
      </c>
      <c r="C307" s="2">
        <v>48</v>
      </c>
      <c r="D307" s="2">
        <v>44</v>
      </c>
      <c r="E307" s="2">
        <v>8</v>
      </c>
      <c r="F307" s="18">
        <f t="shared" si="16"/>
        <v>52.173913043478258</v>
      </c>
      <c r="G307" s="18">
        <f t="shared" si="17"/>
        <v>47.826086956521742</v>
      </c>
      <c r="H307" s="18">
        <f t="shared" si="18"/>
        <v>0</v>
      </c>
      <c r="I307" s="18">
        <f t="shared" si="19"/>
        <v>6</v>
      </c>
      <c r="J307" s="18">
        <f>SUM($I$2:I307)</f>
        <v>1829</v>
      </c>
      <c r="K307" s="18">
        <f>SUM($I307:I$419)</f>
        <v>678</v>
      </c>
    </row>
    <row r="308" spans="1:11">
      <c r="A308" s="1">
        <v>40609</v>
      </c>
      <c r="B308" s="1">
        <v>40615</v>
      </c>
      <c r="C308" s="2">
        <v>47</v>
      </c>
      <c r="D308" s="2">
        <v>45</v>
      </c>
      <c r="E308" s="2">
        <v>8</v>
      </c>
      <c r="F308" s="18">
        <f t="shared" si="16"/>
        <v>51.086956521739133</v>
      </c>
      <c r="G308" s="18">
        <f t="shared" si="17"/>
        <v>48.913043478260867</v>
      </c>
      <c r="H308" s="18">
        <f t="shared" si="18"/>
        <v>0</v>
      </c>
      <c r="I308" s="18">
        <f t="shared" si="19"/>
        <v>6</v>
      </c>
      <c r="J308" s="18">
        <f>SUM($I$2:I308)</f>
        <v>1835</v>
      </c>
      <c r="K308" s="18">
        <f>SUM($I308:I$419)</f>
        <v>672</v>
      </c>
    </row>
    <row r="309" spans="1:11">
      <c r="A309" s="1">
        <v>40602</v>
      </c>
      <c r="B309" s="1">
        <v>40608</v>
      </c>
      <c r="C309" s="2">
        <v>46</v>
      </c>
      <c r="D309" s="2">
        <v>46</v>
      </c>
      <c r="E309" s="2">
        <v>8</v>
      </c>
      <c r="F309" s="18">
        <f t="shared" si="16"/>
        <v>50</v>
      </c>
      <c r="G309" s="18">
        <f t="shared" si="17"/>
        <v>50</v>
      </c>
      <c r="H309" s="18">
        <f t="shared" si="18"/>
        <v>0</v>
      </c>
      <c r="I309" s="18">
        <f t="shared" si="19"/>
        <v>6</v>
      </c>
      <c r="J309" s="18">
        <f>SUM($I$2:I309)</f>
        <v>1841</v>
      </c>
      <c r="K309" s="18">
        <f>SUM($I309:I$419)</f>
        <v>666</v>
      </c>
    </row>
    <row r="310" spans="1:11">
      <c r="A310" s="1">
        <v>40595</v>
      </c>
      <c r="B310" s="1">
        <v>40601</v>
      </c>
      <c r="C310" s="2">
        <v>48</v>
      </c>
      <c r="D310" s="2">
        <v>44</v>
      </c>
      <c r="E310" s="2">
        <v>8</v>
      </c>
      <c r="F310" s="18">
        <f t="shared" si="16"/>
        <v>52.173913043478258</v>
      </c>
      <c r="G310" s="18">
        <f t="shared" si="17"/>
        <v>47.826086956521742</v>
      </c>
      <c r="H310" s="18">
        <f t="shared" si="18"/>
        <v>0</v>
      </c>
      <c r="I310" s="18">
        <f t="shared" si="19"/>
        <v>6</v>
      </c>
      <c r="J310" s="18">
        <f>SUM($I$2:I310)</f>
        <v>1847</v>
      </c>
      <c r="K310" s="18">
        <f>SUM($I310:I$419)</f>
        <v>660</v>
      </c>
    </row>
    <row r="311" spans="1:11">
      <c r="A311" s="1">
        <v>40588</v>
      </c>
      <c r="B311" s="1">
        <v>40594</v>
      </c>
      <c r="C311" s="2">
        <v>48</v>
      </c>
      <c r="D311" s="2">
        <v>43</v>
      </c>
      <c r="E311" s="2">
        <v>9</v>
      </c>
      <c r="F311" s="18">
        <f t="shared" si="16"/>
        <v>52.747252747252745</v>
      </c>
      <c r="G311" s="18">
        <f t="shared" si="17"/>
        <v>47.252747252747255</v>
      </c>
      <c r="H311" s="18">
        <f t="shared" si="18"/>
        <v>0</v>
      </c>
      <c r="I311" s="18">
        <f t="shared" si="19"/>
        <v>6</v>
      </c>
      <c r="J311" s="18">
        <f>SUM($I$2:I311)</f>
        <v>1853</v>
      </c>
      <c r="K311" s="18">
        <f>SUM($I311:I$419)</f>
        <v>654</v>
      </c>
    </row>
    <row r="312" spans="1:11">
      <c r="A312" s="1">
        <v>40581</v>
      </c>
      <c r="B312" s="1">
        <v>40587</v>
      </c>
      <c r="C312" s="2">
        <v>48</v>
      </c>
      <c r="D312" s="2">
        <v>43</v>
      </c>
      <c r="E312" s="2">
        <v>9</v>
      </c>
      <c r="F312" s="18">
        <f t="shared" si="16"/>
        <v>52.747252747252745</v>
      </c>
      <c r="G312" s="18">
        <f t="shared" si="17"/>
        <v>47.252747252747255</v>
      </c>
      <c r="H312" s="18">
        <f t="shared" si="18"/>
        <v>0</v>
      </c>
      <c r="I312" s="18">
        <f t="shared" si="19"/>
        <v>6</v>
      </c>
      <c r="J312" s="18">
        <f>SUM($I$2:I312)</f>
        <v>1859</v>
      </c>
      <c r="K312" s="18">
        <f>SUM($I312:I$419)</f>
        <v>648</v>
      </c>
    </row>
    <row r="313" spans="1:11">
      <c r="A313" s="1">
        <v>40574</v>
      </c>
      <c r="B313" s="1">
        <v>40580</v>
      </c>
      <c r="C313" s="2">
        <v>47</v>
      </c>
      <c r="D313" s="2">
        <v>45</v>
      </c>
      <c r="E313" s="2">
        <v>8</v>
      </c>
      <c r="F313" s="18">
        <f t="shared" si="16"/>
        <v>51.086956521739133</v>
      </c>
      <c r="G313" s="18">
        <f t="shared" si="17"/>
        <v>48.913043478260867</v>
      </c>
      <c r="H313" s="18">
        <f t="shared" si="18"/>
        <v>0</v>
      </c>
      <c r="I313" s="18">
        <f t="shared" si="19"/>
        <v>6</v>
      </c>
      <c r="J313" s="18">
        <f>SUM($I$2:I313)</f>
        <v>1865</v>
      </c>
      <c r="K313" s="18">
        <f>SUM($I313:I$419)</f>
        <v>642</v>
      </c>
    </row>
    <row r="314" spans="1:11">
      <c r="A314" s="1">
        <v>40567</v>
      </c>
      <c r="B314" s="1">
        <v>40573</v>
      </c>
      <c r="C314" s="2">
        <v>50</v>
      </c>
      <c r="D314" s="2">
        <v>42</v>
      </c>
      <c r="E314" s="2">
        <v>8</v>
      </c>
      <c r="F314" s="18">
        <f t="shared" si="16"/>
        <v>54.347826086956523</v>
      </c>
      <c r="G314" s="18">
        <f t="shared" si="17"/>
        <v>45.652173913043477</v>
      </c>
      <c r="H314" s="18">
        <f t="shared" si="18"/>
        <v>0</v>
      </c>
      <c r="I314" s="18">
        <f t="shared" si="19"/>
        <v>6</v>
      </c>
      <c r="J314" s="18">
        <f>SUM($I$2:I314)</f>
        <v>1871</v>
      </c>
      <c r="K314" s="18">
        <f>SUM($I314:I$419)</f>
        <v>636</v>
      </c>
    </row>
    <row r="315" spans="1:11">
      <c r="A315" s="1">
        <v>40560</v>
      </c>
      <c r="B315" s="1">
        <v>40566</v>
      </c>
      <c r="C315" s="2">
        <v>50</v>
      </c>
      <c r="D315" s="2">
        <v>42</v>
      </c>
      <c r="E315" s="2">
        <v>8</v>
      </c>
      <c r="F315" s="18">
        <f t="shared" si="16"/>
        <v>54.347826086956523</v>
      </c>
      <c r="G315" s="18">
        <f t="shared" si="17"/>
        <v>45.652173913043477</v>
      </c>
      <c r="H315" s="18">
        <f t="shared" si="18"/>
        <v>0</v>
      </c>
      <c r="I315" s="18">
        <f t="shared" si="19"/>
        <v>6</v>
      </c>
      <c r="J315" s="18">
        <f>SUM($I$2:I315)</f>
        <v>1877</v>
      </c>
      <c r="K315" s="18">
        <f>SUM($I315:I$419)</f>
        <v>630</v>
      </c>
    </row>
    <row r="316" spans="1:11">
      <c r="A316" s="1">
        <v>40553</v>
      </c>
      <c r="B316" s="1">
        <v>40559</v>
      </c>
      <c r="C316" s="2">
        <v>49</v>
      </c>
      <c r="D316" s="2">
        <v>42</v>
      </c>
      <c r="E316" s="2">
        <v>9</v>
      </c>
      <c r="F316" s="18">
        <f t="shared" si="16"/>
        <v>53.846153846153847</v>
      </c>
      <c r="G316" s="18">
        <f t="shared" si="17"/>
        <v>46.153846153846153</v>
      </c>
      <c r="H316" s="18">
        <f t="shared" si="18"/>
        <v>0</v>
      </c>
      <c r="I316" s="18">
        <f t="shared" si="19"/>
        <v>6</v>
      </c>
      <c r="J316" s="18">
        <f>SUM($I$2:I316)</f>
        <v>1883</v>
      </c>
      <c r="K316" s="18">
        <f>SUM($I316:I$419)</f>
        <v>624</v>
      </c>
    </row>
    <row r="317" spans="1:11">
      <c r="A317" s="1">
        <v>40546</v>
      </c>
      <c r="B317" s="1">
        <v>40552</v>
      </c>
      <c r="C317" s="2">
        <v>48</v>
      </c>
      <c r="D317" s="2">
        <v>45</v>
      </c>
      <c r="E317" s="2">
        <v>7</v>
      </c>
      <c r="F317" s="18">
        <f t="shared" si="16"/>
        <v>51.612903225806448</v>
      </c>
      <c r="G317" s="18">
        <f t="shared" si="17"/>
        <v>48.387096774193552</v>
      </c>
      <c r="H317" s="18">
        <f t="shared" si="18"/>
        <v>0</v>
      </c>
      <c r="I317" s="18">
        <f t="shared" si="19"/>
        <v>6</v>
      </c>
      <c r="J317" s="18">
        <f>SUM($I$2:I317)</f>
        <v>1889</v>
      </c>
      <c r="K317" s="18">
        <f>SUM($I317:I$419)</f>
        <v>618</v>
      </c>
    </row>
    <row r="318" spans="1:11">
      <c r="A318" s="1">
        <v>40539</v>
      </c>
      <c r="B318" s="1">
        <v>40545</v>
      </c>
      <c r="C318" s="2">
        <v>48</v>
      </c>
      <c r="D318" s="2">
        <v>44</v>
      </c>
      <c r="E318" s="2">
        <v>8</v>
      </c>
      <c r="F318" s="18">
        <f t="shared" si="16"/>
        <v>52.173913043478258</v>
      </c>
      <c r="G318" s="18">
        <f t="shared" si="17"/>
        <v>47.826086956521742</v>
      </c>
      <c r="H318" s="18">
        <f t="shared" si="18"/>
        <v>0</v>
      </c>
      <c r="I318" s="18">
        <f t="shared" si="19"/>
        <v>6</v>
      </c>
      <c r="J318" s="18">
        <f>SUM($I$2:I318)</f>
        <v>1895</v>
      </c>
      <c r="K318" s="18">
        <f>SUM($I318:I$419)</f>
        <v>612</v>
      </c>
    </row>
    <row r="319" spans="1:11">
      <c r="A319" s="1">
        <v>40532</v>
      </c>
      <c r="B319" s="1">
        <v>40538</v>
      </c>
      <c r="C319" s="2">
        <v>47</v>
      </c>
      <c r="D319" s="2">
        <v>46</v>
      </c>
      <c r="E319" s="2">
        <v>7</v>
      </c>
      <c r="F319" s="18">
        <f t="shared" si="16"/>
        <v>50.537634408602152</v>
      </c>
      <c r="G319" s="18">
        <f t="shared" si="17"/>
        <v>49.462365591397848</v>
      </c>
      <c r="H319" s="18">
        <f t="shared" si="18"/>
        <v>0</v>
      </c>
      <c r="I319" s="18">
        <f t="shared" si="19"/>
        <v>6</v>
      </c>
      <c r="J319" s="18">
        <f>SUM($I$2:I319)</f>
        <v>1901</v>
      </c>
      <c r="K319" s="18">
        <f>SUM($I319:I$419)</f>
        <v>606</v>
      </c>
    </row>
    <row r="320" spans="1:11">
      <c r="A320" s="1">
        <v>40525</v>
      </c>
      <c r="B320" s="1">
        <v>40531</v>
      </c>
      <c r="C320" s="2">
        <v>46</v>
      </c>
      <c r="D320" s="2">
        <v>46</v>
      </c>
      <c r="E320" s="2">
        <v>8</v>
      </c>
      <c r="F320" s="18">
        <f t="shared" si="16"/>
        <v>50</v>
      </c>
      <c r="G320" s="18">
        <f t="shared" si="17"/>
        <v>50</v>
      </c>
      <c r="H320" s="18">
        <f t="shared" si="18"/>
        <v>0</v>
      </c>
      <c r="I320" s="18">
        <f t="shared" si="19"/>
        <v>6</v>
      </c>
      <c r="J320" s="18">
        <f>SUM($I$2:I320)</f>
        <v>1907</v>
      </c>
      <c r="K320" s="18">
        <f>SUM($I320:I$419)</f>
        <v>600</v>
      </c>
    </row>
    <row r="321" spans="1:11">
      <c r="A321" s="1">
        <v>40518</v>
      </c>
      <c r="B321" s="1">
        <v>40524</v>
      </c>
      <c r="C321" s="2">
        <v>45</v>
      </c>
      <c r="D321" s="2">
        <v>48</v>
      </c>
      <c r="E321" s="2">
        <v>7</v>
      </c>
      <c r="F321" s="18">
        <f t="shared" si="16"/>
        <v>48.387096774193552</v>
      </c>
      <c r="G321" s="18">
        <f t="shared" si="17"/>
        <v>51.612903225806448</v>
      </c>
      <c r="H321" s="18">
        <f t="shared" si="18"/>
        <v>0</v>
      </c>
      <c r="I321" s="18">
        <f t="shared" si="19"/>
        <v>6</v>
      </c>
      <c r="J321" s="18">
        <f>SUM($I$2:I321)</f>
        <v>1913</v>
      </c>
      <c r="K321" s="18">
        <f>SUM($I321:I$419)</f>
        <v>594</v>
      </c>
    </row>
    <row r="322" spans="1:11">
      <c r="A322" s="1">
        <v>40511</v>
      </c>
      <c r="B322" s="1">
        <v>40517</v>
      </c>
      <c r="C322" s="2">
        <v>46</v>
      </c>
      <c r="D322" s="2">
        <v>46</v>
      </c>
      <c r="E322" s="2">
        <v>8</v>
      </c>
      <c r="F322" s="18">
        <f t="shared" si="16"/>
        <v>50</v>
      </c>
      <c r="G322" s="18">
        <f t="shared" si="17"/>
        <v>50</v>
      </c>
      <c r="H322" s="18">
        <f t="shared" si="18"/>
        <v>0</v>
      </c>
      <c r="I322" s="18">
        <f t="shared" si="19"/>
        <v>6</v>
      </c>
      <c r="J322" s="18">
        <f>SUM($I$2:I322)</f>
        <v>1919</v>
      </c>
      <c r="K322" s="18">
        <f>SUM($I322:I$419)</f>
        <v>588</v>
      </c>
    </row>
    <row r="323" spans="1:11">
      <c r="A323" s="1">
        <v>40504</v>
      </c>
      <c r="B323" s="1">
        <v>40510</v>
      </c>
      <c r="C323" s="2">
        <v>45</v>
      </c>
      <c r="D323" s="2">
        <v>47</v>
      </c>
      <c r="E323" s="2">
        <v>8</v>
      </c>
      <c r="F323" s="18">
        <f t="shared" ref="F323:F386" si="20">C323 + (E323 * C323 / (C323 + D323))</f>
        <v>48.913043478260867</v>
      </c>
      <c r="G323" s="18">
        <f t="shared" ref="G323:G386" si="21">D323 + (E323 * D323 / (C323+ D323))</f>
        <v>51.086956521739133</v>
      </c>
      <c r="H323" s="18">
        <f t="shared" ref="H323:H386" si="22">100 - (F323 + G323)</f>
        <v>0</v>
      </c>
      <c r="I323" s="18">
        <f t="shared" ref="I323:I386" si="23">B323-A323</f>
        <v>6</v>
      </c>
      <c r="J323" s="18">
        <f>SUM($I$2:I323)</f>
        <v>1925</v>
      </c>
      <c r="K323" s="18">
        <f>SUM($I323:I$419)</f>
        <v>582</v>
      </c>
    </row>
    <row r="324" spans="1:11">
      <c r="A324" s="1">
        <v>40497</v>
      </c>
      <c r="B324" s="1">
        <v>40503</v>
      </c>
      <c r="C324" s="2">
        <v>46</v>
      </c>
      <c r="D324" s="2">
        <v>46</v>
      </c>
      <c r="E324" s="2">
        <v>8</v>
      </c>
      <c r="F324" s="18">
        <f t="shared" si="20"/>
        <v>50</v>
      </c>
      <c r="G324" s="18">
        <f t="shared" si="21"/>
        <v>50</v>
      </c>
      <c r="H324" s="18">
        <f t="shared" si="22"/>
        <v>0</v>
      </c>
      <c r="I324" s="18">
        <f t="shared" si="23"/>
        <v>6</v>
      </c>
      <c r="J324" s="18">
        <f>SUM($I$2:I324)</f>
        <v>1931</v>
      </c>
      <c r="K324" s="18">
        <f>SUM($I324:I$419)</f>
        <v>576</v>
      </c>
    </row>
    <row r="325" spans="1:11">
      <c r="A325" s="1">
        <v>40490</v>
      </c>
      <c r="B325" s="1">
        <v>40496</v>
      </c>
      <c r="C325" s="2">
        <v>44</v>
      </c>
      <c r="D325" s="2">
        <v>48</v>
      </c>
      <c r="E325" s="2">
        <v>8</v>
      </c>
      <c r="F325" s="18">
        <f t="shared" si="20"/>
        <v>47.826086956521742</v>
      </c>
      <c r="G325" s="18">
        <f t="shared" si="21"/>
        <v>52.173913043478258</v>
      </c>
      <c r="H325" s="18">
        <f t="shared" si="22"/>
        <v>0</v>
      </c>
      <c r="I325" s="18">
        <f t="shared" si="23"/>
        <v>6</v>
      </c>
      <c r="J325" s="18">
        <f>SUM($I$2:I325)</f>
        <v>1937</v>
      </c>
      <c r="K325" s="18">
        <f>SUM($I325:I$419)</f>
        <v>570</v>
      </c>
    </row>
    <row r="326" spans="1:11">
      <c r="A326" s="1">
        <v>40483</v>
      </c>
      <c r="B326" s="1">
        <v>40489</v>
      </c>
      <c r="C326" s="2">
        <v>45</v>
      </c>
      <c r="D326" s="2">
        <v>47</v>
      </c>
      <c r="E326" s="2">
        <v>8</v>
      </c>
      <c r="F326" s="18">
        <f t="shared" si="20"/>
        <v>48.913043478260867</v>
      </c>
      <c r="G326" s="18">
        <f t="shared" si="21"/>
        <v>51.086956521739133</v>
      </c>
      <c r="H326" s="18">
        <f t="shared" si="22"/>
        <v>0</v>
      </c>
      <c r="I326" s="18">
        <f t="shared" si="23"/>
        <v>6</v>
      </c>
      <c r="J326" s="18">
        <f>SUM($I$2:I326)</f>
        <v>1943</v>
      </c>
      <c r="K326" s="18">
        <f>SUM($I326:I$419)</f>
        <v>564</v>
      </c>
    </row>
    <row r="327" spans="1:11">
      <c r="A327" s="1">
        <v>40476</v>
      </c>
      <c r="B327" s="1">
        <v>40482</v>
      </c>
      <c r="C327" s="2">
        <v>45</v>
      </c>
      <c r="D327" s="2">
        <v>48</v>
      </c>
      <c r="E327" s="2">
        <v>7</v>
      </c>
      <c r="F327" s="18">
        <f t="shared" si="20"/>
        <v>48.387096774193552</v>
      </c>
      <c r="G327" s="18">
        <f t="shared" si="21"/>
        <v>51.612903225806448</v>
      </c>
      <c r="H327" s="18">
        <f t="shared" si="22"/>
        <v>0</v>
      </c>
      <c r="I327" s="18">
        <f t="shared" si="23"/>
        <v>6</v>
      </c>
      <c r="J327" s="18">
        <f>SUM($I$2:I327)</f>
        <v>1949</v>
      </c>
      <c r="K327" s="18">
        <f>SUM($I327:I$419)</f>
        <v>558</v>
      </c>
    </row>
    <row r="328" spans="1:11">
      <c r="A328" s="1">
        <v>40469</v>
      </c>
      <c r="B328" s="1">
        <v>40475</v>
      </c>
      <c r="C328" s="2">
        <v>44</v>
      </c>
      <c r="D328" s="2">
        <v>48</v>
      </c>
      <c r="E328" s="2">
        <v>8</v>
      </c>
      <c r="F328" s="18">
        <f t="shared" si="20"/>
        <v>47.826086956521742</v>
      </c>
      <c r="G328" s="18">
        <f t="shared" si="21"/>
        <v>52.173913043478258</v>
      </c>
      <c r="H328" s="18">
        <f t="shared" si="22"/>
        <v>0</v>
      </c>
      <c r="I328" s="18">
        <f t="shared" si="23"/>
        <v>6</v>
      </c>
      <c r="J328" s="18">
        <f>SUM($I$2:I328)</f>
        <v>1955</v>
      </c>
      <c r="K328" s="18">
        <f>SUM($I328:I$419)</f>
        <v>552</v>
      </c>
    </row>
    <row r="329" spans="1:11">
      <c r="A329" s="1">
        <v>40462</v>
      </c>
      <c r="B329" s="1">
        <v>40468</v>
      </c>
      <c r="C329" s="2">
        <v>45</v>
      </c>
      <c r="D329" s="2">
        <v>47</v>
      </c>
      <c r="E329" s="2">
        <v>8</v>
      </c>
      <c r="F329" s="18">
        <f t="shared" si="20"/>
        <v>48.913043478260867</v>
      </c>
      <c r="G329" s="18">
        <f t="shared" si="21"/>
        <v>51.086956521739133</v>
      </c>
      <c r="H329" s="18">
        <f t="shared" si="22"/>
        <v>0</v>
      </c>
      <c r="I329" s="18">
        <f t="shared" si="23"/>
        <v>6</v>
      </c>
      <c r="J329" s="18">
        <f>SUM($I$2:I329)</f>
        <v>1961</v>
      </c>
      <c r="K329" s="18">
        <f>SUM($I329:I$419)</f>
        <v>546</v>
      </c>
    </row>
    <row r="330" spans="1:11">
      <c r="A330" s="1">
        <v>40455</v>
      </c>
      <c r="B330" s="1">
        <v>40461</v>
      </c>
      <c r="C330" s="2">
        <v>46</v>
      </c>
      <c r="D330" s="2">
        <v>48</v>
      </c>
      <c r="E330" s="2">
        <v>6</v>
      </c>
      <c r="F330" s="18">
        <f t="shared" si="20"/>
        <v>48.936170212765958</v>
      </c>
      <c r="G330" s="18">
        <f t="shared" si="21"/>
        <v>51.063829787234042</v>
      </c>
      <c r="H330" s="18">
        <f t="shared" si="22"/>
        <v>0</v>
      </c>
      <c r="I330" s="18">
        <f t="shared" si="23"/>
        <v>6</v>
      </c>
      <c r="J330" s="18">
        <f>SUM($I$2:I330)</f>
        <v>1967</v>
      </c>
      <c r="K330" s="18">
        <f>SUM($I330:I$419)</f>
        <v>540</v>
      </c>
    </row>
    <row r="331" spans="1:11">
      <c r="A331" s="1">
        <v>40448</v>
      </c>
      <c r="B331" s="1">
        <v>40454</v>
      </c>
      <c r="C331" s="2">
        <v>46</v>
      </c>
      <c r="D331" s="2">
        <v>47</v>
      </c>
      <c r="E331" s="2">
        <v>7</v>
      </c>
      <c r="F331" s="18">
        <f t="shared" si="20"/>
        <v>49.462365591397848</v>
      </c>
      <c r="G331" s="18">
        <f t="shared" si="21"/>
        <v>50.537634408602152</v>
      </c>
      <c r="H331" s="18">
        <f t="shared" si="22"/>
        <v>0</v>
      </c>
      <c r="I331" s="18">
        <f t="shared" si="23"/>
        <v>6</v>
      </c>
      <c r="J331" s="18">
        <f>SUM($I$2:I331)</f>
        <v>1973</v>
      </c>
      <c r="K331" s="18">
        <f>SUM($I331:I$419)</f>
        <v>534</v>
      </c>
    </row>
    <row r="332" spans="1:11">
      <c r="A332" s="1">
        <v>40441</v>
      </c>
      <c r="B332" s="1">
        <v>40447</v>
      </c>
      <c r="C332" s="2">
        <v>44</v>
      </c>
      <c r="D332" s="2">
        <v>48</v>
      </c>
      <c r="E332" s="2">
        <v>8</v>
      </c>
      <c r="F332" s="18">
        <f t="shared" si="20"/>
        <v>47.826086956521742</v>
      </c>
      <c r="G332" s="18">
        <f t="shared" si="21"/>
        <v>52.173913043478258</v>
      </c>
      <c r="H332" s="18">
        <f t="shared" si="22"/>
        <v>0</v>
      </c>
      <c r="I332" s="18">
        <f t="shared" si="23"/>
        <v>6</v>
      </c>
      <c r="J332" s="18">
        <f>SUM($I$2:I332)</f>
        <v>1979</v>
      </c>
      <c r="K332" s="18">
        <f>SUM($I332:I$419)</f>
        <v>528</v>
      </c>
    </row>
    <row r="333" spans="1:11">
      <c r="A333" s="1">
        <v>40434</v>
      </c>
      <c r="B333" s="1">
        <v>40440</v>
      </c>
      <c r="C333" s="2">
        <v>46</v>
      </c>
      <c r="D333" s="2">
        <v>47</v>
      </c>
      <c r="E333" s="2">
        <v>7</v>
      </c>
      <c r="F333" s="18">
        <f t="shared" si="20"/>
        <v>49.462365591397848</v>
      </c>
      <c r="G333" s="18">
        <f t="shared" si="21"/>
        <v>50.537634408602152</v>
      </c>
      <c r="H333" s="18">
        <f t="shared" si="22"/>
        <v>0</v>
      </c>
      <c r="I333" s="18">
        <f t="shared" si="23"/>
        <v>6</v>
      </c>
      <c r="J333" s="18">
        <f>SUM($I$2:I333)</f>
        <v>1985</v>
      </c>
      <c r="K333" s="18">
        <f>SUM($I333:I$419)</f>
        <v>522</v>
      </c>
    </row>
    <row r="334" spans="1:11">
      <c r="A334" s="1">
        <v>40427</v>
      </c>
      <c r="B334" s="1">
        <v>40433</v>
      </c>
      <c r="C334" s="2">
        <v>46</v>
      </c>
      <c r="D334" s="2">
        <v>46</v>
      </c>
      <c r="E334" s="2">
        <v>8</v>
      </c>
      <c r="F334" s="18">
        <f t="shared" si="20"/>
        <v>50</v>
      </c>
      <c r="G334" s="18">
        <f t="shared" si="21"/>
        <v>50</v>
      </c>
      <c r="H334" s="18">
        <f t="shared" si="22"/>
        <v>0</v>
      </c>
      <c r="I334" s="18">
        <f t="shared" si="23"/>
        <v>6</v>
      </c>
      <c r="J334" s="18">
        <f>SUM($I$2:I334)</f>
        <v>1991</v>
      </c>
      <c r="K334" s="18">
        <f>SUM($I334:I$419)</f>
        <v>516</v>
      </c>
    </row>
    <row r="335" spans="1:11">
      <c r="A335" s="1">
        <v>40420</v>
      </c>
      <c r="B335" s="1">
        <v>40426</v>
      </c>
      <c r="C335" s="2">
        <v>45</v>
      </c>
      <c r="D335" s="2">
        <v>47</v>
      </c>
      <c r="E335" s="2">
        <v>8</v>
      </c>
      <c r="F335" s="18">
        <f t="shared" si="20"/>
        <v>48.913043478260867</v>
      </c>
      <c r="G335" s="18">
        <f t="shared" si="21"/>
        <v>51.086956521739133</v>
      </c>
      <c r="H335" s="18">
        <f t="shared" si="22"/>
        <v>0</v>
      </c>
      <c r="I335" s="18">
        <f t="shared" si="23"/>
        <v>6</v>
      </c>
      <c r="J335" s="18">
        <f>SUM($I$2:I335)</f>
        <v>1997</v>
      </c>
      <c r="K335" s="18">
        <f>SUM($I335:I$419)</f>
        <v>510</v>
      </c>
    </row>
    <row r="336" spans="1:11">
      <c r="A336" s="1">
        <v>40413</v>
      </c>
      <c r="B336" s="1">
        <v>40419</v>
      </c>
      <c r="C336" s="2">
        <v>43</v>
      </c>
      <c r="D336" s="2">
        <v>49</v>
      </c>
      <c r="E336" s="2">
        <v>8</v>
      </c>
      <c r="F336" s="18">
        <f t="shared" si="20"/>
        <v>46.739130434782609</v>
      </c>
      <c r="G336" s="18">
        <f t="shared" si="21"/>
        <v>53.260869565217391</v>
      </c>
      <c r="H336" s="18">
        <f t="shared" si="22"/>
        <v>0</v>
      </c>
      <c r="I336" s="18">
        <f t="shared" si="23"/>
        <v>6</v>
      </c>
      <c r="J336" s="18">
        <f>SUM($I$2:I336)</f>
        <v>2003</v>
      </c>
      <c r="K336" s="18">
        <f>SUM($I336:I$419)</f>
        <v>504</v>
      </c>
    </row>
    <row r="337" spans="1:11">
      <c r="A337" s="1">
        <v>40406</v>
      </c>
      <c r="B337" s="1">
        <v>40412</v>
      </c>
      <c r="C337" s="2">
        <v>43</v>
      </c>
      <c r="D337" s="2">
        <v>50</v>
      </c>
      <c r="E337" s="2">
        <v>7</v>
      </c>
      <c r="F337" s="18">
        <f t="shared" si="20"/>
        <v>46.236559139784944</v>
      </c>
      <c r="G337" s="18">
        <f t="shared" si="21"/>
        <v>53.763440860215056</v>
      </c>
      <c r="H337" s="18">
        <f t="shared" si="22"/>
        <v>0</v>
      </c>
      <c r="I337" s="18">
        <f t="shared" si="23"/>
        <v>6</v>
      </c>
      <c r="J337" s="18">
        <f>SUM($I$2:I337)</f>
        <v>2009</v>
      </c>
      <c r="K337" s="18">
        <f>SUM($I337:I$419)</f>
        <v>498</v>
      </c>
    </row>
    <row r="338" spans="1:11">
      <c r="A338" s="1">
        <v>40399</v>
      </c>
      <c r="B338" s="1">
        <v>40405</v>
      </c>
      <c r="C338" s="2">
        <v>44</v>
      </c>
      <c r="D338" s="2">
        <v>48</v>
      </c>
      <c r="E338" s="2">
        <v>8</v>
      </c>
      <c r="F338" s="18">
        <f t="shared" si="20"/>
        <v>47.826086956521742</v>
      </c>
      <c r="G338" s="18">
        <f t="shared" si="21"/>
        <v>52.173913043478258</v>
      </c>
      <c r="H338" s="18">
        <f t="shared" si="22"/>
        <v>0</v>
      </c>
      <c r="I338" s="18">
        <f t="shared" si="23"/>
        <v>6</v>
      </c>
      <c r="J338" s="18">
        <f>SUM($I$2:I338)</f>
        <v>2015</v>
      </c>
      <c r="K338" s="18">
        <f>SUM($I338:I$419)</f>
        <v>492</v>
      </c>
    </row>
    <row r="339" spans="1:11">
      <c r="A339" s="1">
        <v>40392</v>
      </c>
      <c r="B339" s="1">
        <v>40398</v>
      </c>
      <c r="C339" s="2">
        <v>45</v>
      </c>
      <c r="D339" s="2">
        <v>48</v>
      </c>
      <c r="E339" s="2">
        <v>7</v>
      </c>
      <c r="F339" s="18">
        <f t="shared" si="20"/>
        <v>48.387096774193552</v>
      </c>
      <c r="G339" s="18">
        <f t="shared" si="21"/>
        <v>51.612903225806448</v>
      </c>
      <c r="H339" s="18">
        <f t="shared" si="22"/>
        <v>0</v>
      </c>
      <c r="I339" s="18">
        <f t="shared" si="23"/>
        <v>6</v>
      </c>
      <c r="J339" s="18">
        <f>SUM($I$2:I339)</f>
        <v>2021</v>
      </c>
      <c r="K339" s="18">
        <f>SUM($I339:I$419)</f>
        <v>486</v>
      </c>
    </row>
    <row r="340" spans="1:11">
      <c r="A340" s="1">
        <v>40385</v>
      </c>
      <c r="B340" s="1">
        <v>40391</v>
      </c>
      <c r="C340" s="2">
        <v>45</v>
      </c>
      <c r="D340" s="2">
        <v>47</v>
      </c>
      <c r="E340" s="2">
        <v>8</v>
      </c>
      <c r="F340" s="18">
        <f t="shared" si="20"/>
        <v>48.913043478260867</v>
      </c>
      <c r="G340" s="18">
        <f t="shared" si="21"/>
        <v>51.086956521739133</v>
      </c>
      <c r="H340" s="18">
        <f t="shared" si="22"/>
        <v>0</v>
      </c>
      <c r="I340" s="18">
        <f t="shared" si="23"/>
        <v>6</v>
      </c>
      <c r="J340" s="18">
        <f>SUM($I$2:I340)</f>
        <v>2027</v>
      </c>
      <c r="K340" s="18">
        <f>SUM($I340:I$419)</f>
        <v>480</v>
      </c>
    </row>
    <row r="341" spans="1:11">
      <c r="A341" s="1">
        <v>40378</v>
      </c>
      <c r="B341" s="1">
        <v>40384</v>
      </c>
      <c r="C341" s="2">
        <v>45</v>
      </c>
      <c r="D341" s="2">
        <v>47</v>
      </c>
      <c r="E341" s="2">
        <v>8</v>
      </c>
      <c r="F341" s="18">
        <f t="shared" si="20"/>
        <v>48.913043478260867</v>
      </c>
      <c r="G341" s="18">
        <f t="shared" si="21"/>
        <v>51.086956521739133</v>
      </c>
      <c r="H341" s="18">
        <f t="shared" si="22"/>
        <v>0</v>
      </c>
      <c r="I341" s="18">
        <f t="shared" si="23"/>
        <v>6</v>
      </c>
      <c r="J341" s="18">
        <f>SUM($I$2:I341)</f>
        <v>2033</v>
      </c>
      <c r="K341" s="18">
        <f>SUM($I341:I$419)</f>
        <v>474</v>
      </c>
    </row>
    <row r="342" spans="1:11">
      <c r="A342" s="1">
        <v>40371</v>
      </c>
      <c r="B342" s="1">
        <v>40377</v>
      </c>
      <c r="C342" s="2">
        <v>46</v>
      </c>
      <c r="D342" s="2">
        <v>46</v>
      </c>
      <c r="E342" s="2">
        <v>8</v>
      </c>
      <c r="F342" s="18">
        <f t="shared" si="20"/>
        <v>50</v>
      </c>
      <c r="G342" s="18">
        <f t="shared" si="21"/>
        <v>50</v>
      </c>
      <c r="H342" s="18">
        <f t="shared" si="22"/>
        <v>0</v>
      </c>
      <c r="I342" s="18">
        <f t="shared" si="23"/>
        <v>6</v>
      </c>
      <c r="J342" s="18">
        <f>SUM($I$2:I342)</f>
        <v>2039</v>
      </c>
      <c r="K342" s="18">
        <f>SUM($I342:I$419)</f>
        <v>468</v>
      </c>
    </row>
    <row r="343" spans="1:11">
      <c r="A343" s="1">
        <v>40364</v>
      </c>
      <c r="B343" s="1">
        <v>40370</v>
      </c>
      <c r="C343" s="2">
        <v>46</v>
      </c>
      <c r="D343" s="2">
        <v>47</v>
      </c>
      <c r="E343" s="2">
        <v>7</v>
      </c>
      <c r="F343" s="18">
        <f t="shared" si="20"/>
        <v>49.462365591397848</v>
      </c>
      <c r="G343" s="18">
        <f t="shared" si="21"/>
        <v>50.537634408602152</v>
      </c>
      <c r="H343" s="18">
        <f t="shared" si="22"/>
        <v>0</v>
      </c>
      <c r="I343" s="18">
        <f t="shared" si="23"/>
        <v>6</v>
      </c>
      <c r="J343" s="18">
        <f>SUM($I$2:I343)</f>
        <v>2045</v>
      </c>
      <c r="K343" s="18">
        <f>SUM($I343:I$419)</f>
        <v>462</v>
      </c>
    </row>
    <row r="344" spans="1:11">
      <c r="A344" s="1">
        <v>40357</v>
      </c>
      <c r="B344" s="1">
        <v>40363</v>
      </c>
      <c r="C344" s="2">
        <v>46</v>
      </c>
      <c r="D344" s="2">
        <v>45</v>
      </c>
      <c r="E344" s="2">
        <v>9</v>
      </c>
      <c r="F344" s="18">
        <f t="shared" si="20"/>
        <v>50.549450549450547</v>
      </c>
      <c r="G344" s="18">
        <f t="shared" si="21"/>
        <v>49.450549450549453</v>
      </c>
      <c r="H344" s="18">
        <f t="shared" si="22"/>
        <v>0</v>
      </c>
      <c r="I344" s="18">
        <f t="shared" si="23"/>
        <v>6</v>
      </c>
      <c r="J344" s="18">
        <f>SUM($I$2:I344)</f>
        <v>2051</v>
      </c>
      <c r="K344" s="18">
        <f>SUM($I344:I$419)</f>
        <v>456</v>
      </c>
    </row>
    <row r="345" spans="1:11">
      <c r="A345" s="1">
        <v>40350</v>
      </c>
      <c r="B345" s="1">
        <v>40356</v>
      </c>
      <c r="C345" s="2">
        <v>45</v>
      </c>
      <c r="D345" s="2">
        <v>46</v>
      </c>
      <c r="E345" s="2">
        <v>9</v>
      </c>
      <c r="F345" s="18">
        <f t="shared" si="20"/>
        <v>49.450549450549453</v>
      </c>
      <c r="G345" s="18">
        <f t="shared" si="21"/>
        <v>50.549450549450547</v>
      </c>
      <c r="H345" s="18">
        <f t="shared" si="22"/>
        <v>0</v>
      </c>
      <c r="I345" s="18">
        <f t="shared" si="23"/>
        <v>6</v>
      </c>
      <c r="J345" s="18">
        <f>SUM($I$2:I345)</f>
        <v>2057</v>
      </c>
      <c r="K345" s="18">
        <f>SUM($I345:I$419)</f>
        <v>450</v>
      </c>
    </row>
    <row r="346" spans="1:11">
      <c r="A346" s="1">
        <v>40343</v>
      </c>
      <c r="B346" s="1">
        <v>40349</v>
      </c>
      <c r="C346" s="2">
        <v>47</v>
      </c>
      <c r="D346" s="2">
        <v>45</v>
      </c>
      <c r="E346" s="2">
        <v>8</v>
      </c>
      <c r="F346" s="18">
        <f t="shared" si="20"/>
        <v>51.086956521739133</v>
      </c>
      <c r="G346" s="18">
        <f t="shared" si="21"/>
        <v>48.913043478260867</v>
      </c>
      <c r="H346" s="18">
        <f t="shared" si="22"/>
        <v>0</v>
      </c>
      <c r="I346" s="18">
        <f t="shared" si="23"/>
        <v>6</v>
      </c>
      <c r="J346" s="18">
        <f>SUM($I$2:I346)</f>
        <v>2063</v>
      </c>
      <c r="K346" s="18">
        <f>SUM($I346:I$419)</f>
        <v>444</v>
      </c>
    </row>
    <row r="347" spans="1:11">
      <c r="A347" s="1">
        <v>40336</v>
      </c>
      <c r="B347" s="1">
        <v>40342</v>
      </c>
      <c r="C347" s="2">
        <v>46</v>
      </c>
      <c r="D347" s="2">
        <v>46</v>
      </c>
      <c r="E347" s="2">
        <v>8</v>
      </c>
      <c r="F347" s="18">
        <f t="shared" si="20"/>
        <v>50</v>
      </c>
      <c r="G347" s="18">
        <f t="shared" si="21"/>
        <v>50</v>
      </c>
      <c r="H347" s="18">
        <f t="shared" si="22"/>
        <v>0</v>
      </c>
      <c r="I347" s="18">
        <f t="shared" si="23"/>
        <v>6</v>
      </c>
      <c r="J347" s="18">
        <f>SUM($I$2:I347)</f>
        <v>2069</v>
      </c>
      <c r="K347" s="18">
        <f>SUM($I347:I$419)</f>
        <v>438</v>
      </c>
    </row>
    <row r="348" spans="1:11">
      <c r="A348" s="1">
        <v>40329</v>
      </c>
      <c r="B348" s="1">
        <v>40335</v>
      </c>
      <c r="C348" s="2">
        <v>47</v>
      </c>
      <c r="D348" s="2">
        <v>45</v>
      </c>
      <c r="E348" s="2">
        <v>8</v>
      </c>
      <c r="F348" s="18">
        <f t="shared" si="20"/>
        <v>51.086956521739133</v>
      </c>
      <c r="G348" s="18">
        <f t="shared" si="21"/>
        <v>48.913043478260867</v>
      </c>
      <c r="H348" s="18">
        <f t="shared" si="22"/>
        <v>0</v>
      </c>
      <c r="I348" s="18">
        <f t="shared" si="23"/>
        <v>6</v>
      </c>
      <c r="J348" s="18">
        <f>SUM($I$2:I348)</f>
        <v>2075</v>
      </c>
      <c r="K348" s="18">
        <f>SUM($I348:I$419)</f>
        <v>432</v>
      </c>
    </row>
    <row r="349" spans="1:11">
      <c r="A349" s="1">
        <v>40322</v>
      </c>
      <c r="B349" s="1">
        <v>40328</v>
      </c>
      <c r="C349" s="2">
        <v>46</v>
      </c>
      <c r="D349" s="2">
        <v>46</v>
      </c>
      <c r="E349" s="2">
        <v>8</v>
      </c>
      <c r="F349" s="18">
        <f t="shared" si="20"/>
        <v>50</v>
      </c>
      <c r="G349" s="18">
        <f t="shared" si="21"/>
        <v>50</v>
      </c>
      <c r="H349" s="18">
        <f t="shared" si="22"/>
        <v>0</v>
      </c>
      <c r="I349" s="18">
        <f t="shared" si="23"/>
        <v>6</v>
      </c>
      <c r="J349" s="18">
        <f>SUM($I$2:I349)</f>
        <v>2081</v>
      </c>
      <c r="K349" s="18">
        <f>SUM($I349:I$419)</f>
        <v>426</v>
      </c>
    </row>
    <row r="350" spans="1:11">
      <c r="A350" s="1">
        <v>40315</v>
      </c>
      <c r="B350" s="1">
        <v>40321</v>
      </c>
      <c r="C350" s="2">
        <v>48</v>
      </c>
      <c r="D350" s="2">
        <v>45</v>
      </c>
      <c r="E350" s="2">
        <v>7</v>
      </c>
      <c r="F350" s="18">
        <f t="shared" si="20"/>
        <v>51.612903225806448</v>
      </c>
      <c r="G350" s="18">
        <f t="shared" si="21"/>
        <v>48.387096774193552</v>
      </c>
      <c r="H350" s="18">
        <f t="shared" si="22"/>
        <v>0</v>
      </c>
      <c r="I350" s="18">
        <f t="shared" si="23"/>
        <v>6</v>
      </c>
      <c r="J350" s="18">
        <f>SUM($I$2:I350)</f>
        <v>2087</v>
      </c>
      <c r="K350" s="18">
        <f>SUM($I350:I$419)</f>
        <v>420</v>
      </c>
    </row>
    <row r="351" spans="1:11">
      <c r="A351" s="1">
        <v>40308</v>
      </c>
      <c r="B351" s="1">
        <v>40314</v>
      </c>
      <c r="C351" s="2">
        <v>49</v>
      </c>
      <c r="D351" s="2">
        <v>43</v>
      </c>
      <c r="E351" s="2">
        <v>8</v>
      </c>
      <c r="F351" s="18">
        <f t="shared" si="20"/>
        <v>53.260869565217391</v>
      </c>
      <c r="G351" s="18">
        <f t="shared" si="21"/>
        <v>46.739130434782609</v>
      </c>
      <c r="H351" s="18">
        <f t="shared" si="22"/>
        <v>0</v>
      </c>
      <c r="I351" s="18">
        <f t="shared" si="23"/>
        <v>6</v>
      </c>
      <c r="J351" s="18">
        <f>SUM($I$2:I351)</f>
        <v>2093</v>
      </c>
      <c r="K351" s="18">
        <f>SUM($I351:I$419)</f>
        <v>414</v>
      </c>
    </row>
    <row r="352" spans="1:11">
      <c r="A352" s="1">
        <v>40301</v>
      </c>
      <c r="B352" s="1">
        <v>40307</v>
      </c>
      <c r="C352" s="2">
        <v>50</v>
      </c>
      <c r="D352" s="2">
        <v>43</v>
      </c>
      <c r="E352" s="2">
        <v>7</v>
      </c>
      <c r="F352" s="18">
        <f t="shared" si="20"/>
        <v>53.763440860215056</v>
      </c>
      <c r="G352" s="18">
        <f t="shared" si="21"/>
        <v>46.236559139784944</v>
      </c>
      <c r="H352" s="18">
        <f t="shared" si="22"/>
        <v>0</v>
      </c>
      <c r="I352" s="18">
        <f t="shared" si="23"/>
        <v>6</v>
      </c>
      <c r="J352" s="18">
        <f>SUM($I$2:I352)</f>
        <v>2099</v>
      </c>
      <c r="K352" s="18">
        <f>SUM($I352:I$419)</f>
        <v>408</v>
      </c>
    </row>
    <row r="353" spans="1:11">
      <c r="A353" s="1">
        <v>40294</v>
      </c>
      <c r="B353" s="1">
        <v>40300</v>
      </c>
      <c r="C353" s="2">
        <v>48</v>
      </c>
      <c r="D353" s="2">
        <v>45</v>
      </c>
      <c r="E353" s="2">
        <v>7</v>
      </c>
      <c r="F353" s="18">
        <f t="shared" si="20"/>
        <v>51.612903225806448</v>
      </c>
      <c r="G353" s="18">
        <f t="shared" si="21"/>
        <v>48.387096774193552</v>
      </c>
      <c r="H353" s="18">
        <f t="shared" si="22"/>
        <v>0</v>
      </c>
      <c r="I353" s="18">
        <f t="shared" si="23"/>
        <v>6</v>
      </c>
      <c r="J353" s="18">
        <f>SUM($I$2:I353)</f>
        <v>2105</v>
      </c>
      <c r="K353" s="18">
        <f>SUM($I353:I$419)</f>
        <v>402</v>
      </c>
    </row>
    <row r="354" spans="1:11">
      <c r="A354" s="1">
        <v>40287</v>
      </c>
      <c r="B354" s="1">
        <v>40293</v>
      </c>
      <c r="C354" s="2">
        <v>50</v>
      </c>
      <c r="D354" s="2">
        <v>43</v>
      </c>
      <c r="E354" s="2">
        <v>7</v>
      </c>
      <c r="F354" s="18">
        <f t="shared" si="20"/>
        <v>53.763440860215056</v>
      </c>
      <c r="G354" s="18">
        <f t="shared" si="21"/>
        <v>46.236559139784944</v>
      </c>
      <c r="H354" s="18">
        <f t="shared" si="22"/>
        <v>0</v>
      </c>
      <c r="I354" s="18">
        <f t="shared" si="23"/>
        <v>6</v>
      </c>
      <c r="J354" s="18">
        <f>SUM($I$2:I354)</f>
        <v>2111</v>
      </c>
      <c r="K354" s="18">
        <f>SUM($I354:I$419)</f>
        <v>396</v>
      </c>
    </row>
    <row r="355" spans="1:11">
      <c r="A355" s="1">
        <v>40280</v>
      </c>
      <c r="B355" s="1">
        <v>40286</v>
      </c>
      <c r="C355" s="2">
        <v>48</v>
      </c>
      <c r="D355" s="2">
        <v>45</v>
      </c>
      <c r="E355" s="2">
        <v>7</v>
      </c>
      <c r="F355" s="18">
        <f t="shared" si="20"/>
        <v>51.612903225806448</v>
      </c>
      <c r="G355" s="18">
        <f t="shared" si="21"/>
        <v>48.387096774193552</v>
      </c>
      <c r="H355" s="18">
        <f t="shared" si="22"/>
        <v>0</v>
      </c>
      <c r="I355" s="18">
        <f t="shared" si="23"/>
        <v>6</v>
      </c>
      <c r="J355" s="18">
        <f>SUM($I$2:I355)</f>
        <v>2117</v>
      </c>
      <c r="K355" s="18">
        <f>SUM($I355:I$419)</f>
        <v>390</v>
      </c>
    </row>
    <row r="356" spans="1:11">
      <c r="A356" s="1">
        <v>40273</v>
      </c>
      <c r="B356" s="1">
        <v>40279</v>
      </c>
      <c r="C356" s="2">
        <v>47</v>
      </c>
      <c r="D356" s="2">
        <v>46</v>
      </c>
      <c r="E356" s="2">
        <v>7</v>
      </c>
      <c r="F356" s="18">
        <f t="shared" si="20"/>
        <v>50.537634408602152</v>
      </c>
      <c r="G356" s="18">
        <f t="shared" si="21"/>
        <v>49.462365591397848</v>
      </c>
      <c r="H356" s="18">
        <f t="shared" si="22"/>
        <v>0</v>
      </c>
      <c r="I356" s="18">
        <f t="shared" si="23"/>
        <v>6</v>
      </c>
      <c r="J356" s="18">
        <f>SUM($I$2:I356)</f>
        <v>2123</v>
      </c>
      <c r="K356" s="18">
        <f>SUM($I356:I$419)</f>
        <v>384</v>
      </c>
    </row>
    <row r="357" spans="1:11">
      <c r="A357" s="1">
        <v>40266</v>
      </c>
      <c r="B357" s="1">
        <v>40272</v>
      </c>
      <c r="C357" s="2">
        <v>49</v>
      </c>
      <c r="D357" s="2">
        <v>44</v>
      </c>
      <c r="E357" s="2">
        <v>7</v>
      </c>
      <c r="F357" s="18">
        <f t="shared" si="20"/>
        <v>52.688172043010752</v>
      </c>
      <c r="G357" s="18">
        <f t="shared" si="21"/>
        <v>47.311827956989248</v>
      </c>
      <c r="H357" s="18">
        <f t="shared" si="22"/>
        <v>0</v>
      </c>
      <c r="I357" s="18">
        <f t="shared" si="23"/>
        <v>6</v>
      </c>
      <c r="J357" s="18">
        <f>SUM($I$2:I357)</f>
        <v>2129</v>
      </c>
      <c r="K357" s="18">
        <f>SUM($I357:I$419)</f>
        <v>378</v>
      </c>
    </row>
    <row r="358" spans="1:11">
      <c r="A358" s="1">
        <v>40259</v>
      </c>
      <c r="B358" s="1">
        <v>40265</v>
      </c>
      <c r="C358" s="2">
        <v>49</v>
      </c>
      <c r="D358" s="2">
        <v>44</v>
      </c>
      <c r="E358" s="2">
        <v>7</v>
      </c>
      <c r="F358" s="18">
        <f t="shared" si="20"/>
        <v>52.688172043010752</v>
      </c>
      <c r="G358" s="18">
        <f t="shared" si="21"/>
        <v>47.311827956989248</v>
      </c>
      <c r="H358" s="18">
        <f t="shared" si="22"/>
        <v>0</v>
      </c>
      <c r="I358" s="18">
        <f t="shared" si="23"/>
        <v>6</v>
      </c>
      <c r="J358" s="18">
        <f>SUM($I$2:I358)</f>
        <v>2135</v>
      </c>
      <c r="K358" s="18">
        <f>SUM($I358:I$419)</f>
        <v>372</v>
      </c>
    </row>
    <row r="359" spans="1:11">
      <c r="A359" s="1">
        <v>40252</v>
      </c>
      <c r="B359" s="1">
        <v>40258</v>
      </c>
      <c r="C359" s="2">
        <v>48</v>
      </c>
      <c r="D359" s="2">
        <v>45</v>
      </c>
      <c r="E359" s="2">
        <v>7</v>
      </c>
      <c r="F359" s="18">
        <f t="shared" si="20"/>
        <v>51.612903225806448</v>
      </c>
      <c r="G359" s="18">
        <f t="shared" si="21"/>
        <v>48.387096774193552</v>
      </c>
      <c r="H359" s="18">
        <f t="shared" si="22"/>
        <v>0</v>
      </c>
      <c r="I359" s="18">
        <f t="shared" si="23"/>
        <v>6</v>
      </c>
      <c r="J359" s="18">
        <f>SUM($I$2:I359)</f>
        <v>2141</v>
      </c>
      <c r="K359" s="18">
        <f>SUM($I359:I$419)</f>
        <v>366</v>
      </c>
    </row>
    <row r="360" spans="1:11">
      <c r="A360" s="1">
        <v>40245</v>
      </c>
      <c r="B360" s="1">
        <v>40251</v>
      </c>
      <c r="C360" s="2">
        <v>48</v>
      </c>
      <c r="D360" s="2">
        <v>45</v>
      </c>
      <c r="E360" s="2">
        <v>7</v>
      </c>
      <c r="F360" s="18">
        <f t="shared" si="20"/>
        <v>51.612903225806448</v>
      </c>
      <c r="G360" s="18">
        <f t="shared" si="21"/>
        <v>48.387096774193552</v>
      </c>
      <c r="H360" s="18">
        <f t="shared" si="22"/>
        <v>0</v>
      </c>
      <c r="I360" s="18">
        <f t="shared" si="23"/>
        <v>6</v>
      </c>
      <c r="J360" s="18">
        <f>SUM($I$2:I360)</f>
        <v>2147</v>
      </c>
      <c r="K360" s="18">
        <f>SUM($I360:I$419)</f>
        <v>360</v>
      </c>
    </row>
    <row r="361" spans="1:11">
      <c r="A361" s="1">
        <v>40238</v>
      </c>
      <c r="B361" s="1">
        <v>40244</v>
      </c>
      <c r="C361" s="2">
        <v>49</v>
      </c>
      <c r="D361" s="2">
        <v>44</v>
      </c>
      <c r="E361" s="2">
        <v>7</v>
      </c>
      <c r="F361" s="18">
        <f t="shared" si="20"/>
        <v>52.688172043010752</v>
      </c>
      <c r="G361" s="18">
        <f t="shared" si="21"/>
        <v>47.311827956989248</v>
      </c>
      <c r="H361" s="18">
        <f t="shared" si="22"/>
        <v>0</v>
      </c>
      <c r="I361" s="18">
        <f t="shared" si="23"/>
        <v>6</v>
      </c>
      <c r="J361" s="18">
        <f>SUM($I$2:I361)</f>
        <v>2153</v>
      </c>
      <c r="K361" s="18">
        <f>SUM($I361:I$419)</f>
        <v>354</v>
      </c>
    </row>
    <row r="362" spans="1:11">
      <c r="A362" s="1">
        <v>40231</v>
      </c>
      <c r="B362" s="1">
        <v>40237</v>
      </c>
      <c r="C362" s="2">
        <v>50</v>
      </c>
      <c r="D362" s="2">
        <v>43</v>
      </c>
      <c r="E362" s="2">
        <v>7</v>
      </c>
      <c r="F362" s="18">
        <f t="shared" si="20"/>
        <v>53.763440860215056</v>
      </c>
      <c r="G362" s="18">
        <f t="shared" si="21"/>
        <v>46.236559139784944</v>
      </c>
      <c r="H362" s="18">
        <f t="shared" si="22"/>
        <v>0</v>
      </c>
      <c r="I362" s="18">
        <f t="shared" si="23"/>
        <v>6</v>
      </c>
      <c r="J362" s="18">
        <f>SUM($I$2:I362)</f>
        <v>2159</v>
      </c>
      <c r="K362" s="18">
        <f>SUM($I362:I$419)</f>
        <v>348</v>
      </c>
    </row>
    <row r="363" spans="1:11">
      <c r="A363" s="1">
        <v>40224</v>
      </c>
      <c r="B363" s="1">
        <v>40230</v>
      </c>
      <c r="C363" s="2">
        <v>49</v>
      </c>
      <c r="D363" s="2">
        <v>43</v>
      </c>
      <c r="E363" s="2">
        <v>8</v>
      </c>
      <c r="F363" s="18">
        <f t="shared" si="20"/>
        <v>53.260869565217391</v>
      </c>
      <c r="G363" s="18">
        <f t="shared" si="21"/>
        <v>46.739130434782609</v>
      </c>
      <c r="H363" s="18">
        <f t="shared" si="22"/>
        <v>0</v>
      </c>
      <c r="I363" s="18">
        <f t="shared" si="23"/>
        <v>6</v>
      </c>
      <c r="J363" s="18">
        <f>SUM($I$2:I363)</f>
        <v>2165</v>
      </c>
      <c r="K363" s="18">
        <f>SUM($I363:I$419)</f>
        <v>342</v>
      </c>
    </row>
    <row r="364" spans="1:11">
      <c r="A364" s="1">
        <v>40217</v>
      </c>
      <c r="B364" s="1">
        <v>40223</v>
      </c>
      <c r="C364" s="2">
        <v>51</v>
      </c>
      <c r="D364" s="2">
        <v>42</v>
      </c>
      <c r="E364" s="2">
        <v>7</v>
      </c>
      <c r="F364" s="18">
        <f t="shared" si="20"/>
        <v>54.838709677419352</v>
      </c>
      <c r="G364" s="18">
        <f t="shared" si="21"/>
        <v>45.161290322580648</v>
      </c>
      <c r="H364" s="18">
        <f t="shared" si="22"/>
        <v>0</v>
      </c>
      <c r="I364" s="18">
        <f t="shared" si="23"/>
        <v>6</v>
      </c>
      <c r="J364" s="18">
        <f>SUM($I$2:I364)</f>
        <v>2171</v>
      </c>
      <c r="K364" s="18">
        <f>SUM($I364:I$419)</f>
        <v>336</v>
      </c>
    </row>
    <row r="365" spans="1:11">
      <c r="A365" s="1">
        <v>40210</v>
      </c>
      <c r="B365" s="1">
        <v>40216</v>
      </c>
      <c r="C365" s="2">
        <v>50</v>
      </c>
      <c r="D365" s="2">
        <v>43</v>
      </c>
      <c r="E365" s="2">
        <v>7</v>
      </c>
      <c r="F365" s="18">
        <f t="shared" si="20"/>
        <v>53.763440860215056</v>
      </c>
      <c r="G365" s="18">
        <f t="shared" si="21"/>
        <v>46.236559139784944</v>
      </c>
      <c r="H365" s="18">
        <f t="shared" si="22"/>
        <v>0</v>
      </c>
      <c r="I365" s="18">
        <f t="shared" si="23"/>
        <v>6</v>
      </c>
      <c r="J365" s="18">
        <f>SUM($I$2:I365)</f>
        <v>2177</v>
      </c>
      <c r="K365" s="18">
        <f>SUM($I365:I$419)</f>
        <v>330</v>
      </c>
    </row>
    <row r="366" spans="1:11">
      <c r="A366" s="1">
        <v>40203</v>
      </c>
      <c r="B366" s="1">
        <v>40209</v>
      </c>
      <c r="C366" s="2">
        <v>48</v>
      </c>
      <c r="D366" s="2">
        <v>45</v>
      </c>
      <c r="E366" s="2">
        <v>7</v>
      </c>
      <c r="F366" s="18">
        <f t="shared" si="20"/>
        <v>51.612903225806448</v>
      </c>
      <c r="G366" s="18">
        <f t="shared" si="21"/>
        <v>48.387096774193552</v>
      </c>
      <c r="H366" s="18">
        <f t="shared" si="22"/>
        <v>0</v>
      </c>
      <c r="I366" s="18">
        <f t="shared" si="23"/>
        <v>6</v>
      </c>
      <c r="J366" s="18">
        <f>SUM($I$2:I366)</f>
        <v>2183</v>
      </c>
      <c r="K366" s="18">
        <f>SUM($I366:I$419)</f>
        <v>324</v>
      </c>
    </row>
    <row r="367" spans="1:11">
      <c r="A367" s="1">
        <v>40196</v>
      </c>
      <c r="B367" s="1">
        <v>40202</v>
      </c>
      <c r="C367" s="2">
        <v>49</v>
      </c>
      <c r="D367" s="2">
        <v>46</v>
      </c>
      <c r="E367" s="2">
        <v>5</v>
      </c>
      <c r="F367" s="18">
        <f t="shared" si="20"/>
        <v>51.578947368421055</v>
      </c>
      <c r="G367" s="18">
        <f t="shared" si="21"/>
        <v>48.421052631578945</v>
      </c>
      <c r="H367" s="18">
        <f t="shared" si="22"/>
        <v>0</v>
      </c>
      <c r="I367" s="18">
        <f t="shared" si="23"/>
        <v>6</v>
      </c>
      <c r="J367" s="18">
        <f>SUM($I$2:I367)</f>
        <v>2189</v>
      </c>
      <c r="K367" s="18">
        <f>SUM($I367:I$419)</f>
        <v>318</v>
      </c>
    </row>
    <row r="368" spans="1:11">
      <c r="A368" s="1">
        <v>40189</v>
      </c>
      <c r="B368" s="1">
        <v>40195</v>
      </c>
      <c r="C368" s="2">
        <v>50</v>
      </c>
      <c r="D368" s="2">
        <v>43</v>
      </c>
      <c r="E368" s="2">
        <v>7</v>
      </c>
      <c r="F368" s="18">
        <f t="shared" si="20"/>
        <v>53.763440860215056</v>
      </c>
      <c r="G368" s="18">
        <f t="shared" si="21"/>
        <v>46.236559139784944</v>
      </c>
      <c r="H368" s="18">
        <f t="shared" si="22"/>
        <v>0</v>
      </c>
      <c r="I368" s="18">
        <f t="shared" si="23"/>
        <v>6</v>
      </c>
      <c r="J368" s="18">
        <f>SUM($I$2:I368)</f>
        <v>2195</v>
      </c>
      <c r="K368" s="18">
        <f>SUM($I368:I$419)</f>
        <v>312</v>
      </c>
    </row>
    <row r="369" spans="1:11">
      <c r="A369" s="1">
        <v>40182</v>
      </c>
      <c r="B369" s="1">
        <v>40188</v>
      </c>
      <c r="C369" s="2">
        <v>51</v>
      </c>
      <c r="D369" s="2">
        <v>43</v>
      </c>
      <c r="E369" s="2">
        <v>6</v>
      </c>
      <c r="F369" s="18">
        <f t="shared" si="20"/>
        <v>54.255319148936167</v>
      </c>
      <c r="G369" s="18">
        <f t="shared" si="21"/>
        <v>45.744680851063833</v>
      </c>
      <c r="H369" s="18">
        <f t="shared" si="22"/>
        <v>0</v>
      </c>
      <c r="I369" s="18">
        <f t="shared" si="23"/>
        <v>6</v>
      </c>
      <c r="J369" s="18">
        <f>SUM($I$2:I369)</f>
        <v>2201</v>
      </c>
      <c r="K369" s="18">
        <f>SUM($I369:I$419)</f>
        <v>306</v>
      </c>
    </row>
    <row r="370" spans="1:11">
      <c r="A370" s="1">
        <v>40175</v>
      </c>
      <c r="B370" s="1">
        <v>40181</v>
      </c>
      <c r="C370" s="2">
        <v>51</v>
      </c>
      <c r="D370" s="2">
        <v>43</v>
      </c>
      <c r="E370" s="2">
        <v>6</v>
      </c>
      <c r="F370" s="18">
        <f t="shared" si="20"/>
        <v>54.255319148936167</v>
      </c>
      <c r="G370" s="18">
        <f t="shared" si="21"/>
        <v>45.744680851063833</v>
      </c>
      <c r="H370" s="18">
        <f t="shared" si="22"/>
        <v>0</v>
      </c>
      <c r="I370" s="18">
        <f t="shared" si="23"/>
        <v>6</v>
      </c>
      <c r="J370" s="18">
        <f>SUM($I$2:I370)</f>
        <v>2207</v>
      </c>
      <c r="K370" s="18">
        <f>SUM($I370:I$419)</f>
        <v>300</v>
      </c>
    </row>
    <row r="371" spans="1:11">
      <c r="A371" s="1">
        <v>40168</v>
      </c>
      <c r="B371" s="1">
        <v>40174</v>
      </c>
      <c r="C371" s="2">
        <v>51</v>
      </c>
      <c r="D371" s="2">
        <v>43</v>
      </c>
      <c r="E371" s="2">
        <v>6</v>
      </c>
      <c r="F371" s="18">
        <f t="shared" si="20"/>
        <v>54.255319148936167</v>
      </c>
      <c r="G371" s="18">
        <f t="shared" si="21"/>
        <v>45.744680851063833</v>
      </c>
      <c r="H371" s="18">
        <f t="shared" si="22"/>
        <v>0</v>
      </c>
      <c r="I371" s="18">
        <f t="shared" si="23"/>
        <v>6</v>
      </c>
      <c r="J371" s="18">
        <f>SUM($I$2:I371)</f>
        <v>2213</v>
      </c>
      <c r="K371" s="18">
        <f>SUM($I371:I$419)</f>
        <v>294</v>
      </c>
    </row>
    <row r="372" spans="1:11">
      <c r="A372" s="1">
        <v>40161</v>
      </c>
      <c r="B372" s="1">
        <v>40167</v>
      </c>
      <c r="C372" s="2">
        <v>50</v>
      </c>
      <c r="D372" s="2">
        <v>43</v>
      </c>
      <c r="E372" s="2">
        <v>7</v>
      </c>
      <c r="F372" s="18">
        <f t="shared" si="20"/>
        <v>53.763440860215056</v>
      </c>
      <c r="G372" s="18">
        <f t="shared" si="21"/>
        <v>46.236559139784944</v>
      </c>
      <c r="H372" s="18">
        <f t="shared" si="22"/>
        <v>0</v>
      </c>
      <c r="I372" s="18">
        <f t="shared" si="23"/>
        <v>6</v>
      </c>
      <c r="J372" s="18">
        <f>SUM($I$2:I372)</f>
        <v>2219</v>
      </c>
      <c r="K372" s="18">
        <f>SUM($I372:I$419)</f>
        <v>288</v>
      </c>
    </row>
    <row r="373" spans="1:11">
      <c r="A373" s="1">
        <v>40154</v>
      </c>
      <c r="B373" s="1">
        <v>40160</v>
      </c>
      <c r="C373" s="2">
        <v>49</v>
      </c>
      <c r="D373" s="2">
        <v>42</v>
      </c>
      <c r="E373" s="2">
        <v>9</v>
      </c>
      <c r="F373" s="18">
        <f t="shared" si="20"/>
        <v>53.846153846153847</v>
      </c>
      <c r="G373" s="18">
        <f t="shared" si="21"/>
        <v>46.153846153846153</v>
      </c>
      <c r="H373" s="18">
        <f t="shared" si="22"/>
        <v>0</v>
      </c>
      <c r="I373" s="18">
        <f t="shared" si="23"/>
        <v>6</v>
      </c>
      <c r="J373" s="18">
        <f>SUM($I$2:I373)</f>
        <v>2225</v>
      </c>
      <c r="K373" s="18">
        <f>SUM($I373:I$419)</f>
        <v>282</v>
      </c>
    </row>
    <row r="374" spans="1:11">
      <c r="A374" s="1">
        <v>40147</v>
      </c>
      <c r="B374" s="1">
        <v>40153</v>
      </c>
      <c r="C374" s="2">
        <v>50</v>
      </c>
      <c r="D374" s="2">
        <v>44</v>
      </c>
      <c r="E374" s="2">
        <v>6</v>
      </c>
      <c r="F374" s="18">
        <f t="shared" si="20"/>
        <v>53.191489361702125</v>
      </c>
      <c r="G374" s="18">
        <f t="shared" si="21"/>
        <v>46.808510638297875</v>
      </c>
      <c r="H374" s="18">
        <f t="shared" si="22"/>
        <v>0</v>
      </c>
      <c r="I374" s="18">
        <f t="shared" si="23"/>
        <v>6</v>
      </c>
      <c r="J374" s="18">
        <f>SUM($I$2:I374)</f>
        <v>2231</v>
      </c>
      <c r="K374" s="18">
        <f>SUM($I374:I$419)</f>
        <v>276</v>
      </c>
    </row>
    <row r="375" spans="1:11">
      <c r="A375" s="1">
        <v>40140</v>
      </c>
      <c r="B375" s="1">
        <v>40146</v>
      </c>
      <c r="C375" s="2">
        <v>50</v>
      </c>
      <c r="D375" s="2">
        <v>42</v>
      </c>
      <c r="E375" s="2">
        <v>8</v>
      </c>
      <c r="F375" s="18">
        <f t="shared" si="20"/>
        <v>54.347826086956523</v>
      </c>
      <c r="G375" s="18">
        <f t="shared" si="21"/>
        <v>45.652173913043477</v>
      </c>
      <c r="H375" s="18">
        <f t="shared" si="22"/>
        <v>0</v>
      </c>
      <c r="I375" s="18">
        <f t="shared" si="23"/>
        <v>6</v>
      </c>
      <c r="J375" s="18">
        <f>SUM($I$2:I375)</f>
        <v>2237</v>
      </c>
      <c r="K375" s="18">
        <f>SUM($I375:I$419)</f>
        <v>270</v>
      </c>
    </row>
    <row r="376" spans="1:11">
      <c r="A376" s="1">
        <v>40133</v>
      </c>
      <c r="B376" s="1">
        <v>40139</v>
      </c>
      <c r="C376" s="2">
        <v>49</v>
      </c>
      <c r="D376" s="2">
        <v>44</v>
      </c>
      <c r="E376" s="2">
        <v>7</v>
      </c>
      <c r="F376" s="18">
        <f t="shared" si="20"/>
        <v>52.688172043010752</v>
      </c>
      <c r="G376" s="18">
        <f t="shared" si="21"/>
        <v>47.311827956989248</v>
      </c>
      <c r="H376" s="18">
        <f t="shared" si="22"/>
        <v>0</v>
      </c>
      <c r="I376" s="18">
        <f t="shared" si="23"/>
        <v>6</v>
      </c>
      <c r="J376" s="18">
        <f>SUM($I$2:I376)</f>
        <v>2243</v>
      </c>
      <c r="K376" s="18">
        <f>SUM($I376:I$419)</f>
        <v>264</v>
      </c>
    </row>
    <row r="377" spans="1:11">
      <c r="A377" s="1">
        <v>40126</v>
      </c>
      <c r="B377" s="1">
        <v>40132</v>
      </c>
      <c r="C377" s="2">
        <v>53</v>
      </c>
      <c r="D377" s="2">
        <v>39</v>
      </c>
      <c r="E377" s="2">
        <v>8</v>
      </c>
      <c r="F377" s="18">
        <f t="shared" si="20"/>
        <v>57.608695652173914</v>
      </c>
      <c r="G377" s="18">
        <f t="shared" si="21"/>
        <v>42.391304347826086</v>
      </c>
      <c r="H377" s="18">
        <f t="shared" si="22"/>
        <v>0</v>
      </c>
      <c r="I377" s="18">
        <f t="shared" si="23"/>
        <v>6</v>
      </c>
      <c r="J377" s="18">
        <f>SUM($I$2:I377)</f>
        <v>2249</v>
      </c>
      <c r="K377" s="18">
        <f>SUM($I377:I$419)</f>
        <v>258</v>
      </c>
    </row>
    <row r="378" spans="1:11">
      <c r="A378" s="1">
        <v>40119</v>
      </c>
      <c r="B378" s="1">
        <v>40125</v>
      </c>
      <c r="C378" s="2">
        <v>52</v>
      </c>
      <c r="D378" s="2">
        <v>42</v>
      </c>
      <c r="E378" s="2">
        <v>6</v>
      </c>
      <c r="F378" s="18">
        <f t="shared" si="20"/>
        <v>55.319148936170215</v>
      </c>
      <c r="G378" s="18">
        <f t="shared" si="21"/>
        <v>44.680851063829785</v>
      </c>
      <c r="H378" s="18">
        <f t="shared" si="22"/>
        <v>0</v>
      </c>
      <c r="I378" s="18">
        <f t="shared" si="23"/>
        <v>6</v>
      </c>
      <c r="J378" s="18">
        <f>SUM($I$2:I378)</f>
        <v>2255</v>
      </c>
      <c r="K378" s="18">
        <f>SUM($I378:I$419)</f>
        <v>252</v>
      </c>
    </row>
    <row r="379" spans="1:11">
      <c r="A379" s="1">
        <v>40112</v>
      </c>
      <c r="B379" s="1">
        <v>40118</v>
      </c>
      <c r="C379" s="2">
        <v>53</v>
      </c>
      <c r="D379" s="2">
        <v>41</v>
      </c>
      <c r="E379" s="2">
        <v>6</v>
      </c>
      <c r="F379" s="18">
        <f t="shared" si="20"/>
        <v>56.382978723404257</v>
      </c>
      <c r="G379" s="18">
        <f t="shared" si="21"/>
        <v>43.617021276595743</v>
      </c>
      <c r="H379" s="18">
        <f t="shared" si="22"/>
        <v>0</v>
      </c>
      <c r="I379" s="18">
        <f t="shared" si="23"/>
        <v>6</v>
      </c>
      <c r="J379" s="18">
        <f>SUM($I$2:I379)</f>
        <v>2261</v>
      </c>
      <c r="K379" s="18">
        <f>SUM($I379:I$419)</f>
        <v>246</v>
      </c>
    </row>
    <row r="380" spans="1:11">
      <c r="A380" s="1">
        <v>40105</v>
      </c>
      <c r="B380" s="1">
        <v>40111</v>
      </c>
      <c r="C380" s="2">
        <v>53</v>
      </c>
      <c r="D380" s="2">
        <v>39</v>
      </c>
      <c r="E380" s="2">
        <v>8</v>
      </c>
      <c r="F380" s="18">
        <f t="shared" si="20"/>
        <v>57.608695652173914</v>
      </c>
      <c r="G380" s="18">
        <f t="shared" si="21"/>
        <v>42.391304347826086</v>
      </c>
      <c r="H380" s="18">
        <f t="shared" si="22"/>
        <v>0</v>
      </c>
      <c r="I380" s="18">
        <f t="shared" si="23"/>
        <v>6</v>
      </c>
      <c r="J380" s="18">
        <f>SUM($I$2:I380)</f>
        <v>2267</v>
      </c>
      <c r="K380" s="18">
        <f>SUM($I380:I$419)</f>
        <v>240</v>
      </c>
    </row>
    <row r="381" spans="1:11">
      <c r="A381" s="1">
        <v>40098</v>
      </c>
      <c r="B381" s="1">
        <v>40104</v>
      </c>
      <c r="C381" s="2">
        <v>52</v>
      </c>
      <c r="D381" s="2">
        <v>41</v>
      </c>
      <c r="E381" s="2">
        <v>7</v>
      </c>
      <c r="F381" s="18">
        <f t="shared" si="20"/>
        <v>55.913978494623656</v>
      </c>
      <c r="G381" s="18">
        <f t="shared" si="21"/>
        <v>44.086021505376344</v>
      </c>
      <c r="H381" s="18">
        <f t="shared" si="22"/>
        <v>0</v>
      </c>
      <c r="I381" s="18">
        <f t="shared" si="23"/>
        <v>6</v>
      </c>
      <c r="J381" s="18">
        <f>SUM($I$2:I381)</f>
        <v>2273</v>
      </c>
      <c r="K381" s="18">
        <f>SUM($I381:I$419)</f>
        <v>234</v>
      </c>
    </row>
    <row r="382" spans="1:11">
      <c r="A382" s="1">
        <v>40091</v>
      </c>
      <c r="B382" s="1">
        <v>40097</v>
      </c>
      <c r="C382" s="2">
        <v>54</v>
      </c>
      <c r="D382" s="2">
        <v>38</v>
      </c>
      <c r="E382" s="2">
        <v>8</v>
      </c>
      <c r="F382" s="18">
        <f t="shared" si="20"/>
        <v>58.695652173913047</v>
      </c>
      <c r="G382" s="18">
        <f t="shared" si="21"/>
        <v>41.304347826086953</v>
      </c>
      <c r="H382" s="18">
        <f t="shared" si="22"/>
        <v>0</v>
      </c>
      <c r="I382" s="18">
        <f t="shared" si="23"/>
        <v>6</v>
      </c>
      <c r="J382" s="18">
        <f>SUM($I$2:I382)</f>
        <v>2279</v>
      </c>
      <c r="K382" s="18">
        <f>SUM($I382:I$419)</f>
        <v>228</v>
      </c>
    </row>
    <row r="383" spans="1:11">
      <c r="A383" s="1">
        <v>40084</v>
      </c>
      <c r="B383" s="1">
        <v>40090</v>
      </c>
      <c r="C383" s="2">
        <v>52</v>
      </c>
      <c r="D383" s="2">
        <v>40</v>
      </c>
      <c r="E383" s="2">
        <v>8</v>
      </c>
      <c r="F383" s="18">
        <f t="shared" si="20"/>
        <v>56.521739130434781</v>
      </c>
      <c r="G383" s="18">
        <f t="shared" si="21"/>
        <v>43.478260869565219</v>
      </c>
      <c r="H383" s="18">
        <f t="shared" si="22"/>
        <v>0</v>
      </c>
      <c r="I383" s="18">
        <f t="shared" si="23"/>
        <v>6</v>
      </c>
      <c r="J383" s="18">
        <f>SUM($I$2:I383)</f>
        <v>2285</v>
      </c>
      <c r="K383" s="18">
        <f>SUM($I383:I$419)</f>
        <v>222</v>
      </c>
    </row>
    <row r="384" spans="1:11">
      <c r="A384" s="1">
        <v>40077</v>
      </c>
      <c r="B384" s="1">
        <v>40083</v>
      </c>
      <c r="C384" s="2">
        <v>51</v>
      </c>
      <c r="D384" s="2">
        <v>41</v>
      </c>
      <c r="E384" s="2">
        <v>8</v>
      </c>
      <c r="F384" s="18">
        <f t="shared" si="20"/>
        <v>55.434782608695656</v>
      </c>
      <c r="G384" s="18">
        <f t="shared" si="21"/>
        <v>44.565217391304344</v>
      </c>
      <c r="H384" s="18">
        <f t="shared" si="22"/>
        <v>0</v>
      </c>
      <c r="I384" s="18">
        <f t="shared" si="23"/>
        <v>6</v>
      </c>
      <c r="J384" s="18">
        <f>SUM($I$2:I384)</f>
        <v>2291</v>
      </c>
      <c r="K384" s="18">
        <f>SUM($I384:I$419)</f>
        <v>216</v>
      </c>
    </row>
    <row r="385" spans="1:11">
      <c r="A385" s="1">
        <v>40070</v>
      </c>
      <c r="B385" s="1">
        <v>40076</v>
      </c>
      <c r="C385" s="2">
        <v>52</v>
      </c>
      <c r="D385" s="2">
        <v>41</v>
      </c>
      <c r="E385" s="2">
        <v>7</v>
      </c>
      <c r="F385" s="18">
        <f t="shared" si="20"/>
        <v>55.913978494623656</v>
      </c>
      <c r="G385" s="18">
        <f t="shared" si="21"/>
        <v>44.086021505376344</v>
      </c>
      <c r="H385" s="18">
        <f t="shared" si="22"/>
        <v>0</v>
      </c>
      <c r="I385" s="18">
        <f t="shared" si="23"/>
        <v>6</v>
      </c>
      <c r="J385" s="18">
        <f>SUM($I$2:I385)</f>
        <v>2297</v>
      </c>
      <c r="K385" s="18">
        <f>SUM($I385:I$419)</f>
        <v>210</v>
      </c>
    </row>
    <row r="386" spans="1:11">
      <c r="A386" s="1">
        <v>40063</v>
      </c>
      <c r="B386" s="1">
        <v>40069</v>
      </c>
      <c r="C386" s="2">
        <v>52</v>
      </c>
      <c r="D386" s="2">
        <v>41</v>
      </c>
      <c r="E386" s="2">
        <v>7</v>
      </c>
      <c r="F386" s="18">
        <f t="shared" si="20"/>
        <v>55.913978494623656</v>
      </c>
      <c r="G386" s="18">
        <f t="shared" si="21"/>
        <v>44.086021505376344</v>
      </c>
      <c r="H386" s="18">
        <f t="shared" si="22"/>
        <v>0</v>
      </c>
      <c r="I386" s="18">
        <f t="shared" si="23"/>
        <v>6</v>
      </c>
      <c r="J386" s="18">
        <f>SUM($I$2:I386)</f>
        <v>2303</v>
      </c>
      <c r="K386" s="18">
        <f>SUM($I386:I$419)</f>
        <v>204</v>
      </c>
    </row>
    <row r="387" spans="1:11">
      <c r="A387" s="1">
        <v>40056</v>
      </c>
      <c r="B387" s="1">
        <v>40062</v>
      </c>
      <c r="C387" s="2">
        <v>53</v>
      </c>
      <c r="D387" s="2">
        <v>40</v>
      </c>
      <c r="E387" s="2">
        <v>7</v>
      </c>
      <c r="F387" s="18">
        <f t="shared" ref="F387:F419" si="24">C387 + (E387 * C387 / (C387 + D387))</f>
        <v>56.98924731182796</v>
      </c>
      <c r="G387" s="18">
        <f t="shared" ref="G387:G419" si="25">D387 + (E387 * D387 / (C387+ D387))</f>
        <v>43.01075268817204</v>
      </c>
      <c r="H387" s="18">
        <f t="shared" ref="H387:H419" si="26">100 - (F387 + G387)</f>
        <v>0</v>
      </c>
      <c r="I387" s="18">
        <f t="shared" ref="I387:I419" si="27">B387-A387</f>
        <v>6</v>
      </c>
      <c r="J387" s="18">
        <f>SUM($I$2:I387)</f>
        <v>2309</v>
      </c>
      <c r="K387" s="18">
        <f>SUM($I387:I$419)</f>
        <v>198</v>
      </c>
    </row>
    <row r="388" spans="1:11">
      <c r="A388" s="1">
        <v>40049</v>
      </c>
      <c r="B388" s="1">
        <v>40055</v>
      </c>
      <c r="C388" s="2">
        <v>50</v>
      </c>
      <c r="D388" s="2">
        <v>43</v>
      </c>
      <c r="E388" s="2">
        <v>7</v>
      </c>
      <c r="F388" s="18">
        <f t="shared" si="24"/>
        <v>53.763440860215056</v>
      </c>
      <c r="G388" s="18">
        <f t="shared" si="25"/>
        <v>46.236559139784944</v>
      </c>
      <c r="H388" s="18">
        <f t="shared" si="26"/>
        <v>0</v>
      </c>
      <c r="I388" s="18">
        <f t="shared" si="27"/>
        <v>6</v>
      </c>
      <c r="J388" s="18">
        <f>SUM($I$2:I388)</f>
        <v>2315</v>
      </c>
      <c r="K388" s="18">
        <f>SUM($I388:I$419)</f>
        <v>192</v>
      </c>
    </row>
    <row r="389" spans="1:11">
      <c r="A389" s="1">
        <v>40042</v>
      </c>
      <c r="B389" s="1">
        <v>40048</v>
      </c>
      <c r="C389" s="2">
        <v>52</v>
      </c>
      <c r="D389" s="2">
        <v>41</v>
      </c>
      <c r="E389" s="2">
        <v>7</v>
      </c>
      <c r="F389" s="18">
        <f t="shared" si="24"/>
        <v>55.913978494623656</v>
      </c>
      <c r="G389" s="18">
        <f t="shared" si="25"/>
        <v>44.086021505376344</v>
      </c>
      <c r="H389" s="18">
        <f t="shared" si="26"/>
        <v>0</v>
      </c>
      <c r="I389" s="18">
        <f t="shared" si="27"/>
        <v>6</v>
      </c>
      <c r="J389" s="18">
        <f>SUM($I$2:I389)</f>
        <v>2321</v>
      </c>
      <c r="K389" s="18">
        <f>SUM($I389:I$419)</f>
        <v>186</v>
      </c>
    </row>
    <row r="390" spans="1:11">
      <c r="A390" s="1">
        <v>40035</v>
      </c>
      <c r="B390" s="1">
        <v>40041</v>
      </c>
      <c r="C390" s="2">
        <v>54</v>
      </c>
      <c r="D390" s="2">
        <v>40</v>
      </c>
      <c r="E390" s="2">
        <v>6</v>
      </c>
      <c r="F390" s="18">
        <f t="shared" si="24"/>
        <v>57.446808510638299</v>
      </c>
      <c r="G390" s="18">
        <f t="shared" si="25"/>
        <v>42.553191489361701</v>
      </c>
      <c r="H390" s="18">
        <f t="shared" si="26"/>
        <v>0</v>
      </c>
      <c r="I390" s="18">
        <f t="shared" si="27"/>
        <v>6</v>
      </c>
      <c r="J390" s="18">
        <f>SUM($I$2:I390)</f>
        <v>2327</v>
      </c>
      <c r="K390" s="18">
        <f>SUM($I390:I$419)</f>
        <v>180</v>
      </c>
    </row>
    <row r="391" spans="1:11">
      <c r="A391" s="1">
        <v>40028</v>
      </c>
      <c r="B391" s="1">
        <v>40034</v>
      </c>
      <c r="C391" s="2">
        <v>56</v>
      </c>
      <c r="D391" s="2">
        <v>37</v>
      </c>
      <c r="E391" s="2">
        <v>7</v>
      </c>
      <c r="F391" s="18">
        <f t="shared" si="24"/>
        <v>60.215053763440864</v>
      </c>
      <c r="G391" s="18">
        <f t="shared" si="25"/>
        <v>39.784946236559136</v>
      </c>
      <c r="H391" s="18">
        <f t="shared" si="26"/>
        <v>0</v>
      </c>
      <c r="I391" s="18">
        <f t="shared" si="27"/>
        <v>6</v>
      </c>
      <c r="J391" s="18">
        <f>SUM($I$2:I391)</f>
        <v>2333</v>
      </c>
      <c r="K391" s="18">
        <f>SUM($I391:I$419)</f>
        <v>174</v>
      </c>
    </row>
    <row r="392" spans="1:11">
      <c r="A392" s="1">
        <v>40021</v>
      </c>
      <c r="B392" s="1">
        <v>40027</v>
      </c>
      <c r="C392" s="2">
        <v>54</v>
      </c>
      <c r="D392" s="2">
        <v>39</v>
      </c>
      <c r="E392" s="2">
        <v>7</v>
      </c>
      <c r="F392" s="18">
        <f t="shared" si="24"/>
        <v>58.064516129032256</v>
      </c>
      <c r="G392" s="18">
        <f t="shared" si="25"/>
        <v>41.935483870967744</v>
      </c>
      <c r="H392" s="18">
        <f t="shared" si="26"/>
        <v>0</v>
      </c>
      <c r="I392" s="18">
        <f t="shared" si="27"/>
        <v>6</v>
      </c>
      <c r="J392" s="18">
        <f>SUM($I$2:I392)</f>
        <v>2339</v>
      </c>
      <c r="K392" s="18">
        <f>SUM($I392:I$419)</f>
        <v>168</v>
      </c>
    </row>
    <row r="393" spans="1:11">
      <c r="A393" s="1">
        <v>40014</v>
      </c>
      <c r="B393" s="1">
        <v>40020</v>
      </c>
      <c r="C393" s="2">
        <v>56</v>
      </c>
      <c r="D393" s="2">
        <v>38</v>
      </c>
      <c r="E393" s="2">
        <v>6</v>
      </c>
      <c r="F393" s="18">
        <f t="shared" si="24"/>
        <v>59.574468085106382</v>
      </c>
      <c r="G393" s="18">
        <f t="shared" si="25"/>
        <v>40.425531914893618</v>
      </c>
      <c r="H393" s="18">
        <f t="shared" si="26"/>
        <v>0</v>
      </c>
      <c r="I393" s="18">
        <f t="shared" si="27"/>
        <v>6</v>
      </c>
      <c r="J393" s="18">
        <f>SUM($I$2:I393)</f>
        <v>2345</v>
      </c>
      <c r="K393" s="18">
        <f>SUM($I393:I$419)</f>
        <v>162</v>
      </c>
    </row>
    <row r="394" spans="1:11">
      <c r="A394" s="1">
        <v>40007</v>
      </c>
      <c r="B394" s="1">
        <v>40013</v>
      </c>
      <c r="C394" s="2">
        <v>59</v>
      </c>
      <c r="D394" s="2">
        <v>33</v>
      </c>
      <c r="E394" s="2">
        <v>8</v>
      </c>
      <c r="F394" s="18">
        <f t="shared" si="24"/>
        <v>64.130434782608688</v>
      </c>
      <c r="G394" s="18">
        <f t="shared" si="25"/>
        <v>35.869565217391305</v>
      </c>
      <c r="H394" s="18">
        <f t="shared" si="26"/>
        <v>0</v>
      </c>
      <c r="I394" s="18">
        <f t="shared" si="27"/>
        <v>6</v>
      </c>
      <c r="J394" s="18">
        <f>SUM($I$2:I394)</f>
        <v>2351</v>
      </c>
      <c r="K394" s="18">
        <f>SUM($I394:I$419)</f>
        <v>156</v>
      </c>
    </row>
    <row r="395" spans="1:11">
      <c r="A395" s="1">
        <v>40000</v>
      </c>
      <c r="B395" s="1">
        <v>40006</v>
      </c>
      <c r="C395" s="2">
        <v>58</v>
      </c>
      <c r="D395" s="2">
        <v>34</v>
      </c>
      <c r="E395" s="2">
        <v>8</v>
      </c>
      <c r="F395" s="18">
        <f t="shared" si="24"/>
        <v>63.043478260869563</v>
      </c>
      <c r="G395" s="18">
        <f t="shared" si="25"/>
        <v>36.956521739130437</v>
      </c>
      <c r="H395" s="18">
        <f t="shared" si="26"/>
        <v>0</v>
      </c>
      <c r="I395" s="18">
        <f t="shared" si="27"/>
        <v>6</v>
      </c>
      <c r="J395" s="18">
        <f>SUM($I$2:I395)</f>
        <v>2357</v>
      </c>
      <c r="K395" s="18">
        <f>SUM($I395:I$419)</f>
        <v>150</v>
      </c>
    </row>
    <row r="396" spans="1:11">
      <c r="A396" s="1">
        <v>39993</v>
      </c>
      <c r="B396" s="1">
        <v>39999</v>
      </c>
      <c r="C396" s="2">
        <v>60</v>
      </c>
      <c r="D396" s="2">
        <v>32</v>
      </c>
      <c r="E396" s="2">
        <v>8</v>
      </c>
      <c r="F396" s="18">
        <f t="shared" si="24"/>
        <v>65.217391304347828</v>
      </c>
      <c r="G396" s="18">
        <f t="shared" si="25"/>
        <v>34.782608695652172</v>
      </c>
      <c r="H396" s="18">
        <f t="shared" si="26"/>
        <v>0</v>
      </c>
      <c r="I396" s="18">
        <f t="shared" si="27"/>
        <v>6</v>
      </c>
      <c r="J396" s="18">
        <f>SUM($I$2:I396)</f>
        <v>2363</v>
      </c>
      <c r="K396" s="18">
        <f>SUM($I396:I$419)</f>
        <v>144</v>
      </c>
    </row>
    <row r="397" spans="1:11">
      <c r="A397" s="1">
        <v>39986</v>
      </c>
      <c r="B397" s="1">
        <v>39992</v>
      </c>
      <c r="C397" s="2">
        <v>60</v>
      </c>
      <c r="D397" s="2">
        <v>33</v>
      </c>
      <c r="E397" s="2">
        <v>7</v>
      </c>
      <c r="F397" s="18">
        <f t="shared" si="24"/>
        <v>64.516129032258064</v>
      </c>
      <c r="G397" s="18">
        <f t="shared" si="25"/>
        <v>35.483870967741936</v>
      </c>
      <c r="H397" s="18">
        <f t="shared" si="26"/>
        <v>0</v>
      </c>
      <c r="I397" s="18">
        <f t="shared" si="27"/>
        <v>6</v>
      </c>
      <c r="J397" s="18">
        <f>SUM($I$2:I397)</f>
        <v>2369</v>
      </c>
      <c r="K397" s="18">
        <f>SUM($I397:I$419)</f>
        <v>138</v>
      </c>
    </row>
    <row r="398" spans="1:11">
      <c r="A398" s="1">
        <v>39979</v>
      </c>
      <c r="B398" s="1">
        <v>39985</v>
      </c>
      <c r="C398" s="2">
        <v>59</v>
      </c>
      <c r="D398" s="2">
        <v>34</v>
      </c>
      <c r="E398" s="2">
        <v>7</v>
      </c>
      <c r="F398" s="18">
        <f t="shared" si="24"/>
        <v>63.44086021505376</v>
      </c>
      <c r="G398" s="18">
        <f t="shared" si="25"/>
        <v>36.55913978494624</v>
      </c>
      <c r="H398" s="18">
        <f t="shared" si="26"/>
        <v>0</v>
      </c>
      <c r="I398" s="18">
        <f t="shared" si="27"/>
        <v>6</v>
      </c>
      <c r="J398" s="18">
        <f>SUM($I$2:I398)</f>
        <v>2375</v>
      </c>
      <c r="K398" s="18">
        <f>SUM($I398:I$419)</f>
        <v>132</v>
      </c>
    </row>
    <row r="399" spans="1:11">
      <c r="A399" s="1">
        <v>39972</v>
      </c>
      <c r="B399" s="1">
        <v>39978</v>
      </c>
      <c r="C399" s="2">
        <v>61</v>
      </c>
      <c r="D399" s="2">
        <v>31</v>
      </c>
      <c r="E399" s="2">
        <v>8</v>
      </c>
      <c r="F399" s="18">
        <f t="shared" si="24"/>
        <v>66.304347826086953</v>
      </c>
      <c r="G399" s="18">
        <f t="shared" si="25"/>
        <v>33.695652173913047</v>
      </c>
      <c r="H399" s="18">
        <f t="shared" si="26"/>
        <v>0</v>
      </c>
      <c r="I399" s="18">
        <f t="shared" si="27"/>
        <v>6</v>
      </c>
      <c r="J399" s="18">
        <f>SUM($I$2:I399)</f>
        <v>2381</v>
      </c>
      <c r="K399" s="18">
        <f>SUM($I399:I$419)</f>
        <v>126</v>
      </c>
    </row>
    <row r="400" spans="1:11">
      <c r="A400" s="1">
        <v>39965</v>
      </c>
      <c r="B400" s="1">
        <v>39971</v>
      </c>
      <c r="C400" s="2">
        <v>62</v>
      </c>
      <c r="D400" s="2">
        <v>31</v>
      </c>
      <c r="E400" s="2">
        <v>7</v>
      </c>
      <c r="F400" s="18">
        <f t="shared" si="24"/>
        <v>66.666666666666671</v>
      </c>
      <c r="G400" s="18">
        <f t="shared" si="25"/>
        <v>33.333333333333336</v>
      </c>
      <c r="H400" s="18">
        <f t="shared" si="26"/>
        <v>0</v>
      </c>
      <c r="I400" s="18">
        <f t="shared" si="27"/>
        <v>6</v>
      </c>
      <c r="J400" s="18">
        <f>SUM($I$2:I400)</f>
        <v>2387</v>
      </c>
      <c r="K400" s="18">
        <f>SUM($I400:I$419)</f>
        <v>120</v>
      </c>
    </row>
    <row r="401" spans="1:11">
      <c r="A401" s="1">
        <v>39958</v>
      </c>
      <c r="B401" s="1">
        <v>39964</v>
      </c>
      <c r="C401" s="2">
        <v>63</v>
      </c>
      <c r="D401" s="2">
        <v>30</v>
      </c>
      <c r="E401" s="2">
        <v>7</v>
      </c>
      <c r="F401" s="18">
        <f t="shared" si="24"/>
        <v>67.741935483870975</v>
      </c>
      <c r="G401" s="18">
        <f t="shared" si="25"/>
        <v>32.258064516129032</v>
      </c>
      <c r="H401" s="18">
        <f t="shared" si="26"/>
        <v>0</v>
      </c>
      <c r="I401" s="18">
        <f t="shared" si="27"/>
        <v>6</v>
      </c>
      <c r="J401" s="18">
        <f>SUM($I$2:I401)</f>
        <v>2393</v>
      </c>
      <c r="K401" s="18">
        <f>SUM($I401:I$419)</f>
        <v>114</v>
      </c>
    </row>
    <row r="402" spans="1:11">
      <c r="A402" s="1">
        <v>39951</v>
      </c>
      <c r="B402" s="1">
        <v>39957</v>
      </c>
      <c r="C402" s="2">
        <v>64</v>
      </c>
      <c r="D402" s="2">
        <v>28</v>
      </c>
      <c r="E402" s="2">
        <v>8</v>
      </c>
      <c r="F402" s="18">
        <f t="shared" si="24"/>
        <v>69.565217391304344</v>
      </c>
      <c r="G402" s="18">
        <f t="shared" si="25"/>
        <v>30.434782608695652</v>
      </c>
      <c r="H402" s="18">
        <f t="shared" si="26"/>
        <v>0</v>
      </c>
      <c r="I402" s="18">
        <f t="shared" si="27"/>
        <v>6</v>
      </c>
      <c r="J402" s="18">
        <f>SUM($I$2:I402)</f>
        <v>2399</v>
      </c>
      <c r="K402" s="18">
        <f>SUM($I402:I$419)</f>
        <v>108</v>
      </c>
    </row>
    <row r="403" spans="1:11">
      <c r="A403" s="1">
        <v>39944</v>
      </c>
      <c r="B403" s="1">
        <v>39950</v>
      </c>
      <c r="C403" s="2">
        <v>64</v>
      </c>
      <c r="D403" s="2">
        <v>29</v>
      </c>
      <c r="E403" s="2">
        <v>7</v>
      </c>
      <c r="F403" s="18">
        <f t="shared" si="24"/>
        <v>68.817204301075265</v>
      </c>
      <c r="G403" s="18">
        <f t="shared" si="25"/>
        <v>31.182795698924732</v>
      </c>
      <c r="H403" s="18">
        <f t="shared" si="26"/>
        <v>0</v>
      </c>
      <c r="I403" s="18">
        <f t="shared" si="27"/>
        <v>6</v>
      </c>
      <c r="J403" s="18">
        <f>SUM($I$2:I403)</f>
        <v>2405</v>
      </c>
      <c r="K403" s="18">
        <f>SUM($I403:I$419)</f>
        <v>102</v>
      </c>
    </row>
    <row r="404" spans="1:11">
      <c r="A404" s="1">
        <v>39937</v>
      </c>
      <c r="B404" s="1">
        <v>39943</v>
      </c>
      <c r="C404" s="2">
        <v>66</v>
      </c>
      <c r="D404" s="2">
        <v>27</v>
      </c>
      <c r="E404" s="2">
        <v>7</v>
      </c>
      <c r="F404" s="18">
        <f t="shared" si="24"/>
        <v>70.967741935483872</v>
      </c>
      <c r="G404" s="18">
        <f t="shared" si="25"/>
        <v>29.032258064516128</v>
      </c>
      <c r="H404" s="18">
        <f t="shared" si="26"/>
        <v>0</v>
      </c>
      <c r="I404" s="18">
        <f t="shared" si="27"/>
        <v>6</v>
      </c>
      <c r="J404" s="18">
        <f>SUM($I$2:I404)</f>
        <v>2411</v>
      </c>
      <c r="K404" s="18">
        <f>SUM($I404:I$419)</f>
        <v>96</v>
      </c>
    </row>
    <row r="405" spans="1:11">
      <c r="A405" s="1">
        <v>39930</v>
      </c>
      <c r="B405" s="1">
        <v>39936</v>
      </c>
      <c r="C405" s="2">
        <v>65</v>
      </c>
      <c r="D405" s="2">
        <v>29</v>
      </c>
      <c r="E405" s="2">
        <v>6</v>
      </c>
      <c r="F405" s="18">
        <f t="shared" si="24"/>
        <v>69.148936170212764</v>
      </c>
      <c r="G405" s="18">
        <f t="shared" si="25"/>
        <v>30.851063829787233</v>
      </c>
      <c r="H405" s="18">
        <f t="shared" si="26"/>
        <v>0</v>
      </c>
      <c r="I405" s="18">
        <f t="shared" si="27"/>
        <v>6</v>
      </c>
      <c r="J405" s="18">
        <f>SUM($I$2:I405)</f>
        <v>2417</v>
      </c>
      <c r="K405" s="18">
        <f>SUM($I405:I$419)</f>
        <v>90</v>
      </c>
    </row>
    <row r="406" spans="1:11">
      <c r="A406" s="1">
        <v>39923</v>
      </c>
      <c r="B406" s="1">
        <v>39929</v>
      </c>
      <c r="C406" s="2">
        <v>65</v>
      </c>
      <c r="D406" s="2">
        <v>29</v>
      </c>
      <c r="E406" s="2">
        <v>6</v>
      </c>
      <c r="F406" s="18">
        <f t="shared" si="24"/>
        <v>69.148936170212764</v>
      </c>
      <c r="G406" s="18">
        <f t="shared" si="25"/>
        <v>30.851063829787233</v>
      </c>
      <c r="H406" s="18">
        <f t="shared" si="26"/>
        <v>0</v>
      </c>
      <c r="I406" s="18">
        <f t="shared" si="27"/>
        <v>6</v>
      </c>
      <c r="J406" s="18">
        <f>SUM($I$2:I406)</f>
        <v>2423</v>
      </c>
      <c r="K406" s="18">
        <f>SUM($I406:I$419)</f>
        <v>84</v>
      </c>
    </row>
    <row r="407" spans="1:11">
      <c r="A407" s="1">
        <v>39916</v>
      </c>
      <c r="B407" s="1">
        <v>39922</v>
      </c>
      <c r="C407" s="2">
        <v>62</v>
      </c>
      <c r="D407" s="2">
        <v>29</v>
      </c>
      <c r="E407" s="2">
        <v>9</v>
      </c>
      <c r="F407" s="18">
        <f t="shared" si="24"/>
        <v>68.131868131868131</v>
      </c>
      <c r="G407" s="18">
        <f t="shared" si="25"/>
        <v>31.868131868131869</v>
      </c>
      <c r="H407" s="18">
        <f t="shared" si="26"/>
        <v>0</v>
      </c>
      <c r="I407" s="18">
        <f t="shared" si="27"/>
        <v>6</v>
      </c>
      <c r="J407" s="18">
        <f>SUM($I$2:I407)</f>
        <v>2429</v>
      </c>
      <c r="K407" s="18">
        <f>SUM($I407:I$419)</f>
        <v>78</v>
      </c>
    </row>
    <row r="408" spans="1:11">
      <c r="A408" s="1">
        <v>39909</v>
      </c>
      <c r="B408" s="1">
        <v>39915</v>
      </c>
      <c r="C408" s="2">
        <v>61</v>
      </c>
      <c r="D408" s="2">
        <v>28</v>
      </c>
      <c r="E408" s="2">
        <v>11</v>
      </c>
      <c r="F408" s="18">
        <f t="shared" si="24"/>
        <v>68.539325842696627</v>
      </c>
      <c r="G408" s="18">
        <f t="shared" si="25"/>
        <v>31.460674157303369</v>
      </c>
      <c r="H408" s="18">
        <f t="shared" si="26"/>
        <v>0</v>
      </c>
      <c r="I408" s="18">
        <f t="shared" si="27"/>
        <v>6</v>
      </c>
      <c r="J408" s="18">
        <f>SUM($I$2:I408)</f>
        <v>2435</v>
      </c>
      <c r="K408" s="18">
        <f>SUM($I408:I$419)</f>
        <v>72</v>
      </c>
    </row>
    <row r="409" spans="1:11">
      <c r="A409" s="1">
        <v>39902</v>
      </c>
      <c r="B409" s="1">
        <v>39908</v>
      </c>
      <c r="C409" s="2">
        <v>62</v>
      </c>
      <c r="D409" s="2">
        <v>28</v>
      </c>
      <c r="E409" s="2">
        <v>10</v>
      </c>
      <c r="F409" s="18">
        <f t="shared" si="24"/>
        <v>68.888888888888886</v>
      </c>
      <c r="G409" s="18">
        <f t="shared" si="25"/>
        <v>31.111111111111111</v>
      </c>
      <c r="H409" s="18">
        <f t="shared" si="26"/>
        <v>0</v>
      </c>
      <c r="I409" s="18">
        <f t="shared" si="27"/>
        <v>6</v>
      </c>
      <c r="J409" s="18">
        <f>SUM($I$2:I409)</f>
        <v>2441</v>
      </c>
      <c r="K409" s="18">
        <f>SUM($I409:I$419)</f>
        <v>66</v>
      </c>
    </row>
    <row r="410" spans="1:11">
      <c r="A410" s="1">
        <v>39895</v>
      </c>
      <c r="B410" s="1">
        <v>39901</v>
      </c>
      <c r="C410" s="2">
        <v>61</v>
      </c>
      <c r="D410" s="2">
        <v>29</v>
      </c>
      <c r="E410" s="2">
        <v>10</v>
      </c>
      <c r="F410" s="18">
        <f t="shared" si="24"/>
        <v>67.777777777777771</v>
      </c>
      <c r="G410" s="18">
        <f t="shared" si="25"/>
        <v>32.222222222222221</v>
      </c>
      <c r="H410" s="18">
        <f t="shared" si="26"/>
        <v>0</v>
      </c>
      <c r="I410" s="18">
        <f t="shared" si="27"/>
        <v>6</v>
      </c>
      <c r="J410" s="18">
        <f>SUM($I$2:I410)</f>
        <v>2447</v>
      </c>
      <c r="K410" s="18">
        <f>SUM($I410:I$419)</f>
        <v>60</v>
      </c>
    </row>
    <row r="411" spans="1:11">
      <c r="A411" s="1">
        <v>39888</v>
      </c>
      <c r="B411" s="1">
        <v>39894</v>
      </c>
      <c r="C411" s="2">
        <v>63</v>
      </c>
      <c r="D411" s="2">
        <v>26</v>
      </c>
      <c r="E411" s="2">
        <v>11</v>
      </c>
      <c r="F411" s="18">
        <f t="shared" si="24"/>
        <v>70.786516853932582</v>
      </c>
      <c r="G411" s="18">
        <f t="shared" si="25"/>
        <v>29.213483146067414</v>
      </c>
      <c r="H411" s="18">
        <f t="shared" si="26"/>
        <v>0</v>
      </c>
      <c r="I411" s="18">
        <f t="shared" si="27"/>
        <v>6</v>
      </c>
      <c r="J411" s="18">
        <f>SUM($I$2:I411)</f>
        <v>2453</v>
      </c>
      <c r="K411" s="18">
        <f>SUM($I411:I$419)</f>
        <v>54</v>
      </c>
    </row>
    <row r="412" spans="1:11">
      <c r="A412" s="1">
        <v>39881</v>
      </c>
      <c r="B412" s="1">
        <v>39887</v>
      </c>
      <c r="C412" s="2">
        <v>62</v>
      </c>
      <c r="D412" s="2">
        <v>28</v>
      </c>
      <c r="E412" s="2">
        <v>10</v>
      </c>
      <c r="F412" s="18">
        <f t="shared" si="24"/>
        <v>68.888888888888886</v>
      </c>
      <c r="G412" s="18">
        <f t="shared" si="25"/>
        <v>31.111111111111111</v>
      </c>
      <c r="H412" s="18">
        <f t="shared" si="26"/>
        <v>0</v>
      </c>
      <c r="I412" s="18">
        <f t="shared" si="27"/>
        <v>6</v>
      </c>
      <c r="J412" s="18">
        <f>SUM($I$2:I412)</f>
        <v>2459</v>
      </c>
      <c r="K412" s="18">
        <f>SUM($I412:I$419)</f>
        <v>48</v>
      </c>
    </row>
    <row r="413" spans="1:11">
      <c r="A413" s="1">
        <v>39874</v>
      </c>
      <c r="B413" s="1">
        <v>39880</v>
      </c>
      <c r="C413" s="2">
        <v>62</v>
      </c>
      <c r="D413" s="2">
        <v>27</v>
      </c>
      <c r="E413" s="2">
        <v>11</v>
      </c>
      <c r="F413" s="18">
        <f t="shared" si="24"/>
        <v>69.662921348314612</v>
      </c>
      <c r="G413" s="18">
        <f t="shared" si="25"/>
        <v>30.337078651685392</v>
      </c>
      <c r="H413" s="18">
        <f t="shared" si="26"/>
        <v>0</v>
      </c>
      <c r="I413" s="18">
        <f t="shared" si="27"/>
        <v>6</v>
      </c>
      <c r="J413" s="18">
        <f>SUM($I$2:I413)</f>
        <v>2465</v>
      </c>
      <c r="K413" s="18">
        <f>SUM($I413:I$419)</f>
        <v>42</v>
      </c>
    </row>
    <row r="414" spans="1:11">
      <c r="A414" s="1">
        <v>39867</v>
      </c>
      <c r="B414" s="1">
        <v>39873</v>
      </c>
      <c r="C414" s="2">
        <v>64</v>
      </c>
      <c r="D414" s="2">
        <v>23</v>
      </c>
      <c r="E414" s="2">
        <v>13</v>
      </c>
      <c r="F414" s="18">
        <f t="shared" si="24"/>
        <v>73.563218390804593</v>
      </c>
      <c r="G414" s="18">
        <f t="shared" si="25"/>
        <v>26.436781609195403</v>
      </c>
      <c r="H414" s="18">
        <f t="shared" si="26"/>
        <v>0</v>
      </c>
      <c r="I414" s="18">
        <f t="shared" si="27"/>
        <v>6</v>
      </c>
      <c r="J414" s="18">
        <f>SUM($I$2:I414)</f>
        <v>2471</v>
      </c>
      <c r="K414" s="18">
        <f>SUM($I414:I$419)</f>
        <v>36</v>
      </c>
    </row>
    <row r="415" spans="1:11">
      <c r="A415" s="1">
        <v>39860</v>
      </c>
      <c r="B415" s="1">
        <v>39866</v>
      </c>
      <c r="C415" s="2">
        <v>62</v>
      </c>
      <c r="D415" s="2">
        <v>25</v>
      </c>
      <c r="E415" s="2">
        <v>13</v>
      </c>
      <c r="F415" s="18">
        <f t="shared" si="24"/>
        <v>71.264367816091948</v>
      </c>
      <c r="G415" s="18">
        <f t="shared" si="25"/>
        <v>28.735632183908045</v>
      </c>
      <c r="H415" s="18">
        <f t="shared" si="26"/>
        <v>0</v>
      </c>
      <c r="I415" s="18">
        <f t="shared" si="27"/>
        <v>6</v>
      </c>
      <c r="J415" s="18">
        <f>SUM($I$2:I415)</f>
        <v>2477</v>
      </c>
      <c r="K415" s="18">
        <f>SUM($I415:I$419)</f>
        <v>30</v>
      </c>
    </row>
    <row r="416" spans="1:11">
      <c r="A416" s="1">
        <v>39853</v>
      </c>
      <c r="B416" s="1">
        <v>39859</v>
      </c>
      <c r="C416" s="2">
        <v>64</v>
      </c>
      <c r="D416" s="2">
        <v>22</v>
      </c>
      <c r="E416" s="2">
        <v>14</v>
      </c>
      <c r="F416" s="18">
        <f t="shared" si="24"/>
        <v>74.418604651162795</v>
      </c>
      <c r="G416" s="18">
        <f t="shared" si="25"/>
        <v>25.581395348837209</v>
      </c>
      <c r="H416" s="18">
        <f t="shared" si="26"/>
        <v>0</v>
      </c>
      <c r="I416" s="18">
        <f t="shared" si="27"/>
        <v>6</v>
      </c>
      <c r="J416" s="18">
        <f>SUM($I$2:I416)</f>
        <v>2483</v>
      </c>
      <c r="K416" s="18">
        <f>SUM($I416:I$419)</f>
        <v>24</v>
      </c>
    </row>
    <row r="417" spans="1:11">
      <c r="A417" s="1">
        <v>39846</v>
      </c>
      <c r="B417" s="1">
        <v>39852</v>
      </c>
      <c r="C417" s="2">
        <v>65</v>
      </c>
      <c r="D417" s="2">
        <v>21</v>
      </c>
      <c r="E417" s="2">
        <v>14</v>
      </c>
      <c r="F417" s="18">
        <f t="shared" si="24"/>
        <v>75.581395348837205</v>
      </c>
      <c r="G417" s="18">
        <f t="shared" si="25"/>
        <v>24.418604651162791</v>
      </c>
      <c r="H417" s="18">
        <f t="shared" si="26"/>
        <v>0</v>
      </c>
      <c r="I417" s="18">
        <f t="shared" si="27"/>
        <v>6</v>
      </c>
      <c r="J417" s="18">
        <f>SUM($I$2:I417)</f>
        <v>2489</v>
      </c>
      <c r="K417" s="18">
        <f>SUM($I417:I$419)</f>
        <v>18</v>
      </c>
    </row>
    <row r="418" spans="1:11">
      <c r="A418" s="1">
        <v>39839</v>
      </c>
      <c r="B418" s="1">
        <v>39845</v>
      </c>
      <c r="C418" s="2">
        <v>66</v>
      </c>
      <c r="D418" s="2">
        <v>18</v>
      </c>
      <c r="E418" s="2">
        <v>16</v>
      </c>
      <c r="F418" s="18">
        <f t="shared" si="24"/>
        <v>78.571428571428569</v>
      </c>
      <c r="G418" s="18">
        <f t="shared" si="25"/>
        <v>21.428571428571427</v>
      </c>
      <c r="H418" s="18">
        <f t="shared" si="26"/>
        <v>0</v>
      </c>
      <c r="I418" s="18">
        <f t="shared" si="27"/>
        <v>6</v>
      </c>
      <c r="J418" s="18">
        <f>SUM($I$2:I418)</f>
        <v>2495</v>
      </c>
      <c r="K418" s="18">
        <f>SUM($I418:I$419)</f>
        <v>12</v>
      </c>
    </row>
    <row r="419" spans="1:11">
      <c r="A419" s="1">
        <v>39832</v>
      </c>
      <c r="B419" s="1">
        <v>39838</v>
      </c>
      <c r="C419" s="2">
        <v>67</v>
      </c>
      <c r="D419" s="2">
        <v>13</v>
      </c>
      <c r="E419" s="2">
        <v>20</v>
      </c>
      <c r="F419" s="18">
        <f t="shared" si="24"/>
        <v>83.75</v>
      </c>
      <c r="G419" s="18">
        <f t="shared" si="25"/>
        <v>16.25</v>
      </c>
      <c r="H419" s="18">
        <f t="shared" si="26"/>
        <v>0</v>
      </c>
      <c r="I419" s="18">
        <f t="shared" si="27"/>
        <v>6</v>
      </c>
      <c r="J419" s="18">
        <f>SUM($I$2:I419)</f>
        <v>2501</v>
      </c>
      <c r="K419" s="18">
        <f>SUM($I$419:I419)</f>
        <v>6</v>
      </c>
    </row>
    <row r="422" spans="1:11">
      <c r="E42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0B98-1A40-4E4D-86AB-F32819F6E9D0}">
  <dimension ref="A1:R142"/>
  <sheetViews>
    <sheetView topLeftCell="H7" workbookViewId="0">
      <selection activeCell="V13" sqref="V13"/>
    </sheetView>
  </sheetViews>
  <sheetFormatPr defaultRowHeight="14.5"/>
  <cols>
    <col min="2" max="2" width="7.1796875" bestFit="1" customWidth="1"/>
    <col min="3" max="3" width="7.26953125" bestFit="1" customWidth="1"/>
    <col min="4" max="4" width="14" customWidth="1"/>
    <col min="5" max="5" width="18.1796875" customWidth="1"/>
    <col min="6" max="6" width="13.6328125" customWidth="1"/>
    <col min="7" max="7" width="16" customWidth="1"/>
    <col min="13" max="13" width="17.453125" customWidth="1"/>
    <col min="14" max="14" width="13.1796875" customWidth="1"/>
    <col min="16" max="16" width="26.36328125" customWidth="1"/>
  </cols>
  <sheetData>
    <row r="1" spans="1:18" ht="3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22</v>
      </c>
      <c r="G1" s="13" t="s">
        <v>23</v>
      </c>
      <c r="H1" s="13" t="s">
        <v>113</v>
      </c>
      <c r="I1" s="13" t="s">
        <v>114</v>
      </c>
      <c r="J1" s="13" t="s">
        <v>117</v>
      </c>
      <c r="K1" s="13" t="s">
        <v>118</v>
      </c>
      <c r="L1" s="7"/>
      <c r="M1" s="6"/>
      <c r="N1" s="6"/>
      <c r="O1" s="6"/>
      <c r="P1" s="6"/>
    </row>
    <row r="2" spans="1:18" ht="18.5">
      <c r="A2" s="1">
        <v>44200</v>
      </c>
      <c r="B2" s="1">
        <v>44211</v>
      </c>
      <c r="C2" s="2">
        <v>34</v>
      </c>
      <c r="D2" s="2">
        <v>62</v>
      </c>
      <c r="E2" s="2">
        <v>4</v>
      </c>
      <c r="F2">
        <f>C2 + (E2 * C2 / (C2 + D2))</f>
        <v>35.416666666666664</v>
      </c>
      <c r="G2">
        <f>D2 + (E2 * D2 / (C2+ D2))</f>
        <v>64.583333333333329</v>
      </c>
      <c r="H2">
        <f>100 - (F2 + G2)</f>
        <v>0</v>
      </c>
      <c r="I2">
        <f>B2-A2</f>
        <v>11</v>
      </c>
      <c r="J2">
        <f>SUM($I$2:I2)</f>
        <v>11</v>
      </c>
      <c r="K2">
        <f>SUM($I2:I$142)</f>
        <v>1125</v>
      </c>
      <c r="M2" s="9" t="s">
        <v>61</v>
      </c>
    </row>
    <row r="3" spans="1:18" ht="18.5">
      <c r="A3" s="1">
        <v>44166</v>
      </c>
      <c r="B3" s="1">
        <v>44182</v>
      </c>
      <c r="C3" s="2">
        <v>39</v>
      </c>
      <c r="D3" s="2">
        <v>57</v>
      </c>
      <c r="E3" s="2">
        <v>4</v>
      </c>
      <c r="F3">
        <f t="shared" ref="F3:F66" si="0">C3 + (E3 * C3 / (C3 + D3))</f>
        <v>40.625</v>
      </c>
      <c r="G3">
        <f t="shared" ref="G3:G66" si="1">D3 + (E3 * D3 / (C3+ D3))</f>
        <v>59.375</v>
      </c>
      <c r="H3">
        <f t="shared" ref="H3:H66" si="2">100 - (F3 + G3)</f>
        <v>0</v>
      </c>
      <c r="I3">
        <f t="shared" ref="I3:I66" si="3">B3-A3</f>
        <v>16</v>
      </c>
      <c r="J3">
        <f>SUM($I$2:I3)</f>
        <v>27</v>
      </c>
      <c r="K3">
        <f>SUM($I3:I$142)</f>
        <v>1114</v>
      </c>
      <c r="M3" s="9" t="s">
        <v>62</v>
      </c>
    </row>
    <row r="4" spans="1:18">
      <c r="A4" s="1">
        <v>44140</v>
      </c>
      <c r="B4" s="1">
        <v>44154</v>
      </c>
      <c r="C4" s="2">
        <v>43</v>
      </c>
      <c r="D4" s="2">
        <v>55</v>
      </c>
      <c r="E4" s="2">
        <v>2</v>
      </c>
      <c r="F4">
        <f t="shared" si="0"/>
        <v>43.877551020408163</v>
      </c>
      <c r="G4">
        <f t="shared" si="1"/>
        <v>56.122448979591837</v>
      </c>
      <c r="H4">
        <f t="shared" si="2"/>
        <v>0</v>
      </c>
      <c r="I4">
        <f t="shared" si="3"/>
        <v>14</v>
      </c>
      <c r="J4">
        <f>SUM($I$2:I4)</f>
        <v>41</v>
      </c>
      <c r="K4">
        <f>SUM($I4:I$142)</f>
        <v>1098</v>
      </c>
    </row>
    <row r="5" spans="1:18" ht="18.5">
      <c r="A5" s="1">
        <v>44120</v>
      </c>
      <c r="B5" s="1">
        <v>44131</v>
      </c>
      <c r="C5" s="2">
        <v>46</v>
      </c>
      <c r="D5" s="2">
        <v>52</v>
      </c>
      <c r="E5" s="2">
        <v>2</v>
      </c>
      <c r="F5">
        <f t="shared" si="0"/>
        <v>46.938775510204081</v>
      </c>
      <c r="G5">
        <f t="shared" si="1"/>
        <v>53.061224489795919</v>
      </c>
      <c r="H5">
        <f t="shared" si="2"/>
        <v>0</v>
      </c>
      <c r="I5">
        <f t="shared" si="3"/>
        <v>11</v>
      </c>
      <c r="J5">
        <f>SUM($I$2:I5)</f>
        <v>52</v>
      </c>
      <c r="K5">
        <f>SUM($I5:I$142)</f>
        <v>1084</v>
      </c>
      <c r="M5" s="19" t="s">
        <v>63</v>
      </c>
      <c r="N5" s="18">
        <f>COUNT(F61:F142)</f>
        <v>82</v>
      </c>
      <c r="P5" s="15" t="s">
        <v>111</v>
      </c>
    </row>
    <row r="6" spans="1:18" ht="15" thickBot="1">
      <c r="A6" s="1">
        <v>44104</v>
      </c>
      <c r="B6" s="1">
        <v>44119</v>
      </c>
      <c r="C6" s="2">
        <v>43</v>
      </c>
      <c r="D6" s="2">
        <v>55</v>
      </c>
      <c r="E6" s="2">
        <v>2</v>
      </c>
      <c r="F6">
        <f t="shared" si="0"/>
        <v>43.877551020408163</v>
      </c>
      <c r="G6">
        <f t="shared" si="1"/>
        <v>56.122448979591837</v>
      </c>
      <c r="H6">
        <f t="shared" si="2"/>
        <v>0</v>
      </c>
      <c r="I6">
        <f t="shared" si="3"/>
        <v>15</v>
      </c>
      <c r="J6">
        <f>SUM($I$2:I6)</f>
        <v>67</v>
      </c>
      <c r="K6">
        <f>SUM($I6:I$142)</f>
        <v>1073</v>
      </c>
      <c r="M6" s="19" t="s">
        <v>64</v>
      </c>
      <c r="N6" s="18">
        <f>COUNT(F2:F39)</f>
        <v>38</v>
      </c>
    </row>
    <row r="7" spans="1:18" ht="29">
      <c r="A7" s="1">
        <v>44088</v>
      </c>
      <c r="B7" s="1">
        <v>44102</v>
      </c>
      <c r="C7" s="2">
        <v>46</v>
      </c>
      <c r="D7" s="2">
        <v>52</v>
      </c>
      <c r="E7" s="2">
        <v>2</v>
      </c>
      <c r="F7">
        <f t="shared" si="0"/>
        <v>46.938775510204081</v>
      </c>
      <c r="G7">
        <f t="shared" si="1"/>
        <v>53.061224489795919</v>
      </c>
      <c r="H7">
        <f t="shared" si="2"/>
        <v>0</v>
      </c>
      <c r="I7">
        <f t="shared" si="3"/>
        <v>14</v>
      </c>
      <c r="J7">
        <f>SUM($I$2:I7)</f>
        <v>81</v>
      </c>
      <c r="K7">
        <f>SUM($I7:I$142)</f>
        <v>1058</v>
      </c>
      <c r="M7" s="20" t="s">
        <v>65</v>
      </c>
      <c r="N7" s="18">
        <f>AVERAGE(F61:F142)</f>
        <v>41.374415506887466</v>
      </c>
      <c r="P7" s="22"/>
      <c r="Q7" s="22" t="s">
        <v>99</v>
      </c>
      <c r="R7" s="22" t="s">
        <v>100</v>
      </c>
    </row>
    <row r="8" spans="1:18" ht="29">
      <c r="A8" s="1">
        <v>44074</v>
      </c>
      <c r="B8" s="1">
        <v>44087</v>
      </c>
      <c r="C8" s="2">
        <v>42</v>
      </c>
      <c r="D8" s="2">
        <v>56</v>
      </c>
      <c r="E8" s="2">
        <v>2</v>
      </c>
      <c r="F8">
        <f t="shared" si="0"/>
        <v>42.857142857142854</v>
      </c>
      <c r="G8">
        <f t="shared" si="1"/>
        <v>57.142857142857146</v>
      </c>
      <c r="H8">
        <f t="shared" si="2"/>
        <v>0</v>
      </c>
      <c r="I8">
        <f t="shared" si="3"/>
        <v>13</v>
      </c>
      <c r="J8">
        <f>SUM($I$2:I8)</f>
        <v>94</v>
      </c>
      <c r="K8">
        <f>SUM($I8:I$142)</f>
        <v>1044</v>
      </c>
      <c r="M8" s="20" t="s">
        <v>66</v>
      </c>
      <c r="N8" s="18">
        <f>AVERAGE(F2:F39)</f>
        <v>44.499524159476238</v>
      </c>
      <c r="P8" s="14" t="s">
        <v>101</v>
      </c>
      <c r="Q8" s="14">
        <v>41.374415506887466</v>
      </c>
      <c r="R8" s="14">
        <v>44.499524159476238</v>
      </c>
    </row>
    <row r="9" spans="1:18" ht="15.5">
      <c r="A9" s="1">
        <v>44042</v>
      </c>
      <c r="B9" s="1">
        <v>44055</v>
      </c>
      <c r="C9" s="2">
        <v>42</v>
      </c>
      <c r="D9" s="2">
        <v>55</v>
      </c>
      <c r="E9" s="2">
        <v>3</v>
      </c>
      <c r="F9">
        <f t="shared" si="0"/>
        <v>43.298969072164951</v>
      </c>
      <c r="G9">
        <f t="shared" si="1"/>
        <v>56.701030927835049</v>
      </c>
      <c r="H9">
        <f t="shared" si="2"/>
        <v>0</v>
      </c>
      <c r="I9">
        <f t="shared" si="3"/>
        <v>13</v>
      </c>
      <c r="J9">
        <f>SUM($I$2:I9)</f>
        <v>107</v>
      </c>
      <c r="K9">
        <f>SUM($I9:I$142)</f>
        <v>1031</v>
      </c>
      <c r="M9" s="19" t="s">
        <v>51</v>
      </c>
      <c r="N9" s="18">
        <f>_xlfn.STDEV.S(F61:F142)</f>
        <v>2.4674215710059757</v>
      </c>
      <c r="P9" s="14" t="s">
        <v>102</v>
      </c>
      <c r="Q9" s="14">
        <v>6.0881692090655966</v>
      </c>
      <c r="R9" s="14">
        <v>12.54640886455422</v>
      </c>
    </row>
    <row r="10" spans="1:18" ht="15.5">
      <c r="A10" s="1">
        <v>44013</v>
      </c>
      <c r="B10" s="1">
        <v>44035</v>
      </c>
      <c r="C10" s="2">
        <v>41</v>
      </c>
      <c r="D10" s="2">
        <v>56</v>
      </c>
      <c r="E10" s="2">
        <v>3</v>
      </c>
      <c r="F10">
        <f t="shared" si="0"/>
        <v>42.268041237113401</v>
      </c>
      <c r="G10">
        <f t="shared" si="1"/>
        <v>57.731958762886599</v>
      </c>
      <c r="H10">
        <f t="shared" si="2"/>
        <v>0</v>
      </c>
      <c r="I10">
        <f t="shared" si="3"/>
        <v>22</v>
      </c>
      <c r="J10">
        <f>SUM($I$2:I10)</f>
        <v>129</v>
      </c>
      <c r="K10">
        <f>SUM($I10:I$142)</f>
        <v>1018</v>
      </c>
      <c r="M10" s="19" t="s">
        <v>52</v>
      </c>
      <c r="N10" s="18">
        <f>_xlfn.STDEV.S(F2:F39)</f>
        <v>3.5420910299643937</v>
      </c>
      <c r="P10" s="14" t="s">
        <v>103</v>
      </c>
      <c r="Q10" s="14">
        <v>82</v>
      </c>
      <c r="R10" s="14">
        <v>38</v>
      </c>
    </row>
    <row r="11" spans="1:18" ht="15.5">
      <c r="A11" s="1">
        <v>43990</v>
      </c>
      <c r="B11" s="1">
        <v>44012</v>
      </c>
      <c r="C11" s="2">
        <v>38</v>
      </c>
      <c r="D11" s="2">
        <v>57</v>
      </c>
      <c r="E11" s="2">
        <v>5</v>
      </c>
      <c r="F11">
        <f t="shared" si="0"/>
        <v>40</v>
      </c>
      <c r="G11">
        <f t="shared" si="1"/>
        <v>60</v>
      </c>
      <c r="H11">
        <f t="shared" si="2"/>
        <v>0</v>
      </c>
      <c r="I11">
        <f t="shared" si="3"/>
        <v>22</v>
      </c>
      <c r="J11">
        <f>SUM($I$2:I11)</f>
        <v>151</v>
      </c>
      <c r="K11">
        <f>SUM($I11:I$142)</f>
        <v>996</v>
      </c>
      <c r="M11" s="20" t="s">
        <v>54</v>
      </c>
      <c r="N11" s="18">
        <f xml:space="preserve"> SQRT((N9^2 / N5) + (N10^2 / N6))</f>
        <v>0.63593601902596208</v>
      </c>
      <c r="P11" s="14" t="s">
        <v>112</v>
      </c>
      <c r="Q11" s="14">
        <v>8.1132104569730465</v>
      </c>
      <c r="R11" s="14"/>
    </row>
    <row r="12" spans="1:18" ht="15.5">
      <c r="A12" s="1">
        <v>43979</v>
      </c>
      <c r="B12" s="1">
        <v>43986</v>
      </c>
      <c r="C12" s="2">
        <v>39</v>
      </c>
      <c r="D12" s="2">
        <v>57</v>
      </c>
      <c r="E12" s="2">
        <v>4</v>
      </c>
      <c r="F12">
        <f t="shared" si="0"/>
        <v>40.625</v>
      </c>
      <c r="G12">
        <f t="shared" si="1"/>
        <v>59.375</v>
      </c>
      <c r="H12">
        <f t="shared" si="2"/>
        <v>0</v>
      </c>
      <c r="I12">
        <f t="shared" si="3"/>
        <v>7</v>
      </c>
      <c r="J12">
        <f>SUM($I$2:I12)</f>
        <v>158</v>
      </c>
      <c r="K12">
        <f>SUM($I12:I$142)</f>
        <v>974</v>
      </c>
      <c r="M12" s="24" t="s">
        <v>55</v>
      </c>
      <c r="N12" s="25">
        <f>(N7-N8)/N11</f>
        <v>-4.9141872123792831</v>
      </c>
      <c r="P12" s="14" t="s">
        <v>104</v>
      </c>
      <c r="Q12" s="14">
        <v>0</v>
      </c>
      <c r="R12" s="14"/>
    </row>
    <row r="13" spans="1:18" s="6" customFormat="1" ht="19" customHeight="1">
      <c r="A13" s="1">
        <v>43952</v>
      </c>
      <c r="B13" s="1">
        <v>43964</v>
      </c>
      <c r="C13" s="2">
        <v>49</v>
      </c>
      <c r="D13" s="2">
        <v>48</v>
      </c>
      <c r="E13" s="2">
        <v>3</v>
      </c>
      <c r="F13" s="6">
        <f t="shared" si="0"/>
        <v>50.515463917525771</v>
      </c>
      <c r="G13" s="6">
        <f t="shared" si="1"/>
        <v>49.484536082474229</v>
      </c>
      <c r="H13" s="6">
        <f t="shared" si="2"/>
        <v>0</v>
      </c>
      <c r="I13" s="6">
        <f t="shared" si="3"/>
        <v>12</v>
      </c>
      <c r="J13" s="6">
        <f>SUM($I$2:I13)</f>
        <v>170</v>
      </c>
      <c r="K13" s="6">
        <f>SUM($I13:I$142)</f>
        <v>967</v>
      </c>
      <c r="M13" s="24" t="s">
        <v>58</v>
      </c>
      <c r="N13" s="26">
        <f>_xlfn.T.TEST(F61:F142,F2:F39,2,2)</f>
        <v>1.4812947132619456E-7</v>
      </c>
      <c r="P13" s="14" t="s">
        <v>105</v>
      </c>
      <c r="Q13" s="14">
        <v>118</v>
      </c>
      <c r="R13" s="14"/>
    </row>
    <row r="14" spans="1:18" ht="15.5">
      <c r="A14" s="1">
        <v>43935</v>
      </c>
      <c r="B14" s="1">
        <v>43949</v>
      </c>
      <c r="C14" s="2">
        <v>49</v>
      </c>
      <c r="D14" s="2">
        <v>47</v>
      </c>
      <c r="E14" s="2">
        <v>4</v>
      </c>
      <c r="F14">
        <f t="shared" si="0"/>
        <v>51.041666666666664</v>
      </c>
      <c r="G14">
        <f t="shared" si="1"/>
        <v>48.958333333333336</v>
      </c>
      <c r="H14">
        <f t="shared" si="2"/>
        <v>0</v>
      </c>
      <c r="I14">
        <f t="shared" si="3"/>
        <v>14</v>
      </c>
      <c r="J14">
        <f>SUM($I$2:I14)</f>
        <v>184</v>
      </c>
      <c r="K14">
        <f>SUM($I14:I$142)</f>
        <v>955</v>
      </c>
      <c r="M14" s="20" t="s">
        <v>59</v>
      </c>
      <c r="N14" s="18">
        <v>0.01</v>
      </c>
      <c r="P14" s="21" t="s">
        <v>106</v>
      </c>
      <c r="Q14" s="21">
        <v>-5.5908372739612302</v>
      </c>
      <c r="R14" s="14"/>
    </row>
    <row r="15" spans="1:18" ht="15.5">
      <c r="A15" s="1">
        <v>43922</v>
      </c>
      <c r="B15" s="1">
        <v>43935</v>
      </c>
      <c r="C15" s="2">
        <v>43</v>
      </c>
      <c r="D15" s="2">
        <v>54</v>
      </c>
      <c r="E15" s="2">
        <v>3</v>
      </c>
      <c r="F15">
        <f t="shared" si="0"/>
        <v>44.329896907216494</v>
      </c>
      <c r="G15">
        <f t="shared" si="1"/>
        <v>55.670103092783506</v>
      </c>
      <c r="H15">
        <f t="shared" si="2"/>
        <v>0</v>
      </c>
      <c r="I15">
        <f t="shared" si="3"/>
        <v>13</v>
      </c>
      <c r="J15">
        <f>SUM($I$2:I15)</f>
        <v>197</v>
      </c>
      <c r="K15">
        <f>SUM($I15:I$142)</f>
        <v>941</v>
      </c>
      <c r="P15" s="14" t="s">
        <v>107</v>
      </c>
      <c r="Q15" s="14">
        <v>7.4064735663097281E-8</v>
      </c>
      <c r="R15" s="14"/>
    </row>
    <row r="16" spans="1:18" ht="15.5">
      <c r="A16" s="1">
        <v>43903</v>
      </c>
      <c r="B16" s="1">
        <v>43912</v>
      </c>
      <c r="C16" s="2">
        <v>49</v>
      </c>
      <c r="D16" s="2">
        <v>45</v>
      </c>
      <c r="E16" s="2">
        <v>6</v>
      </c>
      <c r="F16">
        <f t="shared" si="0"/>
        <v>52.127659574468083</v>
      </c>
      <c r="G16">
        <f t="shared" si="1"/>
        <v>47.872340425531917</v>
      </c>
      <c r="H16">
        <f t="shared" si="2"/>
        <v>0</v>
      </c>
      <c r="I16">
        <f t="shared" si="3"/>
        <v>9</v>
      </c>
      <c r="J16">
        <f>SUM($I$2:I16)</f>
        <v>206</v>
      </c>
      <c r="K16">
        <f>SUM($I16:I$142)</f>
        <v>928</v>
      </c>
      <c r="P16" s="14" t="s">
        <v>108</v>
      </c>
      <c r="Q16" s="14">
        <v>2.358365099685074</v>
      </c>
      <c r="R16" s="14"/>
    </row>
    <row r="17" spans="1:18" ht="15.5">
      <c r="A17" s="1">
        <v>43892</v>
      </c>
      <c r="B17" s="1">
        <v>43903</v>
      </c>
      <c r="C17" s="2">
        <v>44</v>
      </c>
      <c r="D17" s="2">
        <v>52</v>
      </c>
      <c r="E17" s="2">
        <v>4</v>
      </c>
      <c r="F17">
        <f t="shared" si="0"/>
        <v>45.833333333333336</v>
      </c>
      <c r="G17">
        <f t="shared" si="1"/>
        <v>54.166666666666664</v>
      </c>
      <c r="H17">
        <f t="shared" si="2"/>
        <v>0</v>
      </c>
      <c r="I17">
        <f t="shared" si="3"/>
        <v>11</v>
      </c>
      <c r="J17">
        <f>SUM($I$2:I17)</f>
        <v>217</v>
      </c>
      <c r="K17">
        <f>SUM($I17:I$142)</f>
        <v>919</v>
      </c>
      <c r="P17" s="21" t="s">
        <v>109</v>
      </c>
      <c r="Q17" s="21">
        <v>1.4812947132619456E-7</v>
      </c>
      <c r="R17" s="14"/>
    </row>
    <row r="18" spans="1:18" ht="16" thickBot="1">
      <c r="A18" s="1">
        <v>43878</v>
      </c>
      <c r="B18" s="1">
        <v>43889</v>
      </c>
      <c r="C18" s="2">
        <v>47</v>
      </c>
      <c r="D18" s="2">
        <v>51</v>
      </c>
      <c r="E18" s="2">
        <v>2</v>
      </c>
      <c r="F18">
        <f t="shared" si="0"/>
        <v>47.95918367346939</v>
      </c>
      <c r="G18">
        <f t="shared" si="1"/>
        <v>52.04081632653061</v>
      </c>
      <c r="H18">
        <f t="shared" si="2"/>
        <v>0</v>
      </c>
      <c r="I18">
        <f t="shared" si="3"/>
        <v>11</v>
      </c>
      <c r="J18">
        <f>SUM($I$2:I18)</f>
        <v>228</v>
      </c>
      <c r="K18">
        <f>SUM($I18:I$142)</f>
        <v>908</v>
      </c>
      <c r="P18" s="23" t="s">
        <v>110</v>
      </c>
      <c r="Q18" s="23">
        <v>2.6181369139630566</v>
      </c>
      <c r="R18" s="23"/>
    </row>
    <row r="19" spans="1:18">
      <c r="A19" s="1">
        <v>43864</v>
      </c>
      <c r="B19" s="1">
        <v>43877</v>
      </c>
      <c r="C19" s="2">
        <v>49</v>
      </c>
      <c r="D19" s="2">
        <v>48</v>
      </c>
      <c r="E19" s="2">
        <v>3</v>
      </c>
      <c r="F19">
        <f t="shared" si="0"/>
        <v>50.515463917525771</v>
      </c>
      <c r="G19">
        <f t="shared" si="1"/>
        <v>49.484536082474229</v>
      </c>
      <c r="H19">
        <f t="shared" si="2"/>
        <v>0</v>
      </c>
      <c r="I19">
        <f t="shared" si="3"/>
        <v>13</v>
      </c>
      <c r="J19">
        <f>SUM($I$2:I19)</f>
        <v>241</v>
      </c>
      <c r="K19">
        <f>SUM($I19:I$142)</f>
        <v>897</v>
      </c>
    </row>
    <row r="20" spans="1:18">
      <c r="A20" s="1">
        <v>43846</v>
      </c>
      <c r="B20" s="1">
        <v>43859</v>
      </c>
      <c r="C20" s="2">
        <v>49</v>
      </c>
      <c r="D20" s="2">
        <v>50</v>
      </c>
      <c r="E20" s="2">
        <v>1</v>
      </c>
      <c r="F20">
        <f t="shared" si="0"/>
        <v>49.494949494949495</v>
      </c>
      <c r="G20">
        <f t="shared" si="1"/>
        <v>50.505050505050505</v>
      </c>
      <c r="H20">
        <f t="shared" si="2"/>
        <v>0</v>
      </c>
      <c r="I20">
        <f t="shared" si="3"/>
        <v>13</v>
      </c>
      <c r="J20">
        <f>SUM($I$2:I20)</f>
        <v>254</v>
      </c>
      <c r="K20">
        <f>SUM($I20:I$142)</f>
        <v>884</v>
      </c>
      <c r="M20" s="6" t="s">
        <v>60</v>
      </c>
      <c r="N20" t="s">
        <v>82</v>
      </c>
    </row>
    <row r="21" spans="1:18">
      <c r="A21" s="1">
        <v>43832</v>
      </c>
      <c r="B21" s="1">
        <v>43845</v>
      </c>
      <c r="C21" s="2">
        <v>44</v>
      </c>
      <c r="D21" s="2">
        <v>53</v>
      </c>
      <c r="E21" s="2">
        <v>3</v>
      </c>
      <c r="F21">
        <f t="shared" si="0"/>
        <v>45.360824742268044</v>
      </c>
      <c r="G21">
        <f t="shared" si="1"/>
        <v>54.639175257731956</v>
      </c>
      <c r="H21">
        <f t="shared" si="2"/>
        <v>0</v>
      </c>
      <c r="I21">
        <f t="shared" si="3"/>
        <v>13</v>
      </c>
      <c r="J21">
        <f>SUM($I$2:I21)</f>
        <v>267</v>
      </c>
      <c r="K21">
        <f>SUM($I21:I$142)</f>
        <v>871</v>
      </c>
    </row>
    <row r="22" spans="1:18">
      <c r="A22" s="1">
        <v>43801</v>
      </c>
      <c r="B22" s="1">
        <v>43814</v>
      </c>
      <c r="C22" s="2">
        <v>45</v>
      </c>
      <c r="D22" s="2">
        <v>51</v>
      </c>
      <c r="E22" s="2">
        <v>4</v>
      </c>
      <c r="F22">
        <f t="shared" si="0"/>
        <v>46.875</v>
      </c>
      <c r="G22">
        <f t="shared" si="1"/>
        <v>53.125</v>
      </c>
      <c r="H22">
        <f t="shared" si="2"/>
        <v>0</v>
      </c>
      <c r="I22">
        <f t="shared" si="3"/>
        <v>13</v>
      </c>
      <c r="J22">
        <f>SUM($I$2:I22)</f>
        <v>280</v>
      </c>
      <c r="K22">
        <f>SUM($I22:I$142)</f>
        <v>858</v>
      </c>
    </row>
    <row r="23" spans="1:18">
      <c r="A23" s="1">
        <v>43770</v>
      </c>
      <c r="B23" s="1">
        <v>43783</v>
      </c>
      <c r="C23" s="2">
        <v>43</v>
      </c>
      <c r="D23" s="2">
        <v>54</v>
      </c>
      <c r="E23" s="2">
        <v>3</v>
      </c>
      <c r="F23">
        <f t="shared" si="0"/>
        <v>44.329896907216494</v>
      </c>
      <c r="G23">
        <f t="shared" si="1"/>
        <v>55.670103092783506</v>
      </c>
      <c r="H23">
        <f t="shared" si="2"/>
        <v>0</v>
      </c>
      <c r="I23">
        <f t="shared" si="3"/>
        <v>13</v>
      </c>
      <c r="J23">
        <f>SUM($I$2:I23)</f>
        <v>293</v>
      </c>
      <c r="K23">
        <f>SUM($I23:I$142)</f>
        <v>845</v>
      </c>
    </row>
    <row r="24" spans="1:18">
      <c r="A24" s="1">
        <v>43752</v>
      </c>
      <c r="B24" s="1">
        <v>43769</v>
      </c>
      <c r="C24" s="2">
        <v>41</v>
      </c>
      <c r="D24" s="2">
        <v>57</v>
      </c>
      <c r="E24" s="2">
        <v>2</v>
      </c>
      <c r="F24">
        <f t="shared" si="0"/>
        <v>41.836734693877553</v>
      </c>
      <c r="G24">
        <f t="shared" si="1"/>
        <v>58.163265306122447</v>
      </c>
      <c r="H24">
        <f t="shared" si="2"/>
        <v>0</v>
      </c>
      <c r="I24">
        <f t="shared" si="3"/>
        <v>17</v>
      </c>
      <c r="J24">
        <f>SUM($I$2:I24)</f>
        <v>310</v>
      </c>
      <c r="K24">
        <f>SUM($I24:I$142)</f>
        <v>832</v>
      </c>
    </row>
    <row r="25" spans="1:18">
      <c r="A25" s="1">
        <v>43739</v>
      </c>
      <c r="B25" s="1">
        <v>43751</v>
      </c>
      <c r="C25" s="2">
        <v>39</v>
      </c>
      <c r="D25" s="2">
        <v>57</v>
      </c>
      <c r="E25" s="2">
        <v>4</v>
      </c>
      <c r="F25">
        <f t="shared" si="0"/>
        <v>40.625</v>
      </c>
      <c r="G25">
        <f t="shared" si="1"/>
        <v>59.375</v>
      </c>
      <c r="H25">
        <f t="shared" si="2"/>
        <v>0</v>
      </c>
      <c r="I25">
        <f t="shared" si="3"/>
        <v>12</v>
      </c>
      <c r="J25">
        <f>SUM($I$2:I25)</f>
        <v>322</v>
      </c>
      <c r="K25">
        <f>SUM($I25:I$142)</f>
        <v>815</v>
      </c>
    </row>
    <row r="26" spans="1:18">
      <c r="A26" s="1">
        <v>43724</v>
      </c>
      <c r="B26" s="1">
        <v>43738</v>
      </c>
      <c r="C26" s="2">
        <v>40</v>
      </c>
      <c r="D26" s="2">
        <v>56</v>
      </c>
      <c r="E26" s="2">
        <v>4</v>
      </c>
      <c r="F26">
        <f t="shared" si="0"/>
        <v>41.666666666666664</v>
      </c>
      <c r="G26">
        <f t="shared" si="1"/>
        <v>58.333333333333336</v>
      </c>
      <c r="H26">
        <f t="shared" si="2"/>
        <v>0</v>
      </c>
      <c r="I26">
        <f t="shared" si="3"/>
        <v>14</v>
      </c>
      <c r="J26">
        <f>SUM($I$2:I26)</f>
        <v>336</v>
      </c>
      <c r="K26">
        <f>SUM($I26:I$142)</f>
        <v>803</v>
      </c>
    </row>
    <row r="27" spans="1:18">
      <c r="A27" s="1">
        <v>43711</v>
      </c>
      <c r="B27" s="1">
        <v>43723</v>
      </c>
      <c r="C27" s="2">
        <v>43</v>
      </c>
      <c r="D27" s="2">
        <v>54</v>
      </c>
      <c r="E27" s="2">
        <v>3</v>
      </c>
      <c r="F27">
        <f t="shared" si="0"/>
        <v>44.329896907216494</v>
      </c>
      <c r="G27">
        <f t="shared" si="1"/>
        <v>55.670103092783506</v>
      </c>
      <c r="H27">
        <f t="shared" si="2"/>
        <v>0</v>
      </c>
      <c r="I27">
        <f t="shared" si="3"/>
        <v>12</v>
      </c>
      <c r="J27">
        <f>SUM($I$2:I27)</f>
        <v>348</v>
      </c>
      <c r="K27">
        <f>SUM($I27:I$142)</f>
        <v>789</v>
      </c>
    </row>
    <row r="28" spans="1:18">
      <c r="A28" s="1">
        <v>43692</v>
      </c>
      <c r="B28" s="1">
        <v>43707</v>
      </c>
      <c r="C28" s="2">
        <v>39</v>
      </c>
      <c r="D28" s="2">
        <v>57</v>
      </c>
      <c r="E28" s="2">
        <v>4</v>
      </c>
      <c r="F28">
        <f t="shared" si="0"/>
        <v>40.625</v>
      </c>
      <c r="G28">
        <f t="shared" si="1"/>
        <v>59.375</v>
      </c>
      <c r="H28">
        <f t="shared" si="2"/>
        <v>0</v>
      </c>
      <c r="I28">
        <f t="shared" si="3"/>
        <v>15</v>
      </c>
      <c r="J28">
        <f>SUM($I$2:I28)</f>
        <v>363</v>
      </c>
      <c r="K28">
        <f>SUM($I28:I$142)</f>
        <v>777</v>
      </c>
    </row>
    <row r="29" spans="1:18">
      <c r="A29" s="1">
        <v>43678</v>
      </c>
      <c r="B29" s="1">
        <v>43691</v>
      </c>
      <c r="C29" s="2">
        <v>41</v>
      </c>
      <c r="D29" s="2">
        <v>54</v>
      </c>
      <c r="E29" s="2">
        <v>5</v>
      </c>
      <c r="F29">
        <f t="shared" si="0"/>
        <v>43.157894736842103</v>
      </c>
      <c r="G29">
        <f t="shared" si="1"/>
        <v>56.842105263157897</v>
      </c>
      <c r="H29">
        <f t="shared" si="2"/>
        <v>0</v>
      </c>
      <c r="I29">
        <f t="shared" si="3"/>
        <v>13</v>
      </c>
      <c r="J29">
        <f>SUM($I$2:I29)</f>
        <v>376</v>
      </c>
      <c r="K29">
        <f>SUM($I29:I$142)</f>
        <v>762</v>
      </c>
    </row>
    <row r="30" spans="1:18">
      <c r="A30" s="1">
        <v>43661</v>
      </c>
      <c r="B30" s="1">
        <v>43677</v>
      </c>
      <c r="C30" s="2">
        <v>42</v>
      </c>
      <c r="D30" s="2">
        <v>54</v>
      </c>
      <c r="E30" s="2">
        <v>4</v>
      </c>
      <c r="F30">
        <f t="shared" si="0"/>
        <v>43.75</v>
      </c>
      <c r="G30">
        <f t="shared" si="1"/>
        <v>56.25</v>
      </c>
      <c r="H30">
        <f t="shared" si="2"/>
        <v>0</v>
      </c>
      <c r="I30">
        <f t="shared" si="3"/>
        <v>16</v>
      </c>
      <c r="J30">
        <f>SUM($I$2:I30)</f>
        <v>392</v>
      </c>
      <c r="K30">
        <f>SUM($I30:I$142)</f>
        <v>749</v>
      </c>
    </row>
    <row r="31" spans="1:18">
      <c r="A31" s="1">
        <v>43647</v>
      </c>
      <c r="B31" s="1">
        <v>43658</v>
      </c>
      <c r="C31" s="2">
        <v>44</v>
      </c>
      <c r="D31" s="2">
        <v>51</v>
      </c>
      <c r="E31" s="2">
        <v>5</v>
      </c>
      <c r="F31">
        <f t="shared" si="0"/>
        <v>46.315789473684212</v>
      </c>
      <c r="G31">
        <f t="shared" si="1"/>
        <v>53.684210526315788</v>
      </c>
      <c r="H31">
        <f t="shared" si="2"/>
        <v>0</v>
      </c>
      <c r="I31">
        <f t="shared" si="3"/>
        <v>11</v>
      </c>
      <c r="J31">
        <f>SUM($I$2:I31)</f>
        <v>403</v>
      </c>
      <c r="K31">
        <f>SUM($I31:I$142)</f>
        <v>733</v>
      </c>
    </row>
    <row r="32" spans="1:18">
      <c r="A32" s="1">
        <v>43635</v>
      </c>
      <c r="B32" s="1">
        <v>43646</v>
      </c>
      <c r="C32" s="2">
        <v>41</v>
      </c>
      <c r="D32" s="2">
        <v>54</v>
      </c>
      <c r="E32" s="2">
        <v>5</v>
      </c>
      <c r="F32">
        <f t="shared" si="0"/>
        <v>43.157894736842103</v>
      </c>
      <c r="G32">
        <f t="shared" si="1"/>
        <v>56.842105263157897</v>
      </c>
      <c r="H32">
        <f t="shared" si="2"/>
        <v>0</v>
      </c>
      <c r="I32">
        <f t="shared" si="3"/>
        <v>11</v>
      </c>
      <c r="J32">
        <f>SUM($I$2:I32)</f>
        <v>414</v>
      </c>
      <c r="K32">
        <f>SUM($I32:I$142)</f>
        <v>722</v>
      </c>
    </row>
    <row r="33" spans="1:11">
      <c r="A33" s="1">
        <v>43619</v>
      </c>
      <c r="B33" s="1">
        <v>43632</v>
      </c>
      <c r="C33" s="2">
        <v>43</v>
      </c>
      <c r="D33" s="2">
        <v>55</v>
      </c>
      <c r="E33" s="2">
        <v>2</v>
      </c>
      <c r="F33">
        <f t="shared" si="0"/>
        <v>43.877551020408163</v>
      </c>
      <c r="G33">
        <f t="shared" si="1"/>
        <v>56.122448979591837</v>
      </c>
      <c r="H33">
        <f t="shared" si="2"/>
        <v>0</v>
      </c>
      <c r="I33">
        <f t="shared" si="3"/>
        <v>13</v>
      </c>
      <c r="J33">
        <f>SUM($I$2:I33)</f>
        <v>427</v>
      </c>
      <c r="K33">
        <f>SUM($I33:I$142)</f>
        <v>711</v>
      </c>
    </row>
    <row r="34" spans="1:11">
      <c r="A34" s="1">
        <v>43600</v>
      </c>
      <c r="B34" s="1">
        <v>43615</v>
      </c>
      <c r="C34" s="2">
        <v>40</v>
      </c>
      <c r="D34" s="2">
        <v>55</v>
      </c>
      <c r="E34" s="2">
        <v>5</v>
      </c>
      <c r="F34">
        <f t="shared" si="0"/>
        <v>42.10526315789474</v>
      </c>
      <c r="G34">
        <f t="shared" si="1"/>
        <v>57.89473684210526</v>
      </c>
      <c r="H34">
        <f t="shared" si="2"/>
        <v>0</v>
      </c>
      <c r="I34">
        <f t="shared" si="3"/>
        <v>15</v>
      </c>
      <c r="J34">
        <f>SUM($I$2:I34)</f>
        <v>442</v>
      </c>
      <c r="K34">
        <f>SUM($I34:I$142)</f>
        <v>698</v>
      </c>
    </row>
    <row r="35" spans="1:11">
      <c r="A35" s="1">
        <v>43586</v>
      </c>
      <c r="B35" s="1">
        <v>43597</v>
      </c>
      <c r="C35" s="2">
        <v>42</v>
      </c>
      <c r="D35" s="2">
        <v>52</v>
      </c>
      <c r="E35" s="2">
        <v>6</v>
      </c>
      <c r="F35">
        <f t="shared" si="0"/>
        <v>44.680851063829785</v>
      </c>
      <c r="G35">
        <f t="shared" si="1"/>
        <v>55.319148936170215</v>
      </c>
      <c r="H35">
        <f t="shared" si="2"/>
        <v>0</v>
      </c>
      <c r="I35">
        <f t="shared" si="3"/>
        <v>11</v>
      </c>
      <c r="J35">
        <f>SUM($I$2:I35)</f>
        <v>453</v>
      </c>
      <c r="K35">
        <f>SUM($I35:I$142)</f>
        <v>683</v>
      </c>
    </row>
    <row r="36" spans="1:11">
      <c r="A36" s="1">
        <v>43572</v>
      </c>
      <c r="B36" s="1">
        <v>43585</v>
      </c>
      <c r="C36" s="2">
        <v>46</v>
      </c>
      <c r="D36" s="2">
        <v>50</v>
      </c>
      <c r="E36" s="2">
        <v>4</v>
      </c>
      <c r="F36">
        <f t="shared" si="0"/>
        <v>47.916666666666664</v>
      </c>
      <c r="G36">
        <f t="shared" si="1"/>
        <v>52.083333333333336</v>
      </c>
      <c r="H36">
        <f t="shared" si="2"/>
        <v>0</v>
      </c>
      <c r="I36">
        <f t="shared" si="3"/>
        <v>13</v>
      </c>
      <c r="J36">
        <f>SUM($I$2:I36)</f>
        <v>466</v>
      </c>
      <c r="K36">
        <f>SUM($I36:I$142)</f>
        <v>672</v>
      </c>
    </row>
    <row r="37" spans="1:11">
      <c r="A37" s="1">
        <v>43556</v>
      </c>
      <c r="B37" s="1">
        <v>43564</v>
      </c>
      <c r="C37" s="2">
        <v>45</v>
      </c>
      <c r="D37" s="2">
        <v>51</v>
      </c>
      <c r="E37" s="2">
        <v>4</v>
      </c>
      <c r="F37">
        <f t="shared" si="0"/>
        <v>46.875</v>
      </c>
      <c r="G37">
        <f t="shared" si="1"/>
        <v>53.125</v>
      </c>
      <c r="H37">
        <f t="shared" si="2"/>
        <v>0</v>
      </c>
      <c r="I37">
        <f t="shared" si="3"/>
        <v>8</v>
      </c>
      <c r="J37">
        <f>SUM($I$2:I37)</f>
        <v>474</v>
      </c>
      <c r="K37">
        <f>SUM($I37:I$142)</f>
        <v>659</v>
      </c>
    </row>
    <row r="38" spans="1:11">
      <c r="A38" s="1">
        <v>43525</v>
      </c>
      <c r="B38" s="1">
        <v>43534</v>
      </c>
      <c r="C38" s="2">
        <v>39</v>
      </c>
      <c r="D38" s="2">
        <v>57</v>
      </c>
      <c r="E38" s="2">
        <v>4</v>
      </c>
      <c r="F38">
        <f t="shared" si="0"/>
        <v>40.625</v>
      </c>
      <c r="G38">
        <f t="shared" si="1"/>
        <v>59.375</v>
      </c>
      <c r="H38">
        <f t="shared" si="2"/>
        <v>0</v>
      </c>
      <c r="I38">
        <f t="shared" si="3"/>
        <v>9</v>
      </c>
      <c r="J38">
        <f>SUM($I$2:I38)</f>
        <v>483</v>
      </c>
      <c r="K38">
        <f>SUM($I38:I$142)</f>
        <v>651</v>
      </c>
    </row>
    <row r="39" spans="1:11">
      <c r="A39" s="1">
        <v>43508</v>
      </c>
      <c r="B39" s="1">
        <v>43524</v>
      </c>
      <c r="C39" s="2">
        <v>43</v>
      </c>
      <c r="D39" s="2">
        <v>54</v>
      </c>
      <c r="E39" s="2">
        <v>3</v>
      </c>
      <c r="F39">
        <f t="shared" si="0"/>
        <v>44.329896907216494</v>
      </c>
      <c r="G39">
        <f t="shared" si="1"/>
        <v>55.670103092783506</v>
      </c>
      <c r="H39">
        <f t="shared" si="2"/>
        <v>0</v>
      </c>
      <c r="I39">
        <f t="shared" si="3"/>
        <v>16</v>
      </c>
      <c r="J39">
        <f>SUM($I$2:I39)</f>
        <v>499</v>
      </c>
      <c r="K39">
        <f>SUM($I39:I$142)</f>
        <v>642</v>
      </c>
    </row>
    <row r="40" spans="1:11">
      <c r="A40" s="1">
        <v>43497</v>
      </c>
      <c r="B40" s="1">
        <v>43506</v>
      </c>
      <c r="C40" s="2">
        <v>44</v>
      </c>
      <c r="D40" s="2">
        <v>52</v>
      </c>
      <c r="E40" s="2">
        <v>4</v>
      </c>
      <c r="F40">
        <f t="shared" si="0"/>
        <v>45.833333333333336</v>
      </c>
      <c r="G40">
        <f t="shared" si="1"/>
        <v>54.166666666666664</v>
      </c>
      <c r="H40">
        <f t="shared" si="2"/>
        <v>0</v>
      </c>
      <c r="I40">
        <f t="shared" si="3"/>
        <v>9</v>
      </c>
      <c r="J40">
        <f>SUM($I$2:I40)</f>
        <v>508</v>
      </c>
      <c r="K40">
        <f>SUM($I40:I$142)</f>
        <v>626</v>
      </c>
    </row>
    <row r="41" spans="1:11">
      <c r="A41" s="1">
        <v>43486</v>
      </c>
      <c r="B41" s="1">
        <v>43492</v>
      </c>
      <c r="C41" s="2">
        <v>37</v>
      </c>
      <c r="D41" s="2">
        <v>59</v>
      </c>
      <c r="E41" s="2">
        <v>4</v>
      </c>
      <c r="F41">
        <f t="shared" si="0"/>
        <v>38.541666666666664</v>
      </c>
      <c r="G41">
        <f t="shared" si="1"/>
        <v>61.458333333333336</v>
      </c>
      <c r="H41">
        <f t="shared" si="2"/>
        <v>0</v>
      </c>
      <c r="I41">
        <f t="shared" si="3"/>
        <v>6</v>
      </c>
      <c r="J41">
        <f>SUM($I$2:I41)</f>
        <v>514</v>
      </c>
      <c r="K41">
        <f>SUM($I41:I$142)</f>
        <v>617</v>
      </c>
    </row>
    <row r="42" spans="1:11">
      <c r="A42" s="1">
        <v>43467</v>
      </c>
      <c r="B42" s="1">
        <v>43475</v>
      </c>
      <c r="C42" s="2">
        <v>37</v>
      </c>
      <c r="D42" s="2">
        <v>59</v>
      </c>
      <c r="E42" s="2">
        <v>4</v>
      </c>
      <c r="F42">
        <f t="shared" si="0"/>
        <v>38.541666666666664</v>
      </c>
      <c r="G42">
        <f t="shared" si="1"/>
        <v>61.458333333333336</v>
      </c>
      <c r="H42">
        <f t="shared" si="2"/>
        <v>0</v>
      </c>
      <c r="I42">
        <f t="shared" si="3"/>
        <v>8</v>
      </c>
      <c r="J42">
        <f>SUM($I$2:I42)</f>
        <v>522</v>
      </c>
      <c r="K42">
        <f>SUM($I42:I$142)</f>
        <v>611</v>
      </c>
    </row>
    <row r="43" spans="1:11">
      <c r="A43" s="1">
        <v>43451</v>
      </c>
      <c r="B43" s="1">
        <v>43456</v>
      </c>
      <c r="C43" s="2">
        <v>39</v>
      </c>
      <c r="D43" s="2">
        <v>55</v>
      </c>
      <c r="E43" s="2">
        <v>6</v>
      </c>
      <c r="F43">
        <f t="shared" si="0"/>
        <v>41.48936170212766</v>
      </c>
      <c r="G43">
        <f t="shared" si="1"/>
        <v>58.51063829787234</v>
      </c>
      <c r="H43">
        <f t="shared" si="2"/>
        <v>0</v>
      </c>
      <c r="I43">
        <f t="shared" si="3"/>
        <v>5</v>
      </c>
      <c r="J43">
        <f>SUM($I$2:I43)</f>
        <v>527</v>
      </c>
      <c r="K43">
        <f>SUM($I43:I$142)</f>
        <v>603</v>
      </c>
    </row>
    <row r="44" spans="1:11">
      <c r="A44" s="1">
        <v>43444</v>
      </c>
      <c r="B44" s="1">
        <v>43450</v>
      </c>
      <c r="C44" s="2">
        <v>38</v>
      </c>
      <c r="D44" s="2">
        <v>57</v>
      </c>
      <c r="E44" s="2">
        <v>5</v>
      </c>
      <c r="F44">
        <f t="shared" si="0"/>
        <v>40</v>
      </c>
      <c r="G44">
        <f t="shared" si="1"/>
        <v>60</v>
      </c>
      <c r="H44">
        <f t="shared" si="2"/>
        <v>0</v>
      </c>
      <c r="I44">
        <f t="shared" si="3"/>
        <v>6</v>
      </c>
      <c r="J44">
        <f>SUM($I$2:I44)</f>
        <v>533</v>
      </c>
      <c r="K44">
        <f>SUM($I44:I$142)</f>
        <v>598</v>
      </c>
    </row>
    <row r="45" spans="1:11">
      <c r="A45" s="1">
        <v>43437</v>
      </c>
      <c r="B45" s="1">
        <v>43443</v>
      </c>
      <c r="C45" s="2">
        <v>40</v>
      </c>
      <c r="D45" s="2">
        <v>56</v>
      </c>
      <c r="E45" s="2">
        <v>4</v>
      </c>
      <c r="F45">
        <f t="shared" si="0"/>
        <v>41.666666666666664</v>
      </c>
      <c r="G45">
        <f t="shared" si="1"/>
        <v>58.333333333333336</v>
      </c>
      <c r="H45">
        <f t="shared" si="2"/>
        <v>0</v>
      </c>
      <c r="I45">
        <f t="shared" si="3"/>
        <v>6</v>
      </c>
      <c r="J45">
        <f>SUM($I$2:I45)</f>
        <v>539</v>
      </c>
      <c r="K45">
        <f>SUM($I45:I$142)</f>
        <v>592</v>
      </c>
    </row>
    <row r="46" spans="1:11">
      <c r="A46" s="1">
        <v>43430</v>
      </c>
      <c r="B46" s="1">
        <v>43436</v>
      </c>
      <c r="C46" s="2">
        <v>40</v>
      </c>
      <c r="D46" s="2">
        <v>56</v>
      </c>
      <c r="E46" s="2">
        <v>4</v>
      </c>
      <c r="F46">
        <f t="shared" si="0"/>
        <v>41.666666666666664</v>
      </c>
      <c r="G46">
        <f t="shared" si="1"/>
        <v>58.333333333333336</v>
      </c>
      <c r="H46">
        <f t="shared" si="2"/>
        <v>0</v>
      </c>
      <c r="I46">
        <f t="shared" si="3"/>
        <v>6</v>
      </c>
      <c r="J46">
        <f>SUM($I$2:I46)</f>
        <v>545</v>
      </c>
      <c r="K46">
        <f>SUM($I46:I$142)</f>
        <v>586</v>
      </c>
    </row>
    <row r="47" spans="1:11">
      <c r="A47" s="1">
        <v>43423</v>
      </c>
      <c r="B47" s="1">
        <v>43429</v>
      </c>
      <c r="C47" s="2">
        <v>38</v>
      </c>
      <c r="D47" s="2">
        <v>60</v>
      </c>
      <c r="E47" s="2">
        <v>2</v>
      </c>
      <c r="F47">
        <f t="shared" si="0"/>
        <v>38.775510204081634</v>
      </c>
      <c r="G47">
        <f t="shared" si="1"/>
        <v>61.224489795918366</v>
      </c>
      <c r="H47">
        <f t="shared" si="2"/>
        <v>0</v>
      </c>
      <c r="I47">
        <f t="shared" si="3"/>
        <v>6</v>
      </c>
      <c r="J47">
        <f>SUM($I$2:I47)</f>
        <v>551</v>
      </c>
      <c r="K47">
        <f>SUM($I47:I$142)</f>
        <v>580</v>
      </c>
    </row>
    <row r="48" spans="1:11">
      <c r="A48" s="1">
        <v>43416</v>
      </c>
      <c r="B48" s="1">
        <v>43422</v>
      </c>
      <c r="C48" s="2">
        <v>43</v>
      </c>
      <c r="D48" s="2">
        <v>53</v>
      </c>
      <c r="E48" s="2">
        <v>4</v>
      </c>
      <c r="F48">
        <f t="shared" si="0"/>
        <v>44.791666666666664</v>
      </c>
      <c r="G48">
        <f t="shared" si="1"/>
        <v>55.208333333333336</v>
      </c>
      <c r="H48">
        <f t="shared" si="2"/>
        <v>0</v>
      </c>
      <c r="I48">
        <f t="shared" si="3"/>
        <v>6</v>
      </c>
      <c r="J48">
        <f>SUM($I$2:I48)</f>
        <v>557</v>
      </c>
      <c r="K48">
        <f>SUM($I48:I$142)</f>
        <v>574</v>
      </c>
    </row>
    <row r="49" spans="1:11">
      <c r="A49" s="1">
        <v>43409</v>
      </c>
      <c r="B49" s="1">
        <v>43415</v>
      </c>
      <c r="C49" s="2">
        <v>38</v>
      </c>
      <c r="D49" s="2">
        <v>56</v>
      </c>
      <c r="E49" s="2">
        <v>6</v>
      </c>
      <c r="F49">
        <f t="shared" si="0"/>
        <v>40.425531914893618</v>
      </c>
      <c r="G49">
        <f t="shared" si="1"/>
        <v>59.574468085106382</v>
      </c>
      <c r="H49">
        <f t="shared" si="2"/>
        <v>0</v>
      </c>
      <c r="I49">
        <f t="shared" si="3"/>
        <v>6</v>
      </c>
      <c r="J49">
        <f>SUM($I$2:I49)</f>
        <v>563</v>
      </c>
      <c r="K49">
        <f>SUM($I49:I$142)</f>
        <v>568</v>
      </c>
    </row>
    <row r="50" spans="1:11">
      <c r="A50" s="1">
        <v>43402</v>
      </c>
      <c r="B50" s="1">
        <v>43408</v>
      </c>
      <c r="C50" s="2">
        <v>40</v>
      </c>
      <c r="D50" s="2">
        <v>54</v>
      </c>
      <c r="E50" s="2">
        <v>6</v>
      </c>
      <c r="F50">
        <f t="shared" si="0"/>
        <v>42.553191489361701</v>
      </c>
      <c r="G50">
        <f t="shared" si="1"/>
        <v>57.446808510638299</v>
      </c>
      <c r="H50">
        <f t="shared" si="2"/>
        <v>0</v>
      </c>
      <c r="I50">
        <f t="shared" si="3"/>
        <v>6</v>
      </c>
      <c r="J50">
        <f>SUM($I$2:I50)</f>
        <v>569</v>
      </c>
      <c r="K50">
        <f>SUM($I50:I$142)</f>
        <v>562</v>
      </c>
    </row>
    <row r="51" spans="1:11">
      <c r="A51" s="1">
        <v>43395</v>
      </c>
      <c r="B51" s="1">
        <v>43401</v>
      </c>
      <c r="C51" s="2">
        <v>40</v>
      </c>
      <c r="D51" s="2">
        <v>54</v>
      </c>
      <c r="E51" s="2">
        <v>6</v>
      </c>
      <c r="F51">
        <f t="shared" si="0"/>
        <v>42.553191489361701</v>
      </c>
      <c r="G51">
        <f t="shared" si="1"/>
        <v>57.446808510638299</v>
      </c>
      <c r="H51">
        <f t="shared" si="2"/>
        <v>0</v>
      </c>
      <c r="I51">
        <f t="shared" si="3"/>
        <v>6</v>
      </c>
      <c r="J51">
        <f>SUM($I$2:I51)</f>
        <v>575</v>
      </c>
      <c r="K51">
        <f>SUM($I51:I$142)</f>
        <v>556</v>
      </c>
    </row>
    <row r="52" spans="1:11">
      <c r="A52" s="1">
        <v>43388</v>
      </c>
      <c r="B52" s="1">
        <v>43394</v>
      </c>
      <c r="C52" s="2">
        <v>44</v>
      </c>
      <c r="D52" s="2">
        <v>50</v>
      </c>
      <c r="E52" s="2">
        <v>6</v>
      </c>
      <c r="F52">
        <f t="shared" si="0"/>
        <v>46.808510638297875</v>
      </c>
      <c r="G52">
        <f t="shared" si="1"/>
        <v>53.191489361702125</v>
      </c>
      <c r="H52">
        <f t="shared" si="2"/>
        <v>0</v>
      </c>
      <c r="I52">
        <f t="shared" si="3"/>
        <v>6</v>
      </c>
      <c r="J52">
        <f>SUM($I$2:I52)</f>
        <v>581</v>
      </c>
      <c r="K52">
        <f>SUM($I52:I$142)</f>
        <v>550</v>
      </c>
    </row>
    <row r="53" spans="1:11">
      <c r="A53" s="1">
        <v>43381</v>
      </c>
      <c r="B53" s="1">
        <v>43387</v>
      </c>
      <c r="C53" s="2">
        <v>44</v>
      </c>
      <c r="D53" s="2">
        <v>51</v>
      </c>
      <c r="E53" s="2">
        <v>5</v>
      </c>
      <c r="F53">
        <f t="shared" si="0"/>
        <v>46.315789473684212</v>
      </c>
      <c r="G53">
        <f t="shared" si="1"/>
        <v>53.684210526315788</v>
      </c>
      <c r="H53">
        <f t="shared" si="2"/>
        <v>0</v>
      </c>
      <c r="I53">
        <f t="shared" si="3"/>
        <v>6</v>
      </c>
      <c r="J53">
        <f>SUM($I$2:I53)</f>
        <v>587</v>
      </c>
      <c r="K53">
        <f>SUM($I53:I$142)</f>
        <v>544</v>
      </c>
    </row>
    <row r="54" spans="1:11">
      <c r="A54" s="1">
        <v>43374</v>
      </c>
      <c r="B54" s="1">
        <v>43380</v>
      </c>
      <c r="C54" s="2">
        <v>43</v>
      </c>
      <c r="D54" s="2">
        <v>53</v>
      </c>
      <c r="E54" s="2">
        <v>4</v>
      </c>
      <c r="F54">
        <f t="shared" si="0"/>
        <v>44.791666666666664</v>
      </c>
      <c r="G54">
        <f t="shared" si="1"/>
        <v>55.208333333333336</v>
      </c>
      <c r="H54">
        <f t="shared" si="2"/>
        <v>0</v>
      </c>
      <c r="I54">
        <f t="shared" si="3"/>
        <v>6</v>
      </c>
      <c r="J54">
        <f>SUM($I$2:I54)</f>
        <v>593</v>
      </c>
      <c r="K54">
        <f>SUM($I54:I$142)</f>
        <v>538</v>
      </c>
    </row>
    <row r="55" spans="1:11">
      <c r="A55" s="1">
        <v>43367</v>
      </c>
      <c r="B55" s="1">
        <v>43373</v>
      </c>
      <c r="C55" s="2">
        <v>42</v>
      </c>
      <c r="D55" s="2">
        <v>53</v>
      </c>
      <c r="E55" s="2">
        <v>5</v>
      </c>
      <c r="F55">
        <f t="shared" si="0"/>
        <v>44.210526315789473</v>
      </c>
      <c r="G55">
        <f t="shared" si="1"/>
        <v>55.789473684210527</v>
      </c>
      <c r="H55">
        <f t="shared" si="2"/>
        <v>0</v>
      </c>
      <c r="I55">
        <f t="shared" si="3"/>
        <v>6</v>
      </c>
      <c r="J55">
        <f>SUM($I$2:I55)</f>
        <v>599</v>
      </c>
      <c r="K55">
        <f>SUM($I55:I$142)</f>
        <v>532</v>
      </c>
    </row>
    <row r="56" spans="1:11">
      <c r="A56" s="1">
        <v>43360</v>
      </c>
      <c r="B56" s="1">
        <v>43366</v>
      </c>
      <c r="C56" s="2">
        <v>40</v>
      </c>
      <c r="D56" s="2">
        <v>56</v>
      </c>
      <c r="E56" s="2">
        <v>4</v>
      </c>
      <c r="F56">
        <f t="shared" si="0"/>
        <v>41.666666666666664</v>
      </c>
      <c r="G56">
        <f t="shared" si="1"/>
        <v>58.333333333333336</v>
      </c>
      <c r="H56">
        <f t="shared" si="2"/>
        <v>0</v>
      </c>
      <c r="I56">
        <f t="shared" si="3"/>
        <v>6</v>
      </c>
      <c r="J56">
        <f>SUM($I$2:I56)</f>
        <v>605</v>
      </c>
      <c r="K56">
        <f>SUM($I56:I$142)</f>
        <v>526</v>
      </c>
    </row>
    <row r="57" spans="1:11">
      <c r="A57" s="1">
        <v>43353</v>
      </c>
      <c r="B57" s="1">
        <v>43359</v>
      </c>
      <c r="C57" s="2">
        <v>38</v>
      </c>
      <c r="D57" s="2">
        <v>56</v>
      </c>
      <c r="E57" s="2">
        <v>6</v>
      </c>
      <c r="F57">
        <f t="shared" si="0"/>
        <v>40.425531914893618</v>
      </c>
      <c r="G57">
        <f t="shared" si="1"/>
        <v>59.574468085106382</v>
      </c>
      <c r="H57">
        <f t="shared" si="2"/>
        <v>0</v>
      </c>
      <c r="I57">
        <f t="shared" si="3"/>
        <v>6</v>
      </c>
      <c r="J57">
        <f>SUM($I$2:I57)</f>
        <v>611</v>
      </c>
      <c r="K57">
        <f>SUM($I57:I$142)</f>
        <v>520</v>
      </c>
    </row>
    <row r="58" spans="1:11">
      <c r="A58" s="1">
        <v>43346</v>
      </c>
      <c r="B58" s="1">
        <v>43352</v>
      </c>
      <c r="C58" s="2">
        <v>40</v>
      </c>
      <c r="D58" s="2">
        <v>54</v>
      </c>
      <c r="E58" s="2">
        <v>6</v>
      </c>
      <c r="F58">
        <f t="shared" si="0"/>
        <v>42.553191489361701</v>
      </c>
      <c r="G58">
        <f t="shared" si="1"/>
        <v>57.446808510638299</v>
      </c>
      <c r="H58">
        <f t="shared" si="2"/>
        <v>0</v>
      </c>
      <c r="I58">
        <f t="shared" si="3"/>
        <v>6</v>
      </c>
      <c r="J58">
        <f>SUM($I$2:I58)</f>
        <v>617</v>
      </c>
      <c r="K58">
        <f>SUM($I58:I$142)</f>
        <v>514</v>
      </c>
    </row>
    <row r="59" spans="1:11">
      <c r="A59" s="1">
        <v>43339</v>
      </c>
      <c r="B59" s="1">
        <v>43345</v>
      </c>
      <c r="C59" s="2">
        <v>41</v>
      </c>
      <c r="D59" s="2">
        <v>53</v>
      </c>
      <c r="E59" s="2">
        <v>6</v>
      </c>
      <c r="F59">
        <f t="shared" si="0"/>
        <v>43.617021276595743</v>
      </c>
      <c r="G59">
        <f t="shared" si="1"/>
        <v>56.382978723404257</v>
      </c>
      <c r="H59">
        <f t="shared" si="2"/>
        <v>0</v>
      </c>
      <c r="I59">
        <f t="shared" si="3"/>
        <v>6</v>
      </c>
      <c r="J59">
        <f>SUM($I$2:I59)</f>
        <v>623</v>
      </c>
      <c r="K59">
        <f>SUM($I59:I$142)</f>
        <v>508</v>
      </c>
    </row>
    <row r="60" spans="1:11">
      <c r="A60" s="1">
        <v>43332</v>
      </c>
      <c r="B60" s="1">
        <v>43338</v>
      </c>
      <c r="C60" s="2">
        <v>41</v>
      </c>
      <c r="D60" s="2">
        <v>54</v>
      </c>
      <c r="E60" s="2">
        <v>5</v>
      </c>
      <c r="F60">
        <f t="shared" si="0"/>
        <v>43.157894736842103</v>
      </c>
      <c r="G60">
        <f t="shared" si="1"/>
        <v>56.842105263157897</v>
      </c>
      <c r="H60">
        <f t="shared" si="2"/>
        <v>0</v>
      </c>
      <c r="I60">
        <f t="shared" si="3"/>
        <v>6</v>
      </c>
      <c r="J60">
        <f>SUM($I$2:I60)</f>
        <v>629</v>
      </c>
      <c r="K60">
        <f>SUM($I60:I$142)</f>
        <v>502</v>
      </c>
    </row>
    <row r="61" spans="1:11">
      <c r="A61" s="1">
        <v>43325</v>
      </c>
      <c r="B61" s="1">
        <v>43331</v>
      </c>
      <c r="C61" s="2">
        <v>42</v>
      </c>
      <c r="D61" s="2">
        <v>52</v>
      </c>
      <c r="E61" s="2">
        <v>6</v>
      </c>
      <c r="F61">
        <f t="shared" si="0"/>
        <v>44.680851063829785</v>
      </c>
      <c r="G61">
        <f t="shared" si="1"/>
        <v>55.319148936170215</v>
      </c>
      <c r="H61">
        <f t="shared" si="2"/>
        <v>0</v>
      </c>
      <c r="I61">
        <f t="shared" si="3"/>
        <v>6</v>
      </c>
      <c r="J61">
        <f>SUM($I$2:I61)</f>
        <v>635</v>
      </c>
      <c r="K61">
        <f>SUM($I61:I$142)</f>
        <v>496</v>
      </c>
    </row>
    <row r="62" spans="1:11">
      <c r="A62" s="1">
        <v>43318</v>
      </c>
      <c r="B62" s="1">
        <v>43324</v>
      </c>
      <c r="C62" s="2">
        <v>39</v>
      </c>
      <c r="D62" s="2">
        <v>56</v>
      </c>
      <c r="E62" s="2">
        <v>5</v>
      </c>
      <c r="F62">
        <f t="shared" si="0"/>
        <v>41.05263157894737</v>
      </c>
      <c r="G62">
        <f t="shared" si="1"/>
        <v>58.94736842105263</v>
      </c>
      <c r="H62">
        <f t="shared" si="2"/>
        <v>0</v>
      </c>
      <c r="I62">
        <f t="shared" si="3"/>
        <v>6</v>
      </c>
      <c r="J62">
        <f>SUM($I$2:I62)</f>
        <v>641</v>
      </c>
      <c r="K62">
        <f>SUM($I62:I$142)</f>
        <v>490</v>
      </c>
    </row>
    <row r="63" spans="1:11">
      <c r="A63" s="1">
        <v>43311</v>
      </c>
      <c r="B63" s="1">
        <v>43317</v>
      </c>
      <c r="C63" s="2">
        <v>41</v>
      </c>
      <c r="D63" s="2">
        <v>54</v>
      </c>
      <c r="E63" s="2">
        <v>5</v>
      </c>
      <c r="F63">
        <f t="shared" si="0"/>
        <v>43.157894736842103</v>
      </c>
      <c r="G63">
        <f t="shared" si="1"/>
        <v>56.842105263157897</v>
      </c>
      <c r="H63">
        <f t="shared" si="2"/>
        <v>0</v>
      </c>
      <c r="I63">
        <f t="shared" si="3"/>
        <v>6</v>
      </c>
      <c r="J63">
        <f>SUM($I$2:I63)</f>
        <v>647</v>
      </c>
      <c r="K63">
        <f>SUM($I63:I$142)</f>
        <v>484</v>
      </c>
    </row>
    <row r="64" spans="1:11">
      <c r="A64" s="1">
        <v>43304</v>
      </c>
      <c r="B64" s="1">
        <v>43310</v>
      </c>
      <c r="C64" s="2">
        <v>40</v>
      </c>
      <c r="D64" s="2">
        <v>55</v>
      </c>
      <c r="E64" s="2">
        <v>5</v>
      </c>
      <c r="F64">
        <f t="shared" si="0"/>
        <v>42.10526315789474</v>
      </c>
      <c r="G64">
        <f t="shared" si="1"/>
        <v>57.89473684210526</v>
      </c>
      <c r="H64">
        <f t="shared" si="2"/>
        <v>0</v>
      </c>
      <c r="I64">
        <f t="shared" si="3"/>
        <v>6</v>
      </c>
      <c r="J64">
        <f>SUM($I$2:I64)</f>
        <v>653</v>
      </c>
      <c r="K64">
        <f>SUM($I64:I$142)</f>
        <v>478</v>
      </c>
    </row>
    <row r="65" spans="1:11">
      <c r="A65" s="1">
        <v>43297</v>
      </c>
      <c r="B65" s="1">
        <v>43303</v>
      </c>
      <c r="C65" s="2">
        <v>42</v>
      </c>
      <c r="D65" s="2">
        <v>54</v>
      </c>
      <c r="E65" s="2">
        <v>4</v>
      </c>
      <c r="F65">
        <f t="shared" si="0"/>
        <v>43.75</v>
      </c>
      <c r="G65">
        <f t="shared" si="1"/>
        <v>56.25</v>
      </c>
      <c r="H65">
        <f t="shared" si="2"/>
        <v>0</v>
      </c>
      <c r="I65">
        <f t="shared" si="3"/>
        <v>6</v>
      </c>
      <c r="J65">
        <f>SUM($I$2:I65)</f>
        <v>659</v>
      </c>
      <c r="K65">
        <f>SUM($I65:I$142)</f>
        <v>472</v>
      </c>
    </row>
    <row r="66" spans="1:11">
      <c r="A66" s="1">
        <v>43290</v>
      </c>
      <c r="B66" s="1">
        <v>43296</v>
      </c>
      <c r="C66" s="2">
        <v>43</v>
      </c>
      <c r="D66" s="2">
        <v>52</v>
      </c>
      <c r="E66" s="2">
        <v>5</v>
      </c>
      <c r="F66">
        <f t="shared" si="0"/>
        <v>45.263157894736842</v>
      </c>
      <c r="G66">
        <f t="shared" si="1"/>
        <v>54.736842105263158</v>
      </c>
      <c r="H66">
        <f t="shared" si="2"/>
        <v>0</v>
      </c>
      <c r="I66">
        <f t="shared" si="3"/>
        <v>6</v>
      </c>
      <c r="J66">
        <f>SUM($I$2:I66)</f>
        <v>665</v>
      </c>
      <c r="K66">
        <f>SUM($I66:I$142)</f>
        <v>466</v>
      </c>
    </row>
    <row r="67" spans="1:11">
      <c r="A67" s="1">
        <v>43283</v>
      </c>
      <c r="B67" s="1">
        <v>43289</v>
      </c>
      <c r="C67" s="2">
        <v>41</v>
      </c>
      <c r="D67" s="2">
        <v>56</v>
      </c>
      <c r="E67" s="2">
        <v>3</v>
      </c>
      <c r="F67">
        <f t="shared" ref="F67:F130" si="4">C67 + (E67 * C67 / (C67 + D67))</f>
        <v>42.268041237113401</v>
      </c>
      <c r="G67">
        <f t="shared" ref="G67:G130" si="5">D67 + (E67 * D67 / (C67+ D67))</f>
        <v>57.731958762886599</v>
      </c>
      <c r="H67">
        <f t="shared" ref="H67:H130" si="6">100 - (F67 + G67)</f>
        <v>0</v>
      </c>
      <c r="I67">
        <f t="shared" ref="I67:I130" si="7">B67-A67</f>
        <v>6</v>
      </c>
      <c r="J67">
        <f>SUM($I$2:I67)</f>
        <v>671</v>
      </c>
      <c r="K67">
        <f>SUM($I67:I$142)</f>
        <v>460</v>
      </c>
    </row>
    <row r="68" spans="1:11">
      <c r="A68" s="1">
        <v>43276</v>
      </c>
      <c r="B68" s="1">
        <v>43282</v>
      </c>
      <c r="C68" s="2">
        <v>42</v>
      </c>
      <c r="D68" s="2">
        <v>53</v>
      </c>
      <c r="E68" s="2">
        <v>5</v>
      </c>
      <c r="F68">
        <f t="shared" si="4"/>
        <v>44.210526315789473</v>
      </c>
      <c r="G68">
        <f t="shared" si="5"/>
        <v>55.789473684210527</v>
      </c>
      <c r="H68">
        <f t="shared" si="6"/>
        <v>0</v>
      </c>
      <c r="I68">
        <f t="shared" si="7"/>
        <v>6</v>
      </c>
      <c r="J68">
        <f>SUM($I$2:I68)</f>
        <v>677</v>
      </c>
      <c r="K68">
        <f>SUM($I68:I$142)</f>
        <v>454</v>
      </c>
    </row>
    <row r="69" spans="1:11">
      <c r="A69" s="1">
        <v>43269</v>
      </c>
      <c r="B69" s="1">
        <v>43275</v>
      </c>
      <c r="C69" s="2">
        <v>41</v>
      </c>
      <c r="D69" s="2">
        <v>55</v>
      </c>
      <c r="E69" s="2">
        <v>4</v>
      </c>
      <c r="F69">
        <f t="shared" si="4"/>
        <v>42.708333333333336</v>
      </c>
      <c r="G69">
        <f t="shared" si="5"/>
        <v>57.291666666666664</v>
      </c>
      <c r="H69">
        <f t="shared" si="6"/>
        <v>0</v>
      </c>
      <c r="I69">
        <f t="shared" si="7"/>
        <v>6</v>
      </c>
      <c r="J69">
        <f>SUM($I$2:I69)</f>
        <v>683</v>
      </c>
      <c r="K69">
        <f>SUM($I69:I$142)</f>
        <v>448</v>
      </c>
    </row>
    <row r="70" spans="1:11">
      <c r="A70" s="1">
        <v>43262</v>
      </c>
      <c r="B70" s="1">
        <v>43268</v>
      </c>
      <c r="C70" s="2">
        <v>45</v>
      </c>
      <c r="D70" s="2">
        <v>50</v>
      </c>
      <c r="E70" s="2">
        <v>5</v>
      </c>
      <c r="F70">
        <f t="shared" si="4"/>
        <v>47.368421052631575</v>
      </c>
      <c r="G70">
        <f t="shared" si="5"/>
        <v>52.631578947368425</v>
      </c>
      <c r="H70">
        <f t="shared" si="6"/>
        <v>0</v>
      </c>
      <c r="I70">
        <f t="shared" si="7"/>
        <v>6</v>
      </c>
      <c r="J70">
        <f>SUM($I$2:I70)</f>
        <v>689</v>
      </c>
      <c r="K70">
        <f>SUM($I70:I$142)</f>
        <v>442</v>
      </c>
    </row>
    <row r="71" spans="1:11">
      <c r="A71" s="1">
        <v>43255</v>
      </c>
      <c r="B71" s="1">
        <v>43261</v>
      </c>
      <c r="C71" s="2">
        <v>42</v>
      </c>
      <c r="D71" s="2">
        <v>54</v>
      </c>
      <c r="E71" s="2">
        <v>4</v>
      </c>
      <c r="F71">
        <f t="shared" si="4"/>
        <v>43.75</v>
      </c>
      <c r="G71">
        <f t="shared" si="5"/>
        <v>56.25</v>
      </c>
      <c r="H71">
        <f t="shared" si="6"/>
        <v>0</v>
      </c>
      <c r="I71">
        <f t="shared" si="7"/>
        <v>6</v>
      </c>
      <c r="J71">
        <f>SUM($I$2:I71)</f>
        <v>695</v>
      </c>
      <c r="K71">
        <f>SUM($I71:I$142)</f>
        <v>436</v>
      </c>
    </row>
    <row r="72" spans="1:11">
      <c r="A72" s="1">
        <v>43248</v>
      </c>
      <c r="B72" s="1">
        <v>43254</v>
      </c>
      <c r="C72" s="2">
        <v>41</v>
      </c>
      <c r="D72" s="2">
        <v>55</v>
      </c>
      <c r="E72" s="2">
        <v>4</v>
      </c>
      <c r="F72">
        <f t="shared" si="4"/>
        <v>42.708333333333336</v>
      </c>
      <c r="G72">
        <f t="shared" si="5"/>
        <v>57.291666666666664</v>
      </c>
      <c r="H72">
        <f t="shared" si="6"/>
        <v>0</v>
      </c>
      <c r="I72">
        <f t="shared" si="7"/>
        <v>6</v>
      </c>
      <c r="J72">
        <f>SUM($I$2:I72)</f>
        <v>701</v>
      </c>
      <c r="K72">
        <f>SUM($I72:I$142)</f>
        <v>430</v>
      </c>
    </row>
    <row r="73" spans="1:11">
      <c r="A73" s="1">
        <v>43241</v>
      </c>
      <c r="B73" s="1">
        <v>43247</v>
      </c>
      <c r="C73" s="2">
        <v>40</v>
      </c>
      <c r="D73" s="2">
        <v>55</v>
      </c>
      <c r="E73" s="2">
        <v>5</v>
      </c>
      <c r="F73">
        <f t="shared" si="4"/>
        <v>42.10526315789474</v>
      </c>
      <c r="G73">
        <f t="shared" si="5"/>
        <v>57.89473684210526</v>
      </c>
      <c r="H73">
        <f t="shared" si="6"/>
        <v>0</v>
      </c>
      <c r="I73">
        <f t="shared" si="7"/>
        <v>6</v>
      </c>
      <c r="J73">
        <f>SUM($I$2:I73)</f>
        <v>707</v>
      </c>
      <c r="K73">
        <f>SUM($I73:I$142)</f>
        <v>424</v>
      </c>
    </row>
    <row r="74" spans="1:11">
      <c r="A74" s="1">
        <v>43234</v>
      </c>
      <c r="B74" s="1">
        <v>43240</v>
      </c>
      <c r="C74" s="2">
        <v>42</v>
      </c>
      <c r="D74" s="2">
        <v>54</v>
      </c>
      <c r="E74" s="2">
        <v>4</v>
      </c>
      <c r="F74">
        <f t="shared" si="4"/>
        <v>43.75</v>
      </c>
      <c r="G74">
        <f t="shared" si="5"/>
        <v>56.25</v>
      </c>
      <c r="H74">
        <f t="shared" si="6"/>
        <v>0</v>
      </c>
      <c r="I74">
        <f t="shared" si="7"/>
        <v>6</v>
      </c>
      <c r="J74">
        <f>SUM($I$2:I74)</f>
        <v>713</v>
      </c>
      <c r="K74">
        <f>SUM($I74:I$142)</f>
        <v>418</v>
      </c>
    </row>
    <row r="75" spans="1:11">
      <c r="A75" s="1">
        <v>43227</v>
      </c>
      <c r="B75" s="1">
        <v>43233</v>
      </c>
      <c r="C75" s="2">
        <v>43</v>
      </c>
      <c r="D75" s="2">
        <v>52</v>
      </c>
      <c r="E75" s="2">
        <v>5</v>
      </c>
      <c r="F75">
        <f t="shared" si="4"/>
        <v>45.263157894736842</v>
      </c>
      <c r="G75">
        <f t="shared" si="5"/>
        <v>54.736842105263158</v>
      </c>
      <c r="H75">
        <f t="shared" si="6"/>
        <v>0</v>
      </c>
      <c r="I75">
        <f t="shared" si="7"/>
        <v>6</v>
      </c>
      <c r="J75">
        <f>SUM($I$2:I75)</f>
        <v>719</v>
      </c>
      <c r="K75">
        <f>SUM($I75:I$142)</f>
        <v>412</v>
      </c>
    </row>
    <row r="76" spans="1:11">
      <c r="A76" s="1">
        <v>43220</v>
      </c>
      <c r="B76" s="1">
        <v>43226</v>
      </c>
      <c r="C76" s="2">
        <v>42</v>
      </c>
      <c r="D76" s="2">
        <v>52</v>
      </c>
      <c r="E76" s="2">
        <v>6</v>
      </c>
      <c r="F76">
        <f t="shared" si="4"/>
        <v>44.680851063829785</v>
      </c>
      <c r="G76">
        <f t="shared" si="5"/>
        <v>55.319148936170215</v>
      </c>
      <c r="H76">
        <f t="shared" si="6"/>
        <v>0</v>
      </c>
      <c r="I76">
        <f t="shared" si="7"/>
        <v>6</v>
      </c>
      <c r="J76">
        <f>SUM($I$2:I76)</f>
        <v>725</v>
      </c>
      <c r="K76">
        <f>SUM($I76:I$142)</f>
        <v>406</v>
      </c>
    </row>
    <row r="77" spans="1:11">
      <c r="A77" s="1">
        <v>43213</v>
      </c>
      <c r="B77" s="1">
        <v>43219</v>
      </c>
      <c r="C77" s="2">
        <v>42</v>
      </c>
      <c r="D77" s="2">
        <v>53</v>
      </c>
      <c r="E77" s="2">
        <v>5</v>
      </c>
      <c r="F77">
        <f t="shared" si="4"/>
        <v>44.210526315789473</v>
      </c>
      <c r="G77">
        <f t="shared" si="5"/>
        <v>55.789473684210527</v>
      </c>
      <c r="H77">
        <f t="shared" si="6"/>
        <v>0</v>
      </c>
      <c r="I77">
        <f t="shared" si="7"/>
        <v>6</v>
      </c>
      <c r="J77">
        <f>SUM($I$2:I77)</f>
        <v>731</v>
      </c>
      <c r="K77">
        <f>SUM($I77:I$142)</f>
        <v>400</v>
      </c>
    </row>
    <row r="78" spans="1:11">
      <c r="A78" s="1">
        <v>43206</v>
      </c>
      <c r="B78" s="1">
        <v>43212</v>
      </c>
      <c r="C78" s="2">
        <v>39</v>
      </c>
      <c r="D78" s="2">
        <v>55</v>
      </c>
      <c r="E78" s="2">
        <v>6</v>
      </c>
      <c r="F78">
        <f t="shared" si="4"/>
        <v>41.48936170212766</v>
      </c>
      <c r="G78">
        <f t="shared" si="5"/>
        <v>58.51063829787234</v>
      </c>
      <c r="H78">
        <f t="shared" si="6"/>
        <v>0</v>
      </c>
      <c r="I78">
        <f t="shared" si="7"/>
        <v>6</v>
      </c>
      <c r="J78">
        <f>SUM($I$2:I78)</f>
        <v>737</v>
      </c>
      <c r="K78">
        <f>SUM($I78:I$142)</f>
        <v>394</v>
      </c>
    </row>
    <row r="79" spans="1:11">
      <c r="A79" s="1">
        <v>43199</v>
      </c>
      <c r="B79" s="1">
        <v>43205</v>
      </c>
      <c r="C79" s="2">
        <v>39</v>
      </c>
      <c r="D79" s="2">
        <v>55</v>
      </c>
      <c r="E79" s="2">
        <v>6</v>
      </c>
      <c r="F79">
        <f t="shared" si="4"/>
        <v>41.48936170212766</v>
      </c>
      <c r="G79">
        <f t="shared" si="5"/>
        <v>58.51063829787234</v>
      </c>
      <c r="H79">
        <f t="shared" si="6"/>
        <v>0</v>
      </c>
      <c r="I79">
        <f t="shared" si="7"/>
        <v>6</v>
      </c>
      <c r="J79">
        <f>SUM($I$2:I79)</f>
        <v>743</v>
      </c>
      <c r="K79">
        <f>SUM($I79:I$142)</f>
        <v>388</v>
      </c>
    </row>
    <row r="80" spans="1:11">
      <c r="A80" s="1">
        <v>43192</v>
      </c>
      <c r="B80" s="1">
        <v>43198</v>
      </c>
      <c r="C80" s="2">
        <v>41</v>
      </c>
      <c r="D80" s="2">
        <v>54</v>
      </c>
      <c r="E80" s="2">
        <v>5</v>
      </c>
      <c r="F80">
        <f t="shared" si="4"/>
        <v>43.157894736842103</v>
      </c>
      <c r="G80">
        <f t="shared" si="5"/>
        <v>56.842105263157897</v>
      </c>
      <c r="H80">
        <f t="shared" si="6"/>
        <v>0</v>
      </c>
      <c r="I80">
        <f t="shared" si="7"/>
        <v>6</v>
      </c>
      <c r="J80">
        <f>SUM($I$2:I80)</f>
        <v>749</v>
      </c>
      <c r="K80">
        <f>SUM($I80:I$142)</f>
        <v>382</v>
      </c>
    </row>
    <row r="81" spans="1:11">
      <c r="A81" s="1">
        <v>43185</v>
      </c>
      <c r="B81" s="1">
        <v>43191</v>
      </c>
      <c r="C81" s="2">
        <v>39</v>
      </c>
      <c r="D81" s="2">
        <v>56</v>
      </c>
      <c r="E81" s="2">
        <v>5</v>
      </c>
      <c r="F81">
        <f t="shared" si="4"/>
        <v>41.05263157894737</v>
      </c>
      <c r="G81">
        <f t="shared" si="5"/>
        <v>58.94736842105263</v>
      </c>
      <c r="H81">
        <f t="shared" si="6"/>
        <v>0</v>
      </c>
      <c r="I81">
        <f t="shared" si="7"/>
        <v>6</v>
      </c>
      <c r="J81">
        <f>SUM($I$2:I81)</f>
        <v>755</v>
      </c>
      <c r="K81">
        <f>SUM($I81:I$142)</f>
        <v>376</v>
      </c>
    </row>
    <row r="82" spans="1:11">
      <c r="A82" s="1">
        <v>43178</v>
      </c>
      <c r="B82" s="1">
        <v>43184</v>
      </c>
      <c r="C82" s="2">
        <v>39</v>
      </c>
      <c r="D82" s="2">
        <v>55</v>
      </c>
      <c r="E82" s="2">
        <v>6</v>
      </c>
      <c r="F82">
        <f t="shared" si="4"/>
        <v>41.48936170212766</v>
      </c>
      <c r="G82">
        <f t="shared" si="5"/>
        <v>58.51063829787234</v>
      </c>
      <c r="H82">
        <f t="shared" si="6"/>
        <v>0</v>
      </c>
      <c r="I82">
        <f t="shared" si="7"/>
        <v>6</v>
      </c>
      <c r="J82">
        <f>SUM($I$2:I82)</f>
        <v>761</v>
      </c>
      <c r="K82">
        <f>SUM($I82:I$142)</f>
        <v>370</v>
      </c>
    </row>
    <row r="83" spans="1:11">
      <c r="A83" s="1">
        <v>43171</v>
      </c>
      <c r="B83" s="1">
        <v>43177</v>
      </c>
      <c r="C83" s="2">
        <v>40</v>
      </c>
      <c r="D83" s="2">
        <v>56</v>
      </c>
      <c r="E83" s="2">
        <v>4</v>
      </c>
      <c r="F83">
        <f t="shared" si="4"/>
        <v>41.666666666666664</v>
      </c>
      <c r="G83">
        <f t="shared" si="5"/>
        <v>58.333333333333336</v>
      </c>
      <c r="H83">
        <f t="shared" si="6"/>
        <v>0</v>
      </c>
      <c r="I83">
        <f t="shared" si="7"/>
        <v>6</v>
      </c>
      <c r="J83">
        <f>SUM($I$2:I83)</f>
        <v>767</v>
      </c>
      <c r="K83">
        <f>SUM($I83:I$142)</f>
        <v>364</v>
      </c>
    </row>
    <row r="84" spans="1:11">
      <c r="A84" s="1">
        <v>43164</v>
      </c>
      <c r="B84" s="1">
        <v>43170</v>
      </c>
      <c r="C84" s="2">
        <v>39</v>
      </c>
      <c r="D84" s="2">
        <v>56</v>
      </c>
      <c r="E84" s="2">
        <v>5</v>
      </c>
      <c r="F84">
        <f t="shared" si="4"/>
        <v>41.05263157894737</v>
      </c>
      <c r="G84">
        <f t="shared" si="5"/>
        <v>58.94736842105263</v>
      </c>
      <c r="H84">
        <f t="shared" si="6"/>
        <v>0</v>
      </c>
      <c r="I84">
        <f t="shared" si="7"/>
        <v>6</v>
      </c>
      <c r="J84">
        <f>SUM($I$2:I84)</f>
        <v>773</v>
      </c>
      <c r="K84">
        <f>SUM($I84:I$142)</f>
        <v>358</v>
      </c>
    </row>
    <row r="85" spans="1:11">
      <c r="A85" s="1">
        <v>43157</v>
      </c>
      <c r="B85" s="1">
        <v>43163</v>
      </c>
      <c r="C85" s="2">
        <v>39</v>
      </c>
      <c r="D85" s="2">
        <v>55</v>
      </c>
      <c r="E85" s="2">
        <v>6</v>
      </c>
      <c r="F85">
        <f t="shared" si="4"/>
        <v>41.48936170212766</v>
      </c>
      <c r="G85">
        <f t="shared" si="5"/>
        <v>58.51063829787234</v>
      </c>
      <c r="H85">
        <f t="shared" si="6"/>
        <v>0</v>
      </c>
      <c r="I85">
        <f t="shared" si="7"/>
        <v>6</v>
      </c>
      <c r="J85">
        <f>SUM($I$2:I85)</f>
        <v>779</v>
      </c>
      <c r="K85">
        <f>SUM($I85:I$142)</f>
        <v>352</v>
      </c>
    </row>
    <row r="86" spans="1:11">
      <c r="A86" s="1">
        <v>43150</v>
      </c>
      <c r="B86" s="1">
        <v>43156</v>
      </c>
      <c r="C86" s="2">
        <v>39</v>
      </c>
      <c r="D86" s="2">
        <v>56</v>
      </c>
      <c r="E86" s="2">
        <v>5</v>
      </c>
      <c r="F86">
        <f t="shared" si="4"/>
        <v>41.05263157894737</v>
      </c>
      <c r="G86">
        <f t="shared" si="5"/>
        <v>58.94736842105263</v>
      </c>
      <c r="H86">
        <f t="shared" si="6"/>
        <v>0</v>
      </c>
      <c r="I86">
        <f t="shared" si="7"/>
        <v>6</v>
      </c>
      <c r="J86">
        <f>SUM($I$2:I86)</f>
        <v>785</v>
      </c>
      <c r="K86">
        <f>SUM($I86:I$142)</f>
        <v>346</v>
      </c>
    </row>
    <row r="87" spans="1:11">
      <c r="A87" s="1">
        <v>43143</v>
      </c>
      <c r="B87" s="1">
        <v>43149</v>
      </c>
      <c r="C87" s="2">
        <v>37</v>
      </c>
      <c r="D87" s="2">
        <v>59</v>
      </c>
      <c r="E87" s="2">
        <v>4</v>
      </c>
      <c r="F87">
        <f t="shared" si="4"/>
        <v>38.541666666666664</v>
      </c>
      <c r="G87">
        <f t="shared" si="5"/>
        <v>61.458333333333336</v>
      </c>
      <c r="H87">
        <f t="shared" si="6"/>
        <v>0</v>
      </c>
      <c r="I87">
        <f t="shared" si="7"/>
        <v>6</v>
      </c>
      <c r="J87">
        <f>SUM($I$2:I87)</f>
        <v>791</v>
      </c>
      <c r="K87">
        <f>SUM($I87:I$142)</f>
        <v>340</v>
      </c>
    </row>
    <row r="88" spans="1:11">
      <c r="A88" s="1">
        <v>43136</v>
      </c>
      <c r="B88" s="1">
        <v>43142</v>
      </c>
      <c r="C88" s="2">
        <v>40</v>
      </c>
      <c r="D88" s="2">
        <v>57</v>
      </c>
      <c r="E88" s="2">
        <v>3</v>
      </c>
      <c r="F88">
        <f t="shared" si="4"/>
        <v>41.237113402061858</v>
      </c>
      <c r="G88">
        <f t="shared" si="5"/>
        <v>58.762886597938142</v>
      </c>
      <c r="H88">
        <f t="shared" si="6"/>
        <v>0</v>
      </c>
      <c r="I88">
        <f t="shared" si="7"/>
        <v>6</v>
      </c>
      <c r="J88">
        <f>SUM($I$2:I88)</f>
        <v>797</v>
      </c>
      <c r="K88">
        <f>SUM($I88:I$142)</f>
        <v>334</v>
      </c>
    </row>
    <row r="89" spans="1:11">
      <c r="A89" s="1">
        <v>43129</v>
      </c>
      <c r="B89" s="1">
        <v>43135</v>
      </c>
      <c r="C89" s="2">
        <v>40</v>
      </c>
      <c r="D89" s="2">
        <v>57</v>
      </c>
      <c r="E89" s="2">
        <v>3</v>
      </c>
      <c r="F89">
        <f t="shared" si="4"/>
        <v>41.237113402061858</v>
      </c>
      <c r="G89">
        <f t="shared" si="5"/>
        <v>58.762886597938142</v>
      </c>
      <c r="H89">
        <f t="shared" si="6"/>
        <v>0</v>
      </c>
      <c r="I89">
        <f t="shared" si="7"/>
        <v>6</v>
      </c>
      <c r="J89">
        <f>SUM($I$2:I89)</f>
        <v>803</v>
      </c>
      <c r="K89">
        <f>SUM($I89:I$142)</f>
        <v>328</v>
      </c>
    </row>
    <row r="90" spans="1:11">
      <c r="A90" s="1">
        <v>43121</v>
      </c>
      <c r="B90" s="1">
        <v>43128</v>
      </c>
      <c r="C90" s="2">
        <v>38</v>
      </c>
      <c r="D90" s="2">
        <v>58</v>
      </c>
      <c r="E90" s="2">
        <v>4</v>
      </c>
      <c r="F90">
        <f t="shared" si="4"/>
        <v>39.583333333333336</v>
      </c>
      <c r="G90">
        <f t="shared" si="5"/>
        <v>60.416666666666664</v>
      </c>
      <c r="H90">
        <f t="shared" si="6"/>
        <v>0</v>
      </c>
      <c r="I90">
        <f t="shared" si="7"/>
        <v>7</v>
      </c>
      <c r="J90">
        <f>SUM($I$2:I90)</f>
        <v>810</v>
      </c>
      <c r="K90">
        <f>SUM($I90:I$142)</f>
        <v>322</v>
      </c>
    </row>
    <row r="91" spans="1:11">
      <c r="A91" s="1">
        <v>43115</v>
      </c>
      <c r="B91" s="1">
        <v>43121</v>
      </c>
      <c r="C91" s="2">
        <v>36</v>
      </c>
      <c r="D91" s="2">
        <v>59</v>
      </c>
      <c r="E91" s="2">
        <v>5</v>
      </c>
      <c r="F91">
        <f t="shared" si="4"/>
        <v>37.89473684210526</v>
      </c>
      <c r="G91">
        <f t="shared" si="5"/>
        <v>62.10526315789474</v>
      </c>
      <c r="H91">
        <f t="shared" si="6"/>
        <v>0</v>
      </c>
      <c r="I91">
        <f t="shared" si="7"/>
        <v>6</v>
      </c>
      <c r="J91">
        <f>SUM($I$2:I91)</f>
        <v>816</v>
      </c>
      <c r="K91">
        <f>SUM($I91:I$142)</f>
        <v>315</v>
      </c>
    </row>
    <row r="92" spans="1:11">
      <c r="A92" s="1">
        <v>43108</v>
      </c>
      <c r="B92" s="1">
        <v>43114</v>
      </c>
      <c r="C92" s="2">
        <v>38</v>
      </c>
      <c r="D92" s="2">
        <v>57</v>
      </c>
      <c r="E92" s="2">
        <v>5</v>
      </c>
      <c r="F92">
        <f t="shared" si="4"/>
        <v>40</v>
      </c>
      <c r="G92">
        <f t="shared" si="5"/>
        <v>60</v>
      </c>
      <c r="H92">
        <f t="shared" si="6"/>
        <v>0</v>
      </c>
      <c r="I92">
        <f t="shared" si="7"/>
        <v>6</v>
      </c>
      <c r="J92">
        <f>SUM($I$2:I92)</f>
        <v>822</v>
      </c>
      <c r="K92">
        <f>SUM($I92:I$142)</f>
        <v>309</v>
      </c>
    </row>
    <row r="93" spans="1:11">
      <c r="A93" s="1">
        <v>43101</v>
      </c>
      <c r="B93" s="1">
        <v>43107</v>
      </c>
      <c r="C93" s="2">
        <v>37</v>
      </c>
      <c r="D93" s="2">
        <v>58</v>
      </c>
      <c r="E93" s="2">
        <v>5</v>
      </c>
      <c r="F93">
        <f t="shared" si="4"/>
        <v>38.94736842105263</v>
      </c>
      <c r="G93">
        <f t="shared" si="5"/>
        <v>61.05263157894737</v>
      </c>
      <c r="H93">
        <f t="shared" si="6"/>
        <v>0</v>
      </c>
      <c r="I93">
        <f t="shared" si="7"/>
        <v>6</v>
      </c>
      <c r="J93">
        <f>SUM($I$2:I93)</f>
        <v>828</v>
      </c>
      <c r="K93">
        <f>SUM($I93:I$142)</f>
        <v>303</v>
      </c>
    </row>
    <row r="94" spans="1:11">
      <c r="A94" s="1">
        <v>43094</v>
      </c>
      <c r="B94" s="1">
        <v>43100</v>
      </c>
      <c r="C94" s="2">
        <v>39</v>
      </c>
      <c r="D94" s="2">
        <v>55</v>
      </c>
      <c r="E94" s="2">
        <v>6</v>
      </c>
      <c r="F94">
        <f t="shared" si="4"/>
        <v>41.48936170212766</v>
      </c>
      <c r="G94">
        <f t="shared" si="5"/>
        <v>58.51063829787234</v>
      </c>
      <c r="H94">
        <f t="shared" si="6"/>
        <v>0</v>
      </c>
      <c r="I94">
        <f t="shared" si="7"/>
        <v>6</v>
      </c>
      <c r="J94">
        <f>SUM($I$2:I94)</f>
        <v>834</v>
      </c>
      <c r="K94">
        <f>SUM($I94:I$142)</f>
        <v>297</v>
      </c>
    </row>
    <row r="95" spans="1:11">
      <c r="A95" s="1">
        <v>43087</v>
      </c>
      <c r="B95" s="1">
        <v>43093</v>
      </c>
      <c r="C95" s="2">
        <v>37</v>
      </c>
      <c r="D95" s="2">
        <v>57</v>
      </c>
      <c r="E95" s="2">
        <v>6</v>
      </c>
      <c r="F95">
        <f t="shared" si="4"/>
        <v>39.361702127659576</v>
      </c>
      <c r="G95">
        <f t="shared" si="5"/>
        <v>60.638297872340424</v>
      </c>
      <c r="H95">
        <f t="shared" si="6"/>
        <v>0</v>
      </c>
      <c r="I95">
        <f t="shared" si="7"/>
        <v>6</v>
      </c>
      <c r="J95">
        <f>SUM($I$2:I95)</f>
        <v>840</v>
      </c>
      <c r="K95">
        <f>SUM($I95:I$142)</f>
        <v>291</v>
      </c>
    </row>
    <row r="96" spans="1:11">
      <c r="A96" s="1">
        <v>43080</v>
      </c>
      <c r="B96" s="1">
        <v>43086</v>
      </c>
      <c r="C96" s="2">
        <v>35</v>
      </c>
      <c r="D96" s="2">
        <v>60</v>
      </c>
      <c r="E96" s="2">
        <v>5</v>
      </c>
      <c r="F96">
        <f t="shared" si="4"/>
        <v>36.842105263157897</v>
      </c>
      <c r="G96">
        <f t="shared" si="5"/>
        <v>63.157894736842103</v>
      </c>
      <c r="H96">
        <f t="shared" si="6"/>
        <v>0</v>
      </c>
      <c r="I96">
        <f t="shared" si="7"/>
        <v>6</v>
      </c>
      <c r="J96">
        <f>SUM($I$2:I96)</f>
        <v>846</v>
      </c>
      <c r="K96">
        <f>SUM($I96:I$142)</f>
        <v>285</v>
      </c>
    </row>
    <row r="97" spans="1:11">
      <c r="A97" s="1">
        <v>43073</v>
      </c>
      <c r="B97" s="1">
        <v>43079</v>
      </c>
      <c r="C97" s="2">
        <v>36</v>
      </c>
      <c r="D97" s="2">
        <v>59</v>
      </c>
      <c r="E97" s="2">
        <v>5</v>
      </c>
      <c r="F97">
        <f t="shared" si="4"/>
        <v>37.89473684210526</v>
      </c>
      <c r="G97">
        <f t="shared" si="5"/>
        <v>62.10526315789474</v>
      </c>
      <c r="H97">
        <f t="shared" si="6"/>
        <v>0</v>
      </c>
      <c r="I97">
        <f t="shared" si="7"/>
        <v>6</v>
      </c>
      <c r="J97">
        <f>SUM($I$2:I97)</f>
        <v>852</v>
      </c>
      <c r="K97">
        <f>SUM($I97:I$142)</f>
        <v>279</v>
      </c>
    </row>
    <row r="98" spans="1:11">
      <c r="A98" s="1">
        <v>43066</v>
      </c>
      <c r="B98" s="1">
        <v>43072</v>
      </c>
      <c r="C98" s="2">
        <v>35</v>
      </c>
      <c r="D98" s="2">
        <v>59</v>
      </c>
      <c r="E98" s="2">
        <v>6</v>
      </c>
      <c r="F98">
        <f t="shared" si="4"/>
        <v>37.234042553191486</v>
      </c>
      <c r="G98">
        <f t="shared" si="5"/>
        <v>62.765957446808514</v>
      </c>
      <c r="H98">
        <f t="shared" si="6"/>
        <v>0</v>
      </c>
      <c r="I98">
        <f t="shared" si="7"/>
        <v>6</v>
      </c>
      <c r="J98">
        <f>SUM($I$2:I98)</f>
        <v>858</v>
      </c>
      <c r="K98">
        <f>SUM($I98:I$142)</f>
        <v>273</v>
      </c>
    </row>
    <row r="99" spans="1:11">
      <c r="A99" s="1">
        <v>43059</v>
      </c>
      <c r="B99" s="1">
        <v>43065</v>
      </c>
      <c r="C99" s="2">
        <v>37</v>
      </c>
      <c r="D99" s="2">
        <v>56</v>
      </c>
      <c r="E99" s="2">
        <v>7</v>
      </c>
      <c r="F99">
        <f t="shared" si="4"/>
        <v>39.784946236559136</v>
      </c>
      <c r="G99">
        <f t="shared" si="5"/>
        <v>60.215053763440864</v>
      </c>
      <c r="H99">
        <f t="shared" si="6"/>
        <v>0</v>
      </c>
      <c r="I99">
        <f t="shared" si="7"/>
        <v>6</v>
      </c>
      <c r="J99">
        <f>SUM($I$2:I99)</f>
        <v>864</v>
      </c>
      <c r="K99">
        <f>SUM($I99:I$142)</f>
        <v>267</v>
      </c>
    </row>
    <row r="100" spans="1:11">
      <c r="A100" s="1">
        <v>43052</v>
      </c>
      <c r="B100" s="1">
        <v>43058</v>
      </c>
      <c r="C100" s="2">
        <v>38</v>
      </c>
      <c r="D100" s="2">
        <v>57</v>
      </c>
      <c r="E100" s="2">
        <v>5</v>
      </c>
      <c r="F100">
        <f t="shared" si="4"/>
        <v>40</v>
      </c>
      <c r="G100">
        <f t="shared" si="5"/>
        <v>60</v>
      </c>
      <c r="H100">
        <f t="shared" si="6"/>
        <v>0</v>
      </c>
      <c r="I100">
        <f t="shared" si="7"/>
        <v>6</v>
      </c>
      <c r="J100">
        <f>SUM($I$2:I100)</f>
        <v>870</v>
      </c>
      <c r="K100">
        <f>SUM($I100:I$142)</f>
        <v>261</v>
      </c>
    </row>
    <row r="101" spans="1:11">
      <c r="A101" s="1">
        <v>43045</v>
      </c>
      <c r="B101" s="1">
        <v>43051</v>
      </c>
      <c r="C101" s="2">
        <v>38</v>
      </c>
      <c r="D101" s="2">
        <v>56</v>
      </c>
      <c r="E101" s="2">
        <v>6</v>
      </c>
      <c r="F101">
        <f t="shared" si="4"/>
        <v>40.425531914893618</v>
      </c>
      <c r="G101">
        <f t="shared" si="5"/>
        <v>59.574468085106382</v>
      </c>
      <c r="H101">
        <f t="shared" si="6"/>
        <v>0</v>
      </c>
      <c r="I101">
        <f t="shared" si="7"/>
        <v>6</v>
      </c>
      <c r="J101">
        <f>SUM($I$2:I101)</f>
        <v>876</v>
      </c>
      <c r="K101">
        <f>SUM($I101:I$142)</f>
        <v>255</v>
      </c>
    </row>
    <row r="102" spans="1:11">
      <c r="A102" s="1">
        <v>43038</v>
      </c>
      <c r="B102" s="1">
        <v>43044</v>
      </c>
      <c r="C102" s="2">
        <v>38</v>
      </c>
      <c r="D102" s="2">
        <v>58</v>
      </c>
      <c r="E102" s="2">
        <v>4</v>
      </c>
      <c r="F102">
        <f t="shared" si="4"/>
        <v>39.583333333333336</v>
      </c>
      <c r="G102">
        <f t="shared" si="5"/>
        <v>60.416666666666664</v>
      </c>
      <c r="H102">
        <f t="shared" si="6"/>
        <v>0</v>
      </c>
      <c r="I102">
        <f t="shared" si="7"/>
        <v>6</v>
      </c>
      <c r="J102">
        <f>SUM($I$2:I102)</f>
        <v>882</v>
      </c>
      <c r="K102">
        <f>SUM($I102:I$142)</f>
        <v>249</v>
      </c>
    </row>
    <row r="103" spans="1:11">
      <c r="A103" s="1">
        <v>43031</v>
      </c>
      <c r="B103" s="1">
        <v>43037</v>
      </c>
      <c r="C103" s="2">
        <v>35</v>
      </c>
      <c r="D103" s="2">
        <v>60</v>
      </c>
      <c r="E103" s="2">
        <v>5</v>
      </c>
      <c r="F103">
        <f t="shared" si="4"/>
        <v>36.842105263157897</v>
      </c>
      <c r="G103">
        <f t="shared" si="5"/>
        <v>63.157894736842103</v>
      </c>
      <c r="H103">
        <f t="shared" si="6"/>
        <v>0</v>
      </c>
      <c r="I103">
        <f t="shared" si="7"/>
        <v>6</v>
      </c>
      <c r="J103">
        <f>SUM($I$2:I103)</f>
        <v>888</v>
      </c>
      <c r="K103">
        <f>SUM($I103:I$142)</f>
        <v>243</v>
      </c>
    </row>
    <row r="104" spans="1:11">
      <c r="A104" s="1">
        <v>43024</v>
      </c>
      <c r="B104" s="1">
        <v>43030</v>
      </c>
      <c r="C104" s="2">
        <v>36</v>
      </c>
      <c r="D104" s="2">
        <v>58</v>
      </c>
      <c r="E104" s="2">
        <v>6</v>
      </c>
      <c r="F104">
        <f t="shared" si="4"/>
        <v>38.297872340425535</v>
      </c>
      <c r="G104">
        <f t="shared" si="5"/>
        <v>61.702127659574465</v>
      </c>
      <c r="H104">
        <f t="shared" si="6"/>
        <v>0</v>
      </c>
      <c r="I104">
        <f t="shared" si="7"/>
        <v>6</v>
      </c>
      <c r="J104">
        <f>SUM($I$2:I104)</f>
        <v>894</v>
      </c>
      <c r="K104">
        <f>SUM($I104:I$142)</f>
        <v>237</v>
      </c>
    </row>
    <row r="105" spans="1:11">
      <c r="A105" s="1">
        <v>43017</v>
      </c>
      <c r="B105" s="1">
        <v>43023</v>
      </c>
      <c r="C105" s="2">
        <v>37</v>
      </c>
      <c r="D105" s="2">
        <v>57</v>
      </c>
      <c r="E105" s="2">
        <v>6</v>
      </c>
      <c r="F105">
        <f t="shared" si="4"/>
        <v>39.361702127659576</v>
      </c>
      <c r="G105">
        <f t="shared" si="5"/>
        <v>60.638297872340424</v>
      </c>
      <c r="H105">
        <f t="shared" si="6"/>
        <v>0</v>
      </c>
      <c r="I105">
        <f t="shared" si="7"/>
        <v>6</v>
      </c>
      <c r="J105">
        <f>SUM($I$2:I105)</f>
        <v>900</v>
      </c>
      <c r="K105">
        <f>SUM($I105:I$142)</f>
        <v>231</v>
      </c>
    </row>
    <row r="106" spans="1:11">
      <c r="A106" s="1">
        <v>43010</v>
      </c>
      <c r="B106" s="1">
        <v>43016</v>
      </c>
      <c r="C106" s="2">
        <v>38</v>
      </c>
      <c r="D106" s="2">
        <v>56</v>
      </c>
      <c r="E106" s="2">
        <v>6</v>
      </c>
      <c r="F106">
        <f t="shared" si="4"/>
        <v>40.425531914893618</v>
      </c>
      <c r="G106">
        <f t="shared" si="5"/>
        <v>59.574468085106382</v>
      </c>
      <c r="H106">
        <f t="shared" si="6"/>
        <v>0</v>
      </c>
      <c r="I106">
        <f t="shared" si="7"/>
        <v>6</v>
      </c>
      <c r="J106">
        <f>SUM($I$2:I106)</f>
        <v>906</v>
      </c>
      <c r="K106">
        <f>SUM($I106:I$142)</f>
        <v>225</v>
      </c>
    </row>
    <row r="107" spans="1:11">
      <c r="A107" s="1">
        <v>43003</v>
      </c>
      <c r="B107" s="1">
        <v>43009</v>
      </c>
      <c r="C107" s="2">
        <v>37</v>
      </c>
      <c r="D107" s="2">
        <v>58</v>
      </c>
      <c r="E107" s="2">
        <v>5</v>
      </c>
      <c r="F107">
        <f t="shared" si="4"/>
        <v>38.94736842105263</v>
      </c>
      <c r="G107">
        <f t="shared" si="5"/>
        <v>61.05263157894737</v>
      </c>
      <c r="H107">
        <f t="shared" si="6"/>
        <v>0</v>
      </c>
      <c r="I107">
        <f t="shared" si="7"/>
        <v>6</v>
      </c>
      <c r="J107">
        <f>SUM($I$2:I107)</f>
        <v>912</v>
      </c>
      <c r="K107">
        <f>SUM($I107:I$142)</f>
        <v>219</v>
      </c>
    </row>
    <row r="108" spans="1:11">
      <c r="A108" s="1">
        <v>42996</v>
      </c>
      <c r="B108" s="1">
        <v>43002</v>
      </c>
      <c r="C108" s="2">
        <v>38</v>
      </c>
      <c r="D108" s="2">
        <v>55</v>
      </c>
      <c r="E108" s="2">
        <v>7</v>
      </c>
      <c r="F108">
        <f t="shared" si="4"/>
        <v>40.86021505376344</v>
      </c>
      <c r="G108">
        <f t="shared" si="5"/>
        <v>59.13978494623656</v>
      </c>
      <c r="H108">
        <f t="shared" si="6"/>
        <v>0</v>
      </c>
      <c r="I108">
        <f t="shared" si="7"/>
        <v>6</v>
      </c>
      <c r="J108">
        <f>SUM($I$2:I108)</f>
        <v>918</v>
      </c>
      <c r="K108">
        <f>SUM($I108:I$142)</f>
        <v>213</v>
      </c>
    </row>
    <row r="109" spans="1:11">
      <c r="A109" s="1">
        <v>42989</v>
      </c>
      <c r="B109" s="1">
        <v>42995</v>
      </c>
      <c r="C109" s="2">
        <v>38</v>
      </c>
      <c r="D109" s="2">
        <v>57</v>
      </c>
      <c r="E109" s="2">
        <v>5</v>
      </c>
      <c r="F109">
        <f t="shared" si="4"/>
        <v>40</v>
      </c>
      <c r="G109">
        <f t="shared" si="5"/>
        <v>60</v>
      </c>
      <c r="H109">
        <f t="shared" si="6"/>
        <v>0</v>
      </c>
      <c r="I109">
        <f t="shared" si="7"/>
        <v>6</v>
      </c>
      <c r="J109">
        <f>SUM($I$2:I109)</f>
        <v>924</v>
      </c>
      <c r="K109">
        <f>SUM($I109:I$142)</f>
        <v>207</v>
      </c>
    </row>
    <row r="110" spans="1:11">
      <c r="A110" s="1">
        <v>42982</v>
      </c>
      <c r="B110" s="1">
        <v>42988</v>
      </c>
      <c r="C110" s="2">
        <v>37</v>
      </c>
      <c r="D110" s="2">
        <v>57</v>
      </c>
      <c r="E110" s="2">
        <v>6</v>
      </c>
      <c r="F110">
        <f t="shared" si="4"/>
        <v>39.361702127659576</v>
      </c>
      <c r="G110">
        <f t="shared" si="5"/>
        <v>60.638297872340424</v>
      </c>
      <c r="H110">
        <f t="shared" si="6"/>
        <v>0</v>
      </c>
      <c r="I110">
        <f t="shared" si="7"/>
        <v>6</v>
      </c>
      <c r="J110">
        <f>SUM($I$2:I110)</f>
        <v>930</v>
      </c>
      <c r="K110">
        <f>SUM($I110:I$142)</f>
        <v>201</v>
      </c>
    </row>
    <row r="111" spans="1:11">
      <c r="A111" s="1">
        <v>42975</v>
      </c>
      <c r="B111" s="1">
        <v>42981</v>
      </c>
      <c r="C111" s="2">
        <v>36</v>
      </c>
      <c r="D111" s="2">
        <v>59</v>
      </c>
      <c r="E111" s="2">
        <v>5</v>
      </c>
      <c r="F111">
        <f t="shared" si="4"/>
        <v>37.89473684210526</v>
      </c>
      <c r="G111">
        <f t="shared" si="5"/>
        <v>62.10526315789474</v>
      </c>
      <c r="H111">
        <f t="shared" si="6"/>
        <v>0</v>
      </c>
      <c r="I111">
        <f t="shared" si="7"/>
        <v>6</v>
      </c>
      <c r="J111">
        <f>SUM($I$2:I111)</f>
        <v>936</v>
      </c>
      <c r="K111">
        <f>SUM($I111:I$142)</f>
        <v>195</v>
      </c>
    </row>
    <row r="112" spans="1:11">
      <c r="A112" s="1">
        <v>42968</v>
      </c>
      <c r="B112" s="1">
        <v>42974</v>
      </c>
      <c r="C112" s="2">
        <v>35</v>
      </c>
      <c r="D112" s="2">
        <v>60</v>
      </c>
      <c r="E112" s="2">
        <v>5</v>
      </c>
      <c r="F112">
        <f t="shared" si="4"/>
        <v>36.842105263157897</v>
      </c>
      <c r="G112">
        <f t="shared" si="5"/>
        <v>63.157894736842103</v>
      </c>
      <c r="H112">
        <f t="shared" si="6"/>
        <v>0</v>
      </c>
      <c r="I112">
        <f t="shared" si="7"/>
        <v>6</v>
      </c>
      <c r="J112">
        <f>SUM($I$2:I112)</f>
        <v>942</v>
      </c>
      <c r="K112">
        <f>SUM($I112:I$142)</f>
        <v>189</v>
      </c>
    </row>
    <row r="113" spans="1:11">
      <c r="A113" s="1">
        <v>42961</v>
      </c>
      <c r="B113" s="1">
        <v>42967</v>
      </c>
      <c r="C113" s="2">
        <v>37</v>
      </c>
      <c r="D113" s="2">
        <v>58</v>
      </c>
      <c r="E113" s="2">
        <v>5</v>
      </c>
      <c r="F113">
        <f t="shared" si="4"/>
        <v>38.94736842105263</v>
      </c>
      <c r="G113">
        <f t="shared" si="5"/>
        <v>61.05263157894737</v>
      </c>
      <c r="H113">
        <f t="shared" si="6"/>
        <v>0</v>
      </c>
      <c r="I113">
        <f t="shared" si="7"/>
        <v>6</v>
      </c>
      <c r="J113">
        <f>SUM($I$2:I113)</f>
        <v>948</v>
      </c>
      <c r="K113">
        <f>SUM($I113:I$142)</f>
        <v>183</v>
      </c>
    </row>
    <row r="114" spans="1:11">
      <c r="A114" s="1">
        <v>42954</v>
      </c>
      <c r="B114" s="1">
        <v>42960</v>
      </c>
      <c r="C114" s="2">
        <v>36</v>
      </c>
      <c r="D114" s="2">
        <v>58</v>
      </c>
      <c r="E114" s="2">
        <v>6</v>
      </c>
      <c r="F114">
        <f t="shared" si="4"/>
        <v>38.297872340425535</v>
      </c>
      <c r="G114">
        <f t="shared" si="5"/>
        <v>61.702127659574465</v>
      </c>
      <c r="H114">
        <f t="shared" si="6"/>
        <v>0</v>
      </c>
      <c r="I114">
        <f t="shared" si="7"/>
        <v>6</v>
      </c>
      <c r="J114">
        <f>SUM($I$2:I114)</f>
        <v>954</v>
      </c>
      <c r="K114">
        <f>SUM($I114:I$142)</f>
        <v>177</v>
      </c>
    </row>
    <row r="115" spans="1:11">
      <c r="A115" s="1">
        <v>42947</v>
      </c>
      <c r="B115" s="1">
        <v>42953</v>
      </c>
      <c r="C115" s="2">
        <v>37</v>
      </c>
      <c r="D115" s="2">
        <v>58</v>
      </c>
      <c r="E115" s="2">
        <v>5</v>
      </c>
      <c r="F115">
        <f t="shared" si="4"/>
        <v>38.94736842105263</v>
      </c>
      <c r="G115">
        <f t="shared" si="5"/>
        <v>61.05263157894737</v>
      </c>
      <c r="H115">
        <f t="shared" si="6"/>
        <v>0</v>
      </c>
      <c r="I115">
        <f t="shared" si="7"/>
        <v>6</v>
      </c>
      <c r="J115">
        <f>SUM($I$2:I115)</f>
        <v>960</v>
      </c>
      <c r="K115">
        <f>SUM($I115:I$142)</f>
        <v>171</v>
      </c>
    </row>
    <row r="116" spans="1:11">
      <c r="A116" s="1">
        <v>42940</v>
      </c>
      <c r="B116" s="1">
        <v>42946</v>
      </c>
      <c r="C116" s="2">
        <v>38</v>
      </c>
      <c r="D116" s="2">
        <v>57</v>
      </c>
      <c r="E116" s="2">
        <v>5</v>
      </c>
      <c r="F116">
        <f t="shared" si="4"/>
        <v>40</v>
      </c>
      <c r="G116">
        <f t="shared" si="5"/>
        <v>60</v>
      </c>
      <c r="H116">
        <f t="shared" si="6"/>
        <v>0</v>
      </c>
      <c r="I116">
        <f t="shared" si="7"/>
        <v>6</v>
      </c>
      <c r="J116">
        <f>SUM($I$2:I116)</f>
        <v>966</v>
      </c>
      <c r="K116">
        <f>SUM($I116:I$142)</f>
        <v>165</v>
      </c>
    </row>
    <row r="117" spans="1:11">
      <c r="A117" s="1">
        <v>42933</v>
      </c>
      <c r="B117" s="1">
        <v>42939</v>
      </c>
      <c r="C117" s="2">
        <v>37</v>
      </c>
      <c r="D117" s="2">
        <v>58</v>
      </c>
      <c r="E117" s="2">
        <v>5</v>
      </c>
      <c r="F117">
        <f t="shared" si="4"/>
        <v>38.94736842105263</v>
      </c>
      <c r="G117">
        <f t="shared" si="5"/>
        <v>61.05263157894737</v>
      </c>
      <c r="H117">
        <f t="shared" si="6"/>
        <v>0</v>
      </c>
      <c r="I117">
        <f t="shared" si="7"/>
        <v>6</v>
      </c>
      <c r="J117">
        <f>SUM($I$2:I117)</f>
        <v>972</v>
      </c>
      <c r="K117">
        <f>SUM($I117:I$142)</f>
        <v>159</v>
      </c>
    </row>
    <row r="118" spans="1:11">
      <c r="A118" s="1">
        <v>42926</v>
      </c>
      <c r="B118" s="1">
        <v>42932</v>
      </c>
      <c r="C118" s="2">
        <v>39</v>
      </c>
      <c r="D118" s="2">
        <v>56</v>
      </c>
      <c r="E118" s="2">
        <v>5</v>
      </c>
      <c r="F118">
        <f t="shared" si="4"/>
        <v>41.05263157894737</v>
      </c>
      <c r="G118">
        <f t="shared" si="5"/>
        <v>58.94736842105263</v>
      </c>
      <c r="H118">
        <f t="shared" si="6"/>
        <v>0</v>
      </c>
      <c r="I118">
        <f t="shared" si="7"/>
        <v>6</v>
      </c>
      <c r="J118">
        <f>SUM($I$2:I118)</f>
        <v>978</v>
      </c>
      <c r="K118">
        <f>SUM($I118:I$142)</f>
        <v>153</v>
      </c>
    </row>
    <row r="119" spans="1:11">
      <c r="A119" s="1">
        <v>42919</v>
      </c>
      <c r="B119" s="1">
        <v>42925</v>
      </c>
      <c r="C119" s="2">
        <v>38</v>
      </c>
      <c r="D119" s="2">
        <v>57</v>
      </c>
      <c r="E119" s="2">
        <v>5</v>
      </c>
      <c r="F119">
        <f t="shared" si="4"/>
        <v>40</v>
      </c>
      <c r="G119">
        <f t="shared" si="5"/>
        <v>60</v>
      </c>
      <c r="H119">
        <f t="shared" si="6"/>
        <v>0</v>
      </c>
      <c r="I119">
        <f t="shared" si="7"/>
        <v>6</v>
      </c>
      <c r="J119">
        <f>SUM($I$2:I119)</f>
        <v>984</v>
      </c>
      <c r="K119">
        <f>SUM($I119:I$142)</f>
        <v>147</v>
      </c>
    </row>
    <row r="120" spans="1:11">
      <c r="A120" s="1">
        <v>42912</v>
      </c>
      <c r="B120" s="1">
        <v>42918</v>
      </c>
      <c r="C120" s="2">
        <v>39</v>
      </c>
      <c r="D120" s="2">
        <v>56</v>
      </c>
      <c r="E120" s="2">
        <v>5</v>
      </c>
      <c r="F120">
        <f t="shared" si="4"/>
        <v>41.05263157894737</v>
      </c>
      <c r="G120">
        <f t="shared" si="5"/>
        <v>58.94736842105263</v>
      </c>
      <c r="H120">
        <f t="shared" si="6"/>
        <v>0</v>
      </c>
      <c r="I120">
        <f t="shared" si="7"/>
        <v>6</v>
      </c>
      <c r="J120">
        <f>SUM($I$2:I120)</f>
        <v>990</v>
      </c>
      <c r="K120">
        <f>SUM($I120:I$142)</f>
        <v>141</v>
      </c>
    </row>
    <row r="121" spans="1:11">
      <c r="A121" s="1">
        <v>42905</v>
      </c>
      <c r="B121" s="1">
        <v>42911</v>
      </c>
      <c r="C121" s="2">
        <v>39</v>
      </c>
      <c r="D121" s="2">
        <v>56</v>
      </c>
      <c r="E121" s="2">
        <v>5</v>
      </c>
      <c r="F121">
        <f t="shared" si="4"/>
        <v>41.05263157894737</v>
      </c>
      <c r="G121">
        <f t="shared" si="5"/>
        <v>58.94736842105263</v>
      </c>
      <c r="H121">
        <f t="shared" si="6"/>
        <v>0</v>
      </c>
      <c r="I121">
        <f t="shared" si="7"/>
        <v>6</v>
      </c>
      <c r="J121">
        <f>SUM($I$2:I121)</f>
        <v>996</v>
      </c>
      <c r="K121">
        <f>SUM($I121:I$142)</f>
        <v>135</v>
      </c>
    </row>
    <row r="122" spans="1:11">
      <c r="A122" s="1">
        <v>42898</v>
      </c>
      <c r="B122" s="1">
        <v>42904</v>
      </c>
      <c r="C122" s="2">
        <v>38</v>
      </c>
      <c r="D122" s="2">
        <v>57</v>
      </c>
      <c r="E122" s="2">
        <v>5</v>
      </c>
      <c r="F122">
        <f t="shared" si="4"/>
        <v>40</v>
      </c>
      <c r="G122">
        <f t="shared" si="5"/>
        <v>60</v>
      </c>
      <c r="H122">
        <f t="shared" si="6"/>
        <v>0</v>
      </c>
      <c r="I122">
        <f t="shared" si="7"/>
        <v>6</v>
      </c>
      <c r="J122">
        <f>SUM($I$2:I122)</f>
        <v>1002</v>
      </c>
      <c r="K122">
        <f>SUM($I122:I$142)</f>
        <v>129</v>
      </c>
    </row>
    <row r="123" spans="1:11">
      <c r="A123" s="1">
        <v>42891</v>
      </c>
      <c r="B123" s="1">
        <v>42897</v>
      </c>
      <c r="C123" s="2">
        <v>37</v>
      </c>
      <c r="D123" s="2">
        <v>58</v>
      </c>
      <c r="E123" s="2">
        <v>5</v>
      </c>
      <c r="F123">
        <f t="shared" si="4"/>
        <v>38.94736842105263</v>
      </c>
      <c r="G123">
        <f t="shared" si="5"/>
        <v>61.05263157894737</v>
      </c>
      <c r="H123">
        <f t="shared" si="6"/>
        <v>0</v>
      </c>
      <c r="I123">
        <f t="shared" si="7"/>
        <v>6</v>
      </c>
      <c r="J123">
        <f>SUM($I$2:I123)</f>
        <v>1008</v>
      </c>
      <c r="K123">
        <f>SUM($I123:I$142)</f>
        <v>123</v>
      </c>
    </row>
    <row r="124" spans="1:11">
      <c r="A124" s="1">
        <v>42884</v>
      </c>
      <c r="B124" s="1">
        <v>42890</v>
      </c>
      <c r="C124" s="2">
        <v>38</v>
      </c>
      <c r="D124" s="2">
        <v>56</v>
      </c>
      <c r="E124" s="2">
        <v>6</v>
      </c>
      <c r="F124">
        <f t="shared" si="4"/>
        <v>40.425531914893618</v>
      </c>
      <c r="G124">
        <f t="shared" si="5"/>
        <v>59.574468085106382</v>
      </c>
      <c r="H124">
        <f t="shared" si="6"/>
        <v>0</v>
      </c>
      <c r="I124">
        <f t="shared" si="7"/>
        <v>6</v>
      </c>
      <c r="J124">
        <f>SUM($I$2:I124)</f>
        <v>1014</v>
      </c>
      <c r="K124">
        <f>SUM($I124:I$142)</f>
        <v>117</v>
      </c>
    </row>
    <row r="125" spans="1:11">
      <c r="A125" s="1">
        <v>42877</v>
      </c>
      <c r="B125" s="1">
        <v>42883</v>
      </c>
      <c r="C125" s="2">
        <v>41</v>
      </c>
      <c r="D125" s="2">
        <v>54</v>
      </c>
      <c r="E125" s="2">
        <v>5</v>
      </c>
      <c r="F125">
        <f t="shared" si="4"/>
        <v>43.157894736842103</v>
      </c>
      <c r="G125">
        <f t="shared" si="5"/>
        <v>56.842105263157897</v>
      </c>
      <c r="H125">
        <f t="shared" si="6"/>
        <v>0</v>
      </c>
      <c r="I125">
        <f t="shared" si="7"/>
        <v>6</v>
      </c>
      <c r="J125">
        <f>SUM($I$2:I125)</f>
        <v>1020</v>
      </c>
      <c r="K125">
        <f>SUM($I125:I$142)</f>
        <v>111</v>
      </c>
    </row>
    <row r="126" spans="1:11">
      <c r="A126" s="1">
        <v>42870</v>
      </c>
      <c r="B126" s="1">
        <v>42876</v>
      </c>
      <c r="C126" s="2">
        <v>38</v>
      </c>
      <c r="D126" s="2">
        <v>56</v>
      </c>
      <c r="E126" s="2">
        <v>6</v>
      </c>
      <c r="F126">
        <f t="shared" si="4"/>
        <v>40.425531914893618</v>
      </c>
      <c r="G126">
        <f t="shared" si="5"/>
        <v>59.574468085106382</v>
      </c>
      <c r="H126">
        <f t="shared" si="6"/>
        <v>0</v>
      </c>
      <c r="I126">
        <f t="shared" si="7"/>
        <v>6</v>
      </c>
      <c r="J126">
        <f>SUM($I$2:I126)</f>
        <v>1026</v>
      </c>
      <c r="K126">
        <f>SUM($I126:I$142)</f>
        <v>105</v>
      </c>
    </row>
    <row r="127" spans="1:11">
      <c r="A127" s="1">
        <v>42863</v>
      </c>
      <c r="B127" s="1">
        <v>42869</v>
      </c>
      <c r="C127" s="2">
        <v>38</v>
      </c>
      <c r="D127" s="2">
        <v>56</v>
      </c>
      <c r="E127" s="2">
        <v>6</v>
      </c>
      <c r="F127">
        <f t="shared" si="4"/>
        <v>40.425531914893618</v>
      </c>
      <c r="G127">
        <f t="shared" si="5"/>
        <v>59.574468085106382</v>
      </c>
      <c r="H127">
        <f t="shared" si="6"/>
        <v>0</v>
      </c>
      <c r="I127">
        <f t="shared" si="7"/>
        <v>6</v>
      </c>
      <c r="J127">
        <f>SUM($I$2:I127)</f>
        <v>1032</v>
      </c>
      <c r="K127">
        <f>SUM($I127:I$142)</f>
        <v>99</v>
      </c>
    </row>
    <row r="128" spans="1:11">
      <c r="A128" s="1">
        <v>42856</v>
      </c>
      <c r="B128" s="1">
        <v>42862</v>
      </c>
      <c r="C128" s="2">
        <v>42</v>
      </c>
      <c r="D128" s="2">
        <v>53</v>
      </c>
      <c r="E128" s="2">
        <v>5</v>
      </c>
      <c r="F128">
        <f t="shared" si="4"/>
        <v>44.210526315789473</v>
      </c>
      <c r="G128">
        <f t="shared" si="5"/>
        <v>55.789473684210527</v>
      </c>
      <c r="H128">
        <f t="shared" si="6"/>
        <v>0</v>
      </c>
      <c r="I128">
        <f t="shared" si="7"/>
        <v>6</v>
      </c>
      <c r="J128">
        <f>SUM($I$2:I128)</f>
        <v>1038</v>
      </c>
      <c r="K128">
        <f>SUM($I128:I$142)</f>
        <v>93</v>
      </c>
    </row>
    <row r="129" spans="1:11">
      <c r="A129" s="1">
        <v>42849</v>
      </c>
      <c r="B129" s="1">
        <v>42855</v>
      </c>
      <c r="C129" s="2">
        <v>41</v>
      </c>
      <c r="D129" s="2">
        <v>54</v>
      </c>
      <c r="E129" s="2">
        <v>5</v>
      </c>
      <c r="F129">
        <f t="shared" si="4"/>
        <v>43.157894736842103</v>
      </c>
      <c r="G129">
        <f t="shared" si="5"/>
        <v>56.842105263157897</v>
      </c>
      <c r="H129">
        <f t="shared" si="6"/>
        <v>0</v>
      </c>
      <c r="I129">
        <f t="shared" si="7"/>
        <v>6</v>
      </c>
      <c r="J129">
        <f>SUM($I$2:I129)</f>
        <v>1044</v>
      </c>
      <c r="K129">
        <f>SUM($I129:I$142)</f>
        <v>87</v>
      </c>
    </row>
    <row r="130" spans="1:11">
      <c r="A130" s="1">
        <v>42842</v>
      </c>
      <c r="B130" s="1">
        <v>42848</v>
      </c>
      <c r="C130" s="2">
        <v>41</v>
      </c>
      <c r="D130" s="2">
        <v>52</v>
      </c>
      <c r="E130" s="2">
        <v>7</v>
      </c>
      <c r="F130">
        <f t="shared" si="4"/>
        <v>44.086021505376344</v>
      </c>
      <c r="G130">
        <f t="shared" si="5"/>
        <v>55.913978494623656</v>
      </c>
      <c r="H130">
        <f t="shared" si="6"/>
        <v>0</v>
      </c>
      <c r="I130">
        <f t="shared" si="7"/>
        <v>6</v>
      </c>
      <c r="J130">
        <f>SUM($I$2:I130)</f>
        <v>1050</v>
      </c>
      <c r="K130">
        <f>SUM($I130:I$142)</f>
        <v>81</v>
      </c>
    </row>
    <row r="131" spans="1:11">
      <c r="A131" s="1">
        <v>42835</v>
      </c>
      <c r="B131" s="1">
        <v>42841</v>
      </c>
      <c r="C131" s="2">
        <v>40</v>
      </c>
      <c r="D131" s="2">
        <v>54</v>
      </c>
      <c r="E131" s="2">
        <v>6</v>
      </c>
      <c r="F131">
        <f t="shared" ref="F131:F142" si="8">C131 + (E131 * C131 / (C131 + D131))</f>
        <v>42.553191489361701</v>
      </c>
      <c r="G131">
        <f t="shared" ref="G131:G142" si="9">D131 + (E131 * D131 / (C131+ D131))</f>
        <v>57.446808510638299</v>
      </c>
      <c r="H131">
        <f t="shared" ref="H131:H142" si="10">100 - (F131 + G131)</f>
        <v>0</v>
      </c>
      <c r="I131">
        <f t="shared" ref="I131:I142" si="11">B131-A131</f>
        <v>6</v>
      </c>
      <c r="J131">
        <f>SUM($I$2:I131)</f>
        <v>1056</v>
      </c>
      <c r="K131">
        <f>SUM($I131:I$142)</f>
        <v>75</v>
      </c>
    </row>
    <row r="132" spans="1:11">
      <c r="A132" s="1">
        <v>42828</v>
      </c>
      <c r="B132" s="1">
        <v>42834</v>
      </c>
      <c r="C132" s="2">
        <v>40</v>
      </c>
      <c r="D132" s="2">
        <v>53</v>
      </c>
      <c r="E132" s="2">
        <v>7</v>
      </c>
      <c r="F132">
        <f t="shared" si="8"/>
        <v>43.01075268817204</v>
      </c>
      <c r="G132">
        <f t="shared" si="9"/>
        <v>56.98924731182796</v>
      </c>
      <c r="H132">
        <f t="shared" si="10"/>
        <v>0</v>
      </c>
      <c r="I132">
        <f t="shared" si="11"/>
        <v>6</v>
      </c>
      <c r="J132">
        <f>SUM($I$2:I132)</f>
        <v>1062</v>
      </c>
      <c r="K132">
        <f>SUM($I132:I$142)</f>
        <v>69</v>
      </c>
    </row>
    <row r="133" spans="1:11">
      <c r="A133" s="1">
        <v>42821</v>
      </c>
      <c r="B133" s="1">
        <v>42827</v>
      </c>
      <c r="C133" s="2">
        <v>38</v>
      </c>
      <c r="D133" s="2">
        <v>57</v>
      </c>
      <c r="E133" s="2">
        <v>5</v>
      </c>
      <c r="F133">
        <f t="shared" si="8"/>
        <v>40</v>
      </c>
      <c r="G133">
        <f t="shared" si="9"/>
        <v>60</v>
      </c>
      <c r="H133">
        <f t="shared" si="10"/>
        <v>0</v>
      </c>
      <c r="I133">
        <f t="shared" si="11"/>
        <v>6</v>
      </c>
      <c r="J133">
        <f>SUM($I$2:I133)</f>
        <v>1068</v>
      </c>
      <c r="K133">
        <f>SUM($I133:I$142)</f>
        <v>63</v>
      </c>
    </row>
    <row r="134" spans="1:11">
      <c r="A134" s="1">
        <v>42814</v>
      </c>
      <c r="B134" s="1">
        <v>42820</v>
      </c>
      <c r="C134" s="2">
        <v>39</v>
      </c>
      <c r="D134" s="2">
        <v>56</v>
      </c>
      <c r="E134" s="2">
        <v>5</v>
      </c>
      <c r="F134">
        <f t="shared" si="8"/>
        <v>41.05263157894737</v>
      </c>
      <c r="G134">
        <f t="shared" si="9"/>
        <v>58.94736842105263</v>
      </c>
      <c r="H134">
        <f t="shared" si="10"/>
        <v>0</v>
      </c>
      <c r="I134">
        <f t="shared" si="11"/>
        <v>6</v>
      </c>
      <c r="J134">
        <f>SUM($I$2:I134)</f>
        <v>1074</v>
      </c>
      <c r="K134">
        <f>SUM($I134:I$142)</f>
        <v>57</v>
      </c>
    </row>
    <row r="135" spans="1:11">
      <c r="A135" s="1">
        <v>42807</v>
      </c>
      <c r="B135" s="1">
        <v>42813</v>
      </c>
      <c r="C135" s="2">
        <v>40</v>
      </c>
      <c r="D135" s="2">
        <v>55</v>
      </c>
      <c r="E135" s="2">
        <v>5</v>
      </c>
      <c r="F135">
        <f t="shared" si="8"/>
        <v>42.10526315789474</v>
      </c>
      <c r="G135">
        <f t="shared" si="9"/>
        <v>57.89473684210526</v>
      </c>
      <c r="H135">
        <f t="shared" si="10"/>
        <v>0</v>
      </c>
      <c r="I135">
        <f t="shared" si="11"/>
        <v>6</v>
      </c>
      <c r="J135">
        <f>SUM($I$2:I135)</f>
        <v>1080</v>
      </c>
      <c r="K135">
        <f>SUM($I135:I$142)</f>
        <v>51</v>
      </c>
    </row>
    <row r="136" spans="1:11">
      <c r="A136" s="1">
        <v>42800</v>
      </c>
      <c r="B136" s="1">
        <v>42806</v>
      </c>
      <c r="C136" s="2">
        <v>42</v>
      </c>
      <c r="D136" s="2">
        <v>52</v>
      </c>
      <c r="E136" s="2">
        <v>6</v>
      </c>
      <c r="F136">
        <f t="shared" si="8"/>
        <v>44.680851063829785</v>
      </c>
      <c r="G136">
        <f t="shared" si="9"/>
        <v>55.319148936170215</v>
      </c>
      <c r="H136">
        <f t="shared" si="10"/>
        <v>0</v>
      </c>
      <c r="I136">
        <f t="shared" si="11"/>
        <v>6</v>
      </c>
      <c r="J136">
        <f>SUM($I$2:I136)</f>
        <v>1086</v>
      </c>
      <c r="K136">
        <f>SUM($I136:I$142)</f>
        <v>45</v>
      </c>
    </row>
    <row r="137" spans="1:11">
      <c r="A137" s="1">
        <v>42793</v>
      </c>
      <c r="B137" s="1">
        <v>42799</v>
      </c>
      <c r="C137" s="2">
        <v>43</v>
      </c>
      <c r="D137" s="2">
        <v>51</v>
      </c>
      <c r="E137" s="2">
        <v>6</v>
      </c>
      <c r="F137">
        <f t="shared" si="8"/>
        <v>45.744680851063833</v>
      </c>
      <c r="G137">
        <f t="shared" si="9"/>
        <v>54.255319148936167</v>
      </c>
      <c r="H137">
        <f t="shared" si="10"/>
        <v>0</v>
      </c>
      <c r="I137">
        <f t="shared" si="11"/>
        <v>6</v>
      </c>
      <c r="J137">
        <f>SUM($I$2:I137)</f>
        <v>1092</v>
      </c>
      <c r="K137">
        <f>SUM($I137:I$142)</f>
        <v>39</v>
      </c>
    </row>
    <row r="138" spans="1:11">
      <c r="A138" s="1">
        <v>42786</v>
      </c>
      <c r="B138" s="1">
        <v>42792</v>
      </c>
      <c r="C138" s="2">
        <v>42</v>
      </c>
      <c r="D138" s="2">
        <v>53</v>
      </c>
      <c r="E138" s="2">
        <v>5</v>
      </c>
      <c r="F138">
        <f t="shared" si="8"/>
        <v>44.210526315789473</v>
      </c>
      <c r="G138">
        <f t="shared" si="9"/>
        <v>55.789473684210527</v>
      </c>
      <c r="H138">
        <f t="shared" si="10"/>
        <v>0</v>
      </c>
      <c r="I138">
        <f t="shared" si="11"/>
        <v>6</v>
      </c>
      <c r="J138">
        <f>SUM($I$2:I138)</f>
        <v>1098</v>
      </c>
      <c r="K138">
        <f>SUM($I138:I$142)</f>
        <v>33</v>
      </c>
    </row>
    <row r="139" spans="1:11">
      <c r="A139" s="1">
        <v>42779</v>
      </c>
      <c r="B139" s="1">
        <v>42785</v>
      </c>
      <c r="C139" s="2">
        <v>40</v>
      </c>
      <c r="D139" s="2">
        <v>54</v>
      </c>
      <c r="E139" s="2">
        <v>6</v>
      </c>
      <c r="F139">
        <f t="shared" si="8"/>
        <v>42.553191489361701</v>
      </c>
      <c r="G139">
        <f t="shared" si="9"/>
        <v>57.446808510638299</v>
      </c>
      <c r="H139">
        <f t="shared" si="10"/>
        <v>0</v>
      </c>
      <c r="I139">
        <f t="shared" si="11"/>
        <v>6</v>
      </c>
      <c r="J139">
        <f>SUM($I$2:I139)</f>
        <v>1104</v>
      </c>
      <c r="K139">
        <f>SUM($I139:I$142)</f>
        <v>27</v>
      </c>
    </row>
    <row r="140" spans="1:11">
      <c r="A140" s="1">
        <v>42772</v>
      </c>
      <c r="B140" s="1">
        <v>42778</v>
      </c>
      <c r="C140" s="2">
        <v>41</v>
      </c>
      <c r="D140" s="2">
        <v>53</v>
      </c>
      <c r="E140" s="2">
        <v>6</v>
      </c>
      <c r="F140">
        <f t="shared" si="8"/>
        <v>43.617021276595743</v>
      </c>
      <c r="G140">
        <f t="shared" si="9"/>
        <v>56.382978723404257</v>
      </c>
      <c r="H140">
        <f t="shared" si="10"/>
        <v>0</v>
      </c>
      <c r="I140">
        <f t="shared" si="11"/>
        <v>6</v>
      </c>
      <c r="J140">
        <f>SUM($I$2:I140)</f>
        <v>1110</v>
      </c>
      <c r="K140">
        <f>SUM($I140:I$142)</f>
        <v>21</v>
      </c>
    </row>
    <row r="141" spans="1:11">
      <c r="A141" s="1">
        <v>42765</v>
      </c>
      <c r="B141" s="1">
        <v>42771</v>
      </c>
      <c r="C141" s="2">
        <v>43</v>
      </c>
      <c r="D141" s="2">
        <v>52</v>
      </c>
      <c r="E141" s="2">
        <v>5</v>
      </c>
      <c r="F141">
        <f t="shared" si="8"/>
        <v>45.263157894736842</v>
      </c>
      <c r="G141">
        <f t="shared" si="9"/>
        <v>54.736842105263158</v>
      </c>
      <c r="H141">
        <f t="shared" si="10"/>
        <v>0</v>
      </c>
      <c r="I141">
        <f t="shared" si="11"/>
        <v>6</v>
      </c>
      <c r="J141">
        <f>SUM($I$2:I141)</f>
        <v>1116</v>
      </c>
      <c r="K141">
        <f>SUM($I141:I$142)</f>
        <v>15</v>
      </c>
    </row>
    <row r="142" spans="1:11">
      <c r="A142" s="1">
        <v>42755</v>
      </c>
      <c r="B142" s="1">
        <v>42764</v>
      </c>
      <c r="C142" s="2">
        <v>45</v>
      </c>
      <c r="D142" s="2">
        <v>47</v>
      </c>
      <c r="E142" s="2">
        <v>8</v>
      </c>
      <c r="F142">
        <f t="shared" si="8"/>
        <v>48.913043478260867</v>
      </c>
      <c r="G142">
        <f t="shared" si="9"/>
        <v>51.086956521739133</v>
      </c>
      <c r="H142">
        <f t="shared" si="10"/>
        <v>0</v>
      </c>
      <c r="I142">
        <f t="shared" si="11"/>
        <v>9</v>
      </c>
      <c r="J142">
        <f>SUM($I$2:I142)</f>
        <v>1125</v>
      </c>
      <c r="K142">
        <f>SUM($I$142:I142)</f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3BDE-AA89-49D1-A74D-C841C4826D8B}">
  <dimension ref="A1:H686"/>
  <sheetViews>
    <sheetView topLeftCell="A2" workbookViewId="0">
      <selection activeCell="D4" sqref="D4"/>
    </sheetView>
  </sheetViews>
  <sheetFormatPr defaultRowHeight="14.5"/>
  <cols>
    <col min="2" max="2" width="34.26953125" customWidth="1"/>
    <col min="3" max="3" width="12.36328125" bestFit="1" customWidth="1"/>
    <col min="4" max="4" width="26.1796875" customWidth="1"/>
    <col min="5" max="5" width="10.7265625" customWidth="1"/>
  </cols>
  <sheetData>
    <row r="1" spans="1:8">
      <c r="A1" s="27" t="s">
        <v>7</v>
      </c>
      <c r="B1" s="27" t="s">
        <v>8</v>
      </c>
    </row>
    <row r="2" spans="1:8">
      <c r="A2" s="18" t="s">
        <v>13</v>
      </c>
      <c r="B2" s="18" t="s">
        <v>12</v>
      </c>
    </row>
    <row r="3" spans="1:8">
      <c r="A3" s="18" t="s">
        <v>13</v>
      </c>
      <c r="B3" s="18" t="s">
        <v>12</v>
      </c>
    </row>
    <row r="4" spans="1:8" ht="17.5">
      <c r="A4" s="18" t="s">
        <v>13</v>
      </c>
      <c r="B4" s="18" t="s">
        <v>12</v>
      </c>
      <c r="D4" s="17" t="s">
        <v>68</v>
      </c>
    </row>
    <row r="5" spans="1:8" ht="17.5">
      <c r="A5" s="18" t="s">
        <v>13</v>
      </c>
      <c r="B5" s="18" t="s">
        <v>12</v>
      </c>
      <c r="D5" s="17" t="s">
        <v>67</v>
      </c>
    </row>
    <row r="6" spans="1:8" ht="17.5">
      <c r="A6" s="18" t="s">
        <v>13</v>
      </c>
      <c r="B6" s="18" t="s">
        <v>12</v>
      </c>
      <c r="D6" s="11"/>
    </row>
    <row r="7" spans="1:8">
      <c r="A7" s="18" t="s">
        <v>11</v>
      </c>
      <c r="B7" s="18" t="s">
        <v>12</v>
      </c>
    </row>
    <row r="8" spans="1:8" ht="17.5">
      <c r="A8" s="18" t="s">
        <v>13</v>
      </c>
      <c r="B8" s="18" t="s">
        <v>12</v>
      </c>
      <c r="D8" s="10"/>
    </row>
    <row r="9" spans="1:8">
      <c r="A9" s="18" t="s">
        <v>13</v>
      </c>
      <c r="B9" s="18" t="s">
        <v>12</v>
      </c>
      <c r="D9" s="12"/>
      <c r="G9" s="28" t="s">
        <v>121</v>
      </c>
      <c r="H9" s="28"/>
    </row>
    <row r="10" spans="1:8">
      <c r="A10" s="18" t="s">
        <v>11</v>
      </c>
      <c r="B10" s="18" t="s">
        <v>12</v>
      </c>
      <c r="D10" s="19" t="s">
        <v>69</v>
      </c>
      <c r="E10" s="18">
        <v>354</v>
      </c>
      <c r="G10" s="19" t="s">
        <v>78</v>
      </c>
      <c r="H10" s="18">
        <v>1.645</v>
      </c>
    </row>
    <row r="11" spans="1:8">
      <c r="A11" s="18" t="s">
        <v>11</v>
      </c>
      <c r="B11" s="18" t="s">
        <v>12</v>
      </c>
      <c r="D11" s="19" t="s">
        <v>70</v>
      </c>
      <c r="E11" s="18">
        <v>331</v>
      </c>
      <c r="G11" s="19" t="s">
        <v>79</v>
      </c>
      <c r="H11" s="18">
        <f>E17-(H10*E20)</f>
        <v>-4.5727299906987304E-2</v>
      </c>
    </row>
    <row r="12" spans="1:8">
      <c r="A12" s="18" t="s">
        <v>13</v>
      </c>
      <c r="B12" s="18" t="s">
        <v>12</v>
      </c>
      <c r="D12" s="19" t="s">
        <v>71</v>
      </c>
      <c r="E12" s="18">
        <v>100</v>
      </c>
      <c r="G12" s="19" t="s">
        <v>80</v>
      </c>
      <c r="H12" s="18">
        <f>E17+(H10*E20)</f>
        <v>6.6892404793736912E-2</v>
      </c>
    </row>
    <row r="13" spans="1:8">
      <c r="A13" s="18" t="s">
        <v>13</v>
      </c>
      <c r="B13" s="18" t="s">
        <v>12</v>
      </c>
      <c r="D13" s="19" t="s">
        <v>72</v>
      </c>
      <c r="E13" s="18">
        <v>90</v>
      </c>
    </row>
    <row r="14" spans="1:8">
      <c r="A14" s="18" t="s">
        <v>13</v>
      </c>
      <c r="B14" s="18" t="s">
        <v>12</v>
      </c>
      <c r="D14" s="19" t="s">
        <v>88</v>
      </c>
      <c r="E14" s="18">
        <f>E12/E10</f>
        <v>0.2824858757062147</v>
      </c>
    </row>
    <row r="15" spans="1:8">
      <c r="A15" s="18" t="s">
        <v>13</v>
      </c>
      <c r="B15" s="18" t="s">
        <v>12</v>
      </c>
      <c r="D15" s="19" t="s">
        <v>89</v>
      </c>
      <c r="E15" s="18">
        <f>E13/E11</f>
        <v>0.27190332326283989</v>
      </c>
    </row>
    <row r="16" spans="1:8">
      <c r="A16" s="18" t="s">
        <v>11</v>
      </c>
      <c r="B16" s="18" t="s">
        <v>12</v>
      </c>
      <c r="D16" s="19" t="s">
        <v>73</v>
      </c>
      <c r="E16" s="18">
        <f>(E12+E13)/(E10+E11)</f>
        <v>0.27737226277372262</v>
      </c>
    </row>
    <row r="17" spans="1:5">
      <c r="A17" s="18" t="s">
        <v>13</v>
      </c>
      <c r="B17" s="18" t="s">
        <v>12</v>
      </c>
      <c r="D17" s="19" t="s">
        <v>90</v>
      </c>
      <c r="E17" s="18">
        <f>E14-E15</f>
        <v>1.0582552443374804E-2</v>
      </c>
    </row>
    <row r="18" spans="1:5">
      <c r="A18" s="18" t="s">
        <v>13</v>
      </c>
      <c r="B18" s="18" t="s">
        <v>12</v>
      </c>
      <c r="D18" s="19" t="s">
        <v>74</v>
      </c>
      <c r="E18" s="18">
        <f>E16*(1-E16)</f>
        <v>0.20043689061750758</v>
      </c>
    </row>
    <row r="19" spans="1:5">
      <c r="A19" s="18" t="s">
        <v>13</v>
      </c>
      <c r="B19" s="18" t="s">
        <v>12</v>
      </c>
      <c r="D19" s="19" t="s">
        <v>75</v>
      </c>
      <c r="E19" s="18">
        <f>(1/E10) + (1/E11)</f>
        <v>5.8460067933159233E-3</v>
      </c>
    </row>
    <row r="20" spans="1:5">
      <c r="A20" s="18" t="s">
        <v>13</v>
      </c>
      <c r="B20" s="18" t="s">
        <v>12</v>
      </c>
      <c r="D20" s="19" t="s">
        <v>53</v>
      </c>
      <c r="E20" s="18">
        <f>SQRT(E18*E19)</f>
        <v>3.4230913282894897E-2</v>
      </c>
    </row>
    <row r="21" spans="1:5">
      <c r="A21" s="18" t="s">
        <v>13</v>
      </c>
      <c r="B21" s="18" t="s">
        <v>12</v>
      </c>
      <c r="D21" s="27" t="s">
        <v>76</v>
      </c>
      <c r="E21" s="25">
        <f>E17/E20</f>
        <v>0.3091519164539171</v>
      </c>
    </row>
    <row r="22" spans="1:5">
      <c r="A22" s="18" t="s">
        <v>11</v>
      </c>
      <c r="B22" s="18" t="s">
        <v>12</v>
      </c>
      <c r="D22" s="19" t="s">
        <v>59</v>
      </c>
      <c r="E22" s="18">
        <v>0.05</v>
      </c>
    </row>
    <row r="23" spans="1:5">
      <c r="A23" s="18" t="s">
        <v>13</v>
      </c>
      <c r="B23" s="18" t="s">
        <v>12</v>
      </c>
      <c r="D23" s="27" t="s">
        <v>77</v>
      </c>
      <c r="E23" s="25">
        <f>1-_xlfn.NORM.S.DIST(E21,TRUE)</f>
        <v>0.37860298424709116</v>
      </c>
    </row>
    <row r="24" spans="1:5">
      <c r="A24" s="18" t="s">
        <v>13</v>
      </c>
      <c r="B24" s="18" t="s">
        <v>12</v>
      </c>
    </row>
    <row r="25" spans="1:5">
      <c r="A25" s="18" t="s">
        <v>11</v>
      </c>
      <c r="B25" s="18" t="s">
        <v>12</v>
      </c>
    </row>
    <row r="26" spans="1:5" ht="18.5">
      <c r="A26" s="18" t="s">
        <v>13</v>
      </c>
      <c r="B26" s="18" t="s">
        <v>12</v>
      </c>
      <c r="D26" s="15" t="s">
        <v>119</v>
      </c>
    </row>
    <row r="27" spans="1:5" ht="15.5">
      <c r="A27" s="18" t="s">
        <v>11</v>
      </c>
      <c r="B27" s="18" t="s">
        <v>12</v>
      </c>
      <c r="D27" s="14" t="s">
        <v>120</v>
      </c>
      <c r="E27" s="14" t="s">
        <v>83</v>
      </c>
    </row>
    <row r="28" spans="1:5">
      <c r="A28" s="18" t="s">
        <v>13</v>
      </c>
      <c r="B28" s="18" t="s">
        <v>12</v>
      </c>
    </row>
    <row r="29" spans="1:5">
      <c r="A29" s="18" t="s">
        <v>13</v>
      </c>
      <c r="B29" s="18" t="s">
        <v>12</v>
      </c>
    </row>
    <row r="30" spans="1:5">
      <c r="A30" s="18" t="s">
        <v>13</v>
      </c>
      <c r="B30" s="18" t="s">
        <v>12</v>
      </c>
    </row>
    <row r="31" spans="1:5">
      <c r="A31" s="18" t="s">
        <v>13</v>
      </c>
      <c r="B31" s="18" t="s">
        <v>12</v>
      </c>
    </row>
    <row r="32" spans="1:5">
      <c r="A32" s="18" t="s">
        <v>11</v>
      </c>
      <c r="B32" s="18" t="s">
        <v>12</v>
      </c>
    </row>
    <row r="33" spans="1:2">
      <c r="A33" s="18" t="s">
        <v>11</v>
      </c>
      <c r="B33" s="18" t="s">
        <v>12</v>
      </c>
    </row>
    <row r="34" spans="1:2">
      <c r="A34" s="18" t="s">
        <v>13</v>
      </c>
      <c r="B34" s="18" t="s">
        <v>12</v>
      </c>
    </row>
    <row r="35" spans="1:2">
      <c r="A35" s="18" t="s">
        <v>13</v>
      </c>
      <c r="B35" s="18" t="s">
        <v>12</v>
      </c>
    </row>
    <row r="36" spans="1:2">
      <c r="A36" s="18" t="s">
        <v>13</v>
      </c>
      <c r="B36" s="18" t="s">
        <v>12</v>
      </c>
    </row>
    <row r="37" spans="1:2">
      <c r="A37" s="18" t="s">
        <v>11</v>
      </c>
      <c r="B37" s="18" t="s">
        <v>12</v>
      </c>
    </row>
    <row r="38" spans="1:2">
      <c r="A38" s="18" t="s">
        <v>13</v>
      </c>
      <c r="B38" s="18" t="s">
        <v>12</v>
      </c>
    </row>
    <row r="39" spans="1:2">
      <c r="A39" s="18" t="s">
        <v>13</v>
      </c>
      <c r="B39" s="18" t="s">
        <v>12</v>
      </c>
    </row>
    <row r="40" spans="1:2">
      <c r="A40" s="18" t="s">
        <v>11</v>
      </c>
      <c r="B40" s="18" t="s">
        <v>12</v>
      </c>
    </row>
    <row r="41" spans="1:2">
      <c r="A41" s="18" t="s">
        <v>11</v>
      </c>
      <c r="B41" s="18" t="s">
        <v>12</v>
      </c>
    </row>
    <row r="42" spans="1:2">
      <c r="A42" s="18" t="s">
        <v>13</v>
      </c>
      <c r="B42" s="18" t="s">
        <v>12</v>
      </c>
    </row>
    <row r="43" spans="1:2">
      <c r="A43" s="18" t="s">
        <v>11</v>
      </c>
      <c r="B43" s="18" t="s">
        <v>12</v>
      </c>
    </row>
    <row r="44" spans="1:2">
      <c r="A44" s="18" t="s">
        <v>11</v>
      </c>
      <c r="B44" s="18" t="s">
        <v>12</v>
      </c>
    </row>
    <row r="45" spans="1:2">
      <c r="A45" s="18" t="s">
        <v>13</v>
      </c>
      <c r="B45" s="18" t="s">
        <v>12</v>
      </c>
    </row>
    <row r="46" spans="1:2">
      <c r="A46" s="18" t="s">
        <v>11</v>
      </c>
      <c r="B46" s="18" t="s">
        <v>12</v>
      </c>
    </row>
    <row r="47" spans="1:2">
      <c r="A47" s="18" t="s">
        <v>13</v>
      </c>
      <c r="B47" s="18" t="s">
        <v>12</v>
      </c>
    </row>
    <row r="48" spans="1:2">
      <c r="A48" s="18" t="s">
        <v>11</v>
      </c>
      <c r="B48" s="18" t="s">
        <v>12</v>
      </c>
    </row>
    <row r="49" spans="1:2">
      <c r="A49" s="18" t="s">
        <v>11</v>
      </c>
      <c r="B49" s="18" t="s">
        <v>12</v>
      </c>
    </row>
    <row r="50" spans="1:2">
      <c r="A50" s="18" t="s">
        <v>11</v>
      </c>
      <c r="B50" s="18" t="s">
        <v>12</v>
      </c>
    </row>
    <row r="51" spans="1:2">
      <c r="A51" s="18" t="s">
        <v>13</v>
      </c>
      <c r="B51" s="18" t="s">
        <v>12</v>
      </c>
    </row>
    <row r="52" spans="1:2">
      <c r="A52" s="18" t="s">
        <v>11</v>
      </c>
      <c r="B52" s="18" t="s">
        <v>12</v>
      </c>
    </row>
    <row r="53" spans="1:2">
      <c r="A53" s="18" t="s">
        <v>11</v>
      </c>
      <c r="B53" s="18" t="s">
        <v>12</v>
      </c>
    </row>
    <row r="54" spans="1:2">
      <c r="A54" s="18" t="s">
        <v>13</v>
      </c>
      <c r="B54" s="18" t="s">
        <v>12</v>
      </c>
    </row>
    <row r="55" spans="1:2">
      <c r="A55" s="18" t="s">
        <v>13</v>
      </c>
      <c r="B55" s="18" t="s">
        <v>12</v>
      </c>
    </row>
    <row r="56" spans="1:2">
      <c r="A56" s="18" t="s">
        <v>11</v>
      </c>
      <c r="B56" s="18" t="s">
        <v>12</v>
      </c>
    </row>
    <row r="57" spans="1:2">
      <c r="A57" s="18" t="s">
        <v>13</v>
      </c>
      <c r="B57" s="18" t="s">
        <v>12</v>
      </c>
    </row>
    <row r="58" spans="1:2">
      <c r="A58" s="18" t="s">
        <v>11</v>
      </c>
      <c r="B58" s="18" t="s">
        <v>12</v>
      </c>
    </row>
    <row r="59" spans="1:2">
      <c r="A59" s="18" t="s">
        <v>13</v>
      </c>
      <c r="B59" s="18" t="s">
        <v>12</v>
      </c>
    </row>
    <row r="60" spans="1:2">
      <c r="A60" s="18" t="s">
        <v>13</v>
      </c>
      <c r="B60" s="18" t="s">
        <v>12</v>
      </c>
    </row>
    <row r="61" spans="1:2">
      <c r="A61" s="18" t="s">
        <v>11</v>
      </c>
      <c r="B61" s="18" t="s">
        <v>12</v>
      </c>
    </row>
    <row r="62" spans="1:2">
      <c r="A62" s="18" t="s">
        <v>11</v>
      </c>
      <c r="B62" s="18" t="s">
        <v>12</v>
      </c>
    </row>
    <row r="63" spans="1:2">
      <c r="A63" s="18" t="s">
        <v>11</v>
      </c>
      <c r="B63" s="18" t="s">
        <v>12</v>
      </c>
    </row>
    <row r="64" spans="1:2">
      <c r="A64" s="18" t="s">
        <v>13</v>
      </c>
      <c r="B64" s="18" t="s">
        <v>12</v>
      </c>
    </row>
    <row r="65" spans="1:2">
      <c r="A65" s="18" t="s">
        <v>13</v>
      </c>
      <c r="B65" s="18" t="s">
        <v>12</v>
      </c>
    </row>
    <row r="66" spans="1:2">
      <c r="A66" s="18" t="s">
        <v>13</v>
      </c>
      <c r="B66" s="18" t="s">
        <v>12</v>
      </c>
    </row>
    <row r="67" spans="1:2">
      <c r="A67" s="18" t="s">
        <v>13</v>
      </c>
      <c r="B67" s="18" t="s">
        <v>12</v>
      </c>
    </row>
    <row r="68" spans="1:2">
      <c r="A68" s="18" t="s">
        <v>13</v>
      </c>
      <c r="B68" s="18" t="s">
        <v>12</v>
      </c>
    </row>
    <row r="69" spans="1:2">
      <c r="A69" s="18" t="s">
        <v>13</v>
      </c>
      <c r="B69" s="18" t="s">
        <v>12</v>
      </c>
    </row>
    <row r="70" spans="1:2">
      <c r="A70" s="18" t="s">
        <v>11</v>
      </c>
      <c r="B70" s="18" t="s">
        <v>12</v>
      </c>
    </row>
    <row r="71" spans="1:2">
      <c r="A71" s="18" t="s">
        <v>13</v>
      </c>
      <c r="B71" s="18" t="s">
        <v>12</v>
      </c>
    </row>
    <row r="72" spans="1:2">
      <c r="A72" s="18" t="s">
        <v>13</v>
      </c>
      <c r="B72" s="18" t="s">
        <v>12</v>
      </c>
    </row>
    <row r="73" spans="1:2">
      <c r="A73" s="18" t="s">
        <v>11</v>
      </c>
      <c r="B73" s="18" t="s">
        <v>12</v>
      </c>
    </row>
    <row r="74" spans="1:2">
      <c r="A74" s="18" t="s">
        <v>13</v>
      </c>
      <c r="B74" s="18" t="s">
        <v>12</v>
      </c>
    </row>
    <row r="75" spans="1:2">
      <c r="A75" s="18" t="s">
        <v>13</v>
      </c>
      <c r="B75" s="18" t="s">
        <v>12</v>
      </c>
    </row>
    <row r="76" spans="1:2">
      <c r="A76" s="18" t="s">
        <v>13</v>
      </c>
      <c r="B76" s="18" t="s">
        <v>12</v>
      </c>
    </row>
    <row r="77" spans="1:2">
      <c r="A77" s="18" t="s">
        <v>11</v>
      </c>
      <c r="B77" s="18" t="s">
        <v>12</v>
      </c>
    </row>
    <row r="78" spans="1:2">
      <c r="A78" s="18" t="s">
        <v>13</v>
      </c>
      <c r="B78" s="18" t="s">
        <v>12</v>
      </c>
    </row>
    <row r="79" spans="1:2">
      <c r="A79" s="18" t="s">
        <v>13</v>
      </c>
      <c r="B79" s="18" t="s">
        <v>12</v>
      </c>
    </row>
    <row r="80" spans="1:2">
      <c r="A80" s="18" t="s">
        <v>13</v>
      </c>
      <c r="B80" s="18" t="s">
        <v>12</v>
      </c>
    </row>
    <row r="81" spans="1:2">
      <c r="A81" s="18" t="s">
        <v>11</v>
      </c>
      <c r="B81" s="18" t="s">
        <v>12</v>
      </c>
    </row>
    <row r="82" spans="1:2">
      <c r="A82" s="18" t="s">
        <v>13</v>
      </c>
      <c r="B82" s="18" t="s">
        <v>12</v>
      </c>
    </row>
    <row r="83" spans="1:2">
      <c r="A83" s="18" t="s">
        <v>13</v>
      </c>
      <c r="B83" s="18" t="s">
        <v>12</v>
      </c>
    </row>
    <row r="84" spans="1:2">
      <c r="A84" s="18" t="s">
        <v>13</v>
      </c>
      <c r="B84" s="18" t="s">
        <v>12</v>
      </c>
    </row>
    <row r="85" spans="1:2">
      <c r="A85" s="18" t="s">
        <v>13</v>
      </c>
      <c r="B85" s="18" t="s">
        <v>12</v>
      </c>
    </row>
    <row r="86" spans="1:2">
      <c r="A86" s="18" t="s">
        <v>13</v>
      </c>
      <c r="B86" s="18" t="s">
        <v>12</v>
      </c>
    </row>
    <row r="87" spans="1:2">
      <c r="A87" s="18" t="s">
        <v>11</v>
      </c>
      <c r="B87" s="18" t="s">
        <v>12</v>
      </c>
    </row>
    <row r="88" spans="1:2">
      <c r="A88" s="18" t="s">
        <v>11</v>
      </c>
      <c r="B88" s="18" t="s">
        <v>12</v>
      </c>
    </row>
    <row r="89" spans="1:2">
      <c r="A89" s="18" t="s">
        <v>13</v>
      </c>
      <c r="B89" s="18" t="s">
        <v>12</v>
      </c>
    </row>
    <row r="90" spans="1:2">
      <c r="A90" s="18" t="s">
        <v>13</v>
      </c>
      <c r="B90" s="18" t="s">
        <v>12</v>
      </c>
    </row>
    <row r="91" spans="1:2">
      <c r="A91" s="18" t="s">
        <v>13</v>
      </c>
      <c r="B91" s="18" t="s">
        <v>12</v>
      </c>
    </row>
    <row r="92" spans="1:2">
      <c r="A92" s="18" t="s">
        <v>13</v>
      </c>
      <c r="B92" s="18" t="s">
        <v>12</v>
      </c>
    </row>
    <row r="93" spans="1:2">
      <c r="A93" s="18" t="s">
        <v>11</v>
      </c>
      <c r="B93" s="18" t="s">
        <v>12</v>
      </c>
    </row>
    <row r="94" spans="1:2">
      <c r="A94" s="18" t="s">
        <v>11</v>
      </c>
      <c r="B94" s="18" t="s">
        <v>12</v>
      </c>
    </row>
    <row r="95" spans="1:2">
      <c r="A95" s="18" t="s">
        <v>11</v>
      </c>
      <c r="B95" s="18" t="s">
        <v>12</v>
      </c>
    </row>
    <row r="96" spans="1:2">
      <c r="A96" s="18" t="s">
        <v>13</v>
      </c>
      <c r="B96" s="18" t="s">
        <v>12</v>
      </c>
    </row>
    <row r="97" spans="1:2">
      <c r="A97" s="18" t="s">
        <v>13</v>
      </c>
      <c r="B97" s="18" t="s">
        <v>12</v>
      </c>
    </row>
    <row r="98" spans="1:2">
      <c r="A98" s="18" t="s">
        <v>11</v>
      </c>
      <c r="B98" s="18" t="s">
        <v>12</v>
      </c>
    </row>
    <row r="99" spans="1:2">
      <c r="A99" s="18" t="s">
        <v>13</v>
      </c>
      <c r="B99" s="18" t="s">
        <v>12</v>
      </c>
    </row>
    <row r="100" spans="1:2">
      <c r="A100" s="18" t="s">
        <v>11</v>
      </c>
      <c r="B100" s="18" t="s">
        <v>12</v>
      </c>
    </row>
    <row r="101" spans="1:2">
      <c r="A101" s="18" t="s">
        <v>13</v>
      </c>
      <c r="B101" s="18" t="s">
        <v>12</v>
      </c>
    </row>
    <row r="102" spans="1:2">
      <c r="A102" s="18" t="s">
        <v>13</v>
      </c>
      <c r="B102" s="18" t="s">
        <v>12</v>
      </c>
    </row>
    <row r="103" spans="1:2">
      <c r="A103" s="18" t="s">
        <v>13</v>
      </c>
      <c r="B103" s="18" t="s">
        <v>12</v>
      </c>
    </row>
    <row r="104" spans="1:2">
      <c r="A104" s="18" t="s">
        <v>13</v>
      </c>
      <c r="B104" s="18" t="s">
        <v>12</v>
      </c>
    </row>
    <row r="105" spans="1:2">
      <c r="A105" s="18" t="s">
        <v>13</v>
      </c>
      <c r="B105" s="18" t="s">
        <v>12</v>
      </c>
    </row>
    <row r="106" spans="1:2">
      <c r="A106" s="18" t="s">
        <v>11</v>
      </c>
      <c r="B106" s="18" t="s">
        <v>12</v>
      </c>
    </row>
    <row r="107" spans="1:2">
      <c r="A107" s="18" t="s">
        <v>13</v>
      </c>
      <c r="B107" s="18" t="s">
        <v>12</v>
      </c>
    </row>
    <row r="108" spans="1:2">
      <c r="A108" s="18" t="s">
        <v>11</v>
      </c>
      <c r="B108" s="18" t="s">
        <v>12</v>
      </c>
    </row>
    <row r="109" spans="1:2">
      <c r="A109" s="18" t="s">
        <v>13</v>
      </c>
      <c r="B109" s="18" t="s">
        <v>12</v>
      </c>
    </row>
    <row r="110" spans="1:2">
      <c r="A110" s="18" t="s">
        <v>13</v>
      </c>
      <c r="B110" s="18" t="s">
        <v>12</v>
      </c>
    </row>
    <row r="111" spans="1:2">
      <c r="A111" s="18" t="s">
        <v>13</v>
      </c>
      <c r="B111" s="18" t="s">
        <v>12</v>
      </c>
    </row>
    <row r="112" spans="1:2">
      <c r="A112" s="18" t="s">
        <v>11</v>
      </c>
      <c r="B112" s="18" t="s">
        <v>12</v>
      </c>
    </row>
    <row r="113" spans="1:2">
      <c r="A113" s="18" t="s">
        <v>13</v>
      </c>
      <c r="B113" s="18" t="s">
        <v>12</v>
      </c>
    </row>
    <row r="114" spans="1:2">
      <c r="A114" s="18" t="s">
        <v>11</v>
      </c>
      <c r="B114" s="18" t="s">
        <v>12</v>
      </c>
    </row>
    <row r="115" spans="1:2">
      <c r="A115" s="18" t="s">
        <v>13</v>
      </c>
      <c r="B115" s="18" t="s">
        <v>12</v>
      </c>
    </row>
    <row r="116" spans="1:2">
      <c r="A116" s="18" t="s">
        <v>11</v>
      </c>
      <c r="B116" s="18" t="s">
        <v>12</v>
      </c>
    </row>
    <row r="117" spans="1:2">
      <c r="A117" s="18" t="s">
        <v>11</v>
      </c>
      <c r="B117" s="18" t="s">
        <v>12</v>
      </c>
    </row>
    <row r="118" spans="1:2">
      <c r="A118" s="18" t="s">
        <v>11</v>
      </c>
      <c r="B118" s="18" t="s">
        <v>12</v>
      </c>
    </row>
    <row r="119" spans="1:2">
      <c r="A119" s="18" t="s">
        <v>13</v>
      </c>
      <c r="B119" s="18" t="s">
        <v>12</v>
      </c>
    </row>
    <row r="120" spans="1:2">
      <c r="A120" s="18" t="s">
        <v>13</v>
      </c>
      <c r="B120" s="18" t="s">
        <v>12</v>
      </c>
    </row>
    <row r="121" spans="1:2">
      <c r="A121" s="18" t="s">
        <v>11</v>
      </c>
      <c r="B121" s="18" t="s">
        <v>12</v>
      </c>
    </row>
    <row r="122" spans="1:2">
      <c r="A122" s="18" t="s">
        <v>11</v>
      </c>
      <c r="B122" s="18" t="s">
        <v>12</v>
      </c>
    </row>
    <row r="123" spans="1:2">
      <c r="A123" s="18" t="s">
        <v>13</v>
      </c>
      <c r="B123" s="18" t="s">
        <v>12</v>
      </c>
    </row>
    <row r="124" spans="1:2">
      <c r="A124" s="18" t="s">
        <v>13</v>
      </c>
      <c r="B124" s="18" t="s">
        <v>12</v>
      </c>
    </row>
    <row r="125" spans="1:2">
      <c r="A125" s="18" t="s">
        <v>11</v>
      </c>
      <c r="B125" s="18" t="s">
        <v>12</v>
      </c>
    </row>
    <row r="126" spans="1:2">
      <c r="A126" s="18" t="s">
        <v>11</v>
      </c>
      <c r="B126" s="18" t="s">
        <v>12</v>
      </c>
    </row>
    <row r="127" spans="1:2">
      <c r="A127" s="18" t="s">
        <v>11</v>
      </c>
      <c r="B127" s="18" t="s">
        <v>12</v>
      </c>
    </row>
    <row r="128" spans="1:2">
      <c r="A128" s="18" t="s">
        <v>11</v>
      </c>
      <c r="B128" s="18" t="s">
        <v>12</v>
      </c>
    </row>
    <row r="129" spans="1:2">
      <c r="A129" s="18" t="s">
        <v>11</v>
      </c>
      <c r="B129" s="18" t="s">
        <v>12</v>
      </c>
    </row>
    <row r="130" spans="1:2">
      <c r="A130" s="18" t="s">
        <v>13</v>
      </c>
      <c r="B130" s="18" t="s">
        <v>12</v>
      </c>
    </row>
    <row r="131" spans="1:2">
      <c r="A131" s="18" t="s">
        <v>13</v>
      </c>
      <c r="B131" s="18" t="s">
        <v>12</v>
      </c>
    </row>
    <row r="132" spans="1:2">
      <c r="A132" s="18" t="s">
        <v>11</v>
      </c>
      <c r="B132" s="18" t="s">
        <v>12</v>
      </c>
    </row>
    <row r="133" spans="1:2">
      <c r="A133" s="18" t="s">
        <v>11</v>
      </c>
      <c r="B133" s="18" t="s">
        <v>12</v>
      </c>
    </row>
    <row r="134" spans="1:2">
      <c r="A134" s="18" t="s">
        <v>11</v>
      </c>
      <c r="B134" s="18" t="s">
        <v>12</v>
      </c>
    </row>
    <row r="135" spans="1:2">
      <c r="A135" s="18" t="s">
        <v>11</v>
      </c>
      <c r="B135" s="18" t="s">
        <v>12</v>
      </c>
    </row>
    <row r="136" spans="1:2">
      <c r="A136" s="18" t="s">
        <v>13</v>
      </c>
      <c r="B136" s="18" t="s">
        <v>12</v>
      </c>
    </row>
    <row r="137" spans="1:2">
      <c r="A137" s="18" t="s">
        <v>11</v>
      </c>
      <c r="B137" s="18" t="s">
        <v>12</v>
      </c>
    </row>
    <row r="138" spans="1:2">
      <c r="A138" s="18" t="s">
        <v>11</v>
      </c>
      <c r="B138" s="18" t="s">
        <v>12</v>
      </c>
    </row>
    <row r="139" spans="1:2">
      <c r="A139" s="18" t="s">
        <v>11</v>
      </c>
      <c r="B139" s="18" t="s">
        <v>12</v>
      </c>
    </row>
    <row r="140" spans="1:2">
      <c r="A140" s="18" t="s">
        <v>11</v>
      </c>
      <c r="B140" s="18" t="s">
        <v>12</v>
      </c>
    </row>
    <row r="141" spans="1:2">
      <c r="A141" s="18" t="s">
        <v>11</v>
      </c>
      <c r="B141" s="18" t="s">
        <v>12</v>
      </c>
    </row>
    <row r="142" spans="1:2">
      <c r="A142" s="18" t="s">
        <v>11</v>
      </c>
      <c r="B142" s="18" t="s">
        <v>12</v>
      </c>
    </row>
    <row r="143" spans="1:2">
      <c r="A143" s="18" t="s">
        <v>11</v>
      </c>
      <c r="B143" s="18" t="s">
        <v>12</v>
      </c>
    </row>
    <row r="144" spans="1:2">
      <c r="A144" s="18" t="s">
        <v>13</v>
      </c>
      <c r="B144" s="18" t="s">
        <v>12</v>
      </c>
    </row>
    <row r="145" spans="1:2">
      <c r="A145" s="18" t="s">
        <v>11</v>
      </c>
      <c r="B145" s="18" t="s">
        <v>12</v>
      </c>
    </row>
    <row r="146" spans="1:2">
      <c r="A146" s="18" t="s">
        <v>13</v>
      </c>
      <c r="B146" s="18" t="s">
        <v>12</v>
      </c>
    </row>
    <row r="147" spans="1:2">
      <c r="A147" s="18" t="s">
        <v>11</v>
      </c>
      <c r="B147" s="18" t="s">
        <v>12</v>
      </c>
    </row>
    <row r="148" spans="1:2">
      <c r="A148" s="18" t="s">
        <v>13</v>
      </c>
      <c r="B148" s="18" t="s">
        <v>12</v>
      </c>
    </row>
    <row r="149" spans="1:2">
      <c r="A149" s="18" t="s">
        <v>11</v>
      </c>
      <c r="B149" s="18" t="s">
        <v>12</v>
      </c>
    </row>
    <row r="150" spans="1:2">
      <c r="A150" s="18" t="s">
        <v>11</v>
      </c>
      <c r="B150" s="18" t="s">
        <v>12</v>
      </c>
    </row>
    <row r="151" spans="1:2">
      <c r="A151" s="18" t="s">
        <v>11</v>
      </c>
      <c r="B151" s="18" t="s">
        <v>12</v>
      </c>
    </row>
    <row r="152" spans="1:2">
      <c r="A152" s="18" t="s">
        <v>11</v>
      </c>
      <c r="B152" s="18" t="s">
        <v>12</v>
      </c>
    </row>
    <row r="153" spans="1:2">
      <c r="A153" s="18" t="s">
        <v>13</v>
      </c>
      <c r="B153" s="18" t="s">
        <v>12</v>
      </c>
    </row>
    <row r="154" spans="1:2">
      <c r="A154" s="18" t="s">
        <v>13</v>
      </c>
      <c r="B154" s="18" t="s">
        <v>12</v>
      </c>
    </row>
    <row r="155" spans="1:2">
      <c r="A155" s="18" t="s">
        <v>11</v>
      </c>
      <c r="B155" s="18" t="s">
        <v>12</v>
      </c>
    </row>
    <row r="156" spans="1:2">
      <c r="A156" s="18" t="s">
        <v>11</v>
      </c>
      <c r="B156" s="18" t="s">
        <v>12</v>
      </c>
    </row>
    <row r="157" spans="1:2">
      <c r="A157" s="18" t="s">
        <v>11</v>
      </c>
      <c r="B157" s="18" t="s">
        <v>12</v>
      </c>
    </row>
    <row r="158" spans="1:2">
      <c r="A158" s="18" t="s">
        <v>13</v>
      </c>
      <c r="B158" s="18" t="s">
        <v>12</v>
      </c>
    </row>
    <row r="159" spans="1:2">
      <c r="A159" s="18" t="s">
        <v>11</v>
      </c>
      <c r="B159" s="18" t="s">
        <v>12</v>
      </c>
    </row>
    <row r="160" spans="1:2">
      <c r="A160" s="18" t="s">
        <v>13</v>
      </c>
      <c r="B160" s="18" t="s">
        <v>12</v>
      </c>
    </row>
    <row r="161" spans="1:2">
      <c r="A161" s="18" t="s">
        <v>11</v>
      </c>
      <c r="B161" s="18" t="s">
        <v>12</v>
      </c>
    </row>
    <row r="162" spans="1:2">
      <c r="A162" s="18" t="s">
        <v>11</v>
      </c>
      <c r="B162" s="18" t="s">
        <v>12</v>
      </c>
    </row>
    <row r="163" spans="1:2">
      <c r="A163" s="18" t="s">
        <v>11</v>
      </c>
      <c r="B163" s="18" t="s">
        <v>12</v>
      </c>
    </row>
    <row r="164" spans="1:2">
      <c r="A164" s="18" t="s">
        <v>13</v>
      </c>
      <c r="B164" s="18" t="s">
        <v>12</v>
      </c>
    </row>
    <row r="165" spans="1:2">
      <c r="A165" s="18" t="s">
        <v>13</v>
      </c>
      <c r="B165" s="18" t="s">
        <v>12</v>
      </c>
    </row>
    <row r="166" spans="1:2">
      <c r="A166" s="18" t="s">
        <v>11</v>
      </c>
      <c r="B166" s="18" t="s">
        <v>12</v>
      </c>
    </row>
    <row r="167" spans="1:2">
      <c r="A167" s="18" t="s">
        <v>11</v>
      </c>
      <c r="B167" s="18" t="s">
        <v>12</v>
      </c>
    </row>
    <row r="168" spans="1:2">
      <c r="A168" s="18" t="s">
        <v>13</v>
      </c>
      <c r="B168" s="18" t="s">
        <v>12</v>
      </c>
    </row>
    <row r="169" spans="1:2">
      <c r="A169" s="18" t="s">
        <v>13</v>
      </c>
      <c r="B169" s="18" t="s">
        <v>12</v>
      </c>
    </row>
    <row r="170" spans="1:2">
      <c r="A170" s="18" t="s">
        <v>13</v>
      </c>
      <c r="B170" s="18" t="s">
        <v>12</v>
      </c>
    </row>
    <row r="171" spans="1:2">
      <c r="A171" s="18" t="s">
        <v>13</v>
      </c>
      <c r="B171" s="18" t="s">
        <v>12</v>
      </c>
    </row>
    <row r="172" spans="1:2">
      <c r="A172" s="18" t="s">
        <v>13</v>
      </c>
      <c r="B172" s="18" t="s">
        <v>12</v>
      </c>
    </row>
    <row r="173" spans="1:2">
      <c r="A173" s="18" t="s">
        <v>11</v>
      </c>
      <c r="B173" s="18" t="s">
        <v>12</v>
      </c>
    </row>
    <row r="174" spans="1:2">
      <c r="A174" s="18" t="s">
        <v>11</v>
      </c>
      <c r="B174" s="18" t="s">
        <v>12</v>
      </c>
    </row>
    <row r="175" spans="1:2">
      <c r="A175" s="18" t="s">
        <v>13</v>
      </c>
      <c r="B175" s="18" t="s">
        <v>12</v>
      </c>
    </row>
    <row r="176" spans="1:2">
      <c r="A176" s="18" t="s">
        <v>11</v>
      </c>
      <c r="B176" s="18" t="s">
        <v>12</v>
      </c>
    </row>
    <row r="177" spans="1:2">
      <c r="A177" s="18" t="s">
        <v>13</v>
      </c>
      <c r="B177" s="18" t="s">
        <v>12</v>
      </c>
    </row>
    <row r="178" spans="1:2">
      <c r="A178" s="18" t="s">
        <v>11</v>
      </c>
      <c r="B178" s="18" t="s">
        <v>12</v>
      </c>
    </row>
    <row r="179" spans="1:2">
      <c r="A179" s="18" t="s">
        <v>13</v>
      </c>
      <c r="B179" s="18" t="s">
        <v>12</v>
      </c>
    </row>
    <row r="180" spans="1:2">
      <c r="A180" s="18" t="s">
        <v>11</v>
      </c>
      <c r="B180" s="18" t="s">
        <v>12</v>
      </c>
    </row>
    <row r="181" spans="1:2">
      <c r="A181" s="18" t="s">
        <v>13</v>
      </c>
      <c r="B181" s="18" t="s">
        <v>12</v>
      </c>
    </row>
    <row r="182" spans="1:2">
      <c r="A182" s="18" t="s">
        <v>11</v>
      </c>
      <c r="B182" s="18" t="s">
        <v>12</v>
      </c>
    </row>
    <row r="183" spans="1:2">
      <c r="A183" s="18" t="s">
        <v>11</v>
      </c>
      <c r="B183" s="18" t="s">
        <v>12</v>
      </c>
    </row>
    <row r="184" spans="1:2">
      <c r="A184" s="18" t="s">
        <v>11</v>
      </c>
      <c r="B184" s="18" t="s">
        <v>12</v>
      </c>
    </row>
    <row r="185" spans="1:2">
      <c r="A185" s="18" t="s">
        <v>11</v>
      </c>
      <c r="B185" s="18" t="s">
        <v>12</v>
      </c>
    </row>
    <row r="186" spans="1:2">
      <c r="A186" s="18" t="s">
        <v>11</v>
      </c>
      <c r="B186" s="18" t="s">
        <v>12</v>
      </c>
    </row>
    <row r="187" spans="1:2">
      <c r="A187" s="18" t="s">
        <v>11</v>
      </c>
      <c r="B187" s="18" t="s">
        <v>12</v>
      </c>
    </row>
    <row r="188" spans="1:2">
      <c r="A188" s="18" t="s">
        <v>13</v>
      </c>
      <c r="B188" s="18" t="s">
        <v>12</v>
      </c>
    </row>
    <row r="189" spans="1:2">
      <c r="A189" s="18" t="s">
        <v>13</v>
      </c>
      <c r="B189" s="18" t="s">
        <v>12</v>
      </c>
    </row>
    <row r="190" spans="1:2">
      <c r="A190" s="18" t="s">
        <v>13</v>
      </c>
      <c r="B190" s="18" t="s">
        <v>12</v>
      </c>
    </row>
    <row r="191" spans="1:2">
      <c r="A191" s="18" t="s">
        <v>13</v>
      </c>
      <c r="B191" s="18" t="s">
        <v>12</v>
      </c>
    </row>
    <row r="192" spans="1:2">
      <c r="A192" s="18" t="s">
        <v>13</v>
      </c>
      <c r="B192" s="18" t="s">
        <v>12</v>
      </c>
    </row>
    <row r="193" spans="1:2">
      <c r="A193" s="18" t="s">
        <v>13</v>
      </c>
      <c r="B193" s="18" t="s">
        <v>12</v>
      </c>
    </row>
    <row r="194" spans="1:2">
      <c r="A194" s="18" t="s">
        <v>13</v>
      </c>
      <c r="B194" s="18" t="s">
        <v>12</v>
      </c>
    </row>
    <row r="195" spans="1:2">
      <c r="A195" s="18" t="s">
        <v>13</v>
      </c>
      <c r="B195" s="18" t="s">
        <v>12</v>
      </c>
    </row>
    <row r="196" spans="1:2">
      <c r="A196" s="18" t="s">
        <v>11</v>
      </c>
      <c r="B196" s="18" t="s">
        <v>12</v>
      </c>
    </row>
    <row r="197" spans="1:2">
      <c r="A197" s="18" t="s">
        <v>11</v>
      </c>
      <c r="B197" s="18" t="s">
        <v>12</v>
      </c>
    </row>
    <row r="198" spans="1:2">
      <c r="A198" s="18" t="s">
        <v>13</v>
      </c>
      <c r="B198" s="18" t="s">
        <v>12</v>
      </c>
    </row>
    <row r="199" spans="1:2">
      <c r="A199" s="18" t="s">
        <v>13</v>
      </c>
      <c r="B199" s="18" t="s">
        <v>12</v>
      </c>
    </row>
    <row r="200" spans="1:2">
      <c r="A200" s="18" t="s">
        <v>13</v>
      </c>
      <c r="B200" s="18" t="s">
        <v>12</v>
      </c>
    </row>
    <row r="201" spans="1:2">
      <c r="A201" s="18" t="s">
        <v>13</v>
      </c>
      <c r="B201" s="18" t="s">
        <v>12</v>
      </c>
    </row>
    <row r="202" spans="1:2">
      <c r="A202" s="18" t="s">
        <v>11</v>
      </c>
      <c r="B202" s="18" t="s">
        <v>12</v>
      </c>
    </row>
    <row r="203" spans="1:2">
      <c r="A203" s="18" t="s">
        <v>13</v>
      </c>
      <c r="B203" s="18" t="s">
        <v>12</v>
      </c>
    </row>
    <row r="204" spans="1:2">
      <c r="A204" s="18" t="s">
        <v>11</v>
      </c>
      <c r="B204" s="18" t="s">
        <v>12</v>
      </c>
    </row>
    <row r="205" spans="1:2">
      <c r="A205" s="18" t="s">
        <v>13</v>
      </c>
      <c r="B205" s="18" t="s">
        <v>12</v>
      </c>
    </row>
    <row r="206" spans="1:2">
      <c r="A206" s="18" t="s">
        <v>11</v>
      </c>
      <c r="B206" s="18" t="s">
        <v>12</v>
      </c>
    </row>
    <row r="207" spans="1:2">
      <c r="A207" s="18" t="s">
        <v>13</v>
      </c>
      <c r="B207" s="18" t="s">
        <v>12</v>
      </c>
    </row>
    <row r="208" spans="1:2">
      <c r="A208" s="18" t="s">
        <v>11</v>
      </c>
      <c r="B208" s="18" t="s">
        <v>12</v>
      </c>
    </row>
    <row r="209" spans="1:2">
      <c r="A209" s="18" t="s">
        <v>11</v>
      </c>
      <c r="B209" s="18" t="s">
        <v>12</v>
      </c>
    </row>
    <row r="210" spans="1:2">
      <c r="A210" s="18" t="s">
        <v>13</v>
      </c>
      <c r="B210" s="18" t="s">
        <v>12</v>
      </c>
    </row>
    <row r="211" spans="1:2">
      <c r="A211" s="18" t="s">
        <v>11</v>
      </c>
      <c r="B211" s="18" t="s">
        <v>12</v>
      </c>
    </row>
    <row r="212" spans="1:2">
      <c r="A212" s="18" t="s">
        <v>13</v>
      </c>
      <c r="B212" s="18" t="s">
        <v>12</v>
      </c>
    </row>
    <row r="213" spans="1:2">
      <c r="A213" s="18" t="s">
        <v>13</v>
      </c>
      <c r="B213" s="18" t="s">
        <v>12</v>
      </c>
    </row>
    <row r="214" spans="1:2">
      <c r="A214" s="18" t="s">
        <v>13</v>
      </c>
      <c r="B214" s="18" t="s">
        <v>12</v>
      </c>
    </row>
    <row r="215" spans="1:2">
      <c r="A215" s="18" t="s">
        <v>13</v>
      </c>
      <c r="B215" s="18" t="s">
        <v>12</v>
      </c>
    </row>
    <row r="216" spans="1:2">
      <c r="A216" s="18" t="s">
        <v>11</v>
      </c>
      <c r="B216" s="18" t="s">
        <v>12</v>
      </c>
    </row>
    <row r="217" spans="1:2">
      <c r="A217" s="18" t="s">
        <v>13</v>
      </c>
      <c r="B217" s="18" t="s">
        <v>12</v>
      </c>
    </row>
    <row r="218" spans="1:2">
      <c r="A218" s="18" t="s">
        <v>11</v>
      </c>
      <c r="B218" s="18" t="s">
        <v>12</v>
      </c>
    </row>
    <row r="219" spans="1:2">
      <c r="A219" s="18" t="s">
        <v>13</v>
      </c>
      <c r="B219" s="18" t="s">
        <v>12</v>
      </c>
    </row>
    <row r="220" spans="1:2">
      <c r="A220" s="18" t="s">
        <v>13</v>
      </c>
      <c r="B220" s="18" t="s">
        <v>12</v>
      </c>
    </row>
    <row r="221" spans="1:2">
      <c r="A221" s="18" t="s">
        <v>11</v>
      </c>
      <c r="B221" s="18" t="s">
        <v>12</v>
      </c>
    </row>
    <row r="222" spans="1:2">
      <c r="A222" s="18" t="s">
        <v>13</v>
      </c>
      <c r="B222" s="18" t="s">
        <v>12</v>
      </c>
    </row>
    <row r="223" spans="1:2">
      <c r="A223" s="18" t="s">
        <v>11</v>
      </c>
      <c r="B223" s="18" t="s">
        <v>12</v>
      </c>
    </row>
    <row r="224" spans="1:2">
      <c r="A224" s="18" t="s">
        <v>11</v>
      </c>
      <c r="B224" s="18" t="s">
        <v>12</v>
      </c>
    </row>
    <row r="225" spans="1:2">
      <c r="A225" s="18" t="s">
        <v>11</v>
      </c>
      <c r="B225" s="18" t="s">
        <v>12</v>
      </c>
    </row>
    <row r="226" spans="1:2">
      <c r="A226" s="18" t="s">
        <v>11</v>
      </c>
      <c r="B226" s="18" t="s">
        <v>12</v>
      </c>
    </row>
    <row r="227" spans="1:2">
      <c r="A227" s="18" t="s">
        <v>13</v>
      </c>
      <c r="B227" s="18" t="s">
        <v>12</v>
      </c>
    </row>
    <row r="228" spans="1:2">
      <c r="A228" s="18" t="s">
        <v>11</v>
      </c>
      <c r="B228" s="18" t="s">
        <v>12</v>
      </c>
    </row>
    <row r="229" spans="1:2">
      <c r="A229" s="18" t="s">
        <v>13</v>
      </c>
      <c r="B229" s="18" t="s">
        <v>12</v>
      </c>
    </row>
    <row r="230" spans="1:2">
      <c r="A230" s="18" t="s">
        <v>13</v>
      </c>
      <c r="B230" s="18" t="s">
        <v>12</v>
      </c>
    </row>
    <row r="231" spans="1:2">
      <c r="A231" s="18" t="s">
        <v>11</v>
      </c>
      <c r="B231" s="18" t="s">
        <v>12</v>
      </c>
    </row>
    <row r="232" spans="1:2">
      <c r="A232" s="18" t="s">
        <v>11</v>
      </c>
      <c r="B232" s="18" t="s">
        <v>12</v>
      </c>
    </row>
    <row r="233" spans="1:2">
      <c r="A233" s="18" t="s">
        <v>11</v>
      </c>
      <c r="B233" s="18" t="s">
        <v>12</v>
      </c>
    </row>
    <row r="234" spans="1:2">
      <c r="A234" s="18" t="s">
        <v>11</v>
      </c>
      <c r="B234" s="18" t="s">
        <v>12</v>
      </c>
    </row>
    <row r="235" spans="1:2">
      <c r="A235" s="18" t="s">
        <v>13</v>
      </c>
      <c r="B235" s="18" t="s">
        <v>12</v>
      </c>
    </row>
    <row r="236" spans="1:2">
      <c r="A236" s="18" t="s">
        <v>11</v>
      </c>
      <c r="B236" s="18" t="s">
        <v>12</v>
      </c>
    </row>
    <row r="237" spans="1:2">
      <c r="A237" s="18" t="s">
        <v>11</v>
      </c>
      <c r="B237" s="18" t="s">
        <v>12</v>
      </c>
    </row>
    <row r="238" spans="1:2">
      <c r="A238" s="18" t="s">
        <v>11</v>
      </c>
      <c r="B238" s="18" t="s">
        <v>12</v>
      </c>
    </row>
    <row r="239" spans="1:2">
      <c r="A239" s="18" t="s">
        <v>11</v>
      </c>
      <c r="B239" s="18" t="s">
        <v>12</v>
      </c>
    </row>
    <row r="240" spans="1:2">
      <c r="A240" s="18" t="s">
        <v>13</v>
      </c>
      <c r="B240" s="18" t="s">
        <v>12</v>
      </c>
    </row>
    <row r="241" spans="1:2">
      <c r="A241" s="18" t="s">
        <v>11</v>
      </c>
      <c r="B241" s="18" t="s">
        <v>12</v>
      </c>
    </row>
    <row r="242" spans="1:2">
      <c r="A242" s="18" t="s">
        <v>11</v>
      </c>
      <c r="B242" s="18" t="s">
        <v>12</v>
      </c>
    </row>
    <row r="243" spans="1:2">
      <c r="A243" s="18" t="s">
        <v>13</v>
      </c>
      <c r="B243" s="18" t="s">
        <v>12</v>
      </c>
    </row>
    <row r="244" spans="1:2">
      <c r="A244" s="18" t="s">
        <v>11</v>
      </c>
      <c r="B244" s="18" t="s">
        <v>12</v>
      </c>
    </row>
    <row r="245" spans="1:2">
      <c r="A245" s="18" t="s">
        <v>11</v>
      </c>
      <c r="B245" s="18" t="s">
        <v>12</v>
      </c>
    </row>
    <row r="246" spans="1:2">
      <c r="A246" s="18" t="s">
        <v>11</v>
      </c>
      <c r="B246" s="18" t="s">
        <v>12</v>
      </c>
    </row>
    <row r="247" spans="1:2">
      <c r="A247" s="18" t="s">
        <v>13</v>
      </c>
      <c r="B247" s="18" t="s">
        <v>12</v>
      </c>
    </row>
    <row r="248" spans="1:2">
      <c r="A248" s="18" t="s">
        <v>11</v>
      </c>
      <c r="B248" s="18" t="s">
        <v>12</v>
      </c>
    </row>
    <row r="249" spans="1:2">
      <c r="A249" s="18" t="s">
        <v>11</v>
      </c>
      <c r="B249" s="18" t="s">
        <v>12</v>
      </c>
    </row>
    <row r="250" spans="1:2">
      <c r="A250" s="18" t="s">
        <v>13</v>
      </c>
      <c r="B250" s="18" t="s">
        <v>12</v>
      </c>
    </row>
    <row r="251" spans="1:2">
      <c r="A251" s="18" t="s">
        <v>11</v>
      </c>
      <c r="B251" s="18" t="s">
        <v>12</v>
      </c>
    </row>
    <row r="252" spans="1:2">
      <c r="A252" s="18" t="s">
        <v>13</v>
      </c>
      <c r="B252" s="18" t="s">
        <v>12</v>
      </c>
    </row>
    <row r="253" spans="1:2">
      <c r="A253" s="18" t="s">
        <v>11</v>
      </c>
      <c r="B253" s="18" t="s">
        <v>12</v>
      </c>
    </row>
    <row r="254" spans="1:2">
      <c r="A254" s="18" t="s">
        <v>11</v>
      </c>
      <c r="B254" s="18" t="s">
        <v>12</v>
      </c>
    </row>
    <row r="255" spans="1:2">
      <c r="A255" s="18" t="s">
        <v>13</v>
      </c>
      <c r="B255" s="18" t="s">
        <v>12</v>
      </c>
    </row>
    <row r="256" spans="1:2">
      <c r="A256" s="18" t="s">
        <v>11</v>
      </c>
      <c r="B256" s="18" t="s">
        <v>12</v>
      </c>
    </row>
    <row r="257" spans="1:2">
      <c r="A257" s="18" t="s">
        <v>13</v>
      </c>
      <c r="B257" s="18" t="s">
        <v>12</v>
      </c>
    </row>
    <row r="258" spans="1:2">
      <c r="A258" s="18" t="s">
        <v>11</v>
      </c>
      <c r="B258" s="18" t="s">
        <v>12</v>
      </c>
    </row>
    <row r="259" spans="1:2">
      <c r="A259" s="18" t="s">
        <v>11</v>
      </c>
      <c r="B259" s="18" t="s">
        <v>12</v>
      </c>
    </row>
    <row r="260" spans="1:2">
      <c r="A260" s="18" t="s">
        <v>11</v>
      </c>
      <c r="B260" s="18" t="s">
        <v>12</v>
      </c>
    </row>
    <row r="261" spans="1:2">
      <c r="A261" s="18" t="s">
        <v>13</v>
      </c>
      <c r="B261" s="18" t="s">
        <v>12</v>
      </c>
    </row>
    <row r="262" spans="1:2">
      <c r="A262" s="18" t="s">
        <v>13</v>
      </c>
      <c r="B262" s="18" t="s">
        <v>12</v>
      </c>
    </row>
    <row r="263" spans="1:2">
      <c r="A263" s="18" t="s">
        <v>13</v>
      </c>
      <c r="B263" s="18" t="s">
        <v>12</v>
      </c>
    </row>
    <row r="264" spans="1:2">
      <c r="A264" s="18" t="s">
        <v>13</v>
      </c>
      <c r="B264" s="18" t="s">
        <v>12</v>
      </c>
    </row>
    <row r="265" spans="1:2">
      <c r="A265" s="18" t="s">
        <v>11</v>
      </c>
      <c r="B265" s="18" t="s">
        <v>12</v>
      </c>
    </row>
    <row r="266" spans="1:2">
      <c r="A266" s="18" t="s">
        <v>11</v>
      </c>
      <c r="B266" s="18" t="s">
        <v>12</v>
      </c>
    </row>
    <row r="267" spans="1:2">
      <c r="A267" s="18" t="s">
        <v>13</v>
      </c>
      <c r="B267" s="18" t="s">
        <v>12</v>
      </c>
    </row>
    <row r="268" spans="1:2">
      <c r="A268" s="18" t="s">
        <v>11</v>
      </c>
      <c r="B268" s="18" t="s">
        <v>12</v>
      </c>
    </row>
    <row r="269" spans="1:2">
      <c r="A269" s="18" t="s">
        <v>11</v>
      </c>
      <c r="B269" s="18" t="s">
        <v>12</v>
      </c>
    </row>
    <row r="270" spans="1:2">
      <c r="A270" s="18" t="s">
        <v>13</v>
      </c>
      <c r="B270" s="18" t="s">
        <v>12</v>
      </c>
    </row>
    <row r="271" spans="1:2">
      <c r="A271" s="18" t="s">
        <v>11</v>
      </c>
      <c r="B271" s="18" t="s">
        <v>12</v>
      </c>
    </row>
    <row r="272" spans="1:2">
      <c r="A272" s="18" t="s">
        <v>13</v>
      </c>
      <c r="B272" s="18" t="s">
        <v>12</v>
      </c>
    </row>
    <row r="273" spans="1:2">
      <c r="A273" s="18" t="s">
        <v>13</v>
      </c>
      <c r="B273" s="18" t="s">
        <v>12</v>
      </c>
    </row>
    <row r="274" spans="1:2">
      <c r="A274" s="18" t="s">
        <v>13</v>
      </c>
      <c r="B274" s="18" t="s">
        <v>12</v>
      </c>
    </row>
    <row r="275" spans="1:2">
      <c r="A275" s="18" t="s">
        <v>11</v>
      </c>
      <c r="B275" s="18" t="s">
        <v>12</v>
      </c>
    </row>
    <row r="276" spans="1:2">
      <c r="A276" s="18" t="s">
        <v>11</v>
      </c>
      <c r="B276" s="18" t="s">
        <v>12</v>
      </c>
    </row>
    <row r="277" spans="1:2">
      <c r="A277" s="18" t="s">
        <v>13</v>
      </c>
      <c r="B277" s="18" t="s">
        <v>12</v>
      </c>
    </row>
    <row r="278" spans="1:2">
      <c r="A278" s="18" t="s">
        <v>13</v>
      </c>
      <c r="B278" s="18" t="s">
        <v>12</v>
      </c>
    </row>
    <row r="279" spans="1:2">
      <c r="A279" s="18" t="s">
        <v>11</v>
      </c>
      <c r="B279" s="18" t="s">
        <v>12</v>
      </c>
    </row>
    <row r="280" spans="1:2">
      <c r="A280" s="18" t="s">
        <v>11</v>
      </c>
      <c r="B280" s="18" t="s">
        <v>12</v>
      </c>
    </row>
    <row r="281" spans="1:2">
      <c r="A281" s="18" t="s">
        <v>11</v>
      </c>
      <c r="B281" s="18" t="s">
        <v>12</v>
      </c>
    </row>
    <row r="282" spans="1:2">
      <c r="A282" s="18" t="s">
        <v>11</v>
      </c>
      <c r="B282" s="18" t="s">
        <v>12</v>
      </c>
    </row>
    <row r="283" spans="1:2">
      <c r="A283" s="18" t="s">
        <v>11</v>
      </c>
      <c r="B283" s="18" t="s">
        <v>12</v>
      </c>
    </row>
    <row r="284" spans="1:2">
      <c r="A284" s="18" t="s">
        <v>11</v>
      </c>
      <c r="B284" s="18" t="s">
        <v>12</v>
      </c>
    </row>
    <row r="285" spans="1:2">
      <c r="A285" s="18" t="s">
        <v>11</v>
      </c>
      <c r="B285" s="18" t="s">
        <v>12</v>
      </c>
    </row>
    <row r="286" spans="1:2">
      <c r="A286" s="18" t="s">
        <v>11</v>
      </c>
      <c r="B286" s="18" t="s">
        <v>12</v>
      </c>
    </row>
    <row r="287" spans="1:2">
      <c r="A287" s="18" t="s">
        <v>11</v>
      </c>
      <c r="B287" s="18" t="s">
        <v>12</v>
      </c>
    </row>
    <row r="288" spans="1:2">
      <c r="A288" s="18" t="s">
        <v>11</v>
      </c>
      <c r="B288" s="18" t="s">
        <v>12</v>
      </c>
    </row>
    <row r="289" spans="1:2">
      <c r="A289" s="18" t="s">
        <v>13</v>
      </c>
      <c r="B289" s="18" t="s">
        <v>12</v>
      </c>
    </row>
    <row r="290" spans="1:2">
      <c r="A290" s="18" t="s">
        <v>13</v>
      </c>
      <c r="B290" s="18" t="s">
        <v>12</v>
      </c>
    </row>
    <row r="291" spans="1:2">
      <c r="A291" s="18" t="s">
        <v>11</v>
      </c>
      <c r="B291" s="18" t="s">
        <v>12</v>
      </c>
    </row>
    <row r="292" spans="1:2">
      <c r="A292" s="18" t="s">
        <v>11</v>
      </c>
      <c r="B292" s="18" t="s">
        <v>12</v>
      </c>
    </row>
    <row r="293" spans="1:2">
      <c r="A293" s="18" t="s">
        <v>13</v>
      </c>
      <c r="B293" s="18" t="s">
        <v>12</v>
      </c>
    </row>
    <row r="294" spans="1:2">
      <c r="A294" s="18" t="s">
        <v>13</v>
      </c>
      <c r="B294" s="18" t="s">
        <v>12</v>
      </c>
    </row>
    <row r="295" spans="1:2">
      <c r="A295" s="18" t="s">
        <v>11</v>
      </c>
      <c r="B295" s="18" t="s">
        <v>12</v>
      </c>
    </row>
    <row r="296" spans="1:2">
      <c r="A296" s="18" t="s">
        <v>11</v>
      </c>
      <c r="B296" s="18" t="s">
        <v>12</v>
      </c>
    </row>
    <row r="297" spans="1:2">
      <c r="A297" s="18" t="s">
        <v>11</v>
      </c>
      <c r="B297" s="18" t="s">
        <v>12</v>
      </c>
    </row>
    <row r="298" spans="1:2">
      <c r="A298" s="18" t="s">
        <v>11</v>
      </c>
      <c r="B298" s="18" t="s">
        <v>12</v>
      </c>
    </row>
    <row r="299" spans="1:2">
      <c r="A299" s="18" t="s">
        <v>13</v>
      </c>
      <c r="B299" s="18" t="s">
        <v>12</v>
      </c>
    </row>
    <row r="300" spans="1:2">
      <c r="A300" s="18" t="s">
        <v>13</v>
      </c>
      <c r="B300" s="18" t="s">
        <v>12</v>
      </c>
    </row>
    <row r="301" spans="1:2">
      <c r="A301" s="18" t="s">
        <v>11</v>
      </c>
      <c r="B301" s="18" t="s">
        <v>12</v>
      </c>
    </row>
    <row r="302" spans="1:2">
      <c r="A302" s="18" t="s">
        <v>11</v>
      </c>
      <c r="B302" s="18" t="s">
        <v>12</v>
      </c>
    </row>
    <row r="303" spans="1:2">
      <c r="A303" s="18" t="s">
        <v>11</v>
      </c>
      <c r="B303" s="18" t="s">
        <v>12</v>
      </c>
    </row>
    <row r="304" spans="1:2">
      <c r="A304" s="18" t="s">
        <v>13</v>
      </c>
      <c r="B304" s="18" t="s">
        <v>12</v>
      </c>
    </row>
    <row r="305" spans="1:4">
      <c r="A305" s="18" t="s">
        <v>13</v>
      </c>
      <c r="B305" s="18" t="s">
        <v>12</v>
      </c>
    </row>
    <row r="306" spans="1:4">
      <c r="A306" s="18" t="s">
        <v>11</v>
      </c>
      <c r="B306" s="18" t="s">
        <v>12</v>
      </c>
    </row>
    <row r="307" spans="1:4">
      <c r="A307" s="18" t="s">
        <v>11</v>
      </c>
      <c r="B307" s="18" t="s">
        <v>12</v>
      </c>
    </row>
    <row r="308" spans="1:4">
      <c r="A308" s="18" t="s">
        <v>11</v>
      </c>
      <c r="B308" s="18" t="s">
        <v>12</v>
      </c>
    </row>
    <row r="309" spans="1:4">
      <c r="A309" s="18" t="s">
        <v>11</v>
      </c>
      <c r="B309" s="18" t="s">
        <v>12</v>
      </c>
    </row>
    <row r="310" spans="1:4">
      <c r="A310" s="18" t="s">
        <v>13</v>
      </c>
      <c r="B310" s="18" t="s">
        <v>12</v>
      </c>
    </row>
    <row r="311" spans="1:4">
      <c r="A311" s="18" t="s">
        <v>13</v>
      </c>
      <c r="B311" s="18" t="s">
        <v>14</v>
      </c>
      <c r="D311" s="8"/>
    </row>
    <row r="312" spans="1:4">
      <c r="A312" s="18" t="s">
        <v>13</v>
      </c>
      <c r="B312" s="18" t="s">
        <v>14</v>
      </c>
    </row>
    <row r="313" spans="1:4">
      <c r="A313" s="18" t="s">
        <v>13</v>
      </c>
      <c r="B313" s="18" t="s">
        <v>14</v>
      </c>
    </row>
    <row r="314" spans="1:4">
      <c r="A314" s="18" t="s">
        <v>11</v>
      </c>
      <c r="B314" s="18" t="s">
        <v>14</v>
      </c>
    </row>
    <row r="315" spans="1:4">
      <c r="A315" s="18" t="s">
        <v>13</v>
      </c>
      <c r="B315" s="18" t="s">
        <v>14</v>
      </c>
    </row>
    <row r="316" spans="1:4">
      <c r="A316" s="18" t="s">
        <v>13</v>
      </c>
      <c r="B316" s="18" t="s">
        <v>14</v>
      </c>
    </row>
    <row r="317" spans="1:4">
      <c r="A317" s="18" t="s">
        <v>13</v>
      </c>
      <c r="B317" s="18" t="s">
        <v>14</v>
      </c>
    </row>
    <row r="318" spans="1:4">
      <c r="A318" s="18" t="s">
        <v>13</v>
      </c>
      <c r="B318" s="18" t="s">
        <v>14</v>
      </c>
    </row>
    <row r="319" spans="1:4">
      <c r="A319" s="18" t="s">
        <v>11</v>
      </c>
      <c r="B319" s="18" t="s">
        <v>14</v>
      </c>
    </row>
    <row r="320" spans="1:4">
      <c r="A320" s="18" t="s">
        <v>13</v>
      </c>
      <c r="B320" s="18" t="s">
        <v>14</v>
      </c>
    </row>
    <row r="321" spans="1:2">
      <c r="A321" s="18" t="s">
        <v>13</v>
      </c>
      <c r="B321" s="18" t="s">
        <v>14</v>
      </c>
    </row>
    <row r="322" spans="1:2">
      <c r="A322" s="18" t="s">
        <v>11</v>
      </c>
      <c r="B322" s="18" t="s">
        <v>14</v>
      </c>
    </row>
    <row r="323" spans="1:2">
      <c r="A323" s="18" t="s">
        <v>11</v>
      </c>
      <c r="B323" s="18" t="s">
        <v>14</v>
      </c>
    </row>
    <row r="324" spans="1:2">
      <c r="A324" s="18" t="s">
        <v>11</v>
      </c>
      <c r="B324" s="18" t="s">
        <v>14</v>
      </c>
    </row>
    <row r="325" spans="1:2">
      <c r="A325" s="18" t="s">
        <v>11</v>
      </c>
      <c r="B325" s="18" t="s">
        <v>14</v>
      </c>
    </row>
    <row r="326" spans="1:2">
      <c r="A326" s="18" t="s">
        <v>11</v>
      </c>
      <c r="B326" s="18" t="s">
        <v>14</v>
      </c>
    </row>
    <row r="327" spans="1:2">
      <c r="A327" s="18" t="s">
        <v>13</v>
      </c>
      <c r="B327" s="18" t="s">
        <v>14</v>
      </c>
    </row>
    <row r="328" spans="1:2">
      <c r="A328" s="18" t="s">
        <v>13</v>
      </c>
      <c r="B328" s="18" t="s">
        <v>14</v>
      </c>
    </row>
    <row r="329" spans="1:2">
      <c r="A329" s="18" t="s">
        <v>13</v>
      </c>
      <c r="B329" s="18" t="s">
        <v>14</v>
      </c>
    </row>
    <row r="330" spans="1:2">
      <c r="A330" s="18" t="s">
        <v>11</v>
      </c>
      <c r="B330" s="18" t="s">
        <v>14</v>
      </c>
    </row>
    <row r="331" spans="1:2">
      <c r="A331" s="18" t="s">
        <v>11</v>
      </c>
      <c r="B331" s="18" t="s">
        <v>14</v>
      </c>
    </row>
    <row r="332" spans="1:2">
      <c r="A332" s="18" t="s">
        <v>13</v>
      </c>
      <c r="B332" s="18" t="s">
        <v>14</v>
      </c>
    </row>
    <row r="333" spans="1:2">
      <c r="A333" s="18" t="s">
        <v>13</v>
      </c>
      <c r="B333" s="18" t="s">
        <v>14</v>
      </c>
    </row>
    <row r="334" spans="1:2">
      <c r="A334" s="18" t="s">
        <v>13</v>
      </c>
      <c r="B334" s="18" t="s">
        <v>14</v>
      </c>
    </row>
    <row r="335" spans="1:2">
      <c r="A335" s="18" t="s">
        <v>11</v>
      </c>
      <c r="B335" s="18" t="s">
        <v>14</v>
      </c>
    </row>
    <row r="336" spans="1:2">
      <c r="A336" s="18" t="s">
        <v>11</v>
      </c>
      <c r="B336" s="18" t="s">
        <v>14</v>
      </c>
    </row>
    <row r="337" spans="1:2">
      <c r="A337" s="18" t="s">
        <v>13</v>
      </c>
      <c r="B337" s="18" t="s">
        <v>14</v>
      </c>
    </row>
    <row r="338" spans="1:2">
      <c r="A338" s="18" t="s">
        <v>13</v>
      </c>
      <c r="B338" s="18" t="s">
        <v>14</v>
      </c>
    </row>
    <row r="339" spans="1:2">
      <c r="A339" s="18" t="s">
        <v>11</v>
      </c>
      <c r="B339" s="18" t="s">
        <v>14</v>
      </c>
    </row>
    <row r="340" spans="1:2">
      <c r="A340" s="18" t="s">
        <v>13</v>
      </c>
      <c r="B340" s="18" t="s">
        <v>14</v>
      </c>
    </row>
    <row r="341" spans="1:2">
      <c r="A341" s="18" t="s">
        <v>13</v>
      </c>
      <c r="B341" s="18" t="s">
        <v>14</v>
      </c>
    </row>
    <row r="342" spans="1:2">
      <c r="A342" s="18" t="s">
        <v>13</v>
      </c>
      <c r="B342" s="18" t="s">
        <v>14</v>
      </c>
    </row>
    <row r="343" spans="1:2">
      <c r="A343" s="18" t="s">
        <v>13</v>
      </c>
      <c r="B343" s="18" t="s">
        <v>14</v>
      </c>
    </row>
    <row r="344" spans="1:2">
      <c r="A344" s="18" t="s">
        <v>11</v>
      </c>
      <c r="B344" s="18" t="s">
        <v>14</v>
      </c>
    </row>
    <row r="345" spans="1:2">
      <c r="A345" s="18" t="s">
        <v>11</v>
      </c>
      <c r="B345" s="18" t="s">
        <v>14</v>
      </c>
    </row>
    <row r="346" spans="1:2">
      <c r="A346" s="18" t="s">
        <v>11</v>
      </c>
      <c r="B346" s="18" t="s">
        <v>14</v>
      </c>
    </row>
    <row r="347" spans="1:2">
      <c r="A347" s="18" t="s">
        <v>11</v>
      </c>
      <c r="B347" s="18" t="s">
        <v>14</v>
      </c>
    </row>
    <row r="348" spans="1:2">
      <c r="A348" s="18" t="s">
        <v>13</v>
      </c>
      <c r="B348" s="18" t="s">
        <v>14</v>
      </c>
    </row>
    <row r="349" spans="1:2">
      <c r="A349" s="18" t="s">
        <v>13</v>
      </c>
      <c r="B349" s="18" t="s">
        <v>14</v>
      </c>
    </row>
    <row r="350" spans="1:2">
      <c r="A350" s="18" t="s">
        <v>13</v>
      </c>
      <c r="B350" s="18" t="s">
        <v>14</v>
      </c>
    </row>
    <row r="351" spans="1:2">
      <c r="A351" s="18" t="s">
        <v>11</v>
      </c>
      <c r="B351" s="18" t="s">
        <v>14</v>
      </c>
    </row>
    <row r="352" spans="1:2">
      <c r="A352" s="18" t="s">
        <v>13</v>
      </c>
      <c r="B352" s="18" t="s">
        <v>14</v>
      </c>
    </row>
    <row r="353" spans="1:2">
      <c r="A353" s="18" t="s">
        <v>11</v>
      </c>
      <c r="B353" s="18" t="s">
        <v>14</v>
      </c>
    </row>
    <row r="354" spans="1:2">
      <c r="A354" s="18" t="s">
        <v>13</v>
      </c>
      <c r="B354" s="18" t="s">
        <v>14</v>
      </c>
    </row>
    <row r="355" spans="1:2">
      <c r="A355" s="18" t="s">
        <v>11</v>
      </c>
      <c r="B355" s="18" t="s">
        <v>14</v>
      </c>
    </row>
    <row r="356" spans="1:2">
      <c r="A356" s="18" t="s">
        <v>13</v>
      </c>
      <c r="B356" s="18" t="s">
        <v>14</v>
      </c>
    </row>
    <row r="357" spans="1:2">
      <c r="A357" s="18" t="s">
        <v>11</v>
      </c>
      <c r="B357" s="18" t="s">
        <v>14</v>
      </c>
    </row>
    <row r="358" spans="1:2">
      <c r="A358" s="18" t="s">
        <v>13</v>
      </c>
      <c r="B358" s="18" t="s">
        <v>14</v>
      </c>
    </row>
    <row r="359" spans="1:2">
      <c r="A359" s="18" t="s">
        <v>11</v>
      </c>
      <c r="B359" s="18" t="s">
        <v>14</v>
      </c>
    </row>
    <row r="360" spans="1:2">
      <c r="A360" s="18" t="s">
        <v>11</v>
      </c>
      <c r="B360" s="18" t="s">
        <v>14</v>
      </c>
    </row>
    <row r="361" spans="1:2">
      <c r="A361" s="18" t="s">
        <v>11</v>
      </c>
      <c r="B361" s="18" t="s">
        <v>14</v>
      </c>
    </row>
    <row r="362" spans="1:2">
      <c r="A362" s="18" t="s">
        <v>11</v>
      </c>
      <c r="B362" s="18" t="s">
        <v>14</v>
      </c>
    </row>
    <row r="363" spans="1:2">
      <c r="A363" s="18" t="s">
        <v>11</v>
      </c>
      <c r="B363" s="18" t="s">
        <v>14</v>
      </c>
    </row>
    <row r="364" spans="1:2">
      <c r="A364" s="18" t="s">
        <v>13</v>
      </c>
      <c r="B364" s="18" t="s">
        <v>14</v>
      </c>
    </row>
    <row r="365" spans="1:2">
      <c r="A365" s="18" t="s">
        <v>11</v>
      </c>
      <c r="B365" s="18" t="s">
        <v>14</v>
      </c>
    </row>
    <row r="366" spans="1:2">
      <c r="A366" s="18" t="s">
        <v>11</v>
      </c>
      <c r="B366" s="18" t="s">
        <v>14</v>
      </c>
    </row>
    <row r="367" spans="1:2">
      <c r="A367" s="18" t="s">
        <v>11</v>
      </c>
      <c r="B367" s="18" t="s">
        <v>14</v>
      </c>
    </row>
    <row r="368" spans="1:2">
      <c r="A368" s="18" t="s">
        <v>13</v>
      </c>
      <c r="B368" s="18" t="s">
        <v>14</v>
      </c>
    </row>
    <row r="369" spans="1:2">
      <c r="A369" s="18" t="s">
        <v>11</v>
      </c>
      <c r="B369" s="18" t="s">
        <v>14</v>
      </c>
    </row>
    <row r="370" spans="1:2">
      <c r="A370" s="18" t="s">
        <v>11</v>
      </c>
      <c r="B370" s="18" t="s">
        <v>14</v>
      </c>
    </row>
    <row r="371" spans="1:2">
      <c r="A371" s="18" t="s">
        <v>11</v>
      </c>
      <c r="B371" s="18" t="s">
        <v>14</v>
      </c>
    </row>
    <row r="372" spans="1:2">
      <c r="A372" s="18" t="s">
        <v>13</v>
      </c>
      <c r="B372" s="18" t="s">
        <v>14</v>
      </c>
    </row>
    <row r="373" spans="1:2">
      <c r="A373" s="18" t="s">
        <v>13</v>
      </c>
      <c r="B373" s="18" t="s">
        <v>14</v>
      </c>
    </row>
    <row r="374" spans="1:2">
      <c r="A374" s="18" t="s">
        <v>11</v>
      </c>
      <c r="B374" s="18" t="s">
        <v>14</v>
      </c>
    </row>
    <row r="375" spans="1:2">
      <c r="A375" s="18" t="s">
        <v>13</v>
      </c>
      <c r="B375" s="18" t="s">
        <v>14</v>
      </c>
    </row>
    <row r="376" spans="1:2">
      <c r="A376" s="18" t="s">
        <v>11</v>
      </c>
      <c r="B376" s="18" t="s">
        <v>14</v>
      </c>
    </row>
    <row r="377" spans="1:2">
      <c r="A377" s="18" t="s">
        <v>11</v>
      </c>
      <c r="B377" s="18" t="s">
        <v>14</v>
      </c>
    </row>
    <row r="378" spans="1:2">
      <c r="A378" s="18" t="s">
        <v>11</v>
      </c>
      <c r="B378" s="18" t="s">
        <v>14</v>
      </c>
    </row>
    <row r="379" spans="1:2">
      <c r="A379" s="18" t="s">
        <v>13</v>
      </c>
      <c r="B379" s="18" t="s">
        <v>14</v>
      </c>
    </row>
    <row r="380" spans="1:2">
      <c r="A380" s="18" t="s">
        <v>13</v>
      </c>
      <c r="B380" s="18" t="s">
        <v>14</v>
      </c>
    </row>
    <row r="381" spans="1:2">
      <c r="A381" s="18" t="s">
        <v>11</v>
      </c>
      <c r="B381" s="18" t="s">
        <v>14</v>
      </c>
    </row>
    <row r="382" spans="1:2">
      <c r="A382" s="18" t="s">
        <v>13</v>
      </c>
      <c r="B382" s="18" t="s">
        <v>14</v>
      </c>
    </row>
    <row r="383" spans="1:2">
      <c r="A383" s="18" t="s">
        <v>13</v>
      </c>
      <c r="B383" s="18" t="s">
        <v>14</v>
      </c>
    </row>
    <row r="384" spans="1:2">
      <c r="A384" s="18" t="s">
        <v>13</v>
      </c>
      <c r="B384" s="18" t="s">
        <v>14</v>
      </c>
    </row>
    <row r="385" spans="1:2">
      <c r="A385" s="18" t="s">
        <v>11</v>
      </c>
      <c r="B385" s="18" t="s">
        <v>14</v>
      </c>
    </row>
    <row r="386" spans="1:2">
      <c r="A386" s="18" t="s">
        <v>11</v>
      </c>
      <c r="B386" s="18" t="s">
        <v>14</v>
      </c>
    </row>
    <row r="387" spans="1:2">
      <c r="A387" s="18" t="s">
        <v>11</v>
      </c>
      <c r="B387" s="18" t="s">
        <v>14</v>
      </c>
    </row>
    <row r="388" spans="1:2">
      <c r="A388" s="18" t="s">
        <v>11</v>
      </c>
      <c r="B388" s="18" t="s">
        <v>14</v>
      </c>
    </row>
    <row r="389" spans="1:2">
      <c r="A389" s="18" t="s">
        <v>13</v>
      </c>
      <c r="B389" s="18" t="s">
        <v>14</v>
      </c>
    </row>
    <row r="390" spans="1:2">
      <c r="A390" s="18" t="s">
        <v>11</v>
      </c>
      <c r="B390" s="18" t="s">
        <v>14</v>
      </c>
    </row>
    <row r="391" spans="1:2">
      <c r="A391" s="18" t="s">
        <v>11</v>
      </c>
      <c r="B391" s="18" t="s">
        <v>14</v>
      </c>
    </row>
    <row r="392" spans="1:2">
      <c r="A392" s="18" t="s">
        <v>11</v>
      </c>
      <c r="B392" s="18" t="s">
        <v>14</v>
      </c>
    </row>
    <row r="393" spans="1:2">
      <c r="A393" s="18" t="s">
        <v>11</v>
      </c>
      <c r="B393" s="18" t="s">
        <v>14</v>
      </c>
    </row>
    <row r="394" spans="1:2">
      <c r="A394" s="18" t="s">
        <v>11</v>
      </c>
      <c r="B394" s="18" t="s">
        <v>14</v>
      </c>
    </row>
    <row r="395" spans="1:2">
      <c r="A395" s="18" t="s">
        <v>13</v>
      </c>
      <c r="B395" s="18" t="s">
        <v>14</v>
      </c>
    </row>
    <row r="396" spans="1:2">
      <c r="A396" s="18" t="s">
        <v>11</v>
      </c>
      <c r="B396" s="18" t="s">
        <v>14</v>
      </c>
    </row>
    <row r="397" spans="1:2">
      <c r="A397" s="18" t="s">
        <v>11</v>
      </c>
      <c r="B397" s="18" t="s">
        <v>14</v>
      </c>
    </row>
    <row r="398" spans="1:2">
      <c r="A398" s="18" t="s">
        <v>11</v>
      </c>
      <c r="B398" s="18" t="s">
        <v>14</v>
      </c>
    </row>
    <row r="399" spans="1:2">
      <c r="A399" s="18" t="s">
        <v>13</v>
      </c>
      <c r="B399" s="18" t="s">
        <v>14</v>
      </c>
    </row>
    <row r="400" spans="1:2">
      <c r="A400" s="18" t="s">
        <v>13</v>
      </c>
      <c r="B400" s="18" t="s">
        <v>14</v>
      </c>
    </row>
    <row r="401" spans="1:2">
      <c r="A401" s="18" t="s">
        <v>11</v>
      </c>
      <c r="B401" s="18" t="s">
        <v>14</v>
      </c>
    </row>
    <row r="402" spans="1:2">
      <c r="A402" s="18" t="s">
        <v>11</v>
      </c>
      <c r="B402" s="18" t="s">
        <v>14</v>
      </c>
    </row>
    <row r="403" spans="1:2">
      <c r="A403" s="18" t="s">
        <v>13</v>
      </c>
      <c r="B403" s="18" t="s">
        <v>14</v>
      </c>
    </row>
    <row r="404" spans="1:2">
      <c r="A404" s="18" t="s">
        <v>13</v>
      </c>
      <c r="B404" s="18" t="s">
        <v>14</v>
      </c>
    </row>
    <row r="405" spans="1:2">
      <c r="A405" s="18" t="s">
        <v>13</v>
      </c>
      <c r="B405" s="18" t="s">
        <v>14</v>
      </c>
    </row>
    <row r="406" spans="1:2">
      <c r="A406" s="18" t="s">
        <v>11</v>
      </c>
      <c r="B406" s="18" t="s">
        <v>14</v>
      </c>
    </row>
    <row r="407" spans="1:2">
      <c r="A407" s="18" t="s">
        <v>13</v>
      </c>
      <c r="B407" s="18" t="s">
        <v>14</v>
      </c>
    </row>
    <row r="408" spans="1:2">
      <c r="A408" s="18" t="s">
        <v>11</v>
      </c>
      <c r="B408" s="18" t="s">
        <v>14</v>
      </c>
    </row>
    <row r="409" spans="1:2">
      <c r="A409" s="18" t="s">
        <v>11</v>
      </c>
      <c r="B409" s="18" t="s">
        <v>14</v>
      </c>
    </row>
    <row r="410" spans="1:2">
      <c r="A410" s="18" t="s">
        <v>11</v>
      </c>
      <c r="B410" s="18" t="s">
        <v>14</v>
      </c>
    </row>
    <row r="411" spans="1:2">
      <c r="A411" s="18" t="s">
        <v>13</v>
      </c>
      <c r="B411" s="18" t="s">
        <v>14</v>
      </c>
    </row>
    <row r="412" spans="1:2">
      <c r="A412" s="18" t="s">
        <v>13</v>
      </c>
      <c r="B412" s="18" t="s">
        <v>14</v>
      </c>
    </row>
    <row r="413" spans="1:2">
      <c r="A413" s="18" t="s">
        <v>11</v>
      </c>
      <c r="B413" s="18" t="s">
        <v>14</v>
      </c>
    </row>
    <row r="414" spans="1:2">
      <c r="A414" s="18" t="s">
        <v>13</v>
      </c>
      <c r="B414" s="18" t="s">
        <v>14</v>
      </c>
    </row>
    <row r="415" spans="1:2">
      <c r="A415" s="18" t="s">
        <v>11</v>
      </c>
      <c r="B415" s="18" t="s">
        <v>14</v>
      </c>
    </row>
    <row r="416" spans="1:2">
      <c r="A416" s="18" t="s">
        <v>13</v>
      </c>
      <c r="B416" s="18" t="s">
        <v>14</v>
      </c>
    </row>
    <row r="417" spans="1:2">
      <c r="A417" s="18" t="s">
        <v>13</v>
      </c>
      <c r="B417" s="18" t="s">
        <v>12</v>
      </c>
    </row>
    <row r="418" spans="1:2">
      <c r="A418" s="18" t="s">
        <v>13</v>
      </c>
      <c r="B418" s="18" t="s">
        <v>14</v>
      </c>
    </row>
    <row r="419" spans="1:2">
      <c r="A419" s="18" t="s">
        <v>11</v>
      </c>
      <c r="B419" s="18" t="s">
        <v>12</v>
      </c>
    </row>
    <row r="420" spans="1:2">
      <c r="A420" s="18" t="s">
        <v>11</v>
      </c>
      <c r="B420" s="18" t="s">
        <v>14</v>
      </c>
    </row>
    <row r="421" spans="1:2">
      <c r="A421" s="18" t="s">
        <v>11</v>
      </c>
      <c r="B421" s="18" t="s">
        <v>12</v>
      </c>
    </row>
    <row r="422" spans="1:2">
      <c r="A422" s="18" t="s">
        <v>11</v>
      </c>
      <c r="B422" s="18" t="s">
        <v>12</v>
      </c>
    </row>
    <row r="423" spans="1:2">
      <c r="A423" s="18" t="s">
        <v>11</v>
      </c>
      <c r="B423" s="18" t="s">
        <v>12</v>
      </c>
    </row>
    <row r="424" spans="1:2">
      <c r="A424" s="18" t="s">
        <v>11</v>
      </c>
      <c r="B424" s="18" t="s">
        <v>12</v>
      </c>
    </row>
    <row r="425" spans="1:2">
      <c r="A425" s="18" t="s">
        <v>13</v>
      </c>
      <c r="B425" s="18" t="s">
        <v>12</v>
      </c>
    </row>
    <row r="426" spans="1:2">
      <c r="A426" s="18" t="s">
        <v>13</v>
      </c>
      <c r="B426" s="18" t="s">
        <v>12</v>
      </c>
    </row>
    <row r="427" spans="1:2">
      <c r="A427" s="18" t="s">
        <v>13</v>
      </c>
      <c r="B427" s="18" t="s">
        <v>12</v>
      </c>
    </row>
    <row r="428" spans="1:2">
      <c r="A428" s="18" t="s">
        <v>13</v>
      </c>
      <c r="B428" s="18" t="s">
        <v>12</v>
      </c>
    </row>
    <row r="429" spans="1:2">
      <c r="A429" s="18" t="s">
        <v>13</v>
      </c>
      <c r="B429" s="18" t="s">
        <v>12</v>
      </c>
    </row>
    <row r="430" spans="1:2">
      <c r="A430" s="18" t="s">
        <v>11</v>
      </c>
      <c r="B430" s="18" t="s">
        <v>12</v>
      </c>
    </row>
    <row r="431" spans="1:2">
      <c r="A431" s="18" t="s">
        <v>13</v>
      </c>
      <c r="B431" s="18" t="s">
        <v>12</v>
      </c>
    </row>
    <row r="432" spans="1:2">
      <c r="A432" s="18" t="s">
        <v>11</v>
      </c>
      <c r="B432" s="18" t="s">
        <v>12</v>
      </c>
    </row>
    <row r="433" spans="1:2">
      <c r="A433" s="18" t="s">
        <v>11</v>
      </c>
      <c r="B433" s="18" t="s">
        <v>12</v>
      </c>
    </row>
    <row r="434" spans="1:2">
      <c r="A434" s="18" t="s">
        <v>13</v>
      </c>
      <c r="B434" s="18" t="s">
        <v>12</v>
      </c>
    </row>
    <row r="435" spans="1:2">
      <c r="A435" s="18" t="s">
        <v>11</v>
      </c>
      <c r="B435" s="18" t="s">
        <v>12</v>
      </c>
    </row>
    <row r="436" spans="1:2">
      <c r="A436" s="18" t="s">
        <v>13</v>
      </c>
      <c r="B436" s="18" t="s">
        <v>12</v>
      </c>
    </row>
    <row r="437" spans="1:2">
      <c r="A437" s="18" t="s">
        <v>13</v>
      </c>
      <c r="B437" s="18" t="s">
        <v>12</v>
      </c>
    </row>
    <row r="438" spans="1:2">
      <c r="A438" s="18" t="s">
        <v>11</v>
      </c>
      <c r="B438" s="18" t="s">
        <v>12</v>
      </c>
    </row>
    <row r="439" spans="1:2">
      <c r="A439" s="18" t="s">
        <v>11</v>
      </c>
      <c r="B439" s="18" t="s">
        <v>12</v>
      </c>
    </row>
    <row r="440" spans="1:2">
      <c r="A440" s="18" t="s">
        <v>11</v>
      </c>
      <c r="B440" s="18" t="s">
        <v>12</v>
      </c>
    </row>
    <row r="441" spans="1:2">
      <c r="A441" s="18" t="s">
        <v>11</v>
      </c>
      <c r="B441" s="18" t="s">
        <v>12</v>
      </c>
    </row>
    <row r="442" spans="1:2">
      <c r="A442" s="18" t="s">
        <v>13</v>
      </c>
      <c r="B442" s="18" t="s">
        <v>12</v>
      </c>
    </row>
    <row r="443" spans="1:2">
      <c r="A443" s="18" t="s">
        <v>13</v>
      </c>
      <c r="B443" s="18" t="s">
        <v>12</v>
      </c>
    </row>
    <row r="444" spans="1:2">
      <c r="A444" s="18" t="s">
        <v>11</v>
      </c>
      <c r="B444" s="18" t="s">
        <v>12</v>
      </c>
    </row>
    <row r="445" spans="1:2">
      <c r="A445" s="18" t="s">
        <v>11</v>
      </c>
      <c r="B445" s="18" t="s">
        <v>12</v>
      </c>
    </row>
    <row r="446" spans="1:2">
      <c r="A446" s="18" t="s">
        <v>11</v>
      </c>
      <c r="B446" s="18" t="s">
        <v>12</v>
      </c>
    </row>
    <row r="447" spans="1:2">
      <c r="A447" s="18" t="s">
        <v>13</v>
      </c>
      <c r="B447" s="18" t="s">
        <v>12</v>
      </c>
    </row>
    <row r="448" spans="1:2">
      <c r="A448" s="18" t="s">
        <v>11</v>
      </c>
      <c r="B448" s="18" t="s">
        <v>12</v>
      </c>
    </row>
    <row r="449" spans="1:2">
      <c r="A449" s="18" t="s">
        <v>13</v>
      </c>
      <c r="B449" s="18" t="s">
        <v>12</v>
      </c>
    </row>
    <row r="450" spans="1:2">
      <c r="A450" s="18" t="s">
        <v>11</v>
      </c>
      <c r="B450" s="18" t="s">
        <v>12</v>
      </c>
    </row>
    <row r="451" spans="1:2">
      <c r="A451" s="18" t="s">
        <v>13</v>
      </c>
      <c r="B451" s="18" t="s">
        <v>12</v>
      </c>
    </row>
    <row r="452" spans="1:2">
      <c r="A452" s="18" t="s">
        <v>13</v>
      </c>
      <c r="B452" s="18" t="s">
        <v>12</v>
      </c>
    </row>
    <row r="453" spans="1:2">
      <c r="A453" s="18" t="s">
        <v>13</v>
      </c>
      <c r="B453" s="18" t="s">
        <v>12</v>
      </c>
    </row>
    <row r="454" spans="1:2">
      <c r="A454" s="18" t="s">
        <v>13</v>
      </c>
      <c r="B454" s="18" t="s">
        <v>12</v>
      </c>
    </row>
    <row r="455" spans="1:2">
      <c r="A455" s="18" t="s">
        <v>13</v>
      </c>
      <c r="B455" s="18" t="s">
        <v>12</v>
      </c>
    </row>
    <row r="456" spans="1:2">
      <c r="A456" s="18" t="s">
        <v>13</v>
      </c>
      <c r="B456" s="18" t="s">
        <v>12</v>
      </c>
    </row>
    <row r="457" spans="1:2">
      <c r="A457" s="18" t="s">
        <v>11</v>
      </c>
      <c r="B457" s="18" t="s">
        <v>12</v>
      </c>
    </row>
    <row r="458" spans="1:2">
      <c r="A458" s="18" t="s">
        <v>11</v>
      </c>
      <c r="B458" s="18" t="s">
        <v>12</v>
      </c>
    </row>
    <row r="459" spans="1:2">
      <c r="A459" s="18" t="s">
        <v>13</v>
      </c>
      <c r="B459" s="18" t="s">
        <v>12</v>
      </c>
    </row>
    <row r="460" spans="1:2">
      <c r="A460" s="18" t="s">
        <v>11</v>
      </c>
      <c r="B460" s="18" t="s">
        <v>12</v>
      </c>
    </row>
    <row r="461" spans="1:2">
      <c r="A461" s="18" t="s">
        <v>13</v>
      </c>
      <c r="B461" s="18" t="s">
        <v>12</v>
      </c>
    </row>
    <row r="462" spans="1:2">
      <c r="A462" s="18" t="s">
        <v>11</v>
      </c>
      <c r="B462" s="18" t="s">
        <v>12</v>
      </c>
    </row>
    <row r="463" spans="1:2">
      <c r="A463" s="18" t="s">
        <v>11</v>
      </c>
      <c r="B463" s="18" t="s">
        <v>12</v>
      </c>
    </row>
    <row r="464" spans="1:2">
      <c r="A464" s="18" t="s">
        <v>13</v>
      </c>
      <c r="B464" s="18" t="s">
        <v>12</v>
      </c>
    </row>
    <row r="465" spans="1:2">
      <c r="A465" s="18" t="s">
        <v>11</v>
      </c>
      <c r="B465" s="18" t="s">
        <v>12</v>
      </c>
    </row>
    <row r="466" spans="1:2">
      <c r="A466" s="18" t="s">
        <v>11</v>
      </c>
      <c r="B466" s="18" t="s">
        <v>12</v>
      </c>
    </row>
    <row r="467" spans="1:2">
      <c r="A467" s="18" t="s">
        <v>11</v>
      </c>
      <c r="B467" s="18" t="s">
        <v>12</v>
      </c>
    </row>
    <row r="468" spans="1:2">
      <c r="A468" s="18" t="s">
        <v>13</v>
      </c>
      <c r="B468" s="18" t="s">
        <v>12</v>
      </c>
    </row>
    <row r="469" spans="1:2">
      <c r="A469" s="18" t="s">
        <v>11</v>
      </c>
      <c r="B469" s="18" t="s">
        <v>12</v>
      </c>
    </row>
    <row r="470" spans="1:2">
      <c r="A470" s="18" t="s">
        <v>11</v>
      </c>
      <c r="B470" s="18" t="s">
        <v>12</v>
      </c>
    </row>
    <row r="471" spans="1:2">
      <c r="A471" s="18" t="s">
        <v>13</v>
      </c>
      <c r="B471" s="18" t="s">
        <v>12</v>
      </c>
    </row>
    <row r="472" spans="1:2">
      <c r="A472" s="18" t="s">
        <v>11</v>
      </c>
      <c r="B472" s="18" t="s">
        <v>12</v>
      </c>
    </row>
    <row r="473" spans="1:2">
      <c r="A473" s="18" t="s">
        <v>11</v>
      </c>
      <c r="B473" s="18" t="s">
        <v>12</v>
      </c>
    </row>
    <row r="474" spans="1:2">
      <c r="A474" s="18" t="s">
        <v>13</v>
      </c>
      <c r="B474" s="18" t="s">
        <v>12</v>
      </c>
    </row>
    <row r="475" spans="1:2">
      <c r="A475" s="18" t="s">
        <v>13</v>
      </c>
      <c r="B475" s="18" t="s">
        <v>12</v>
      </c>
    </row>
    <row r="476" spans="1:2">
      <c r="A476" s="18" t="s">
        <v>11</v>
      </c>
      <c r="B476" s="18" t="s">
        <v>12</v>
      </c>
    </row>
    <row r="477" spans="1:2">
      <c r="A477" s="18" t="s">
        <v>11</v>
      </c>
      <c r="B477" s="18" t="s">
        <v>12</v>
      </c>
    </row>
    <row r="478" spans="1:2">
      <c r="A478" s="18" t="s">
        <v>11</v>
      </c>
      <c r="B478" s="18" t="s">
        <v>12</v>
      </c>
    </row>
    <row r="479" spans="1:2">
      <c r="A479" s="18" t="s">
        <v>11</v>
      </c>
      <c r="B479" s="18" t="s">
        <v>12</v>
      </c>
    </row>
    <row r="480" spans="1:2">
      <c r="A480" s="18" t="s">
        <v>13</v>
      </c>
      <c r="B480" s="18" t="s">
        <v>12</v>
      </c>
    </row>
    <row r="481" spans="1:2">
      <c r="A481" s="18" t="s">
        <v>13</v>
      </c>
      <c r="B481" s="18" t="s">
        <v>12</v>
      </c>
    </row>
    <row r="482" spans="1:2">
      <c r="A482" s="18" t="s">
        <v>11</v>
      </c>
      <c r="B482" s="18" t="s">
        <v>12</v>
      </c>
    </row>
    <row r="483" spans="1:2">
      <c r="A483" s="18" t="s">
        <v>11</v>
      </c>
      <c r="B483" s="18" t="s">
        <v>12</v>
      </c>
    </row>
    <row r="484" spans="1:2">
      <c r="A484" s="18" t="s">
        <v>11</v>
      </c>
      <c r="B484" s="18" t="s">
        <v>12</v>
      </c>
    </row>
    <row r="485" spans="1:2">
      <c r="A485" s="18" t="s">
        <v>11</v>
      </c>
      <c r="B485" s="18" t="s">
        <v>12</v>
      </c>
    </row>
    <row r="486" spans="1:2">
      <c r="A486" s="18" t="s">
        <v>13</v>
      </c>
      <c r="B486" s="18" t="s">
        <v>12</v>
      </c>
    </row>
    <row r="487" spans="1:2">
      <c r="A487" s="18" t="s">
        <v>11</v>
      </c>
      <c r="B487" s="18" t="s">
        <v>12</v>
      </c>
    </row>
    <row r="488" spans="1:2">
      <c r="A488" s="18" t="s">
        <v>11</v>
      </c>
      <c r="B488" s="18" t="s">
        <v>12</v>
      </c>
    </row>
    <row r="489" spans="1:2">
      <c r="A489" s="18" t="s">
        <v>11</v>
      </c>
      <c r="B489" s="18" t="s">
        <v>12</v>
      </c>
    </row>
    <row r="490" spans="1:2">
      <c r="A490" s="18" t="s">
        <v>11</v>
      </c>
      <c r="B490" s="18" t="s">
        <v>12</v>
      </c>
    </row>
    <row r="491" spans="1:2">
      <c r="A491" s="18" t="s">
        <v>11</v>
      </c>
      <c r="B491" s="18" t="s">
        <v>12</v>
      </c>
    </row>
    <row r="492" spans="1:2">
      <c r="A492" s="18" t="s">
        <v>11</v>
      </c>
      <c r="B492" s="18" t="s">
        <v>12</v>
      </c>
    </row>
    <row r="493" spans="1:2">
      <c r="A493" s="18" t="s">
        <v>11</v>
      </c>
      <c r="B493" s="18" t="s">
        <v>12</v>
      </c>
    </row>
    <row r="494" spans="1:2">
      <c r="A494" s="18" t="s">
        <v>11</v>
      </c>
      <c r="B494" s="18" t="s">
        <v>12</v>
      </c>
    </row>
    <row r="495" spans="1:2">
      <c r="A495" s="18" t="s">
        <v>13</v>
      </c>
      <c r="B495" s="18" t="s">
        <v>12</v>
      </c>
    </row>
    <row r="496" spans="1:2">
      <c r="A496" s="18" t="s">
        <v>11</v>
      </c>
      <c r="B496" s="18" t="s">
        <v>12</v>
      </c>
    </row>
    <row r="497" spans="1:2">
      <c r="A497" s="18" t="s">
        <v>13</v>
      </c>
      <c r="B497" s="18" t="s">
        <v>12</v>
      </c>
    </row>
    <row r="498" spans="1:2">
      <c r="A498" s="18" t="s">
        <v>11</v>
      </c>
      <c r="B498" s="18" t="s">
        <v>12</v>
      </c>
    </row>
    <row r="499" spans="1:2">
      <c r="A499" s="18" t="s">
        <v>11</v>
      </c>
      <c r="B499" s="18" t="s">
        <v>12</v>
      </c>
    </row>
    <row r="500" spans="1:2">
      <c r="A500" s="18" t="s">
        <v>11</v>
      </c>
      <c r="B500" s="18" t="s">
        <v>12</v>
      </c>
    </row>
    <row r="501" spans="1:2">
      <c r="A501" s="18" t="s">
        <v>13</v>
      </c>
      <c r="B501" s="18" t="s">
        <v>12</v>
      </c>
    </row>
    <row r="502" spans="1:2">
      <c r="A502" s="18" t="s">
        <v>13</v>
      </c>
      <c r="B502" s="18" t="s">
        <v>12</v>
      </c>
    </row>
    <row r="503" spans="1:2">
      <c r="A503" s="18" t="s">
        <v>11</v>
      </c>
      <c r="B503" s="18" t="s">
        <v>12</v>
      </c>
    </row>
    <row r="504" spans="1:2">
      <c r="A504" s="18" t="s">
        <v>11</v>
      </c>
      <c r="B504" s="18" t="s">
        <v>12</v>
      </c>
    </row>
    <row r="505" spans="1:2">
      <c r="A505" s="18" t="s">
        <v>13</v>
      </c>
      <c r="B505" s="18" t="s">
        <v>12</v>
      </c>
    </row>
    <row r="506" spans="1:2">
      <c r="A506" s="18" t="s">
        <v>11</v>
      </c>
      <c r="B506" s="18" t="s">
        <v>12</v>
      </c>
    </row>
    <row r="507" spans="1:2">
      <c r="A507" s="18" t="s">
        <v>11</v>
      </c>
      <c r="B507" s="18" t="s">
        <v>12</v>
      </c>
    </row>
    <row r="508" spans="1:2">
      <c r="A508" s="18" t="s">
        <v>13</v>
      </c>
      <c r="B508" s="18" t="s">
        <v>12</v>
      </c>
    </row>
    <row r="509" spans="1:2">
      <c r="A509" s="18" t="s">
        <v>11</v>
      </c>
      <c r="B509" s="18" t="s">
        <v>12</v>
      </c>
    </row>
    <row r="510" spans="1:2">
      <c r="A510" s="18" t="s">
        <v>11</v>
      </c>
      <c r="B510" s="18" t="s">
        <v>12</v>
      </c>
    </row>
    <row r="511" spans="1:2">
      <c r="A511" s="18" t="s">
        <v>11</v>
      </c>
      <c r="B511" s="18" t="s">
        <v>12</v>
      </c>
    </row>
    <row r="512" spans="1:2">
      <c r="A512" s="18" t="s">
        <v>11</v>
      </c>
      <c r="B512" s="18" t="s">
        <v>12</v>
      </c>
    </row>
    <row r="513" spans="1:2">
      <c r="A513" s="18" t="s">
        <v>11</v>
      </c>
      <c r="B513" s="18" t="s">
        <v>12</v>
      </c>
    </row>
    <row r="514" spans="1:2">
      <c r="A514" s="18" t="s">
        <v>11</v>
      </c>
      <c r="B514" s="18" t="s">
        <v>12</v>
      </c>
    </row>
    <row r="515" spans="1:2">
      <c r="A515" s="18" t="s">
        <v>13</v>
      </c>
      <c r="B515" s="18" t="s">
        <v>12</v>
      </c>
    </row>
    <row r="516" spans="1:2">
      <c r="A516" s="18" t="s">
        <v>11</v>
      </c>
      <c r="B516" s="18" t="s">
        <v>12</v>
      </c>
    </row>
    <row r="517" spans="1:2">
      <c r="A517" s="18" t="s">
        <v>13</v>
      </c>
      <c r="B517" s="18" t="s">
        <v>12</v>
      </c>
    </row>
    <row r="518" spans="1:2">
      <c r="A518" s="18" t="s">
        <v>11</v>
      </c>
      <c r="B518" s="18" t="s">
        <v>12</v>
      </c>
    </row>
    <row r="519" spans="1:2">
      <c r="A519" s="18" t="s">
        <v>13</v>
      </c>
      <c r="B519" s="18" t="s">
        <v>12</v>
      </c>
    </row>
    <row r="520" spans="1:2">
      <c r="A520" s="18" t="s">
        <v>13</v>
      </c>
      <c r="B520" s="18" t="s">
        <v>12</v>
      </c>
    </row>
    <row r="521" spans="1:2">
      <c r="A521" s="18" t="s">
        <v>13</v>
      </c>
      <c r="B521" s="18" t="s">
        <v>12</v>
      </c>
    </row>
    <row r="522" spans="1:2">
      <c r="A522" s="18" t="s">
        <v>13</v>
      </c>
      <c r="B522" s="18" t="s">
        <v>12</v>
      </c>
    </row>
    <row r="523" spans="1:2">
      <c r="A523" s="18" t="s">
        <v>13</v>
      </c>
      <c r="B523" s="18" t="s">
        <v>12</v>
      </c>
    </row>
    <row r="524" spans="1:2">
      <c r="A524" s="18" t="s">
        <v>11</v>
      </c>
      <c r="B524" s="18" t="s">
        <v>12</v>
      </c>
    </row>
    <row r="525" spans="1:2">
      <c r="A525" s="18" t="s">
        <v>13</v>
      </c>
      <c r="B525" s="18" t="s">
        <v>12</v>
      </c>
    </row>
    <row r="526" spans="1:2">
      <c r="A526" s="18" t="s">
        <v>11</v>
      </c>
      <c r="B526" s="18" t="s">
        <v>12</v>
      </c>
    </row>
    <row r="527" spans="1:2">
      <c r="A527" s="18" t="s">
        <v>11</v>
      </c>
      <c r="B527" s="18" t="s">
        <v>12</v>
      </c>
    </row>
    <row r="528" spans="1:2">
      <c r="A528" s="18" t="s">
        <v>13</v>
      </c>
      <c r="B528" s="18" t="s">
        <v>12</v>
      </c>
    </row>
    <row r="529" spans="1:2">
      <c r="A529" s="18" t="s">
        <v>13</v>
      </c>
      <c r="B529" s="18" t="s">
        <v>12</v>
      </c>
    </row>
    <row r="530" spans="1:2">
      <c r="A530" s="18" t="s">
        <v>11</v>
      </c>
      <c r="B530" s="18" t="s">
        <v>12</v>
      </c>
    </row>
    <row r="531" spans="1:2">
      <c r="A531" s="18" t="s">
        <v>11</v>
      </c>
      <c r="B531" s="18" t="s">
        <v>12</v>
      </c>
    </row>
    <row r="532" spans="1:2">
      <c r="A532" s="18" t="s">
        <v>11</v>
      </c>
      <c r="B532" s="18" t="s">
        <v>12</v>
      </c>
    </row>
    <row r="533" spans="1:2">
      <c r="A533" s="18" t="s">
        <v>11</v>
      </c>
      <c r="B533" s="18" t="s">
        <v>12</v>
      </c>
    </row>
    <row r="534" spans="1:2">
      <c r="A534" s="18" t="s">
        <v>13</v>
      </c>
      <c r="B534" s="18" t="s">
        <v>12</v>
      </c>
    </row>
    <row r="535" spans="1:2">
      <c r="A535" s="18" t="s">
        <v>11</v>
      </c>
      <c r="B535" s="18" t="s">
        <v>12</v>
      </c>
    </row>
    <row r="536" spans="1:2">
      <c r="A536" s="18" t="s">
        <v>13</v>
      </c>
      <c r="B536" s="18" t="s">
        <v>12</v>
      </c>
    </row>
    <row r="537" spans="1:2">
      <c r="A537" s="18" t="s">
        <v>13</v>
      </c>
      <c r="B537" s="18" t="s">
        <v>12</v>
      </c>
    </row>
    <row r="538" spans="1:2">
      <c r="A538" s="18" t="s">
        <v>13</v>
      </c>
      <c r="B538" s="18" t="s">
        <v>12</v>
      </c>
    </row>
    <row r="539" spans="1:2">
      <c r="A539" s="18" t="s">
        <v>11</v>
      </c>
      <c r="B539" s="18" t="s">
        <v>12</v>
      </c>
    </row>
    <row r="540" spans="1:2">
      <c r="A540" s="18" t="s">
        <v>13</v>
      </c>
      <c r="B540" s="18" t="s">
        <v>12</v>
      </c>
    </row>
    <row r="541" spans="1:2">
      <c r="A541" s="18" t="s">
        <v>13</v>
      </c>
      <c r="B541" s="18" t="s">
        <v>12</v>
      </c>
    </row>
    <row r="542" spans="1:2">
      <c r="A542" s="18" t="s">
        <v>11</v>
      </c>
      <c r="B542" s="18" t="s">
        <v>12</v>
      </c>
    </row>
    <row r="543" spans="1:2">
      <c r="A543" s="18" t="s">
        <v>13</v>
      </c>
      <c r="B543" s="18" t="s">
        <v>12</v>
      </c>
    </row>
    <row r="544" spans="1:2">
      <c r="A544" s="18" t="s">
        <v>13</v>
      </c>
      <c r="B544" s="18" t="s">
        <v>12</v>
      </c>
    </row>
    <row r="545" spans="1:2">
      <c r="A545" s="18" t="s">
        <v>13</v>
      </c>
      <c r="B545" s="18" t="s">
        <v>12</v>
      </c>
    </row>
    <row r="546" spans="1:2">
      <c r="A546" s="18" t="s">
        <v>11</v>
      </c>
      <c r="B546" s="18" t="s">
        <v>12</v>
      </c>
    </row>
    <row r="547" spans="1:2">
      <c r="A547" s="18" t="s">
        <v>13</v>
      </c>
      <c r="B547" s="18" t="s">
        <v>12</v>
      </c>
    </row>
    <row r="548" spans="1:2">
      <c r="A548" s="18" t="s">
        <v>13</v>
      </c>
      <c r="B548" s="18" t="s">
        <v>12</v>
      </c>
    </row>
    <row r="549" spans="1:2">
      <c r="A549" s="18" t="s">
        <v>11</v>
      </c>
      <c r="B549" s="18" t="s">
        <v>12</v>
      </c>
    </row>
    <row r="550" spans="1:2">
      <c r="A550" s="18" t="s">
        <v>13</v>
      </c>
      <c r="B550" s="18" t="s">
        <v>12</v>
      </c>
    </row>
    <row r="551" spans="1:2">
      <c r="A551" s="18" t="s">
        <v>13</v>
      </c>
      <c r="B551" s="18" t="s">
        <v>12</v>
      </c>
    </row>
    <row r="552" spans="1:2">
      <c r="A552" s="18" t="s">
        <v>13</v>
      </c>
      <c r="B552" s="18" t="s">
        <v>12</v>
      </c>
    </row>
    <row r="553" spans="1:2">
      <c r="A553" s="18" t="s">
        <v>11</v>
      </c>
      <c r="B553" s="18" t="s">
        <v>12</v>
      </c>
    </row>
    <row r="554" spans="1:2">
      <c r="A554" s="18" t="s">
        <v>13</v>
      </c>
      <c r="B554" s="18" t="s">
        <v>12</v>
      </c>
    </row>
    <row r="555" spans="1:2">
      <c r="A555" s="18" t="s">
        <v>11</v>
      </c>
      <c r="B555" s="18" t="s">
        <v>12</v>
      </c>
    </row>
    <row r="556" spans="1:2">
      <c r="A556" s="18" t="s">
        <v>11</v>
      </c>
      <c r="B556" s="18" t="s">
        <v>12</v>
      </c>
    </row>
    <row r="557" spans="1:2">
      <c r="A557" s="18" t="s">
        <v>11</v>
      </c>
      <c r="B557" s="18" t="s">
        <v>12</v>
      </c>
    </row>
    <row r="558" spans="1:2">
      <c r="A558" s="18" t="s">
        <v>13</v>
      </c>
      <c r="B558" s="18" t="s">
        <v>12</v>
      </c>
    </row>
    <row r="559" spans="1:2">
      <c r="A559" s="18" t="s">
        <v>11</v>
      </c>
      <c r="B559" s="18" t="s">
        <v>12</v>
      </c>
    </row>
    <row r="560" spans="1:2">
      <c r="A560" s="18" t="s">
        <v>11</v>
      </c>
      <c r="B560" s="18" t="s">
        <v>12</v>
      </c>
    </row>
    <row r="561" spans="1:2">
      <c r="A561" s="18" t="s">
        <v>11</v>
      </c>
      <c r="B561" s="18" t="s">
        <v>12</v>
      </c>
    </row>
    <row r="562" spans="1:2">
      <c r="A562" s="18" t="s">
        <v>11</v>
      </c>
      <c r="B562" s="18" t="s">
        <v>12</v>
      </c>
    </row>
    <row r="563" spans="1:2">
      <c r="A563" s="18" t="s">
        <v>11</v>
      </c>
      <c r="B563" s="18" t="s">
        <v>12</v>
      </c>
    </row>
    <row r="564" spans="1:2">
      <c r="A564" s="18" t="s">
        <v>13</v>
      </c>
      <c r="B564" s="18" t="s">
        <v>12</v>
      </c>
    </row>
    <row r="565" spans="1:2">
      <c r="A565" s="18" t="s">
        <v>13</v>
      </c>
      <c r="B565" s="18" t="s">
        <v>12</v>
      </c>
    </row>
    <row r="566" spans="1:2">
      <c r="A566" s="18" t="s">
        <v>13</v>
      </c>
      <c r="B566" s="18" t="s">
        <v>12</v>
      </c>
    </row>
    <row r="567" spans="1:2">
      <c r="A567" s="18" t="s">
        <v>13</v>
      </c>
      <c r="B567" s="18" t="s">
        <v>12</v>
      </c>
    </row>
    <row r="568" spans="1:2">
      <c r="A568" s="18" t="s">
        <v>13</v>
      </c>
      <c r="B568" s="18" t="s">
        <v>12</v>
      </c>
    </row>
    <row r="569" spans="1:2">
      <c r="A569" s="18" t="s">
        <v>11</v>
      </c>
      <c r="B569" s="18" t="s">
        <v>12</v>
      </c>
    </row>
    <row r="570" spans="1:2">
      <c r="A570" s="18" t="s">
        <v>11</v>
      </c>
      <c r="B570" s="18" t="s">
        <v>12</v>
      </c>
    </row>
    <row r="571" spans="1:2">
      <c r="A571" s="18" t="s">
        <v>13</v>
      </c>
      <c r="B571" s="18" t="s">
        <v>12</v>
      </c>
    </row>
    <row r="572" spans="1:2">
      <c r="A572" s="18" t="s">
        <v>13</v>
      </c>
      <c r="B572" s="18" t="s">
        <v>12</v>
      </c>
    </row>
    <row r="573" spans="1:2">
      <c r="A573" s="18" t="s">
        <v>13</v>
      </c>
      <c r="B573" s="18" t="s">
        <v>12</v>
      </c>
    </row>
    <row r="574" spans="1:2">
      <c r="A574" s="18" t="s">
        <v>13</v>
      </c>
      <c r="B574" s="18" t="s">
        <v>12</v>
      </c>
    </row>
    <row r="575" spans="1:2">
      <c r="A575" s="18" t="s">
        <v>13</v>
      </c>
      <c r="B575" s="18" t="s">
        <v>12</v>
      </c>
    </row>
    <row r="576" spans="1:2">
      <c r="A576" s="18" t="s">
        <v>13</v>
      </c>
      <c r="B576" s="18" t="s">
        <v>12</v>
      </c>
    </row>
    <row r="577" spans="1:2">
      <c r="A577" s="18" t="s">
        <v>11</v>
      </c>
      <c r="B577" s="18" t="s">
        <v>12</v>
      </c>
    </row>
    <row r="578" spans="1:2">
      <c r="A578" s="18" t="s">
        <v>13</v>
      </c>
      <c r="B578" s="18" t="s">
        <v>12</v>
      </c>
    </row>
    <row r="579" spans="1:2">
      <c r="A579" s="18" t="s">
        <v>11</v>
      </c>
      <c r="B579" s="18" t="s">
        <v>12</v>
      </c>
    </row>
    <row r="580" spans="1:2">
      <c r="A580" s="18" t="s">
        <v>11</v>
      </c>
      <c r="B580" s="18" t="s">
        <v>12</v>
      </c>
    </row>
    <row r="581" spans="1:2">
      <c r="A581" s="18" t="s">
        <v>11</v>
      </c>
      <c r="B581" s="18" t="s">
        <v>12</v>
      </c>
    </row>
    <row r="582" spans="1:2">
      <c r="A582" s="18" t="s">
        <v>13</v>
      </c>
      <c r="B582" s="18" t="s">
        <v>12</v>
      </c>
    </row>
    <row r="583" spans="1:2">
      <c r="A583" s="18" t="s">
        <v>13</v>
      </c>
      <c r="B583" s="18" t="s">
        <v>12</v>
      </c>
    </row>
    <row r="584" spans="1:2">
      <c r="A584" s="18" t="s">
        <v>11</v>
      </c>
      <c r="B584" s="18" t="s">
        <v>12</v>
      </c>
    </row>
    <row r="585" spans="1:2">
      <c r="A585" s="18" t="s">
        <v>11</v>
      </c>
      <c r="B585" s="18" t="s">
        <v>12</v>
      </c>
    </row>
    <row r="586" spans="1:2">
      <c r="A586" s="18" t="s">
        <v>13</v>
      </c>
      <c r="B586" s="18" t="s">
        <v>12</v>
      </c>
    </row>
    <row r="587" spans="1:2">
      <c r="A587" s="18" t="s">
        <v>11</v>
      </c>
      <c r="B587" s="18" t="s">
        <v>12</v>
      </c>
    </row>
    <row r="588" spans="1:2">
      <c r="A588" s="18" t="s">
        <v>13</v>
      </c>
      <c r="B588" s="18" t="s">
        <v>12</v>
      </c>
    </row>
    <row r="589" spans="1:2">
      <c r="A589" s="18" t="s">
        <v>13</v>
      </c>
      <c r="B589" s="18" t="s">
        <v>12</v>
      </c>
    </row>
    <row r="590" spans="1:2">
      <c r="A590" s="18" t="s">
        <v>11</v>
      </c>
      <c r="B590" s="18" t="s">
        <v>12</v>
      </c>
    </row>
    <row r="591" spans="1:2">
      <c r="A591" s="18" t="s">
        <v>11</v>
      </c>
      <c r="B591" s="18" t="s">
        <v>12</v>
      </c>
    </row>
    <row r="592" spans="1:2">
      <c r="A592" s="18" t="s">
        <v>11</v>
      </c>
      <c r="B592" s="18" t="s">
        <v>12</v>
      </c>
    </row>
    <row r="593" spans="1:2">
      <c r="A593" s="18" t="s">
        <v>13</v>
      </c>
      <c r="B593" s="18" t="s">
        <v>12</v>
      </c>
    </row>
    <row r="594" spans="1:2">
      <c r="A594" s="18" t="s">
        <v>11</v>
      </c>
      <c r="B594" s="18" t="s">
        <v>12</v>
      </c>
    </row>
    <row r="595" spans="1:2">
      <c r="A595" s="18" t="s">
        <v>13</v>
      </c>
      <c r="B595" s="18" t="s">
        <v>12</v>
      </c>
    </row>
    <row r="596" spans="1:2">
      <c r="A596" s="18" t="s">
        <v>13</v>
      </c>
      <c r="B596" s="18" t="s">
        <v>12</v>
      </c>
    </row>
    <row r="597" spans="1:2">
      <c r="A597" s="18" t="s">
        <v>11</v>
      </c>
      <c r="B597" s="18" t="s">
        <v>12</v>
      </c>
    </row>
    <row r="598" spans="1:2">
      <c r="A598" s="18" t="s">
        <v>11</v>
      </c>
      <c r="B598" s="18" t="s">
        <v>12</v>
      </c>
    </row>
    <row r="599" spans="1:2">
      <c r="A599" s="18" t="s">
        <v>11</v>
      </c>
      <c r="B599" s="18" t="s">
        <v>12</v>
      </c>
    </row>
    <row r="600" spans="1:2">
      <c r="A600" s="18" t="s">
        <v>13</v>
      </c>
      <c r="B600" s="18" t="s">
        <v>12</v>
      </c>
    </row>
    <row r="601" spans="1:2">
      <c r="A601" s="18" t="s">
        <v>13</v>
      </c>
      <c r="B601" s="18" t="s">
        <v>12</v>
      </c>
    </row>
    <row r="602" spans="1:2">
      <c r="A602" s="18" t="s">
        <v>13</v>
      </c>
      <c r="B602" s="18" t="s">
        <v>14</v>
      </c>
    </row>
    <row r="603" spans="1:2">
      <c r="A603" s="18" t="s">
        <v>11</v>
      </c>
      <c r="B603" s="18" t="s">
        <v>14</v>
      </c>
    </row>
    <row r="604" spans="1:2">
      <c r="A604" s="18" t="s">
        <v>11</v>
      </c>
      <c r="B604" s="18" t="s">
        <v>14</v>
      </c>
    </row>
    <row r="605" spans="1:2">
      <c r="A605" s="18" t="s">
        <v>11</v>
      </c>
      <c r="B605" s="18" t="s">
        <v>14</v>
      </c>
    </row>
    <row r="606" spans="1:2">
      <c r="A606" s="18" t="s">
        <v>11</v>
      </c>
      <c r="B606" s="18" t="s">
        <v>14</v>
      </c>
    </row>
    <row r="607" spans="1:2">
      <c r="A607" s="18" t="s">
        <v>13</v>
      </c>
      <c r="B607" s="18" t="s">
        <v>14</v>
      </c>
    </row>
    <row r="608" spans="1:2">
      <c r="A608" s="18" t="s">
        <v>11</v>
      </c>
      <c r="B608" s="18" t="s">
        <v>14</v>
      </c>
    </row>
    <row r="609" spans="1:2">
      <c r="A609" s="18" t="s">
        <v>13</v>
      </c>
      <c r="B609" s="18" t="s">
        <v>14</v>
      </c>
    </row>
    <row r="610" spans="1:2">
      <c r="A610" s="18" t="s">
        <v>11</v>
      </c>
      <c r="B610" s="18" t="s">
        <v>14</v>
      </c>
    </row>
    <row r="611" spans="1:2">
      <c r="A611" s="18" t="s">
        <v>13</v>
      </c>
      <c r="B611" s="18" t="s">
        <v>14</v>
      </c>
    </row>
    <row r="612" spans="1:2">
      <c r="A612" s="18" t="s">
        <v>13</v>
      </c>
      <c r="B612" s="18" t="s">
        <v>14</v>
      </c>
    </row>
    <row r="613" spans="1:2">
      <c r="A613" s="18" t="s">
        <v>13</v>
      </c>
      <c r="B613" s="18" t="s">
        <v>14</v>
      </c>
    </row>
    <row r="614" spans="1:2">
      <c r="A614" s="18" t="s">
        <v>13</v>
      </c>
      <c r="B614" s="18" t="s">
        <v>14</v>
      </c>
    </row>
    <row r="615" spans="1:2">
      <c r="A615" s="18" t="s">
        <v>13</v>
      </c>
      <c r="B615" s="18" t="s">
        <v>14</v>
      </c>
    </row>
    <row r="616" spans="1:2">
      <c r="A616" s="18" t="s">
        <v>13</v>
      </c>
      <c r="B616" s="18" t="s">
        <v>14</v>
      </c>
    </row>
    <row r="617" spans="1:2">
      <c r="A617" s="18" t="s">
        <v>11</v>
      </c>
      <c r="B617" s="18" t="s">
        <v>14</v>
      </c>
    </row>
    <row r="618" spans="1:2">
      <c r="A618" s="18" t="s">
        <v>13</v>
      </c>
      <c r="B618" s="18" t="s">
        <v>14</v>
      </c>
    </row>
    <row r="619" spans="1:2">
      <c r="A619" s="18" t="s">
        <v>11</v>
      </c>
      <c r="B619" s="18" t="s">
        <v>14</v>
      </c>
    </row>
    <row r="620" spans="1:2">
      <c r="A620" s="18" t="s">
        <v>11</v>
      </c>
      <c r="B620" s="18" t="s">
        <v>14</v>
      </c>
    </row>
    <row r="621" spans="1:2">
      <c r="A621" s="18" t="s">
        <v>13</v>
      </c>
      <c r="B621" s="18" t="s">
        <v>14</v>
      </c>
    </row>
    <row r="622" spans="1:2">
      <c r="A622" s="18" t="s">
        <v>11</v>
      </c>
      <c r="B622" s="18" t="s">
        <v>14</v>
      </c>
    </row>
    <row r="623" spans="1:2">
      <c r="A623" s="18" t="s">
        <v>13</v>
      </c>
      <c r="B623" s="18" t="s">
        <v>14</v>
      </c>
    </row>
    <row r="624" spans="1:2">
      <c r="A624" s="18" t="s">
        <v>13</v>
      </c>
      <c r="B624" s="18" t="s">
        <v>14</v>
      </c>
    </row>
    <row r="625" spans="1:2">
      <c r="A625" s="18" t="s">
        <v>11</v>
      </c>
      <c r="B625" s="18" t="s">
        <v>14</v>
      </c>
    </row>
    <row r="626" spans="1:2">
      <c r="A626" s="18" t="s">
        <v>11</v>
      </c>
      <c r="B626" s="18" t="s">
        <v>14</v>
      </c>
    </row>
    <row r="627" spans="1:2">
      <c r="A627" s="18" t="s">
        <v>13</v>
      </c>
      <c r="B627" s="18" t="s">
        <v>14</v>
      </c>
    </row>
    <row r="628" spans="1:2">
      <c r="A628" s="18" t="s">
        <v>11</v>
      </c>
      <c r="B628" s="18" t="s">
        <v>14</v>
      </c>
    </row>
    <row r="629" spans="1:2">
      <c r="A629" s="18" t="s">
        <v>13</v>
      </c>
      <c r="B629" s="18" t="s">
        <v>14</v>
      </c>
    </row>
    <row r="630" spans="1:2">
      <c r="A630" s="18" t="s">
        <v>11</v>
      </c>
      <c r="B630" s="18" t="s">
        <v>14</v>
      </c>
    </row>
    <row r="631" spans="1:2">
      <c r="A631" s="18" t="s">
        <v>11</v>
      </c>
      <c r="B631" s="18" t="s">
        <v>14</v>
      </c>
    </row>
    <row r="632" spans="1:2">
      <c r="A632" s="18" t="s">
        <v>13</v>
      </c>
      <c r="B632" s="18" t="s">
        <v>14</v>
      </c>
    </row>
    <row r="633" spans="1:2">
      <c r="A633" s="18" t="s">
        <v>11</v>
      </c>
      <c r="B633" s="18" t="s">
        <v>14</v>
      </c>
    </row>
    <row r="634" spans="1:2">
      <c r="A634" s="18" t="s">
        <v>13</v>
      </c>
      <c r="B634" s="18" t="s">
        <v>14</v>
      </c>
    </row>
    <row r="635" spans="1:2">
      <c r="A635" s="18" t="s">
        <v>13</v>
      </c>
      <c r="B635" s="18" t="s">
        <v>14</v>
      </c>
    </row>
    <row r="636" spans="1:2">
      <c r="A636" s="18" t="s">
        <v>11</v>
      </c>
      <c r="B636" s="18" t="s">
        <v>14</v>
      </c>
    </row>
    <row r="637" spans="1:2">
      <c r="A637" s="18" t="s">
        <v>13</v>
      </c>
      <c r="B637" s="18" t="s">
        <v>14</v>
      </c>
    </row>
    <row r="638" spans="1:2">
      <c r="A638" s="18" t="s">
        <v>11</v>
      </c>
      <c r="B638" s="18" t="s">
        <v>14</v>
      </c>
    </row>
    <row r="639" spans="1:2">
      <c r="A639" s="18" t="s">
        <v>11</v>
      </c>
      <c r="B639" s="18" t="s">
        <v>14</v>
      </c>
    </row>
    <row r="640" spans="1:2">
      <c r="A640" s="18" t="s">
        <v>13</v>
      </c>
      <c r="B640" s="18" t="s">
        <v>14</v>
      </c>
    </row>
    <row r="641" spans="1:2">
      <c r="A641" s="18" t="s">
        <v>11</v>
      </c>
      <c r="B641" s="18" t="s">
        <v>14</v>
      </c>
    </row>
    <row r="642" spans="1:2">
      <c r="A642" s="18" t="s">
        <v>11</v>
      </c>
      <c r="B642" s="18" t="s">
        <v>14</v>
      </c>
    </row>
    <row r="643" spans="1:2">
      <c r="A643" s="18" t="s">
        <v>11</v>
      </c>
      <c r="B643" s="18" t="s">
        <v>14</v>
      </c>
    </row>
    <row r="644" spans="1:2">
      <c r="A644" s="18" t="s">
        <v>13</v>
      </c>
      <c r="B644" s="18" t="s">
        <v>14</v>
      </c>
    </row>
    <row r="645" spans="1:2">
      <c r="A645" s="18" t="s">
        <v>11</v>
      </c>
      <c r="B645" s="18" t="s">
        <v>14</v>
      </c>
    </row>
    <row r="646" spans="1:2">
      <c r="A646" s="18" t="s">
        <v>13</v>
      </c>
      <c r="B646" s="18" t="s">
        <v>14</v>
      </c>
    </row>
    <row r="647" spans="1:2">
      <c r="A647" s="18" t="s">
        <v>13</v>
      </c>
      <c r="B647" s="18" t="s">
        <v>14</v>
      </c>
    </row>
    <row r="648" spans="1:2">
      <c r="A648" s="18" t="s">
        <v>11</v>
      </c>
      <c r="B648" s="18" t="s">
        <v>14</v>
      </c>
    </row>
    <row r="649" spans="1:2">
      <c r="A649" s="18" t="s">
        <v>13</v>
      </c>
      <c r="B649" s="18" t="s">
        <v>14</v>
      </c>
    </row>
    <row r="650" spans="1:2">
      <c r="A650" s="18" t="s">
        <v>13</v>
      </c>
      <c r="B650" s="18" t="s">
        <v>14</v>
      </c>
    </row>
    <row r="651" spans="1:2">
      <c r="A651" s="18" t="s">
        <v>13</v>
      </c>
      <c r="B651" s="18" t="s">
        <v>14</v>
      </c>
    </row>
    <row r="652" spans="1:2">
      <c r="A652" s="18" t="s">
        <v>11</v>
      </c>
      <c r="B652" s="18" t="s">
        <v>14</v>
      </c>
    </row>
    <row r="653" spans="1:2">
      <c r="A653" s="18" t="s">
        <v>13</v>
      </c>
      <c r="B653" s="18" t="s">
        <v>14</v>
      </c>
    </row>
    <row r="654" spans="1:2">
      <c r="A654" s="18" t="s">
        <v>11</v>
      </c>
      <c r="B654" s="18" t="s">
        <v>14</v>
      </c>
    </row>
    <row r="655" spans="1:2">
      <c r="A655" s="18" t="s">
        <v>11</v>
      </c>
      <c r="B655" s="18" t="s">
        <v>14</v>
      </c>
    </row>
    <row r="656" spans="1:2">
      <c r="A656" s="18" t="s">
        <v>11</v>
      </c>
      <c r="B656" s="18" t="s">
        <v>14</v>
      </c>
    </row>
    <row r="657" spans="1:2">
      <c r="A657" s="18" t="s">
        <v>11</v>
      </c>
      <c r="B657" s="18" t="s">
        <v>14</v>
      </c>
    </row>
    <row r="658" spans="1:2">
      <c r="A658" s="18" t="s">
        <v>13</v>
      </c>
      <c r="B658" s="18" t="s">
        <v>14</v>
      </c>
    </row>
    <row r="659" spans="1:2">
      <c r="A659" s="18" t="s">
        <v>13</v>
      </c>
      <c r="B659" s="18" t="s">
        <v>14</v>
      </c>
    </row>
    <row r="660" spans="1:2">
      <c r="A660" s="18" t="s">
        <v>13</v>
      </c>
      <c r="B660" s="18" t="s">
        <v>14</v>
      </c>
    </row>
    <row r="661" spans="1:2">
      <c r="A661" s="18" t="s">
        <v>11</v>
      </c>
      <c r="B661" s="18" t="s">
        <v>14</v>
      </c>
    </row>
    <row r="662" spans="1:2">
      <c r="A662" s="18" t="s">
        <v>11</v>
      </c>
      <c r="B662" s="18" t="s">
        <v>14</v>
      </c>
    </row>
    <row r="663" spans="1:2">
      <c r="A663" s="18" t="s">
        <v>13</v>
      </c>
      <c r="B663" s="18" t="s">
        <v>14</v>
      </c>
    </row>
    <row r="664" spans="1:2">
      <c r="A664" s="18" t="s">
        <v>11</v>
      </c>
      <c r="B664" s="18" t="s">
        <v>14</v>
      </c>
    </row>
    <row r="665" spans="1:2">
      <c r="A665" s="18" t="s">
        <v>11</v>
      </c>
      <c r="B665" s="18" t="s">
        <v>14</v>
      </c>
    </row>
    <row r="666" spans="1:2">
      <c r="A666" s="18" t="s">
        <v>11</v>
      </c>
      <c r="B666" s="18" t="s">
        <v>14</v>
      </c>
    </row>
    <row r="667" spans="1:2">
      <c r="A667" s="18" t="s">
        <v>13</v>
      </c>
      <c r="B667" s="18" t="s">
        <v>14</v>
      </c>
    </row>
    <row r="668" spans="1:2">
      <c r="A668" s="18" t="s">
        <v>11</v>
      </c>
      <c r="B668" s="18" t="s">
        <v>14</v>
      </c>
    </row>
    <row r="669" spans="1:2">
      <c r="A669" s="18" t="s">
        <v>13</v>
      </c>
      <c r="B669" s="18" t="s">
        <v>14</v>
      </c>
    </row>
    <row r="670" spans="1:2">
      <c r="A670" s="18" t="s">
        <v>13</v>
      </c>
      <c r="B670" s="18" t="s">
        <v>14</v>
      </c>
    </row>
    <row r="671" spans="1:2">
      <c r="A671" s="18" t="s">
        <v>11</v>
      </c>
      <c r="B671" s="18" t="s">
        <v>14</v>
      </c>
    </row>
    <row r="672" spans="1:2">
      <c r="A672" s="18" t="s">
        <v>11</v>
      </c>
      <c r="B672" s="18" t="s">
        <v>14</v>
      </c>
    </row>
    <row r="673" spans="1:2">
      <c r="A673" s="18" t="s">
        <v>11</v>
      </c>
      <c r="B673" s="18" t="s">
        <v>14</v>
      </c>
    </row>
    <row r="674" spans="1:2">
      <c r="A674" s="18" t="s">
        <v>11</v>
      </c>
      <c r="B674" s="18" t="s">
        <v>14</v>
      </c>
    </row>
    <row r="675" spans="1:2">
      <c r="A675" s="18" t="s">
        <v>13</v>
      </c>
      <c r="B675" s="18" t="s">
        <v>14</v>
      </c>
    </row>
    <row r="676" spans="1:2">
      <c r="A676" s="18" t="s">
        <v>11</v>
      </c>
      <c r="B676" s="18" t="s">
        <v>14</v>
      </c>
    </row>
    <row r="677" spans="1:2">
      <c r="A677" s="18" t="s">
        <v>11</v>
      </c>
      <c r="B677" s="18" t="s">
        <v>14</v>
      </c>
    </row>
    <row r="678" spans="1:2">
      <c r="A678" s="18" t="s">
        <v>11</v>
      </c>
      <c r="B678" s="18" t="s">
        <v>14</v>
      </c>
    </row>
    <row r="679" spans="1:2">
      <c r="A679" s="18" t="s">
        <v>13</v>
      </c>
      <c r="B679" s="18" t="s">
        <v>14</v>
      </c>
    </row>
    <row r="680" spans="1:2">
      <c r="A680" s="18" t="s">
        <v>11</v>
      </c>
      <c r="B680" s="18" t="s">
        <v>14</v>
      </c>
    </row>
    <row r="681" spans="1:2">
      <c r="A681" s="18" t="s">
        <v>13</v>
      </c>
      <c r="B681" s="18" t="s">
        <v>12</v>
      </c>
    </row>
    <row r="682" spans="1:2">
      <c r="A682" s="18" t="s">
        <v>13</v>
      </c>
      <c r="B682" s="18" t="s">
        <v>14</v>
      </c>
    </row>
    <row r="683" spans="1:2">
      <c r="A683" s="18" t="s">
        <v>13</v>
      </c>
      <c r="B683" s="18" t="s">
        <v>14</v>
      </c>
    </row>
    <row r="684" spans="1:2">
      <c r="A684" s="18" t="s">
        <v>13</v>
      </c>
      <c r="B684" s="18" t="s">
        <v>12</v>
      </c>
    </row>
    <row r="685" spans="1:2">
      <c r="A685" s="18" t="s">
        <v>13</v>
      </c>
      <c r="B685" s="18" t="s">
        <v>14</v>
      </c>
    </row>
    <row r="686" spans="1:2">
      <c r="A686" s="18" t="s">
        <v>13</v>
      </c>
      <c r="B686" s="18" t="s">
        <v>12</v>
      </c>
    </row>
  </sheetData>
  <autoFilter ref="A1:B686" xr:uid="{046B3BDE-AA89-49D1-A74D-C841C4826D8B}"/>
  <mergeCells count="1">
    <mergeCell ref="G9:H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B2F-47F2-4DE4-8B25-2B287F0B10FA}">
  <dimension ref="A1:K686"/>
  <sheetViews>
    <sheetView topLeftCell="A10" workbookViewId="0">
      <selection activeCell="H14" sqref="H14"/>
    </sheetView>
  </sheetViews>
  <sheetFormatPr defaultRowHeight="14.5"/>
  <cols>
    <col min="1" max="1" width="27.7265625" customWidth="1"/>
    <col min="2" max="2" width="16.54296875" bestFit="1" customWidth="1"/>
    <col min="3" max="3" width="12.36328125" bestFit="1" customWidth="1"/>
    <col min="4" max="4" width="24.6328125" customWidth="1"/>
    <col min="5" max="5" width="17.26953125" customWidth="1"/>
  </cols>
  <sheetData>
    <row r="1" spans="1:11">
      <c r="A1" s="27" t="s">
        <v>6</v>
      </c>
      <c r="B1" s="27" t="s">
        <v>9</v>
      </c>
    </row>
    <row r="2" spans="1:11">
      <c r="A2" s="18" t="s">
        <v>10</v>
      </c>
      <c r="B2" s="18" t="s">
        <v>19</v>
      </c>
    </row>
    <row r="3" spans="1:11" ht="17.5">
      <c r="A3" s="18" t="s">
        <v>10</v>
      </c>
      <c r="B3" s="18" t="s">
        <v>18</v>
      </c>
      <c r="D3" s="17" t="s">
        <v>134</v>
      </c>
    </row>
    <row r="4" spans="1:11" ht="17.5">
      <c r="A4" s="18" t="s">
        <v>5</v>
      </c>
      <c r="B4" s="18" t="s">
        <v>19</v>
      </c>
      <c r="D4" s="17" t="s">
        <v>135</v>
      </c>
    </row>
    <row r="5" spans="1:11">
      <c r="A5" s="18" t="s">
        <v>10</v>
      </c>
      <c r="B5" s="18" t="s">
        <v>18</v>
      </c>
    </row>
    <row r="6" spans="1:11">
      <c r="A6" s="18" t="s">
        <v>5</v>
      </c>
      <c r="B6" s="18" t="s">
        <v>19</v>
      </c>
    </row>
    <row r="7" spans="1:11">
      <c r="A7" s="18" t="s">
        <v>5</v>
      </c>
      <c r="B7" s="18" t="s">
        <v>18</v>
      </c>
      <c r="D7" s="19" t="s">
        <v>84</v>
      </c>
      <c r="E7" s="18">
        <v>325</v>
      </c>
      <c r="J7" s="29"/>
      <c r="K7" s="29"/>
    </row>
    <row r="8" spans="1:11">
      <c r="A8" s="18" t="s">
        <v>10</v>
      </c>
      <c r="B8" s="18" t="s">
        <v>19</v>
      </c>
      <c r="D8" s="19" t="s">
        <v>85</v>
      </c>
      <c r="E8" s="18">
        <v>360</v>
      </c>
    </row>
    <row r="9" spans="1:11">
      <c r="A9" s="18" t="s">
        <v>5</v>
      </c>
      <c r="B9" s="18" t="s">
        <v>18</v>
      </c>
      <c r="D9" s="19" t="s">
        <v>123</v>
      </c>
      <c r="E9" s="18">
        <v>194</v>
      </c>
    </row>
    <row r="10" spans="1:11">
      <c r="A10" s="18" t="s">
        <v>10</v>
      </c>
      <c r="B10" s="18" t="s">
        <v>19</v>
      </c>
      <c r="D10" s="19" t="s">
        <v>126</v>
      </c>
      <c r="E10" s="18">
        <v>221</v>
      </c>
    </row>
    <row r="11" spans="1:11">
      <c r="A11" s="18" t="s">
        <v>5</v>
      </c>
      <c r="B11" s="18" t="s">
        <v>18</v>
      </c>
      <c r="D11" s="19" t="s">
        <v>124</v>
      </c>
      <c r="E11" s="18">
        <f>E9/E7</f>
        <v>0.59692307692307689</v>
      </c>
    </row>
    <row r="12" spans="1:11">
      <c r="A12" s="18" t="s">
        <v>5</v>
      </c>
      <c r="B12" s="18" t="s">
        <v>19</v>
      </c>
      <c r="D12" s="19" t="s">
        <v>125</v>
      </c>
      <c r="E12" s="18">
        <f>E10/E8</f>
        <v>0.61388888888888893</v>
      </c>
    </row>
    <row r="13" spans="1:11">
      <c r="A13" s="18" t="s">
        <v>10</v>
      </c>
      <c r="B13" s="18" t="s">
        <v>19</v>
      </c>
      <c r="D13" s="19" t="s">
        <v>73</v>
      </c>
      <c r="E13" s="18">
        <f>(E9+E10)/(E7+E8)</f>
        <v>0.6058394160583942</v>
      </c>
    </row>
    <row r="14" spans="1:11">
      <c r="A14" s="18" t="s">
        <v>10</v>
      </c>
      <c r="B14" s="18" t="s">
        <v>19</v>
      </c>
      <c r="D14" s="19" t="s">
        <v>90</v>
      </c>
      <c r="E14" s="18">
        <f>E11-E12</f>
        <v>-1.6965811965812039E-2</v>
      </c>
    </row>
    <row r="15" spans="1:11">
      <c r="A15" s="18" t="s">
        <v>10</v>
      </c>
      <c r="B15" s="18" t="s">
        <v>19</v>
      </c>
      <c r="D15" s="19" t="s">
        <v>74</v>
      </c>
      <c r="E15" s="18">
        <f>E13*(1-E13)</f>
        <v>0.23879801800841813</v>
      </c>
    </row>
    <row r="16" spans="1:11">
      <c r="A16" s="18" t="s">
        <v>10</v>
      </c>
      <c r="B16" s="18" t="s">
        <v>19</v>
      </c>
      <c r="D16" s="19" t="s">
        <v>75</v>
      </c>
      <c r="E16" s="18">
        <f>(1/E7)+(1/E8)</f>
        <v>5.8547008547008544E-3</v>
      </c>
    </row>
    <row r="17" spans="1:5">
      <c r="A17" s="18" t="s">
        <v>10</v>
      </c>
      <c r="B17" s="18" t="s">
        <v>19</v>
      </c>
      <c r="D17" s="19" t="s">
        <v>53</v>
      </c>
      <c r="E17" s="18">
        <f>SQRT(E15*E16)</f>
        <v>3.7391054546973605E-2</v>
      </c>
    </row>
    <row r="18" spans="1:5">
      <c r="A18" s="18" t="s">
        <v>10</v>
      </c>
      <c r="B18" s="18" t="s">
        <v>19</v>
      </c>
      <c r="D18" s="27" t="s">
        <v>76</v>
      </c>
      <c r="E18" s="25">
        <f>E14/E17</f>
        <v>-0.45373986295300234</v>
      </c>
    </row>
    <row r="19" spans="1:5">
      <c r="A19" s="18" t="s">
        <v>10</v>
      </c>
      <c r="B19" s="18" t="s">
        <v>19</v>
      </c>
      <c r="D19" s="27" t="s">
        <v>77</v>
      </c>
      <c r="E19" s="25">
        <f>2*_xlfn.NORM.S.DIST(E18,TRUE)</f>
        <v>0.65001607186250154</v>
      </c>
    </row>
    <row r="20" spans="1:5">
      <c r="A20" s="18" t="s">
        <v>10</v>
      </c>
      <c r="B20" s="18" t="s">
        <v>19</v>
      </c>
    </row>
    <row r="21" spans="1:5">
      <c r="A21" s="18" t="s">
        <v>10</v>
      </c>
      <c r="B21" s="18" t="s">
        <v>19</v>
      </c>
      <c r="D21" s="19" t="s">
        <v>59</v>
      </c>
      <c r="E21" s="18">
        <v>0.08</v>
      </c>
    </row>
    <row r="22" spans="1:5" ht="15.5">
      <c r="A22" s="18" t="s">
        <v>10</v>
      </c>
      <c r="B22" s="18" t="s">
        <v>19</v>
      </c>
      <c r="D22" t="s">
        <v>127</v>
      </c>
      <c r="E22" s="14" t="s">
        <v>128</v>
      </c>
    </row>
    <row r="23" spans="1:5">
      <c r="A23" s="18" t="s">
        <v>10</v>
      </c>
      <c r="B23" s="18" t="s">
        <v>19</v>
      </c>
    </row>
    <row r="24" spans="1:5">
      <c r="A24" s="18" t="s">
        <v>10</v>
      </c>
      <c r="B24" s="18" t="s">
        <v>19</v>
      </c>
      <c r="D24" s="19" t="s">
        <v>59</v>
      </c>
      <c r="E24" s="18">
        <v>0.05</v>
      </c>
    </row>
    <row r="25" spans="1:5" ht="15.5">
      <c r="A25" s="18" t="s">
        <v>10</v>
      </c>
      <c r="B25" s="18" t="s">
        <v>19</v>
      </c>
      <c r="D25" t="s">
        <v>127</v>
      </c>
      <c r="E25" s="14" t="s">
        <v>128</v>
      </c>
    </row>
    <row r="26" spans="1:5">
      <c r="A26" s="18" t="s">
        <v>10</v>
      </c>
      <c r="B26" s="18" t="s">
        <v>19</v>
      </c>
    </row>
    <row r="27" spans="1:5">
      <c r="A27" s="18" t="s">
        <v>10</v>
      </c>
      <c r="B27" s="18" t="s">
        <v>19</v>
      </c>
    </row>
    <row r="28" spans="1:5">
      <c r="A28" s="18" t="s">
        <v>10</v>
      </c>
      <c r="B28" s="18" t="s">
        <v>19</v>
      </c>
    </row>
    <row r="29" spans="1:5">
      <c r="A29" s="18" t="s">
        <v>10</v>
      </c>
      <c r="B29" s="18" t="s">
        <v>19</v>
      </c>
    </row>
    <row r="30" spans="1:5">
      <c r="A30" s="18" t="s">
        <v>10</v>
      </c>
      <c r="B30" s="18" t="s">
        <v>19</v>
      </c>
    </row>
    <row r="31" spans="1:5">
      <c r="A31" s="18" t="s">
        <v>10</v>
      </c>
      <c r="B31" s="18" t="s">
        <v>19</v>
      </c>
    </row>
    <row r="32" spans="1:5">
      <c r="A32" s="18" t="s">
        <v>10</v>
      </c>
      <c r="B32" s="18" t="s">
        <v>19</v>
      </c>
    </row>
    <row r="33" spans="1:2">
      <c r="A33" s="18" t="s">
        <v>10</v>
      </c>
      <c r="B33" s="18" t="s">
        <v>19</v>
      </c>
    </row>
    <row r="34" spans="1:2">
      <c r="A34" s="18" t="s">
        <v>10</v>
      </c>
      <c r="B34" s="18" t="s">
        <v>19</v>
      </c>
    </row>
    <row r="35" spans="1:2">
      <c r="A35" s="18" t="s">
        <v>10</v>
      </c>
      <c r="B35" s="18" t="s">
        <v>19</v>
      </c>
    </row>
    <row r="36" spans="1:2">
      <c r="A36" s="18" t="s">
        <v>10</v>
      </c>
      <c r="B36" s="18" t="s">
        <v>19</v>
      </c>
    </row>
    <row r="37" spans="1:2">
      <c r="A37" s="18" t="s">
        <v>10</v>
      </c>
      <c r="B37" s="18" t="s">
        <v>19</v>
      </c>
    </row>
    <row r="38" spans="1:2">
      <c r="A38" s="18" t="s">
        <v>10</v>
      </c>
      <c r="B38" s="18" t="s">
        <v>19</v>
      </c>
    </row>
    <row r="39" spans="1:2">
      <c r="A39" s="18" t="s">
        <v>10</v>
      </c>
      <c r="B39" s="18" t="s">
        <v>19</v>
      </c>
    </row>
    <row r="40" spans="1:2">
      <c r="A40" s="18" t="s">
        <v>10</v>
      </c>
      <c r="B40" s="18" t="s">
        <v>19</v>
      </c>
    </row>
    <row r="41" spans="1:2">
      <c r="A41" s="18" t="s">
        <v>10</v>
      </c>
      <c r="B41" s="18" t="s">
        <v>19</v>
      </c>
    </row>
    <row r="42" spans="1:2">
      <c r="A42" s="18" t="s">
        <v>10</v>
      </c>
      <c r="B42" s="18" t="s">
        <v>19</v>
      </c>
    </row>
    <row r="43" spans="1:2">
      <c r="A43" s="18" t="s">
        <v>10</v>
      </c>
      <c r="B43" s="18" t="s">
        <v>19</v>
      </c>
    </row>
    <row r="44" spans="1:2">
      <c r="A44" s="18" t="s">
        <v>10</v>
      </c>
      <c r="B44" s="18" t="s">
        <v>19</v>
      </c>
    </row>
    <row r="45" spans="1:2">
      <c r="A45" s="18" t="s">
        <v>10</v>
      </c>
      <c r="B45" s="18" t="s">
        <v>19</v>
      </c>
    </row>
    <row r="46" spans="1:2">
      <c r="A46" s="18" t="s">
        <v>10</v>
      </c>
      <c r="B46" s="18" t="s">
        <v>19</v>
      </c>
    </row>
    <row r="47" spans="1:2">
      <c r="A47" s="18" t="s">
        <v>10</v>
      </c>
      <c r="B47" s="18" t="s">
        <v>19</v>
      </c>
    </row>
    <row r="48" spans="1:2">
      <c r="A48" s="18" t="s">
        <v>10</v>
      </c>
      <c r="B48" s="18" t="s">
        <v>19</v>
      </c>
    </row>
    <row r="49" spans="1:2">
      <c r="A49" s="18" t="s">
        <v>10</v>
      </c>
      <c r="B49" s="18" t="s">
        <v>19</v>
      </c>
    </row>
    <row r="50" spans="1:2">
      <c r="A50" s="18" t="s">
        <v>10</v>
      </c>
      <c r="B50" s="18" t="s">
        <v>19</v>
      </c>
    </row>
    <row r="51" spans="1:2">
      <c r="A51" s="18" t="s">
        <v>10</v>
      </c>
      <c r="B51" s="18" t="s">
        <v>19</v>
      </c>
    </row>
    <row r="52" spans="1:2">
      <c r="A52" s="18" t="s">
        <v>10</v>
      </c>
      <c r="B52" s="18" t="s">
        <v>19</v>
      </c>
    </row>
    <row r="53" spans="1:2">
      <c r="A53" s="18" t="s">
        <v>10</v>
      </c>
      <c r="B53" s="18" t="s">
        <v>19</v>
      </c>
    </row>
    <row r="54" spans="1:2">
      <c r="A54" s="18" t="s">
        <v>10</v>
      </c>
      <c r="B54" s="18" t="s">
        <v>19</v>
      </c>
    </row>
    <row r="55" spans="1:2">
      <c r="A55" s="18" t="s">
        <v>10</v>
      </c>
      <c r="B55" s="18" t="s">
        <v>19</v>
      </c>
    </row>
    <row r="56" spans="1:2">
      <c r="A56" s="18" t="s">
        <v>10</v>
      </c>
      <c r="B56" s="18" t="s">
        <v>19</v>
      </c>
    </row>
    <row r="57" spans="1:2">
      <c r="A57" s="18" t="s">
        <v>10</v>
      </c>
      <c r="B57" s="18" t="s">
        <v>19</v>
      </c>
    </row>
    <row r="58" spans="1:2">
      <c r="A58" s="18" t="s">
        <v>10</v>
      </c>
      <c r="B58" s="18" t="s">
        <v>19</v>
      </c>
    </row>
    <row r="59" spans="1:2">
      <c r="A59" s="18" t="s">
        <v>10</v>
      </c>
      <c r="B59" s="18" t="s">
        <v>19</v>
      </c>
    </row>
    <row r="60" spans="1:2">
      <c r="A60" s="18" t="s">
        <v>10</v>
      </c>
      <c r="B60" s="18" t="s">
        <v>19</v>
      </c>
    </row>
    <row r="61" spans="1:2">
      <c r="A61" s="18" t="s">
        <v>10</v>
      </c>
      <c r="B61" s="18" t="s">
        <v>19</v>
      </c>
    </row>
    <row r="62" spans="1:2">
      <c r="A62" s="18" t="s">
        <v>10</v>
      </c>
      <c r="B62" s="18" t="s">
        <v>19</v>
      </c>
    </row>
    <row r="63" spans="1:2">
      <c r="A63" s="18" t="s">
        <v>10</v>
      </c>
      <c r="B63" s="18" t="s">
        <v>19</v>
      </c>
    </row>
    <row r="64" spans="1:2">
      <c r="A64" s="18" t="s">
        <v>10</v>
      </c>
      <c r="B64" s="18" t="s">
        <v>19</v>
      </c>
    </row>
    <row r="65" spans="1:2">
      <c r="A65" s="18" t="s">
        <v>10</v>
      </c>
      <c r="B65" s="18" t="s">
        <v>19</v>
      </c>
    </row>
    <row r="66" spans="1:2">
      <c r="A66" s="18" t="s">
        <v>10</v>
      </c>
      <c r="B66" s="18" t="s">
        <v>19</v>
      </c>
    </row>
    <row r="67" spans="1:2">
      <c r="A67" s="18" t="s">
        <v>10</v>
      </c>
      <c r="B67" s="18" t="s">
        <v>19</v>
      </c>
    </row>
    <row r="68" spans="1:2">
      <c r="A68" s="18" t="s">
        <v>10</v>
      </c>
      <c r="B68" s="18" t="s">
        <v>19</v>
      </c>
    </row>
    <row r="69" spans="1:2">
      <c r="A69" s="18" t="s">
        <v>10</v>
      </c>
      <c r="B69" s="18" t="s">
        <v>19</v>
      </c>
    </row>
    <row r="70" spans="1:2">
      <c r="A70" s="18" t="s">
        <v>10</v>
      </c>
      <c r="B70" s="18" t="s">
        <v>19</v>
      </c>
    </row>
    <row r="71" spans="1:2">
      <c r="A71" s="18" t="s">
        <v>10</v>
      </c>
      <c r="B71" s="18" t="s">
        <v>19</v>
      </c>
    </row>
    <row r="72" spans="1:2">
      <c r="A72" s="18" t="s">
        <v>10</v>
      </c>
      <c r="B72" s="18" t="s">
        <v>19</v>
      </c>
    </row>
    <row r="73" spans="1:2">
      <c r="A73" s="18" t="s">
        <v>10</v>
      </c>
      <c r="B73" s="18" t="s">
        <v>19</v>
      </c>
    </row>
    <row r="74" spans="1:2">
      <c r="A74" s="18" t="s">
        <v>10</v>
      </c>
      <c r="B74" s="18" t="s">
        <v>19</v>
      </c>
    </row>
    <row r="75" spans="1:2">
      <c r="A75" s="18" t="s">
        <v>10</v>
      </c>
      <c r="B75" s="18" t="s">
        <v>19</v>
      </c>
    </row>
    <row r="76" spans="1:2">
      <c r="A76" s="18" t="s">
        <v>10</v>
      </c>
      <c r="B76" s="18" t="s">
        <v>19</v>
      </c>
    </row>
    <row r="77" spans="1:2">
      <c r="A77" s="18" t="s">
        <v>10</v>
      </c>
      <c r="B77" s="18" t="s">
        <v>19</v>
      </c>
    </row>
    <row r="78" spans="1:2">
      <c r="A78" s="18" t="s">
        <v>10</v>
      </c>
      <c r="B78" s="18" t="s">
        <v>19</v>
      </c>
    </row>
    <row r="79" spans="1:2">
      <c r="A79" s="18" t="s">
        <v>10</v>
      </c>
      <c r="B79" s="18" t="s">
        <v>19</v>
      </c>
    </row>
    <row r="80" spans="1:2">
      <c r="A80" s="18" t="s">
        <v>10</v>
      </c>
      <c r="B80" s="18" t="s">
        <v>19</v>
      </c>
    </row>
    <row r="81" spans="1:2">
      <c r="A81" s="18" t="s">
        <v>10</v>
      </c>
      <c r="B81" s="18" t="s">
        <v>19</v>
      </c>
    </row>
    <row r="82" spans="1:2">
      <c r="A82" s="18" t="s">
        <v>10</v>
      </c>
      <c r="B82" s="18" t="s">
        <v>19</v>
      </c>
    </row>
    <row r="83" spans="1:2">
      <c r="A83" s="18" t="s">
        <v>10</v>
      </c>
      <c r="B83" s="18" t="s">
        <v>19</v>
      </c>
    </row>
    <row r="84" spans="1:2">
      <c r="A84" s="18" t="s">
        <v>10</v>
      </c>
      <c r="B84" s="18" t="s">
        <v>19</v>
      </c>
    </row>
    <row r="85" spans="1:2">
      <c r="A85" s="18" t="s">
        <v>5</v>
      </c>
      <c r="B85" s="18" t="s">
        <v>19</v>
      </c>
    </row>
    <row r="86" spans="1:2">
      <c r="A86" s="18" t="s">
        <v>5</v>
      </c>
      <c r="B86" s="18" t="s">
        <v>19</v>
      </c>
    </row>
    <row r="87" spans="1:2">
      <c r="A87" s="18" t="s">
        <v>10</v>
      </c>
      <c r="B87" s="18" t="s">
        <v>19</v>
      </c>
    </row>
    <row r="88" spans="1:2">
      <c r="A88" s="18" t="s">
        <v>10</v>
      </c>
      <c r="B88" s="18" t="s">
        <v>19</v>
      </c>
    </row>
    <row r="89" spans="1:2">
      <c r="A89" s="18" t="s">
        <v>10</v>
      </c>
      <c r="B89" s="18" t="s">
        <v>19</v>
      </c>
    </row>
    <row r="90" spans="1:2">
      <c r="A90" s="18" t="s">
        <v>5</v>
      </c>
      <c r="B90" s="18" t="s">
        <v>19</v>
      </c>
    </row>
    <row r="91" spans="1:2">
      <c r="A91" s="18" t="s">
        <v>5</v>
      </c>
      <c r="B91" s="18" t="s">
        <v>19</v>
      </c>
    </row>
    <row r="92" spans="1:2">
      <c r="A92" s="18" t="s">
        <v>10</v>
      </c>
      <c r="B92" s="18" t="s">
        <v>19</v>
      </c>
    </row>
    <row r="93" spans="1:2">
      <c r="A93" s="18" t="s">
        <v>5</v>
      </c>
      <c r="B93" s="18" t="s">
        <v>19</v>
      </c>
    </row>
    <row r="94" spans="1:2">
      <c r="A94" s="18" t="s">
        <v>10</v>
      </c>
      <c r="B94" s="18" t="s">
        <v>19</v>
      </c>
    </row>
    <row r="95" spans="1:2">
      <c r="A95" s="18" t="s">
        <v>10</v>
      </c>
      <c r="B95" s="18" t="s">
        <v>19</v>
      </c>
    </row>
    <row r="96" spans="1:2">
      <c r="A96" s="18" t="s">
        <v>5</v>
      </c>
      <c r="B96" s="18" t="s">
        <v>19</v>
      </c>
    </row>
    <row r="97" spans="1:2">
      <c r="A97" s="18" t="s">
        <v>10</v>
      </c>
      <c r="B97" s="18" t="s">
        <v>19</v>
      </c>
    </row>
    <row r="98" spans="1:2">
      <c r="A98" s="18" t="s">
        <v>10</v>
      </c>
      <c r="B98" s="18" t="s">
        <v>19</v>
      </c>
    </row>
    <row r="99" spans="1:2">
      <c r="A99" s="18" t="s">
        <v>10</v>
      </c>
      <c r="B99" s="18" t="s">
        <v>19</v>
      </c>
    </row>
    <row r="100" spans="1:2">
      <c r="A100" s="18" t="s">
        <v>5</v>
      </c>
      <c r="B100" s="18" t="s">
        <v>19</v>
      </c>
    </row>
    <row r="101" spans="1:2">
      <c r="A101" s="18" t="s">
        <v>5</v>
      </c>
      <c r="B101" s="18" t="s">
        <v>19</v>
      </c>
    </row>
    <row r="102" spans="1:2">
      <c r="A102" s="18" t="s">
        <v>5</v>
      </c>
      <c r="B102" s="18" t="s">
        <v>19</v>
      </c>
    </row>
    <row r="103" spans="1:2">
      <c r="A103" s="18" t="s">
        <v>10</v>
      </c>
      <c r="B103" s="18" t="s">
        <v>19</v>
      </c>
    </row>
    <row r="104" spans="1:2">
      <c r="A104" s="18" t="s">
        <v>10</v>
      </c>
      <c r="B104" s="18" t="s">
        <v>19</v>
      </c>
    </row>
    <row r="105" spans="1:2">
      <c r="A105" s="18" t="s">
        <v>5</v>
      </c>
      <c r="B105" s="18" t="s">
        <v>19</v>
      </c>
    </row>
    <row r="106" spans="1:2">
      <c r="A106" s="18" t="s">
        <v>10</v>
      </c>
      <c r="B106" s="18" t="s">
        <v>19</v>
      </c>
    </row>
    <row r="107" spans="1:2">
      <c r="A107" s="18" t="s">
        <v>5</v>
      </c>
      <c r="B107" s="18" t="s">
        <v>19</v>
      </c>
    </row>
    <row r="108" spans="1:2">
      <c r="A108" s="18" t="s">
        <v>5</v>
      </c>
      <c r="B108" s="18" t="s">
        <v>19</v>
      </c>
    </row>
    <row r="109" spans="1:2">
      <c r="A109" s="18" t="s">
        <v>5</v>
      </c>
      <c r="B109" s="18" t="s">
        <v>19</v>
      </c>
    </row>
    <row r="110" spans="1:2">
      <c r="A110" s="18" t="s">
        <v>10</v>
      </c>
      <c r="B110" s="18" t="s">
        <v>19</v>
      </c>
    </row>
    <row r="111" spans="1:2">
      <c r="A111" s="18" t="s">
        <v>5</v>
      </c>
      <c r="B111" s="18" t="s">
        <v>19</v>
      </c>
    </row>
    <row r="112" spans="1:2">
      <c r="A112" s="18" t="s">
        <v>5</v>
      </c>
      <c r="B112" s="18" t="s">
        <v>19</v>
      </c>
    </row>
    <row r="113" spans="1:2">
      <c r="A113" s="18" t="s">
        <v>10</v>
      </c>
      <c r="B113" s="18" t="s">
        <v>19</v>
      </c>
    </row>
    <row r="114" spans="1:2">
      <c r="A114" s="18" t="s">
        <v>5</v>
      </c>
      <c r="B114" s="18" t="s">
        <v>19</v>
      </c>
    </row>
    <row r="115" spans="1:2">
      <c r="A115" s="18" t="s">
        <v>10</v>
      </c>
      <c r="B115" s="18" t="s">
        <v>19</v>
      </c>
    </row>
    <row r="116" spans="1:2">
      <c r="A116" s="18" t="s">
        <v>5</v>
      </c>
      <c r="B116" s="18" t="s">
        <v>19</v>
      </c>
    </row>
    <row r="117" spans="1:2">
      <c r="A117" s="18" t="s">
        <v>5</v>
      </c>
      <c r="B117" s="18" t="s">
        <v>19</v>
      </c>
    </row>
    <row r="118" spans="1:2">
      <c r="A118" s="18" t="s">
        <v>10</v>
      </c>
      <c r="B118" s="18" t="s">
        <v>19</v>
      </c>
    </row>
    <row r="119" spans="1:2">
      <c r="A119" s="18" t="s">
        <v>5</v>
      </c>
      <c r="B119" s="18" t="s">
        <v>19</v>
      </c>
    </row>
    <row r="120" spans="1:2">
      <c r="A120" s="18" t="s">
        <v>10</v>
      </c>
      <c r="B120" s="18" t="s">
        <v>19</v>
      </c>
    </row>
    <row r="121" spans="1:2">
      <c r="A121" s="18" t="s">
        <v>10</v>
      </c>
      <c r="B121" s="18" t="s">
        <v>19</v>
      </c>
    </row>
    <row r="122" spans="1:2">
      <c r="A122" s="18" t="s">
        <v>5</v>
      </c>
      <c r="B122" s="18" t="s">
        <v>19</v>
      </c>
    </row>
    <row r="123" spans="1:2">
      <c r="A123" s="18" t="s">
        <v>5</v>
      </c>
      <c r="B123" s="18" t="s">
        <v>19</v>
      </c>
    </row>
    <row r="124" spans="1:2">
      <c r="A124" s="18" t="s">
        <v>10</v>
      </c>
      <c r="B124" s="18" t="s">
        <v>19</v>
      </c>
    </row>
    <row r="125" spans="1:2">
      <c r="A125" s="18" t="s">
        <v>10</v>
      </c>
      <c r="B125" s="18" t="s">
        <v>19</v>
      </c>
    </row>
    <row r="126" spans="1:2">
      <c r="A126" s="18" t="s">
        <v>5</v>
      </c>
      <c r="B126" s="18" t="s">
        <v>19</v>
      </c>
    </row>
    <row r="127" spans="1:2">
      <c r="A127" s="18" t="s">
        <v>5</v>
      </c>
      <c r="B127" s="18" t="s">
        <v>19</v>
      </c>
    </row>
    <row r="128" spans="1:2">
      <c r="A128" s="18" t="s">
        <v>5</v>
      </c>
      <c r="B128" s="18" t="s">
        <v>19</v>
      </c>
    </row>
    <row r="129" spans="1:2">
      <c r="A129" s="18" t="s">
        <v>5</v>
      </c>
      <c r="B129" s="18" t="s">
        <v>19</v>
      </c>
    </row>
    <row r="130" spans="1:2">
      <c r="A130" s="18" t="s">
        <v>10</v>
      </c>
      <c r="B130" s="18" t="s">
        <v>19</v>
      </c>
    </row>
    <row r="131" spans="1:2">
      <c r="A131" s="18" t="s">
        <v>10</v>
      </c>
      <c r="B131" s="18" t="s">
        <v>19</v>
      </c>
    </row>
    <row r="132" spans="1:2">
      <c r="A132" s="18" t="s">
        <v>5</v>
      </c>
      <c r="B132" s="18" t="s">
        <v>19</v>
      </c>
    </row>
    <row r="133" spans="1:2">
      <c r="A133" s="18" t="s">
        <v>10</v>
      </c>
      <c r="B133" s="18" t="s">
        <v>19</v>
      </c>
    </row>
    <row r="134" spans="1:2">
      <c r="A134" s="18" t="s">
        <v>5</v>
      </c>
      <c r="B134" s="18" t="s">
        <v>19</v>
      </c>
    </row>
    <row r="135" spans="1:2">
      <c r="A135" s="18" t="s">
        <v>5</v>
      </c>
      <c r="B135" s="18" t="s">
        <v>19</v>
      </c>
    </row>
    <row r="136" spans="1:2">
      <c r="A136" s="18" t="s">
        <v>10</v>
      </c>
      <c r="B136" s="18" t="s">
        <v>19</v>
      </c>
    </row>
    <row r="137" spans="1:2">
      <c r="A137" s="18" t="s">
        <v>5</v>
      </c>
      <c r="B137" s="18" t="s">
        <v>19</v>
      </c>
    </row>
    <row r="138" spans="1:2">
      <c r="A138" s="18" t="s">
        <v>5</v>
      </c>
      <c r="B138" s="18" t="s">
        <v>19</v>
      </c>
    </row>
    <row r="139" spans="1:2">
      <c r="A139" s="18" t="s">
        <v>5</v>
      </c>
      <c r="B139" s="18" t="s">
        <v>19</v>
      </c>
    </row>
    <row r="140" spans="1:2">
      <c r="A140" s="18" t="s">
        <v>5</v>
      </c>
      <c r="B140" s="18" t="s">
        <v>19</v>
      </c>
    </row>
    <row r="141" spans="1:2">
      <c r="A141" s="18" t="s">
        <v>5</v>
      </c>
      <c r="B141" s="18" t="s">
        <v>19</v>
      </c>
    </row>
    <row r="142" spans="1:2">
      <c r="A142" s="18" t="s">
        <v>10</v>
      </c>
      <c r="B142" s="18" t="s">
        <v>19</v>
      </c>
    </row>
    <row r="143" spans="1:2">
      <c r="A143" s="18" t="s">
        <v>10</v>
      </c>
      <c r="B143" s="18" t="s">
        <v>19</v>
      </c>
    </row>
    <row r="144" spans="1:2">
      <c r="A144" s="18" t="s">
        <v>5</v>
      </c>
      <c r="B144" s="18" t="s">
        <v>19</v>
      </c>
    </row>
    <row r="145" spans="1:2">
      <c r="A145" s="18" t="s">
        <v>5</v>
      </c>
      <c r="B145" s="18" t="s">
        <v>19</v>
      </c>
    </row>
    <row r="146" spans="1:2">
      <c r="A146" s="18" t="s">
        <v>10</v>
      </c>
      <c r="B146" s="18" t="s">
        <v>19</v>
      </c>
    </row>
    <row r="147" spans="1:2">
      <c r="A147" s="18" t="s">
        <v>5</v>
      </c>
      <c r="B147" s="18" t="s">
        <v>19</v>
      </c>
    </row>
    <row r="148" spans="1:2">
      <c r="A148" s="18" t="s">
        <v>5</v>
      </c>
      <c r="B148" s="18" t="s">
        <v>19</v>
      </c>
    </row>
    <row r="149" spans="1:2">
      <c r="A149" s="18" t="s">
        <v>10</v>
      </c>
      <c r="B149" s="18" t="s">
        <v>19</v>
      </c>
    </row>
    <row r="150" spans="1:2">
      <c r="A150" s="18" t="s">
        <v>10</v>
      </c>
      <c r="B150" s="18" t="s">
        <v>19</v>
      </c>
    </row>
    <row r="151" spans="1:2">
      <c r="A151" s="18" t="s">
        <v>10</v>
      </c>
      <c r="B151" s="18" t="s">
        <v>19</v>
      </c>
    </row>
    <row r="152" spans="1:2">
      <c r="A152" s="18" t="s">
        <v>5</v>
      </c>
      <c r="B152" s="18" t="s">
        <v>19</v>
      </c>
    </row>
    <row r="153" spans="1:2">
      <c r="A153" s="18" t="s">
        <v>10</v>
      </c>
      <c r="B153" s="18" t="s">
        <v>19</v>
      </c>
    </row>
    <row r="154" spans="1:2">
      <c r="A154" s="18" t="s">
        <v>5</v>
      </c>
      <c r="B154" s="18" t="s">
        <v>19</v>
      </c>
    </row>
    <row r="155" spans="1:2">
      <c r="A155" s="18" t="s">
        <v>10</v>
      </c>
      <c r="B155" s="18" t="s">
        <v>19</v>
      </c>
    </row>
    <row r="156" spans="1:2">
      <c r="A156" s="18" t="s">
        <v>10</v>
      </c>
      <c r="B156" s="18" t="s">
        <v>19</v>
      </c>
    </row>
    <row r="157" spans="1:2">
      <c r="A157" s="18" t="s">
        <v>5</v>
      </c>
      <c r="B157" s="18" t="s">
        <v>19</v>
      </c>
    </row>
    <row r="158" spans="1:2">
      <c r="A158" s="18" t="s">
        <v>5</v>
      </c>
      <c r="B158" s="18" t="s">
        <v>19</v>
      </c>
    </row>
    <row r="159" spans="1:2">
      <c r="A159" s="18" t="s">
        <v>5</v>
      </c>
      <c r="B159" s="18" t="s">
        <v>19</v>
      </c>
    </row>
    <row r="160" spans="1:2">
      <c r="A160" s="18" t="s">
        <v>10</v>
      </c>
      <c r="B160" s="18" t="s">
        <v>19</v>
      </c>
    </row>
    <row r="161" spans="1:2">
      <c r="A161" s="18" t="s">
        <v>5</v>
      </c>
      <c r="B161" s="18" t="s">
        <v>19</v>
      </c>
    </row>
    <row r="162" spans="1:2">
      <c r="A162" s="18" t="s">
        <v>5</v>
      </c>
      <c r="B162" s="18" t="s">
        <v>19</v>
      </c>
    </row>
    <row r="163" spans="1:2">
      <c r="A163" s="18" t="s">
        <v>10</v>
      </c>
      <c r="B163" s="18" t="s">
        <v>19</v>
      </c>
    </row>
    <row r="164" spans="1:2">
      <c r="A164" s="18" t="s">
        <v>10</v>
      </c>
      <c r="B164" s="18" t="s">
        <v>19</v>
      </c>
    </row>
    <row r="165" spans="1:2">
      <c r="A165" s="18" t="s">
        <v>5</v>
      </c>
      <c r="B165" s="18" t="s">
        <v>19</v>
      </c>
    </row>
    <row r="166" spans="1:2">
      <c r="A166" s="18" t="s">
        <v>5</v>
      </c>
      <c r="B166" s="18" t="s">
        <v>19</v>
      </c>
    </row>
    <row r="167" spans="1:2">
      <c r="A167" s="18" t="s">
        <v>10</v>
      </c>
      <c r="B167" s="18" t="s">
        <v>19</v>
      </c>
    </row>
    <row r="168" spans="1:2">
      <c r="A168" s="18" t="s">
        <v>5</v>
      </c>
      <c r="B168" s="18" t="s">
        <v>19</v>
      </c>
    </row>
    <row r="169" spans="1:2">
      <c r="A169" s="18" t="s">
        <v>5</v>
      </c>
      <c r="B169" s="18" t="s">
        <v>19</v>
      </c>
    </row>
    <row r="170" spans="1:2">
      <c r="A170" s="18" t="s">
        <v>10</v>
      </c>
      <c r="B170" s="18" t="s">
        <v>19</v>
      </c>
    </row>
    <row r="171" spans="1:2">
      <c r="A171" s="18" t="s">
        <v>5</v>
      </c>
      <c r="B171" s="18" t="s">
        <v>19</v>
      </c>
    </row>
    <row r="172" spans="1:2">
      <c r="A172" s="18" t="s">
        <v>5</v>
      </c>
      <c r="B172" s="18" t="s">
        <v>19</v>
      </c>
    </row>
    <row r="173" spans="1:2">
      <c r="A173" s="18" t="s">
        <v>10</v>
      </c>
      <c r="B173" s="18" t="s">
        <v>19</v>
      </c>
    </row>
    <row r="174" spans="1:2">
      <c r="A174" s="18" t="s">
        <v>5</v>
      </c>
      <c r="B174" s="18" t="s">
        <v>19</v>
      </c>
    </row>
    <row r="175" spans="1:2">
      <c r="A175" s="18" t="s">
        <v>10</v>
      </c>
      <c r="B175" s="18" t="s">
        <v>19</v>
      </c>
    </row>
    <row r="176" spans="1:2">
      <c r="A176" s="18" t="s">
        <v>5</v>
      </c>
      <c r="B176" s="18" t="s">
        <v>19</v>
      </c>
    </row>
    <row r="177" spans="1:2">
      <c r="A177" s="18" t="s">
        <v>5</v>
      </c>
      <c r="B177" s="18" t="s">
        <v>19</v>
      </c>
    </row>
    <row r="178" spans="1:2">
      <c r="A178" s="18" t="s">
        <v>10</v>
      </c>
      <c r="B178" s="18" t="s">
        <v>19</v>
      </c>
    </row>
    <row r="179" spans="1:2">
      <c r="A179" s="18" t="s">
        <v>10</v>
      </c>
      <c r="B179" s="18" t="s">
        <v>19</v>
      </c>
    </row>
    <row r="180" spans="1:2">
      <c r="A180" s="18" t="s">
        <v>5</v>
      </c>
      <c r="B180" s="18" t="s">
        <v>19</v>
      </c>
    </row>
    <row r="181" spans="1:2">
      <c r="A181" s="18" t="s">
        <v>10</v>
      </c>
      <c r="B181" s="18" t="s">
        <v>19</v>
      </c>
    </row>
    <row r="182" spans="1:2">
      <c r="A182" s="18" t="s">
        <v>10</v>
      </c>
      <c r="B182" s="18" t="s">
        <v>19</v>
      </c>
    </row>
    <row r="183" spans="1:2">
      <c r="A183" s="18" t="s">
        <v>5</v>
      </c>
      <c r="B183" s="18" t="s">
        <v>19</v>
      </c>
    </row>
    <row r="184" spans="1:2">
      <c r="A184" s="18" t="s">
        <v>5</v>
      </c>
      <c r="B184" s="18" t="s">
        <v>19</v>
      </c>
    </row>
    <row r="185" spans="1:2">
      <c r="A185" s="18" t="s">
        <v>10</v>
      </c>
      <c r="B185" s="18" t="s">
        <v>19</v>
      </c>
    </row>
    <row r="186" spans="1:2">
      <c r="A186" s="18" t="s">
        <v>10</v>
      </c>
      <c r="B186" s="18" t="s">
        <v>19</v>
      </c>
    </row>
    <row r="187" spans="1:2">
      <c r="A187" s="18" t="s">
        <v>10</v>
      </c>
      <c r="B187" s="18" t="s">
        <v>19</v>
      </c>
    </row>
    <row r="188" spans="1:2">
      <c r="A188" s="18" t="s">
        <v>5</v>
      </c>
      <c r="B188" s="18" t="s">
        <v>19</v>
      </c>
    </row>
    <row r="189" spans="1:2">
      <c r="A189" s="18" t="s">
        <v>5</v>
      </c>
      <c r="B189" s="18" t="s">
        <v>19</v>
      </c>
    </row>
    <row r="190" spans="1:2">
      <c r="A190" s="18" t="s">
        <v>5</v>
      </c>
      <c r="B190" s="18" t="s">
        <v>19</v>
      </c>
    </row>
    <row r="191" spans="1:2">
      <c r="A191" s="18" t="s">
        <v>10</v>
      </c>
      <c r="B191" s="18" t="s">
        <v>19</v>
      </c>
    </row>
    <row r="192" spans="1:2">
      <c r="A192" s="18" t="s">
        <v>10</v>
      </c>
      <c r="B192" s="18" t="s">
        <v>19</v>
      </c>
    </row>
    <row r="193" spans="1:2">
      <c r="A193" s="18" t="s">
        <v>5</v>
      </c>
      <c r="B193" s="18" t="s">
        <v>19</v>
      </c>
    </row>
    <row r="194" spans="1:2">
      <c r="A194" s="18" t="s">
        <v>10</v>
      </c>
      <c r="B194" s="18" t="s">
        <v>19</v>
      </c>
    </row>
    <row r="195" spans="1:2">
      <c r="A195" s="18" t="s">
        <v>5</v>
      </c>
      <c r="B195" s="18" t="s">
        <v>19</v>
      </c>
    </row>
    <row r="196" spans="1:2">
      <c r="A196" s="18" t="s">
        <v>10</v>
      </c>
      <c r="B196" s="18" t="s">
        <v>19</v>
      </c>
    </row>
    <row r="197" spans="1:2">
      <c r="A197" s="18" t="s">
        <v>5</v>
      </c>
      <c r="B197" s="18" t="s">
        <v>19</v>
      </c>
    </row>
    <row r="198" spans="1:2">
      <c r="A198" s="18" t="s">
        <v>5</v>
      </c>
      <c r="B198" s="18" t="s">
        <v>19</v>
      </c>
    </row>
    <row r="199" spans="1:2">
      <c r="A199" s="18" t="s">
        <v>5</v>
      </c>
      <c r="B199" s="18" t="s">
        <v>19</v>
      </c>
    </row>
    <row r="200" spans="1:2">
      <c r="A200" s="18" t="s">
        <v>5</v>
      </c>
      <c r="B200" s="18" t="s">
        <v>19</v>
      </c>
    </row>
    <row r="201" spans="1:2">
      <c r="A201" s="18" t="s">
        <v>10</v>
      </c>
      <c r="B201" s="18" t="s">
        <v>19</v>
      </c>
    </row>
    <row r="202" spans="1:2">
      <c r="A202" s="18" t="s">
        <v>10</v>
      </c>
      <c r="B202" s="18" t="s">
        <v>19</v>
      </c>
    </row>
    <row r="203" spans="1:2">
      <c r="A203" s="18" t="s">
        <v>5</v>
      </c>
      <c r="B203" s="18" t="s">
        <v>19</v>
      </c>
    </row>
    <row r="204" spans="1:2">
      <c r="A204" s="18" t="s">
        <v>5</v>
      </c>
      <c r="B204" s="18" t="s">
        <v>19</v>
      </c>
    </row>
    <row r="205" spans="1:2">
      <c r="A205" s="18" t="s">
        <v>5</v>
      </c>
      <c r="B205" s="18" t="s">
        <v>19</v>
      </c>
    </row>
    <row r="206" spans="1:2">
      <c r="A206" s="18" t="s">
        <v>10</v>
      </c>
      <c r="B206" s="18" t="s">
        <v>19</v>
      </c>
    </row>
    <row r="207" spans="1:2">
      <c r="A207" s="18" t="s">
        <v>10</v>
      </c>
      <c r="B207" s="18" t="s">
        <v>19</v>
      </c>
    </row>
    <row r="208" spans="1:2">
      <c r="A208" s="18" t="s">
        <v>10</v>
      </c>
      <c r="B208" s="18" t="s">
        <v>19</v>
      </c>
    </row>
    <row r="209" spans="1:2">
      <c r="A209" s="18" t="s">
        <v>5</v>
      </c>
      <c r="B209" s="18" t="s">
        <v>19</v>
      </c>
    </row>
    <row r="210" spans="1:2">
      <c r="A210" s="18" t="s">
        <v>5</v>
      </c>
      <c r="B210" s="18" t="s">
        <v>19</v>
      </c>
    </row>
    <row r="211" spans="1:2">
      <c r="A211" s="18" t="s">
        <v>5</v>
      </c>
      <c r="B211" s="18" t="s">
        <v>19</v>
      </c>
    </row>
    <row r="212" spans="1:2">
      <c r="A212" s="18" t="s">
        <v>5</v>
      </c>
      <c r="B212" s="18" t="s">
        <v>19</v>
      </c>
    </row>
    <row r="213" spans="1:2">
      <c r="A213" s="18" t="s">
        <v>5</v>
      </c>
      <c r="B213" s="18" t="s">
        <v>19</v>
      </c>
    </row>
    <row r="214" spans="1:2">
      <c r="A214" s="18" t="s">
        <v>10</v>
      </c>
      <c r="B214" s="18" t="s">
        <v>19</v>
      </c>
    </row>
    <row r="215" spans="1:2">
      <c r="A215" s="18" t="s">
        <v>10</v>
      </c>
      <c r="B215" s="18" t="s">
        <v>19</v>
      </c>
    </row>
    <row r="216" spans="1:2">
      <c r="A216" s="18" t="s">
        <v>10</v>
      </c>
      <c r="B216" s="18" t="s">
        <v>19</v>
      </c>
    </row>
    <row r="217" spans="1:2">
      <c r="A217" s="18" t="s">
        <v>5</v>
      </c>
      <c r="B217" s="18" t="s">
        <v>19</v>
      </c>
    </row>
    <row r="218" spans="1:2">
      <c r="A218" s="18" t="s">
        <v>10</v>
      </c>
      <c r="B218" s="18" t="s">
        <v>19</v>
      </c>
    </row>
    <row r="219" spans="1:2">
      <c r="A219" s="18" t="s">
        <v>10</v>
      </c>
      <c r="B219" s="18" t="s">
        <v>19</v>
      </c>
    </row>
    <row r="220" spans="1:2">
      <c r="A220" s="18" t="s">
        <v>5</v>
      </c>
      <c r="B220" s="18" t="s">
        <v>19</v>
      </c>
    </row>
    <row r="221" spans="1:2">
      <c r="A221" s="18" t="s">
        <v>5</v>
      </c>
      <c r="B221" s="18" t="s">
        <v>19</v>
      </c>
    </row>
    <row r="222" spans="1:2">
      <c r="A222" s="18" t="s">
        <v>10</v>
      </c>
      <c r="B222" s="18" t="s">
        <v>19</v>
      </c>
    </row>
    <row r="223" spans="1:2">
      <c r="A223" s="18" t="s">
        <v>10</v>
      </c>
      <c r="B223" s="18" t="s">
        <v>19</v>
      </c>
    </row>
    <row r="224" spans="1:2">
      <c r="A224" s="18" t="s">
        <v>10</v>
      </c>
      <c r="B224" s="18" t="s">
        <v>19</v>
      </c>
    </row>
    <row r="225" spans="1:2">
      <c r="A225" s="18" t="s">
        <v>10</v>
      </c>
      <c r="B225" s="18" t="s">
        <v>19</v>
      </c>
    </row>
    <row r="226" spans="1:2">
      <c r="A226" s="18" t="s">
        <v>5</v>
      </c>
      <c r="B226" s="18" t="s">
        <v>19</v>
      </c>
    </row>
    <row r="227" spans="1:2">
      <c r="A227" s="18" t="s">
        <v>10</v>
      </c>
      <c r="B227" s="18" t="s">
        <v>19</v>
      </c>
    </row>
    <row r="228" spans="1:2">
      <c r="A228" s="18" t="s">
        <v>5</v>
      </c>
      <c r="B228" s="18" t="s">
        <v>19</v>
      </c>
    </row>
    <row r="229" spans="1:2">
      <c r="A229" s="18" t="s">
        <v>5</v>
      </c>
      <c r="B229" s="18" t="s">
        <v>19</v>
      </c>
    </row>
    <row r="230" spans="1:2">
      <c r="A230" s="18" t="s">
        <v>5</v>
      </c>
      <c r="B230" s="18" t="s">
        <v>19</v>
      </c>
    </row>
    <row r="231" spans="1:2">
      <c r="A231" s="18" t="s">
        <v>10</v>
      </c>
      <c r="B231" s="18" t="s">
        <v>19</v>
      </c>
    </row>
    <row r="232" spans="1:2">
      <c r="A232" s="18" t="s">
        <v>5</v>
      </c>
      <c r="B232" s="18" t="s">
        <v>19</v>
      </c>
    </row>
    <row r="233" spans="1:2">
      <c r="A233" s="18" t="s">
        <v>10</v>
      </c>
      <c r="B233" s="18" t="s">
        <v>19</v>
      </c>
    </row>
    <row r="234" spans="1:2">
      <c r="A234" s="18" t="s">
        <v>10</v>
      </c>
      <c r="B234" s="18" t="s">
        <v>19</v>
      </c>
    </row>
    <row r="235" spans="1:2">
      <c r="A235" s="18" t="s">
        <v>10</v>
      </c>
      <c r="B235" s="18" t="s">
        <v>19</v>
      </c>
    </row>
    <row r="236" spans="1:2">
      <c r="A236" s="18" t="s">
        <v>5</v>
      </c>
      <c r="B236" s="18" t="s">
        <v>19</v>
      </c>
    </row>
    <row r="237" spans="1:2">
      <c r="A237" s="18" t="s">
        <v>5</v>
      </c>
      <c r="B237" s="18" t="s">
        <v>19</v>
      </c>
    </row>
    <row r="238" spans="1:2">
      <c r="A238" s="18" t="s">
        <v>10</v>
      </c>
      <c r="B238" s="18" t="s">
        <v>19</v>
      </c>
    </row>
    <row r="239" spans="1:2">
      <c r="A239" s="18" t="s">
        <v>10</v>
      </c>
      <c r="B239" s="18" t="s">
        <v>19</v>
      </c>
    </row>
    <row r="240" spans="1:2">
      <c r="A240" s="18" t="s">
        <v>5</v>
      </c>
      <c r="B240" s="18" t="s">
        <v>19</v>
      </c>
    </row>
    <row r="241" spans="1:2">
      <c r="A241" s="18" t="s">
        <v>5</v>
      </c>
      <c r="B241" s="18" t="s">
        <v>19</v>
      </c>
    </row>
    <row r="242" spans="1:2">
      <c r="A242" s="18" t="s">
        <v>5</v>
      </c>
      <c r="B242" s="18" t="s">
        <v>19</v>
      </c>
    </row>
    <row r="243" spans="1:2">
      <c r="A243" s="18" t="s">
        <v>10</v>
      </c>
      <c r="B243" s="18" t="s">
        <v>19</v>
      </c>
    </row>
    <row r="244" spans="1:2">
      <c r="A244" s="18" t="s">
        <v>5</v>
      </c>
      <c r="B244" s="18" t="s">
        <v>19</v>
      </c>
    </row>
    <row r="245" spans="1:2">
      <c r="A245" s="18" t="s">
        <v>5</v>
      </c>
      <c r="B245" s="18" t="s">
        <v>19</v>
      </c>
    </row>
    <row r="246" spans="1:2">
      <c r="A246" s="18" t="s">
        <v>5</v>
      </c>
      <c r="B246" s="18" t="s">
        <v>19</v>
      </c>
    </row>
    <row r="247" spans="1:2">
      <c r="A247" s="18" t="s">
        <v>10</v>
      </c>
      <c r="B247" s="18" t="s">
        <v>19</v>
      </c>
    </row>
    <row r="248" spans="1:2">
      <c r="A248" s="18" t="s">
        <v>10</v>
      </c>
      <c r="B248" s="18" t="s">
        <v>19</v>
      </c>
    </row>
    <row r="249" spans="1:2">
      <c r="A249" s="18" t="s">
        <v>10</v>
      </c>
      <c r="B249" s="18" t="s">
        <v>19</v>
      </c>
    </row>
    <row r="250" spans="1:2">
      <c r="A250" s="18" t="s">
        <v>5</v>
      </c>
      <c r="B250" s="18" t="s">
        <v>19</v>
      </c>
    </row>
    <row r="251" spans="1:2">
      <c r="A251" s="18" t="s">
        <v>5</v>
      </c>
      <c r="B251" s="18" t="s">
        <v>19</v>
      </c>
    </row>
    <row r="252" spans="1:2">
      <c r="A252" s="18" t="s">
        <v>10</v>
      </c>
      <c r="B252" s="18" t="s">
        <v>19</v>
      </c>
    </row>
    <row r="253" spans="1:2">
      <c r="A253" s="18" t="s">
        <v>5</v>
      </c>
      <c r="B253" s="18" t="s">
        <v>19</v>
      </c>
    </row>
    <row r="254" spans="1:2">
      <c r="A254" s="18" t="s">
        <v>10</v>
      </c>
      <c r="B254" s="18" t="s">
        <v>19</v>
      </c>
    </row>
    <row r="255" spans="1:2">
      <c r="A255" s="18" t="s">
        <v>10</v>
      </c>
      <c r="B255" s="18" t="s">
        <v>19</v>
      </c>
    </row>
    <row r="256" spans="1:2">
      <c r="A256" s="18" t="s">
        <v>10</v>
      </c>
      <c r="B256" s="18" t="s">
        <v>19</v>
      </c>
    </row>
    <row r="257" spans="1:2">
      <c r="A257" s="18" t="s">
        <v>5</v>
      </c>
      <c r="B257" s="18" t="s">
        <v>19</v>
      </c>
    </row>
    <row r="258" spans="1:2">
      <c r="A258" s="18" t="s">
        <v>5</v>
      </c>
      <c r="B258" s="18" t="s">
        <v>19</v>
      </c>
    </row>
    <row r="259" spans="1:2">
      <c r="A259" s="18" t="s">
        <v>5</v>
      </c>
      <c r="B259" s="18" t="s">
        <v>19</v>
      </c>
    </row>
    <row r="260" spans="1:2">
      <c r="A260" s="18" t="s">
        <v>10</v>
      </c>
      <c r="B260" s="18" t="s">
        <v>19</v>
      </c>
    </row>
    <row r="261" spans="1:2">
      <c r="A261" s="18" t="s">
        <v>10</v>
      </c>
      <c r="B261" s="18" t="s">
        <v>19</v>
      </c>
    </row>
    <row r="262" spans="1:2">
      <c r="A262" s="18" t="s">
        <v>5</v>
      </c>
      <c r="B262" s="18" t="s">
        <v>19</v>
      </c>
    </row>
    <row r="263" spans="1:2">
      <c r="A263" s="18" t="s">
        <v>10</v>
      </c>
      <c r="B263" s="18" t="s">
        <v>19</v>
      </c>
    </row>
    <row r="264" spans="1:2">
      <c r="A264" s="18" t="s">
        <v>5</v>
      </c>
      <c r="B264" s="18" t="s">
        <v>19</v>
      </c>
    </row>
    <row r="265" spans="1:2">
      <c r="A265" s="18" t="s">
        <v>5</v>
      </c>
      <c r="B265" s="18" t="s">
        <v>19</v>
      </c>
    </row>
    <row r="266" spans="1:2">
      <c r="A266" s="18" t="s">
        <v>10</v>
      </c>
      <c r="B266" s="18" t="s">
        <v>19</v>
      </c>
    </row>
    <row r="267" spans="1:2">
      <c r="A267" s="18" t="s">
        <v>5</v>
      </c>
      <c r="B267" s="18" t="s">
        <v>19</v>
      </c>
    </row>
    <row r="268" spans="1:2">
      <c r="A268" s="18" t="s">
        <v>10</v>
      </c>
      <c r="B268" s="18" t="s">
        <v>19</v>
      </c>
    </row>
    <row r="269" spans="1:2">
      <c r="A269" s="18" t="s">
        <v>10</v>
      </c>
      <c r="B269" s="18" t="s">
        <v>19</v>
      </c>
    </row>
    <row r="270" spans="1:2">
      <c r="A270" s="18" t="s">
        <v>5</v>
      </c>
      <c r="B270" s="18" t="s">
        <v>19</v>
      </c>
    </row>
    <row r="271" spans="1:2">
      <c r="A271" s="18" t="s">
        <v>10</v>
      </c>
      <c r="B271" s="18" t="s">
        <v>19</v>
      </c>
    </row>
    <row r="272" spans="1:2">
      <c r="A272" s="18" t="s">
        <v>5</v>
      </c>
      <c r="B272" s="18" t="s">
        <v>19</v>
      </c>
    </row>
    <row r="273" spans="1:2">
      <c r="A273" s="18" t="s">
        <v>10</v>
      </c>
      <c r="B273" s="18" t="s">
        <v>19</v>
      </c>
    </row>
    <row r="274" spans="1:2">
      <c r="A274" s="18" t="s">
        <v>5</v>
      </c>
      <c r="B274" s="18" t="s">
        <v>19</v>
      </c>
    </row>
    <row r="275" spans="1:2">
      <c r="A275" s="18" t="s">
        <v>10</v>
      </c>
      <c r="B275" s="18" t="s">
        <v>19</v>
      </c>
    </row>
    <row r="276" spans="1:2">
      <c r="A276" s="18" t="s">
        <v>10</v>
      </c>
      <c r="B276" s="18" t="s">
        <v>19</v>
      </c>
    </row>
    <row r="277" spans="1:2">
      <c r="A277" s="18" t="s">
        <v>5</v>
      </c>
      <c r="B277" s="18" t="s">
        <v>19</v>
      </c>
    </row>
    <row r="278" spans="1:2">
      <c r="A278" s="18" t="s">
        <v>5</v>
      </c>
      <c r="B278" s="18" t="s">
        <v>19</v>
      </c>
    </row>
    <row r="279" spans="1:2">
      <c r="A279" s="18" t="s">
        <v>5</v>
      </c>
      <c r="B279" s="18" t="s">
        <v>19</v>
      </c>
    </row>
    <row r="280" spans="1:2">
      <c r="A280" s="18" t="s">
        <v>5</v>
      </c>
      <c r="B280" s="18" t="s">
        <v>19</v>
      </c>
    </row>
    <row r="281" spans="1:2">
      <c r="A281" s="18" t="s">
        <v>5</v>
      </c>
      <c r="B281" s="18" t="s">
        <v>19</v>
      </c>
    </row>
    <row r="282" spans="1:2">
      <c r="A282" s="18" t="s">
        <v>5</v>
      </c>
      <c r="B282" s="18" t="s">
        <v>19</v>
      </c>
    </row>
    <row r="283" spans="1:2">
      <c r="A283" s="18" t="s">
        <v>5</v>
      </c>
      <c r="B283" s="18" t="s">
        <v>19</v>
      </c>
    </row>
    <row r="284" spans="1:2">
      <c r="A284" s="18" t="s">
        <v>5</v>
      </c>
      <c r="B284" s="18" t="s">
        <v>19</v>
      </c>
    </row>
    <row r="285" spans="1:2">
      <c r="A285" s="18" t="s">
        <v>5</v>
      </c>
      <c r="B285" s="18" t="s">
        <v>19</v>
      </c>
    </row>
    <row r="286" spans="1:2">
      <c r="A286" s="18" t="s">
        <v>5</v>
      </c>
      <c r="B286" s="18" t="s">
        <v>19</v>
      </c>
    </row>
    <row r="287" spans="1:2">
      <c r="A287" s="18" t="s">
        <v>5</v>
      </c>
      <c r="B287" s="18" t="s">
        <v>19</v>
      </c>
    </row>
    <row r="288" spans="1:2">
      <c r="A288" s="18" t="s">
        <v>5</v>
      </c>
      <c r="B288" s="18" t="s">
        <v>19</v>
      </c>
    </row>
    <row r="289" spans="1:2">
      <c r="A289" s="18" t="s">
        <v>5</v>
      </c>
      <c r="B289" s="18" t="s">
        <v>19</v>
      </c>
    </row>
    <row r="290" spans="1:2">
      <c r="A290" s="18" t="s">
        <v>5</v>
      </c>
      <c r="B290" s="18" t="s">
        <v>19</v>
      </c>
    </row>
    <row r="291" spans="1:2">
      <c r="A291" s="18" t="s">
        <v>5</v>
      </c>
      <c r="B291" s="18" t="s">
        <v>19</v>
      </c>
    </row>
    <row r="292" spans="1:2">
      <c r="A292" s="18" t="s">
        <v>5</v>
      </c>
      <c r="B292" s="18" t="s">
        <v>19</v>
      </c>
    </row>
    <row r="293" spans="1:2">
      <c r="A293" s="18" t="s">
        <v>5</v>
      </c>
      <c r="B293" s="18" t="s">
        <v>19</v>
      </c>
    </row>
    <row r="294" spans="1:2">
      <c r="A294" s="18" t="s">
        <v>5</v>
      </c>
      <c r="B294" s="18" t="s">
        <v>19</v>
      </c>
    </row>
    <row r="295" spans="1:2">
      <c r="A295" s="18" t="s">
        <v>5</v>
      </c>
      <c r="B295" s="18" t="s">
        <v>19</v>
      </c>
    </row>
    <row r="296" spans="1:2">
      <c r="A296" s="18" t="s">
        <v>5</v>
      </c>
      <c r="B296" s="18" t="s">
        <v>19</v>
      </c>
    </row>
    <row r="297" spans="1:2">
      <c r="A297" s="18" t="s">
        <v>5</v>
      </c>
      <c r="B297" s="18" t="s">
        <v>19</v>
      </c>
    </row>
    <row r="298" spans="1:2">
      <c r="A298" s="18" t="s">
        <v>5</v>
      </c>
      <c r="B298" s="18" t="s">
        <v>19</v>
      </c>
    </row>
    <row r="299" spans="1:2">
      <c r="A299" s="18" t="s">
        <v>5</v>
      </c>
      <c r="B299" s="18" t="s">
        <v>19</v>
      </c>
    </row>
    <row r="300" spans="1:2">
      <c r="A300" s="18" t="s">
        <v>5</v>
      </c>
      <c r="B300" s="18" t="s">
        <v>19</v>
      </c>
    </row>
    <row r="301" spans="1:2">
      <c r="A301" s="18" t="s">
        <v>5</v>
      </c>
      <c r="B301" s="18" t="s">
        <v>19</v>
      </c>
    </row>
    <row r="302" spans="1:2">
      <c r="A302" s="18" t="s">
        <v>5</v>
      </c>
      <c r="B302" s="18" t="s">
        <v>19</v>
      </c>
    </row>
    <row r="303" spans="1:2">
      <c r="A303" s="18" t="s">
        <v>5</v>
      </c>
      <c r="B303" s="18" t="s">
        <v>19</v>
      </c>
    </row>
    <row r="304" spans="1:2">
      <c r="A304" s="18" t="s">
        <v>5</v>
      </c>
      <c r="B304" s="18" t="s">
        <v>19</v>
      </c>
    </row>
    <row r="305" spans="1:2">
      <c r="A305" s="18" t="s">
        <v>5</v>
      </c>
      <c r="B305" s="18" t="s">
        <v>19</v>
      </c>
    </row>
    <row r="306" spans="1:2">
      <c r="A306" s="18" t="s">
        <v>5</v>
      </c>
      <c r="B306" s="18" t="s">
        <v>19</v>
      </c>
    </row>
    <row r="307" spans="1:2">
      <c r="A307" s="18" t="s">
        <v>5</v>
      </c>
      <c r="B307" s="18" t="s">
        <v>19</v>
      </c>
    </row>
    <row r="308" spans="1:2">
      <c r="A308" s="18" t="s">
        <v>5</v>
      </c>
      <c r="B308" s="18" t="s">
        <v>19</v>
      </c>
    </row>
    <row r="309" spans="1:2">
      <c r="A309" s="18" t="s">
        <v>5</v>
      </c>
      <c r="B309" s="18" t="s">
        <v>19</v>
      </c>
    </row>
    <row r="310" spans="1:2">
      <c r="A310" s="18" t="s">
        <v>5</v>
      </c>
      <c r="B310" s="18" t="s">
        <v>19</v>
      </c>
    </row>
    <row r="311" spans="1:2">
      <c r="A311" s="18" t="s">
        <v>10</v>
      </c>
      <c r="B311" s="18" t="s">
        <v>19</v>
      </c>
    </row>
    <row r="312" spans="1:2">
      <c r="A312" s="18" t="s">
        <v>10</v>
      </c>
      <c r="B312" s="18" t="s">
        <v>19</v>
      </c>
    </row>
    <row r="313" spans="1:2">
      <c r="A313" s="18" t="s">
        <v>10</v>
      </c>
      <c r="B313" s="18" t="s">
        <v>19</v>
      </c>
    </row>
    <row r="314" spans="1:2">
      <c r="A314" s="18" t="s">
        <v>10</v>
      </c>
      <c r="B314" s="18" t="s">
        <v>19</v>
      </c>
    </row>
    <row r="315" spans="1:2">
      <c r="A315" s="18" t="s">
        <v>10</v>
      </c>
      <c r="B315" s="18" t="s">
        <v>19</v>
      </c>
    </row>
    <row r="316" spans="1:2">
      <c r="A316" s="18" t="s">
        <v>10</v>
      </c>
      <c r="B316" s="18" t="s">
        <v>19</v>
      </c>
    </row>
    <row r="317" spans="1:2">
      <c r="A317" s="18" t="s">
        <v>10</v>
      </c>
      <c r="B317" s="18" t="s">
        <v>19</v>
      </c>
    </row>
    <row r="318" spans="1:2">
      <c r="A318" s="18" t="s">
        <v>10</v>
      </c>
      <c r="B318" s="18" t="s">
        <v>19</v>
      </c>
    </row>
    <row r="319" spans="1:2">
      <c r="A319" s="18" t="s">
        <v>10</v>
      </c>
      <c r="B319" s="18" t="s">
        <v>19</v>
      </c>
    </row>
    <row r="320" spans="1:2">
      <c r="A320" s="18" t="s">
        <v>10</v>
      </c>
      <c r="B320" s="18" t="s">
        <v>19</v>
      </c>
    </row>
    <row r="321" spans="1:2">
      <c r="A321" s="18" t="s">
        <v>10</v>
      </c>
      <c r="B321" s="18" t="s">
        <v>19</v>
      </c>
    </row>
    <row r="322" spans="1:2">
      <c r="A322" s="18" t="s">
        <v>10</v>
      </c>
      <c r="B322" s="18" t="s">
        <v>19</v>
      </c>
    </row>
    <row r="323" spans="1:2">
      <c r="A323" s="18" t="s">
        <v>10</v>
      </c>
      <c r="B323" s="18" t="s">
        <v>19</v>
      </c>
    </row>
    <row r="324" spans="1:2">
      <c r="A324" s="18" t="s">
        <v>10</v>
      </c>
      <c r="B324" s="18" t="s">
        <v>19</v>
      </c>
    </row>
    <row r="325" spans="1:2">
      <c r="A325" s="18" t="s">
        <v>10</v>
      </c>
      <c r="B325" s="18" t="s">
        <v>19</v>
      </c>
    </row>
    <row r="326" spans="1:2">
      <c r="A326" s="18" t="s">
        <v>10</v>
      </c>
      <c r="B326" s="18" t="s">
        <v>19</v>
      </c>
    </row>
    <row r="327" spans="1:2">
      <c r="A327" s="18" t="s">
        <v>10</v>
      </c>
      <c r="B327" s="18" t="s">
        <v>19</v>
      </c>
    </row>
    <row r="328" spans="1:2">
      <c r="A328" s="18" t="s">
        <v>10</v>
      </c>
      <c r="B328" s="18" t="s">
        <v>19</v>
      </c>
    </row>
    <row r="329" spans="1:2">
      <c r="A329" s="18" t="s">
        <v>10</v>
      </c>
      <c r="B329" s="18" t="s">
        <v>19</v>
      </c>
    </row>
    <row r="330" spans="1:2">
      <c r="A330" s="18" t="s">
        <v>10</v>
      </c>
      <c r="B330" s="18" t="s">
        <v>19</v>
      </c>
    </row>
    <row r="331" spans="1:2">
      <c r="A331" s="18" t="s">
        <v>10</v>
      </c>
      <c r="B331" s="18" t="s">
        <v>19</v>
      </c>
    </row>
    <row r="332" spans="1:2">
      <c r="A332" s="18" t="s">
        <v>10</v>
      </c>
      <c r="B332" s="18" t="s">
        <v>19</v>
      </c>
    </row>
    <row r="333" spans="1:2">
      <c r="A333" s="18" t="s">
        <v>10</v>
      </c>
      <c r="B333" s="18" t="s">
        <v>19</v>
      </c>
    </row>
    <row r="334" spans="1:2">
      <c r="A334" s="18" t="s">
        <v>10</v>
      </c>
      <c r="B334" s="18" t="s">
        <v>19</v>
      </c>
    </row>
    <row r="335" spans="1:2">
      <c r="A335" s="18" t="s">
        <v>10</v>
      </c>
      <c r="B335" s="18" t="s">
        <v>19</v>
      </c>
    </row>
    <row r="336" spans="1:2">
      <c r="A336" s="18" t="s">
        <v>10</v>
      </c>
      <c r="B336" s="18" t="s">
        <v>19</v>
      </c>
    </row>
    <row r="337" spans="1:2">
      <c r="A337" s="18" t="s">
        <v>5</v>
      </c>
      <c r="B337" s="18" t="s">
        <v>19</v>
      </c>
    </row>
    <row r="338" spans="1:2">
      <c r="A338" s="18" t="s">
        <v>5</v>
      </c>
      <c r="B338" s="18" t="s">
        <v>19</v>
      </c>
    </row>
    <row r="339" spans="1:2">
      <c r="A339" s="18" t="s">
        <v>5</v>
      </c>
      <c r="B339" s="18" t="s">
        <v>19</v>
      </c>
    </row>
    <row r="340" spans="1:2">
      <c r="A340" s="18" t="s">
        <v>10</v>
      </c>
      <c r="B340" s="18" t="s">
        <v>19</v>
      </c>
    </row>
    <row r="341" spans="1:2">
      <c r="A341" s="18" t="s">
        <v>5</v>
      </c>
      <c r="B341" s="18" t="s">
        <v>19</v>
      </c>
    </row>
    <row r="342" spans="1:2">
      <c r="A342" s="18" t="s">
        <v>10</v>
      </c>
      <c r="B342" s="18" t="s">
        <v>19</v>
      </c>
    </row>
    <row r="343" spans="1:2">
      <c r="A343" s="18" t="s">
        <v>5</v>
      </c>
      <c r="B343" s="18" t="s">
        <v>19</v>
      </c>
    </row>
    <row r="344" spans="1:2">
      <c r="A344" s="18" t="s">
        <v>10</v>
      </c>
      <c r="B344" s="18" t="s">
        <v>19</v>
      </c>
    </row>
    <row r="345" spans="1:2">
      <c r="A345" s="18" t="s">
        <v>10</v>
      </c>
      <c r="B345" s="18" t="s">
        <v>19</v>
      </c>
    </row>
    <row r="346" spans="1:2">
      <c r="A346" s="18" t="s">
        <v>5</v>
      </c>
      <c r="B346" s="18" t="s">
        <v>19</v>
      </c>
    </row>
    <row r="347" spans="1:2">
      <c r="A347" s="18" t="s">
        <v>5</v>
      </c>
      <c r="B347" s="18" t="s">
        <v>19</v>
      </c>
    </row>
    <row r="348" spans="1:2">
      <c r="A348" s="18" t="s">
        <v>5</v>
      </c>
      <c r="B348" s="18" t="s">
        <v>19</v>
      </c>
    </row>
    <row r="349" spans="1:2">
      <c r="A349" s="18" t="s">
        <v>10</v>
      </c>
      <c r="B349" s="18" t="s">
        <v>19</v>
      </c>
    </row>
    <row r="350" spans="1:2">
      <c r="A350" s="18" t="s">
        <v>5</v>
      </c>
      <c r="B350" s="18" t="s">
        <v>19</v>
      </c>
    </row>
    <row r="351" spans="1:2">
      <c r="A351" s="18" t="s">
        <v>5</v>
      </c>
      <c r="B351" s="18" t="s">
        <v>19</v>
      </c>
    </row>
    <row r="352" spans="1:2">
      <c r="A352" s="18" t="s">
        <v>5</v>
      </c>
      <c r="B352" s="18" t="s">
        <v>19</v>
      </c>
    </row>
    <row r="353" spans="1:2">
      <c r="A353" s="18" t="s">
        <v>10</v>
      </c>
      <c r="B353" s="18" t="s">
        <v>19</v>
      </c>
    </row>
    <row r="354" spans="1:2">
      <c r="A354" s="18" t="s">
        <v>10</v>
      </c>
      <c r="B354" s="18" t="s">
        <v>19</v>
      </c>
    </row>
    <row r="355" spans="1:2">
      <c r="A355" s="18" t="s">
        <v>5</v>
      </c>
      <c r="B355" s="18" t="s">
        <v>19</v>
      </c>
    </row>
    <row r="356" spans="1:2">
      <c r="A356" s="18" t="s">
        <v>10</v>
      </c>
      <c r="B356" s="18" t="s">
        <v>19</v>
      </c>
    </row>
    <row r="357" spans="1:2">
      <c r="A357" s="18" t="s">
        <v>5</v>
      </c>
      <c r="B357" s="18" t="s">
        <v>19</v>
      </c>
    </row>
    <row r="358" spans="1:2">
      <c r="A358" s="18" t="s">
        <v>10</v>
      </c>
      <c r="B358" s="18" t="s">
        <v>19</v>
      </c>
    </row>
    <row r="359" spans="1:2">
      <c r="A359" s="18" t="s">
        <v>10</v>
      </c>
      <c r="B359" s="18" t="s">
        <v>19</v>
      </c>
    </row>
    <row r="360" spans="1:2">
      <c r="A360" s="18" t="s">
        <v>5</v>
      </c>
      <c r="B360" s="18" t="s">
        <v>19</v>
      </c>
    </row>
    <row r="361" spans="1:2">
      <c r="A361" s="18" t="s">
        <v>10</v>
      </c>
      <c r="B361" s="18" t="s">
        <v>19</v>
      </c>
    </row>
    <row r="362" spans="1:2">
      <c r="A362" s="18" t="s">
        <v>5</v>
      </c>
      <c r="B362" s="18" t="s">
        <v>19</v>
      </c>
    </row>
    <row r="363" spans="1:2">
      <c r="A363" s="18" t="s">
        <v>10</v>
      </c>
      <c r="B363" s="18" t="s">
        <v>19</v>
      </c>
    </row>
    <row r="364" spans="1:2">
      <c r="A364" s="18" t="s">
        <v>5</v>
      </c>
      <c r="B364" s="18" t="s">
        <v>19</v>
      </c>
    </row>
    <row r="365" spans="1:2">
      <c r="A365" s="18" t="s">
        <v>10</v>
      </c>
      <c r="B365" s="18" t="s">
        <v>19</v>
      </c>
    </row>
    <row r="366" spans="1:2">
      <c r="A366" s="18" t="s">
        <v>10</v>
      </c>
      <c r="B366" s="18" t="s">
        <v>19</v>
      </c>
    </row>
    <row r="367" spans="1:2">
      <c r="A367" s="18" t="s">
        <v>10</v>
      </c>
      <c r="B367" s="18" t="s">
        <v>19</v>
      </c>
    </row>
    <row r="368" spans="1:2">
      <c r="A368" s="18" t="s">
        <v>5</v>
      </c>
      <c r="B368" s="18" t="s">
        <v>19</v>
      </c>
    </row>
    <row r="369" spans="1:2">
      <c r="A369" s="18" t="s">
        <v>10</v>
      </c>
      <c r="B369" s="18" t="s">
        <v>19</v>
      </c>
    </row>
    <row r="370" spans="1:2">
      <c r="A370" s="18" t="s">
        <v>5</v>
      </c>
      <c r="B370" s="18" t="s">
        <v>19</v>
      </c>
    </row>
    <row r="371" spans="1:2">
      <c r="A371" s="18" t="s">
        <v>5</v>
      </c>
      <c r="B371" s="18" t="s">
        <v>19</v>
      </c>
    </row>
    <row r="372" spans="1:2">
      <c r="A372" s="18" t="s">
        <v>10</v>
      </c>
      <c r="B372" s="18" t="s">
        <v>19</v>
      </c>
    </row>
    <row r="373" spans="1:2">
      <c r="A373" s="18" t="s">
        <v>5</v>
      </c>
      <c r="B373" s="18" t="s">
        <v>19</v>
      </c>
    </row>
    <row r="374" spans="1:2">
      <c r="A374" s="18" t="s">
        <v>5</v>
      </c>
      <c r="B374" s="18" t="s">
        <v>19</v>
      </c>
    </row>
    <row r="375" spans="1:2">
      <c r="A375" s="18" t="s">
        <v>5</v>
      </c>
      <c r="B375" s="18" t="s">
        <v>19</v>
      </c>
    </row>
    <row r="376" spans="1:2">
      <c r="A376" s="18" t="s">
        <v>5</v>
      </c>
      <c r="B376" s="18" t="s">
        <v>19</v>
      </c>
    </row>
    <row r="377" spans="1:2">
      <c r="A377" s="18" t="s">
        <v>10</v>
      </c>
      <c r="B377" s="18" t="s">
        <v>19</v>
      </c>
    </row>
    <row r="378" spans="1:2">
      <c r="A378" s="18" t="s">
        <v>10</v>
      </c>
      <c r="B378" s="18" t="s">
        <v>19</v>
      </c>
    </row>
    <row r="379" spans="1:2">
      <c r="A379" s="18" t="s">
        <v>5</v>
      </c>
      <c r="B379" s="18" t="s">
        <v>19</v>
      </c>
    </row>
    <row r="380" spans="1:2">
      <c r="A380" s="18" t="s">
        <v>10</v>
      </c>
      <c r="B380" s="18" t="s">
        <v>19</v>
      </c>
    </row>
    <row r="381" spans="1:2">
      <c r="A381" s="18" t="s">
        <v>5</v>
      </c>
      <c r="B381" s="18" t="s">
        <v>19</v>
      </c>
    </row>
    <row r="382" spans="1:2">
      <c r="A382" s="18" t="s">
        <v>5</v>
      </c>
      <c r="B382" s="18" t="s">
        <v>19</v>
      </c>
    </row>
    <row r="383" spans="1:2">
      <c r="A383" s="18" t="s">
        <v>10</v>
      </c>
      <c r="B383" s="18" t="s">
        <v>19</v>
      </c>
    </row>
    <row r="384" spans="1:2">
      <c r="A384" s="18" t="s">
        <v>5</v>
      </c>
      <c r="B384" s="18" t="s">
        <v>19</v>
      </c>
    </row>
    <row r="385" spans="1:2">
      <c r="A385" s="18" t="s">
        <v>5</v>
      </c>
      <c r="B385" s="18" t="s">
        <v>19</v>
      </c>
    </row>
    <row r="386" spans="1:2">
      <c r="A386" s="18" t="s">
        <v>10</v>
      </c>
      <c r="B386" s="18" t="s">
        <v>19</v>
      </c>
    </row>
    <row r="387" spans="1:2">
      <c r="A387" s="18" t="s">
        <v>10</v>
      </c>
      <c r="B387" s="18" t="s">
        <v>19</v>
      </c>
    </row>
    <row r="388" spans="1:2">
      <c r="A388" s="18" t="s">
        <v>10</v>
      </c>
      <c r="B388" s="18" t="s">
        <v>19</v>
      </c>
    </row>
    <row r="389" spans="1:2">
      <c r="A389" s="18" t="s">
        <v>10</v>
      </c>
      <c r="B389" s="18" t="s">
        <v>19</v>
      </c>
    </row>
    <row r="390" spans="1:2">
      <c r="A390" s="18" t="s">
        <v>5</v>
      </c>
      <c r="B390" s="18" t="s">
        <v>19</v>
      </c>
    </row>
    <row r="391" spans="1:2">
      <c r="A391" s="18" t="s">
        <v>5</v>
      </c>
      <c r="B391" s="18" t="s">
        <v>19</v>
      </c>
    </row>
    <row r="392" spans="1:2">
      <c r="A392" s="18" t="s">
        <v>10</v>
      </c>
      <c r="B392" s="18" t="s">
        <v>19</v>
      </c>
    </row>
    <row r="393" spans="1:2">
      <c r="A393" s="18" t="s">
        <v>10</v>
      </c>
      <c r="B393" s="18" t="s">
        <v>19</v>
      </c>
    </row>
    <row r="394" spans="1:2">
      <c r="A394" s="18" t="s">
        <v>5</v>
      </c>
      <c r="B394" s="18" t="s">
        <v>19</v>
      </c>
    </row>
    <row r="395" spans="1:2">
      <c r="A395" s="18" t="s">
        <v>5</v>
      </c>
      <c r="B395" s="18" t="s">
        <v>19</v>
      </c>
    </row>
    <row r="396" spans="1:2">
      <c r="A396" s="18" t="s">
        <v>5</v>
      </c>
      <c r="B396" s="18" t="s">
        <v>19</v>
      </c>
    </row>
    <row r="397" spans="1:2">
      <c r="A397" s="18" t="s">
        <v>5</v>
      </c>
      <c r="B397" s="18" t="s">
        <v>19</v>
      </c>
    </row>
    <row r="398" spans="1:2">
      <c r="A398" s="18" t="s">
        <v>5</v>
      </c>
      <c r="B398" s="18" t="s">
        <v>19</v>
      </c>
    </row>
    <row r="399" spans="1:2">
      <c r="A399" s="18" t="s">
        <v>5</v>
      </c>
      <c r="B399" s="18" t="s">
        <v>19</v>
      </c>
    </row>
    <row r="400" spans="1:2">
      <c r="A400" s="18" t="s">
        <v>5</v>
      </c>
      <c r="B400" s="18" t="s">
        <v>19</v>
      </c>
    </row>
    <row r="401" spans="1:2">
      <c r="A401" s="18" t="s">
        <v>5</v>
      </c>
      <c r="B401" s="18" t="s">
        <v>19</v>
      </c>
    </row>
    <row r="402" spans="1:2">
      <c r="A402" s="18" t="s">
        <v>5</v>
      </c>
      <c r="B402" s="18" t="s">
        <v>19</v>
      </c>
    </row>
    <row r="403" spans="1:2">
      <c r="A403" s="18" t="s">
        <v>5</v>
      </c>
      <c r="B403" s="18" t="s">
        <v>19</v>
      </c>
    </row>
    <row r="404" spans="1:2">
      <c r="A404" s="18" t="s">
        <v>5</v>
      </c>
      <c r="B404" s="18" t="s">
        <v>19</v>
      </c>
    </row>
    <row r="405" spans="1:2">
      <c r="A405" s="18" t="s">
        <v>5</v>
      </c>
      <c r="B405" s="18" t="s">
        <v>19</v>
      </c>
    </row>
    <row r="406" spans="1:2">
      <c r="A406" s="18" t="s">
        <v>5</v>
      </c>
      <c r="B406" s="18" t="s">
        <v>19</v>
      </c>
    </row>
    <row r="407" spans="1:2">
      <c r="A407" s="18" t="s">
        <v>5</v>
      </c>
      <c r="B407" s="18" t="s">
        <v>19</v>
      </c>
    </row>
    <row r="408" spans="1:2">
      <c r="A408" s="18" t="s">
        <v>5</v>
      </c>
      <c r="B408" s="18" t="s">
        <v>19</v>
      </c>
    </row>
    <row r="409" spans="1:2">
      <c r="A409" s="18" t="s">
        <v>5</v>
      </c>
      <c r="B409" s="18" t="s">
        <v>19</v>
      </c>
    </row>
    <row r="410" spans="1:2">
      <c r="A410" s="18" t="s">
        <v>5</v>
      </c>
      <c r="B410" s="18" t="s">
        <v>19</v>
      </c>
    </row>
    <row r="411" spans="1:2">
      <c r="A411" s="18" t="s">
        <v>5</v>
      </c>
      <c r="B411" s="18" t="s">
        <v>19</v>
      </c>
    </row>
    <row r="412" spans="1:2">
      <c r="A412" s="18" t="s">
        <v>5</v>
      </c>
      <c r="B412" s="18" t="s">
        <v>19</v>
      </c>
    </row>
    <row r="413" spans="1:2">
      <c r="A413" s="18" t="s">
        <v>5</v>
      </c>
      <c r="B413" s="18" t="s">
        <v>19</v>
      </c>
    </row>
    <row r="414" spans="1:2">
      <c r="A414" s="18" t="s">
        <v>5</v>
      </c>
      <c r="B414" s="18" t="s">
        <v>19</v>
      </c>
    </row>
    <row r="415" spans="1:2">
      <c r="A415" s="18" t="s">
        <v>5</v>
      </c>
      <c r="B415" s="18" t="s">
        <v>19</v>
      </c>
    </row>
    <row r="416" spans="1:2">
      <c r="A416" s="18" t="s">
        <v>5</v>
      </c>
      <c r="B416" s="18" t="s">
        <v>19</v>
      </c>
    </row>
    <row r="417" spans="1:2">
      <c r="A417" s="18" t="s">
        <v>10</v>
      </c>
      <c r="B417" s="18" t="s">
        <v>19</v>
      </c>
    </row>
    <row r="418" spans="1:2">
      <c r="A418" s="18" t="s">
        <v>10</v>
      </c>
      <c r="B418" s="18" t="s">
        <v>19</v>
      </c>
    </row>
    <row r="419" spans="1:2">
      <c r="A419" s="18" t="s">
        <v>5</v>
      </c>
      <c r="B419" s="18" t="s">
        <v>19</v>
      </c>
    </row>
    <row r="420" spans="1:2">
      <c r="A420" s="18" t="s">
        <v>5</v>
      </c>
      <c r="B420" s="18" t="s">
        <v>19</v>
      </c>
    </row>
    <row r="421" spans="1:2">
      <c r="A421" s="18" t="s">
        <v>10</v>
      </c>
      <c r="B421" s="18" t="s">
        <v>19</v>
      </c>
    </row>
    <row r="422" spans="1:2">
      <c r="A422" s="18" t="s">
        <v>10</v>
      </c>
      <c r="B422" s="18" t="s">
        <v>18</v>
      </c>
    </row>
    <row r="423" spans="1:2">
      <c r="A423" s="18" t="s">
        <v>10</v>
      </c>
      <c r="B423" s="18" t="s">
        <v>18</v>
      </c>
    </row>
    <row r="424" spans="1:2">
      <c r="A424" s="18" t="s">
        <v>10</v>
      </c>
      <c r="B424" s="18" t="s">
        <v>18</v>
      </c>
    </row>
    <row r="425" spans="1:2">
      <c r="A425" s="18" t="s">
        <v>10</v>
      </c>
      <c r="B425" s="18" t="s">
        <v>18</v>
      </c>
    </row>
    <row r="426" spans="1:2">
      <c r="A426" s="18" t="s">
        <v>10</v>
      </c>
      <c r="B426" s="18" t="s">
        <v>18</v>
      </c>
    </row>
    <row r="427" spans="1:2">
      <c r="A427" s="18" t="s">
        <v>10</v>
      </c>
      <c r="B427" s="18" t="s">
        <v>18</v>
      </c>
    </row>
    <row r="428" spans="1:2">
      <c r="A428" s="18" t="s">
        <v>10</v>
      </c>
      <c r="B428" s="18" t="s">
        <v>18</v>
      </c>
    </row>
    <row r="429" spans="1:2">
      <c r="A429" s="18" t="s">
        <v>10</v>
      </c>
      <c r="B429" s="18" t="s">
        <v>18</v>
      </c>
    </row>
    <row r="430" spans="1:2">
      <c r="A430" s="18" t="s">
        <v>10</v>
      </c>
      <c r="B430" s="18" t="s">
        <v>18</v>
      </c>
    </row>
    <row r="431" spans="1:2">
      <c r="A431" s="18" t="s">
        <v>10</v>
      </c>
      <c r="B431" s="18" t="s">
        <v>18</v>
      </c>
    </row>
    <row r="432" spans="1:2">
      <c r="A432" s="18" t="s">
        <v>10</v>
      </c>
      <c r="B432" s="18" t="s">
        <v>18</v>
      </c>
    </row>
    <row r="433" spans="1:2">
      <c r="A433" s="18" t="s">
        <v>10</v>
      </c>
      <c r="B433" s="18" t="s">
        <v>18</v>
      </c>
    </row>
    <row r="434" spans="1:2">
      <c r="A434" s="18" t="s">
        <v>10</v>
      </c>
      <c r="B434" s="18" t="s">
        <v>18</v>
      </c>
    </row>
    <row r="435" spans="1:2">
      <c r="A435" s="18" t="s">
        <v>10</v>
      </c>
      <c r="B435" s="18" t="s">
        <v>18</v>
      </c>
    </row>
    <row r="436" spans="1:2">
      <c r="A436" s="18" t="s">
        <v>10</v>
      </c>
      <c r="B436" s="18" t="s">
        <v>18</v>
      </c>
    </row>
    <row r="437" spans="1:2">
      <c r="A437" s="18" t="s">
        <v>10</v>
      </c>
      <c r="B437" s="18" t="s">
        <v>18</v>
      </c>
    </row>
    <row r="438" spans="1:2">
      <c r="A438" s="18" t="s">
        <v>10</v>
      </c>
      <c r="B438" s="18" t="s">
        <v>18</v>
      </c>
    </row>
    <row r="439" spans="1:2">
      <c r="A439" s="18" t="s">
        <v>10</v>
      </c>
      <c r="B439" s="18" t="s">
        <v>18</v>
      </c>
    </row>
    <row r="440" spans="1:2">
      <c r="A440" s="18" t="s">
        <v>10</v>
      </c>
      <c r="B440" s="18" t="s">
        <v>18</v>
      </c>
    </row>
    <row r="441" spans="1:2">
      <c r="A441" s="18" t="s">
        <v>10</v>
      </c>
      <c r="B441" s="18" t="s">
        <v>18</v>
      </c>
    </row>
    <row r="442" spans="1:2">
      <c r="A442" s="18" t="s">
        <v>10</v>
      </c>
      <c r="B442" s="18" t="s">
        <v>18</v>
      </c>
    </row>
    <row r="443" spans="1:2">
      <c r="A443" s="18" t="s">
        <v>10</v>
      </c>
      <c r="B443" s="18" t="s">
        <v>18</v>
      </c>
    </row>
    <row r="444" spans="1:2">
      <c r="A444" s="18" t="s">
        <v>10</v>
      </c>
      <c r="B444" s="18" t="s">
        <v>18</v>
      </c>
    </row>
    <row r="445" spans="1:2">
      <c r="A445" s="18" t="s">
        <v>10</v>
      </c>
      <c r="B445" s="18" t="s">
        <v>18</v>
      </c>
    </row>
    <row r="446" spans="1:2">
      <c r="A446" s="18" t="s">
        <v>10</v>
      </c>
      <c r="B446" s="18" t="s">
        <v>18</v>
      </c>
    </row>
    <row r="447" spans="1:2">
      <c r="A447" s="18" t="s">
        <v>10</v>
      </c>
      <c r="B447" s="18" t="s">
        <v>18</v>
      </c>
    </row>
    <row r="448" spans="1:2">
      <c r="A448" s="18" t="s">
        <v>10</v>
      </c>
      <c r="B448" s="18" t="s">
        <v>18</v>
      </c>
    </row>
    <row r="449" spans="1:2">
      <c r="A449" s="18" t="s">
        <v>10</v>
      </c>
      <c r="B449" s="18" t="s">
        <v>18</v>
      </c>
    </row>
    <row r="450" spans="1:2">
      <c r="A450" s="18" t="s">
        <v>10</v>
      </c>
      <c r="B450" s="18" t="s">
        <v>18</v>
      </c>
    </row>
    <row r="451" spans="1:2">
      <c r="A451" s="18" t="s">
        <v>10</v>
      </c>
      <c r="B451" s="18" t="s">
        <v>18</v>
      </c>
    </row>
    <row r="452" spans="1:2">
      <c r="A452" s="18" t="s">
        <v>10</v>
      </c>
      <c r="B452" s="18" t="s">
        <v>18</v>
      </c>
    </row>
    <row r="453" spans="1:2">
      <c r="A453" s="18" t="s">
        <v>10</v>
      </c>
      <c r="B453" s="18" t="s">
        <v>18</v>
      </c>
    </row>
    <row r="454" spans="1:2">
      <c r="A454" s="18" t="s">
        <v>10</v>
      </c>
      <c r="B454" s="18" t="s">
        <v>18</v>
      </c>
    </row>
    <row r="455" spans="1:2">
      <c r="A455" s="18" t="s">
        <v>10</v>
      </c>
      <c r="B455" s="18" t="s">
        <v>18</v>
      </c>
    </row>
    <row r="456" spans="1:2">
      <c r="A456" s="18" t="s">
        <v>10</v>
      </c>
      <c r="B456" s="18" t="s">
        <v>18</v>
      </c>
    </row>
    <row r="457" spans="1:2">
      <c r="A457" s="18" t="s">
        <v>10</v>
      </c>
      <c r="B457" s="18" t="s">
        <v>18</v>
      </c>
    </row>
    <row r="458" spans="1:2">
      <c r="A458" s="18" t="s">
        <v>10</v>
      </c>
      <c r="B458" s="18" t="s">
        <v>18</v>
      </c>
    </row>
    <row r="459" spans="1:2">
      <c r="A459" s="18" t="s">
        <v>10</v>
      </c>
      <c r="B459" s="18" t="s">
        <v>18</v>
      </c>
    </row>
    <row r="460" spans="1:2">
      <c r="A460" s="18" t="s">
        <v>10</v>
      </c>
      <c r="B460" s="18" t="s">
        <v>18</v>
      </c>
    </row>
    <row r="461" spans="1:2">
      <c r="A461" s="18" t="s">
        <v>10</v>
      </c>
      <c r="B461" s="18" t="s">
        <v>18</v>
      </c>
    </row>
    <row r="462" spans="1:2">
      <c r="A462" s="18" t="s">
        <v>10</v>
      </c>
      <c r="B462" s="18" t="s">
        <v>18</v>
      </c>
    </row>
    <row r="463" spans="1:2">
      <c r="A463" s="18" t="s">
        <v>10</v>
      </c>
      <c r="B463" s="18" t="s">
        <v>18</v>
      </c>
    </row>
    <row r="464" spans="1:2">
      <c r="A464" s="18" t="s">
        <v>10</v>
      </c>
      <c r="B464" s="18" t="s">
        <v>18</v>
      </c>
    </row>
    <row r="465" spans="1:2">
      <c r="A465" s="18" t="s">
        <v>5</v>
      </c>
      <c r="B465" s="18" t="s">
        <v>18</v>
      </c>
    </row>
    <row r="466" spans="1:2">
      <c r="A466" s="18" t="s">
        <v>5</v>
      </c>
      <c r="B466" s="18" t="s">
        <v>18</v>
      </c>
    </row>
    <row r="467" spans="1:2">
      <c r="A467" s="18" t="s">
        <v>5</v>
      </c>
      <c r="B467" s="18" t="s">
        <v>18</v>
      </c>
    </row>
    <row r="468" spans="1:2">
      <c r="A468" s="18" t="s">
        <v>5</v>
      </c>
      <c r="B468" s="18" t="s">
        <v>18</v>
      </c>
    </row>
    <row r="469" spans="1:2">
      <c r="A469" s="18" t="s">
        <v>5</v>
      </c>
      <c r="B469" s="18" t="s">
        <v>18</v>
      </c>
    </row>
    <row r="470" spans="1:2">
      <c r="A470" s="18" t="s">
        <v>10</v>
      </c>
      <c r="B470" s="18" t="s">
        <v>18</v>
      </c>
    </row>
    <row r="471" spans="1:2">
      <c r="A471" s="18" t="s">
        <v>5</v>
      </c>
      <c r="B471" s="18" t="s">
        <v>18</v>
      </c>
    </row>
    <row r="472" spans="1:2">
      <c r="A472" s="18" t="s">
        <v>10</v>
      </c>
      <c r="B472" s="18" t="s">
        <v>18</v>
      </c>
    </row>
    <row r="473" spans="1:2">
      <c r="A473" s="18" t="s">
        <v>10</v>
      </c>
      <c r="B473" s="18" t="s">
        <v>18</v>
      </c>
    </row>
    <row r="474" spans="1:2">
      <c r="A474" s="18" t="s">
        <v>5</v>
      </c>
      <c r="B474" s="18" t="s">
        <v>18</v>
      </c>
    </row>
    <row r="475" spans="1:2">
      <c r="A475" s="18" t="s">
        <v>10</v>
      </c>
      <c r="B475" s="18" t="s">
        <v>18</v>
      </c>
    </row>
    <row r="476" spans="1:2">
      <c r="A476" s="18" t="s">
        <v>5</v>
      </c>
      <c r="B476" s="18" t="s">
        <v>18</v>
      </c>
    </row>
    <row r="477" spans="1:2">
      <c r="A477" s="18" t="s">
        <v>5</v>
      </c>
      <c r="B477" s="18" t="s">
        <v>18</v>
      </c>
    </row>
    <row r="478" spans="1:2">
      <c r="A478" s="18" t="s">
        <v>10</v>
      </c>
      <c r="B478" s="18" t="s">
        <v>18</v>
      </c>
    </row>
    <row r="479" spans="1:2">
      <c r="A479" s="18" t="s">
        <v>10</v>
      </c>
      <c r="B479" s="18" t="s">
        <v>18</v>
      </c>
    </row>
    <row r="480" spans="1:2">
      <c r="A480" s="18" t="s">
        <v>5</v>
      </c>
      <c r="B480" s="18" t="s">
        <v>18</v>
      </c>
    </row>
    <row r="481" spans="1:2">
      <c r="A481" s="18" t="s">
        <v>10</v>
      </c>
      <c r="B481" s="18" t="s">
        <v>18</v>
      </c>
    </row>
    <row r="482" spans="1:2">
      <c r="A482" s="18" t="s">
        <v>10</v>
      </c>
      <c r="B482" s="18" t="s">
        <v>18</v>
      </c>
    </row>
    <row r="483" spans="1:2">
      <c r="A483" s="18" t="s">
        <v>5</v>
      </c>
      <c r="B483" s="18" t="s">
        <v>18</v>
      </c>
    </row>
    <row r="484" spans="1:2">
      <c r="A484" s="18" t="s">
        <v>10</v>
      </c>
      <c r="B484" s="18" t="s">
        <v>18</v>
      </c>
    </row>
    <row r="485" spans="1:2">
      <c r="A485" s="18" t="s">
        <v>5</v>
      </c>
      <c r="B485" s="18" t="s">
        <v>18</v>
      </c>
    </row>
    <row r="486" spans="1:2">
      <c r="A486" s="18" t="s">
        <v>10</v>
      </c>
      <c r="B486" s="18" t="s">
        <v>18</v>
      </c>
    </row>
    <row r="487" spans="1:2">
      <c r="A487" s="18" t="s">
        <v>10</v>
      </c>
      <c r="B487" s="18" t="s">
        <v>18</v>
      </c>
    </row>
    <row r="488" spans="1:2">
      <c r="A488" s="18" t="s">
        <v>5</v>
      </c>
      <c r="B488" s="18" t="s">
        <v>18</v>
      </c>
    </row>
    <row r="489" spans="1:2">
      <c r="A489" s="18" t="s">
        <v>10</v>
      </c>
      <c r="B489" s="18" t="s">
        <v>18</v>
      </c>
    </row>
    <row r="490" spans="1:2">
      <c r="A490" s="18" t="s">
        <v>5</v>
      </c>
      <c r="B490" s="18" t="s">
        <v>18</v>
      </c>
    </row>
    <row r="491" spans="1:2">
      <c r="A491" s="18" t="s">
        <v>10</v>
      </c>
      <c r="B491" s="18" t="s">
        <v>18</v>
      </c>
    </row>
    <row r="492" spans="1:2">
      <c r="A492" s="18" t="s">
        <v>10</v>
      </c>
      <c r="B492" s="18" t="s">
        <v>18</v>
      </c>
    </row>
    <row r="493" spans="1:2">
      <c r="A493" s="18" t="s">
        <v>5</v>
      </c>
      <c r="B493" s="18" t="s">
        <v>18</v>
      </c>
    </row>
    <row r="494" spans="1:2">
      <c r="A494" s="18" t="s">
        <v>10</v>
      </c>
      <c r="B494" s="18" t="s">
        <v>18</v>
      </c>
    </row>
    <row r="495" spans="1:2">
      <c r="A495" s="18" t="s">
        <v>10</v>
      </c>
      <c r="B495" s="18" t="s">
        <v>18</v>
      </c>
    </row>
    <row r="496" spans="1:2">
      <c r="A496" s="18" t="s">
        <v>5</v>
      </c>
      <c r="B496" s="18" t="s">
        <v>18</v>
      </c>
    </row>
    <row r="497" spans="1:2">
      <c r="A497" s="18" t="s">
        <v>10</v>
      </c>
      <c r="B497" s="18" t="s">
        <v>18</v>
      </c>
    </row>
    <row r="498" spans="1:2">
      <c r="A498" s="18" t="s">
        <v>10</v>
      </c>
      <c r="B498" s="18" t="s">
        <v>18</v>
      </c>
    </row>
    <row r="499" spans="1:2">
      <c r="A499" s="18" t="s">
        <v>5</v>
      </c>
      <c r="B499" s="18" t="s">
        <v>18</v>
      </c>
    </row>
    <row r="500" spans="1:2">
      <c r="A500" s="18" t="s">
        <v>5</v>
      </c>
      <c r="B500" s="18" t="s">
        <v>18</v>
      </c>
    </row>
    <row r="501" spans="1:2">
      <c r="A501" s="18" t="s">
        <v>10</v>
      </c>
      <c r="B501" s="18" t="s">
        <v>18</v>
      </c>
    </row>
    <row r="502" spans="1:2">
      <c r="A502" s="18" t="s">
        <v>10</v>
      </c>
      <c r="B502" s="18" t="s">
        <v>18</v>
      </c>
    </row>
    <row r="503" spans="1:2">
      <c r="A503" s="18" t="s">
        <v>5</v>
      </c>
      <c r="B503" s="18" t="s">
        <v>18</v>
      </c>
    </row>
    <row r="504" spans="1:2">
      <c r="A504" s="18" t="s">
        <v>5</v>
      </c>
      <c r="B504" s="18" t="s">
        <v>18</v>
      </c>
    </row>
    <row r="505" spans="1:2">
      <c r="A505" s="18" t="s">
        <v>10</v>
      </c>
      <c r="B505" s="18" t="s">
        <v>18</v>
      </c>
    </row>
    <row r="506" spans="1:2">
      <c r="A506" s="18" t="s">
        <v>10</v>
      </c>
      <c r="B506" s="18" t="s">
        <v>18</v>
      </c>
    </row>
    <row r="507" spans="1:2">
      <c r="A507" s="18" t="s">
        <v>5</v>
      </c>
      <c r="B507" s="18" t="s">
        <v>18</v>
      </c>
    </row>
    <row r="508" spans="1:2">
      <c r="A508" s="18" t="s">
        <v>10</v>
      </c>
      <c r="B508" s="18" t="s">
        <v>18</v>
      </c>
    </row>
    <row r="509" spans="1:2">
      <c r="A509" s="18" t="s">
        <v>5</v>
      </c>
      <c r="B509" s="18" t="s">
        <v>18</v>
      </c>
    </row>
    <row r="510" spans="1:2">
      <c r="A510" s="18" t="s">
        <v>10</v>
      </c>
      <c r="B510" s="18" t="s">
        <v>18</v>
      </c>
    </row>
    <row r="511" spans="1:2">
      <c r="A511" s="18" t="s">
        <v>10</v>
      </c>
      <c r="B511" s="18" t="s">
        <v>18</v>
      </c>
    </row>
    <row r="512" spans="1:2">
      <c r="A512" s="18" t="s">
        <v>5</v>
      </c>
      <c r="B512" s="18" t="s">
        <v>18</v>
      </c>
    </row>
    <row r="513" spans="1:2">
      <c r="A513" s="18" t="s">
        <v>10</v>
      </c>
      <c r="B513" s="18" t="s">
        <v>18</v>
      </c>
    </row>
    <row r="514" spans="1:2">
      <c r="A514" s="18" t="s">
        <v>10</v>
      </c>
      <c r="B514" s="18" t="s">
        <v>18</v>
      </c>
    </row>
    <row r="515" spans="1:2">
      <c r="A515" s="18" t="s">
        <v>5</v>
      </c>
      <c r="B515" s="18" t="s">
        <v>18</v>
      </c>
    </row>
    <row r="516" spans="1:2">
      <c r="A516" s="18" t="s">
        <v>5</v>
      </c>
      <c r="B516" s="18" t="s">
        <v>18</v>
      </c>
    </row>
    <row r="517" spans="1:2">
      <c r="A517" s="18" t="s">
        <v>5</v>
      </c>
      <c r="B517" s="18" t="s">
        <v>18</v>
      </c>
    </row>
    <row r="518" spans="1:2">
      <c r="A518" s="18" t="s">
        <v>5</v>
      </c>
      <c r="B518" s="18" t="s">
        <v>18</v>
      </c>
    </row>
    <row r="519" spans="1:2">
      <c r="A519" s="18" t="s">
        <v>5</v>
      </c>
      <c r="B519" s="18" t="s">
        <v>18</v>
      </c>
    </row>
    <row r="520" spans="1:2">
      <c r="A520" s="18" t="s">
        <v>10</v>
      </c>
      <c r="B520" s="18" t="s">
        <v>18</v>
      </c>
    </row>
    <row r="521" spans="1:2">
      <c r="A521" s="18" t="s">
        <v>10</v>
      </c>
      <c r="B521" s="18" t="s">
        <v>18</v>
      </c>
    </row>
    <row r="522" spans="1:2">
      <c r="A522" s="18" t="s">
        <v>5</v>
      </c>
      <c r="B522" s="18" t="s">
        <v>18</v>
      </c>
    </row>
    <row r="523" spans="1:2">
      <c r="A523" s="18" t="s">
        <v>10</v>
      </c>
      <c r="B523" s="18" t="s">
        <v>18</v>
      </c>
    </row>
    <row r="524" spans="1:2">
      <c r="A524" s="18" t="s">
        <v>5</v>
      </c>
      <c r="B524" s="18" t="s">
        <v>18</v>
      </c>
    </row>
    <row r="525" spans="1:2">
      <c r="A525" s="18" t="s">
        <v>10</v>
      </c>
      <c r="B525" s="18" t="s">
        <v>18</v>
      </c>
    </row>
    <row r="526" spans="1:2">
      <c r="A526" s="18" t="s">
        <v>5</v>
      </c>
      <c r="B526" s="18" t="s">
        <v>18</v>
      </c>
    </row>
    <row r="527" spans="1:2">
      <c r="A527" s="18" t="s">
        <v>5</v>
      </c>
      <c r="B527" s="18" t="s">
        <v>18</v>
      </c>
    </row>
    <row r="528" spans="1:2">
      <c r="A528" s="18" t="s">
        <v>5</v>
      </c>
      <c r="B528" s="18" t="s">
        <v>18</v>
      </c>
    </row>
    <row r="529" spans="1:2">
      <c r="A529" s="18" t="s">
        <v>10</v>
      </c>
      <c r="B529" s="18" t="s">
        <v>18</v>
      </c>
    </row>
    <row r="530" spans="1:2">
      <c r="A530" s="18" t="s">
        <v>10</v>
      </c>
      <c r="B530" s="18" t="s">
        <v>18</v>
      </c>
    </row>
    <row r="531" spans="1:2">
      <c r="A531" s="18" t="s">
        <v>10</v>
      </c>
      <c r="B531" s="18" t="s">
        <v>18</v>
      </c>
    </row>
    <row r="532" spans="1:2">
      <c r="A532" s="18" t="s">
        <v>5</v>
      </c>
      <c r="B532" s="18" t="s">
        <v>18</v>
      </c>
    </row>
    <row r="533" spans="1:2">
      <c r="A533" s="18" t="s">
        <v>5</v>
      </c>
      <c r="B533" s="18" t="s">
        <v>18</v>
      </c>
    </row>
    <row r="534" spans="1:2">
      <c r="A534" s="18" t="s">
        <v>10</v>
      </c>
      <c r="B534" s="18" t="s">
        <v>18</v>
      </c>
    </row>
    <row r="535" spans="1:2">
      <c r="A535" s="18" t="s">
        <v>10</v>
      </c>
      <c r="B535" s="18" t="s">
        <v>18</v>
      </c>
    </row>
    <row r="536" spans="1:2">
      <c r="A536" s="18" t="s">
        <v>10</v>
      </c>
      <c r="B536" s="18" t="s">
        <v>18</v>
      </c>
    </row>
    <row r="537" spans="1:2">
      <c r="A537" s="18" t="s">
        <v>10</v>
      </c>
      <c r="B537" s="18" t="s">
        <v>18</v>
      </c>
    </row>
    <row r="538" spans="1:2">
      <c r="A538" s="18" t="s">
        <v>5</v>
      </c>
      <c r="B538" s="18" t="s">
        <v>18</v>
      </c>
    </row>
    <row r="539" spans="1:2">
      <c r="A539" s="18" t="s">
        <v>5</v>
      </c>
      <c r="B539" s="18" t="s">
        <v>18</v>
      </c>
    </row>
    <row r="540" spans="1:2">
      <c r="A540" s="18" t="s">
        <v>10</v>
      </c>
      <c r="B540" s="18" t="s">
        <v>18</v>
      </c>
    </row>
    <row r="541" spans="1:2">
      <c r="A541" s="18" t="s">
        <v>5</v>
      </c>
      <c r="B541" s="18" t="s">
        <v>18</v>
      </c>
    </row>
    <row r="542" spans="1:2">
      <c r="A542" s="18" t="s">
        <v>5</v>
      </c>
      <c r="B542" s="18" t="s">
        <v>18</v>
      </c>
    </row>
    <row r="543" spans="1:2">
      <c r="A543" s="18" t="s">
        <v>10</v>
      </c>
      <c r="B543" s="18" t="s">
        <v>18</v>
      </c>
    </row>
    <row r="544" spans="1:2">
      <c r="A544" s="18" t="s">
        <v>5</v>
      </c>
      <c r="B544" s="18" t="s">
        <v>18</v>
      </c>
    </row>
    <row r="545" spans="1:2">
      <c r="A545" s="18" t="s">
        <v>10</v>
      </c>
      <c r="B545" s="18" t="s">
        <v>18</v>
      </c>
    </row>
    <row r="546" spans="1:2">
      <c r="A546" s="18" t="s">
        <v>10</v>
      </c>
      <c r="B546" s="18" t="s">
        <v>18</v>
      </c>
    </row>
    <row r="547" spans="1:2">
      <c r="A547" s="18" t="s">
        <v>5</v>
      </c>
      <c r="B547" s="18" t="s">
        <v>18</v>
      </c>
    </row>
    <row r="548" spans="1:2">
      <c r="A548" s="18" t="s">
        <v>5</v>
      </c>
      <c r="B548" s="18" t="s">
        <v>18</v>
      </c>
    </row>
    <row r="549" spans="1:2">
      <c r="A549" s="18" t="s">
        <v>5</v>
      </c>
      <c r="B549" s="18" t="s">
        <v>18</v>
      </c>
    </row>
    <row r="550" spans="1:2">
      <c r="A550" s="18" t="s">
        <v>10</v>
      </c>
      <c r="B550" s="18" t="s">
        <v>18</v>
      </c>
    </row>
    <row r="551" spans="1:2">
      <c r="A551" s="18" t="s">
        <v>5</v>
      </c>
      <c r="B551" s="18" t="s">
        <v>18</v>
      </c>
    </row>
    <row r="552" spans="1:2">
      <c r="A552" s="18" t="s">
        <v>10</v>
      </c>
      <c r="B552" s="18" t="s">
        <v>18</v>
      </c>
    </row>
    <row r="553" spans="1:2">
      <c r="A553" s="18" t="s">
        <v>5</v>
      </c>
      <c r="B553" s="18" t="s">
        <v>18</v>
      </c>
    </row>
    <row r="554" spans="1:2">
      <c r="A554" s="18" t="s">
        <v>10</v>
      </c>
      <c r="B554" s="18" t="s">
        <v>18</v>
      </c>
    </row>
    <row r="555" spans="1:2">
      <c r="A555" s="18" t="s">
        <v>10</v>
      </c>
      <c r="B555" s="18" t="s">
        <v>18</v>
      </c>
    </row>
    <row r="556" spans="1:2">
      <c r="A556" s="18" t="s">
        <v>5</v>
      </c>
      <c r="B556" s="18" t="s">
        <v>18</v>
      </c>
    </row>
    <row r="557" spans="1:2">
      <c r="A557" s="18" t="s">
        <v>5</v>
      </c>
      <c r="B557" s="18" t="s">
        <v>18</v>
      </c>
    </row>
    <row r="558" spans="1:2">
      <c r="A558" s="18" t="s">
        <v>5</v>
      </c>
      <c r="B558" s="18" t="s">
        <v>18</v>
      </c>
    </row>
    <row r="559" spans="1:2">
      <c r="A559" s="18" t="s">
        <v>5</v>
      </c>
      <c r="B559" s="18" t="s">
        <v>18</v>
      </c>
    </row>
    <row r="560" spans="1:2">
      <c r="A560" s="18" t="s">
        <v>10</v>
      </c>
      <c r="B560" s="18" t="s">
        <v>18</v>
      </c>
    </row>
    <row r="561" spans="1:2">
      <c r="A561" s="18" t="s">
        <v>10</v>
      </c>
      <c r="B561" s="18" t="s">
        <v>18</v>
      </c>
    </row>
    <row r="562" spans="1:2">
      <c r="A562" s="18" t="s">
        <v>5</v>
      </c>
      <c r="B562" s="18" t="s">
        <v>18</v>
      </c>
    </row>
    <row r="563" spans="1:2">
      <c r="A563" s="18" t="s">
        <v>5</v>
      </c>
      <c r="B563" s="18" t="s">
        <v>18</v>
      </c>
    </row>
    <row r="564" spans="1:2">
      <c r="A564" s="18" t="s">
        <v>10</v>
      </c>
      <c r="B564" s="18" t="s">
        <v>18</v>
      </c>
    </row>
    <row r="565" spans="1:2">
      <c r="A565" s="18" t="s">
        <v>5</v>
      </c>
      <c r="B565" s="18" t="s">
        <v>18</v>
      </c>
    </row>
    <row r="566" spans="1:2">
      <c r="A566" s="18" t="s">
        <v>5</v>
      </c>
      <c r="B566" s="18" t="s">
        <v>18</v>
      </c>
    </row>
    <row r="567" spans="1:2">
      <c r="A567" s="18" t="s">
        <v>10</v>
      </c>
      <c r="B567" s="18" t="s">
        <v>18</v>
      </c>
    </row>
    <row r="568" spans="1:2">
      <c r="A568" s="18" t="s">
        <v>5</v>
      </c>
      <c r="B568" s="18" t="s">
        <v>18</v>
      </c>
    </row>
    <row r="569" spans="1:2">
      <c r="A569" s="18" t="s">
        <v>5</v>
      </c>
      <c r="B569" s="18" t="s">
        <v>18</v>
      </c>
    </row>
    <row r="570" spans="1:2">
      <c r="A570" s="18" t="s">
        <v>5</v>
      </c>
      <c r="B570" s="18" t="s">
        <v>18</v>
      </c>
    </row>
    <row r="571" spans="1:2">
      <c r="A571" s="18" t="s">
        <v>5</v>
      </c>
      <c r="B571" s="18" t="s">
        <v>18</v>
      </c>
    </row>
    <row r="572" spans="1:2">
      <c r="A572" s="18" t="s">
        <v>5</v>
      </c>
      <c r="B572" s="18" t="s">
        <v>18</v>
      </c>
    </row>
    <row r="573" spans="1:2">
      <c r="A573" s="18" t="s">
        <v>5</v>
      </c>
      <c r="B573" s="18" t="s">
        <v>18</v>
      </c>
    </row>
    <row r="574" spans="1:2">
      <c r="A574" s="18" t="s">
        <v>10</v>
      </c>
      <c r="B574" s="18" t="s">
        <v>18</v>
      </c>
    </row>
    <row r="575" spans="1:2">
      <c r="A575" s="18" t="s">
        <v>5</v>
      </c>
      <c r="B575" s="18" t="s">
        <v>18</v>
      </c>
    </row>
    <row r="576" spans="1:2">
      <c r="A576" s="18" t="s">
        <v>5</v>
      </c>
      <c r="B576" s="18" t="s">
        <v>18</v>
      </c>
    </row>
    <row r="577" spans="1:2">
      <c r="A577" s="18" t="s">
        <v>5</v>
      </c>
      <c r="B577" s="18" t="s">
        <v>18</v>
      </c>
    </row>
    <row r="578" spans="1:2">
      <c r="A578" s="18" t="s">
        <v>5</v>
      </c>
      <c r="B578" s="18" t="s">
        <v>18</v>
      </c>
    </row>
    <row r="579" spans="1:2">
      <c r="A579" s="18" t="s">
        <v>5</v>
      </c>
      <c r="B579" s="18" t="s">
        <v>18</v>
      </c>
    </row>
    <row r="580" spans="1:2">
      <c r="A580" s="18" t="s">
        <v>5</v>
      </c>
      <c r="B580" s="18" t="s">
        <v>18</v>
      </c>
    </row>
    <row r="581" spans="1:2">
      <c r="A581" s="18" t="s">
        <v>5</v>
      </c>
      <c r="B581" s="18" t="s">
        <v>18</v>
      </c>
    </row>
    <row r="582" spans="1:2">
      <c r="A582" s="18" t="s">
        <v>5</v>
      </c>
      <c r="B582" s="18" t="s">
        <v>18</v>
      </c>
    </row>
    <row r="583" spans="1:2">
      <c r="A583" s="18" t="s">
        <v>5</v>
      </c>
      <c r="B583" s="18" t="s">
        <v>18</v>
      </c>
    </row>
    <row r="584" spans="1:2">
      <c r="A584" s="18" t="s">
        <v>5</v>
      </c>
      <c r="B584" s="18" t="s">
        <v>18</v>
      </c>
    </row>
    <row r="585" spans="1:2">
      <c r="A585" s="18" t="s">
        <v>5</v>
      </c>
      <c r="B585" s="18" t="s">
        <v>18</v>
      </c>
    </row>
    <row r="586" spans="1:2">
      <c r="A586" s="18" t="s">
        <v>5</v>
      </c>
      <c r="B586" s="18" t="s">
        <v>18</v>
      </c>
    </row>
    <row r="587" spans="1:2">
      <c r="A587" s="18" t="s">
        <v>5</v>
      </c>
      <c r="B587" s="18" t="s">
        <v>18</v>
      </c>
    </row>
    <row r="588" spans="1:2">
      <c r="A588" s="18" t="s">
        <v>5</v>
      </c>
      <c r="B588" s="18" t="s">
        <v>18</v>
      </c>
    </row>
    <row r="589" spans="1:2">
      <c r="A589" s="18" t="s">
        <v>5</v>
      </c>
      <c r="B589" s="18" t="s">
        <v>18</v>
      </c>
    </row>
    <row r="590" spans="1:2">
      <c r="A590" s="18" t="s">
        <v>5</v>
      </c>
      <c r="B590" s="18" t="s">
        <v>18</v>
      </c>
    </row>
    <row r="591" spans="1:2">
      <c r="A591" s="18" t="s">
        <v>5</v>
      </c>
      <c r="B591" s="18" t="s">
        <v>18</v>
      </c>
    </row>
    <row r="592" spans="1:2">
      <c r="A592" s="18" t="s">
        <v>5</v>
      </c>
      <c r="B592" s="18" t="s">
        <v>18</v>
      </c>
    </row>
    <row r="593" spans="1:2">
      <c r="A593" s="18" t="s">
        <v>5</v>
      </c>
      <c r="B593" s="18" t="s">
        <v>18</v>
      </c>
    </row>
    <row r="594" spans="1:2">
      <c r="A594" s="18" t="s">
        <v>5</v>
      </c>
      <c r="B594" s="18" t="s">
        <v>18</v>
      </c>
    </row>
    <row r="595" spans="1:2">
      <c r="A595" s="18" t="s">
        <v>5</v>
      </c>
      <c r="B595" s="18" t="s">
        <v>18</v>
      </c>
    </row>
    <row r="596" spans="1:2">
      <c r="A596" s="18" t="s">
        <v>5</v>
      </c>
      <c r="B596" s="18" t="s">
        <v>18</v>
      </c>
    </row>
    <row r="597" spans="1:2">
      <c r="A597" s="18" t="s">
        <v>5</v>
      </c>
      <c r="B597" s="18" t="s">
        <v>18</v>
      </c>
    </row>
    <row r="598" spans="1:2">
      <c r="A598" s="18" t="s">
        <v>5</v>
      </c>
      <c r="B598" s="18" t="s">
        <v>18</v>
      </c>
    </row>
    <row r="599" spans="1:2">
      <c r="A599" s="18" t="s">
        <v>5</v>
      </c>
      <c r="B599" s="18" t="s">
        <v>18</v>
      </c>
    </row>
    <row r="600" spans="1:2">
      <c r="A600" s="18" t="s">
        <v>5</v>
      </c>
      <c r="B600" s="18" t="s">
        <v>18</v>
      </c>
    </row>
    <row r="601" spans="1:2">
      <c r="A601" s="18" t="s">
        <v>5</v>
      </c>
      <c r="B601" s="18" t="s">
        <v>18</v>
      </c>
    </row>
    <row r="602" spans="1:2">
      <c r="A602" s="18" t="s">
        <v>10</v>
      </c>
      <c r="B602" s="18" t="s">
        <v>18</v>
      </c>
    </row>
    <row r="603" spans="1:2">
      <c r="A603" s="18" t="s">
        <v>10</v>
      </c>
      <c r="B603" s="18" t="s">
        <v>18</v>
      </c>
    </row>
    <row r="604" spans="1:2">
      <c r="A604" s="18" t="s">
        <v>10</v>
      </c>
      <c r="B604" s="18" t="s">
        <v>18</v>
      </c>
    </row>
    <row r="605" spans="1:2">
      <c r="A605" s="18" t="s">
        <v>10</v>
      </c>
      <c r="B605" s="18" t="s">
        <v>18</v>
      </c>
    </row>
    <row r="606" spans="1:2">
      <c r="A606" s="18" t="s">
        <v>10</v>
      </c>
      <c r="B606" s="18" t="s">
        <v>18</v>
      </c>
    </row>
    <row r="607" spans="1:2">
      <c r="A607" s="18" t="s">
        <v>10</v>
      </c>
      <c r="B607" s="18" t="s">
        <v>18</v>
      </c>
    </row>
    <row r="608" spans="1:2">
      <c r="A608" s="18" t="s">
        <v>10</v>
      </c>
      <c r="B608" s="18" t="s">
        <v>18</v>
      </c>
    </row>
    <row r="609" spans="1:2">
      <c r="A609" s="18" t="s">
        <v>10</v>
      </c>
      <c r="B609" s="18" t="s">
        <v>18</v>
      </c>
    </row>
    <row r="610" spans="1:2">
      <c r="A610" s="18" t="s">
        <v>10</v>
      </c>
      <c r="B610" s="18" t="s">
        <v>18</v>
      </c>
    </row>
    <row r="611" spans="1:2">
      <c r="A611" s="18" t="s">
        <v>10</v>
      </c>
      <c r="B611" s="18" t="s">
        <v>18</v>
      </c>
    </row>
    <row r="612" spans="1:2">
      <c r="A612" s="18" t="s">
        <v>10</v>
      </c>
      <c r="B612" s="18" t="s">
        <v>18</v>
      </c>
    </row>
    <row r="613" spans="1:2">
      <c r="A613" s="18" t="s">
        <v>10</v>
      </c>
      <c r="B613" s="18" t="s">
        <v>18</v>
      </c>
    </row>
    <row r="614" spans="1:2">
      <c r="A614" s="18" t="s">
        <v>10</v>
      </c>
      <c r="B614" s="18" t="s">
        <v>18</v>
      </c>
    </row>
    <row r="615" spans="1:2">
      <c r="A615" s="18" t="s">
        <v>10</v>
      </c>
      <c r="B615" s="18" t="s">
        <v>18</v>
      </c>
    </row>
    <row r="616" spans="1:2">
      <c r="A616" s="18" t="s">
        <v>5</v>
      </c>
      <c r="B616" s="18" t="s">
        <v>18</v>
      </c>
    </row>
    <row r="617" spans="1:2">
      <c r="A617" s="18" t="s">
        <v>10</v>
      </c>
      <c r="B617" s="18" t="s">
        <v>18</v>
      </c>
    </row>
    <row r="618" spans="1:2">
      <c r="A618" s="18" t="s">
        <v>10</v>
      </c>
      <c r="B618" s="18" t="s">
        <v>18</v>
      </c>
    </row>
    <row r="619" spans="1:2">
      <c r="A619" s="18" t="s">
        <v>5</v>
      </c>
      <c r="B619" s="18" t="s">
        <v>18</v>
      </c>
    </row>
    <row r="620" spans="1:2">
      <c r="A620" s="18" t="s">
        <v>5</v>
      </c>
      <c r="B620" s="18" t="s">
        <v>18</v>
      </c>
    </row>
    <row r="621" spans="1:2">
      <c r="A621" s="18" t="s">
        <v>5</v>
      </c>
      <c r="B621" s="18" t="s">
        <v>18</v>
      </c>
    </row>
    <row r="622" spans="1:2">
      <c r="A622" s="18" t="s">
        <v>10</v>
      </c>
      <c r="B622" s="18" t="s">
        <v>18</v>
      </c>
    </row>
    <row r="623" spans="1:2">
      <c r="A623" s="18" t="s">
        <v>10</v>
      </c>
      <c r="B623" s="18" t="s">
        <v>18</v>
      </c>
    </row>
    <row r="624" spans="1:2">
      <c r="A624" s="18" t="s">
        <v>10</v>
      </c>
      <c r="B624" s="18" t="s">
        <v>18</v>
      </c>
    </row>
    <row r="625" spans="1:2">
      <c r="A625" s="18" t="s">
        <v>5</v>
      </c>
      <c r="B625" s="18" t="s">
        <v>18</v>
      </c>
    </row>
    <row r="626" spans="1:2">
      <c r="A626" s="18" t="s">
        <v>5</v>
      </c>
      <c r="B626" s="18" t="s">
        <v>18</v>
      </c>
    </row>
    <row r="627" spans="1:2">
      <c r="A627" s="18" t="s">
        <v>10</v>
      </c>
      <c r="B627" s="18" t="s">
        <v>18</v>
      </c>
    </row>
    <row r="628" spans="1:2">
      <c r="A628" s="18" t="s">
        <v>10</v>
      </c>
      <c r="B628" s="18" t="s">
        <v>18</v>
      </c>
    </row>
    <row r="629" spans="1:2">
      <c r="A629" s="18" t="s">
        <v>5</v>
      </c>
      <c r="B629" s="18" t="s">
        <v>18</v>
      </c>
    </row>
    <row r="630" spans="1:2">
      <c r="A630" s="18" t="s">
        <v>5</v>
      </c>
      <c r="B630" s="18" t="s">
        <v>18</v>
      </c>
    </row>
    <row r="631" spans="1:2">
      <c r="A631" s="18" t="s">
        <v>10</v>
      </c>
      <c r="B631" s="18" t="s">
        <v>18</v>
      </c>
    </row>
    <row r="632" spans="1:2">
      <c r="A632" s="18" t="s">
        <v>10</v>
      </c>
      <c r="B632" s="18" t="s">
        <v>18</v>
      </c>
    </row>
    <row r="633" spans="1:2">
      <c r="A633" s="18" t="s">
        <v>10</v>
      </c>
      <c r="B633" s="18" t="s">
        <v>18</v>
      </c>
    </row>
    <row r="634" spans="1:2">
      <c r="A634" s="18" t="s">
        <v>5</v>
      </c>
      <c r="B634" s="18" t="s">
        <v>18</v>
      </c>
    </row>
    <row r="635" spans="1:2">
      <c r="A635" s="18" t="s">
        <v>5</v>
      </c>
      <c r="B635" s="18" t="s">
        <v>18</v>
      </c>
    </row>
    <row r="636" spans="1:2">
      <c r="A636" s="18" t="s">
        <v>10</v>
      </c>
      <c r="B636" s="18" t="s">
        <v>18</v>
      </c>
    </row>
    <row r="637" spans="1:2">
      <c r="A637" s="18" t="s">
        <v>10</v>
      </c>
      <c r="B637" s="18" t="s">
        <v>18</v>
      </c>
    </row>
    <row r="638" spans="1:2">
      <c r="A638" s="18" t="s">
        <v>5</v>
      </c>
      <c r="B638" s="18" t="s">
        <v>18</v>
      </c>
    </row>
    <row r="639" spans="1:2">
      <c r="A639" s="18" t="s">
        <v>5</v>
      </c>
      <c r="B639" s="18" t="s">
        <v>18</v>
      </c>
    </row>
    <row r="640" spans="1:2">
      <c r="A640" s="18" t="s">
        <v>10</v>
      </c>
      <c r="B640" s="18" t="s">
        <v>18</v>
      </c>
    </row>
    <row r="641" spans="1:2">
      <c r="A641" s="18" t="s">
        <v>5</v>
      </c>
      <c r="B641" s="18" t="s">
        <v>18</v>
      </c>
    </row>
    <row r="642" spans="1:2">
      <c r="A642" s="18" t="s">
        <v>5</v>
      </c>
      <c r="B642" s="18" t="s">
        <v>18</v>
      </c>
    </row>
    <row r="643" spans="1:2">
      <c r="A643" s="18" t="s">
        <v>5</v>
      </c>
      <c r="B643" s="18" t="s">
        <v>18</v>
      </c>
    </row>
    <row r="644" spans="1:2">
      <c r="A644" s="18" t="s">
        <v>10</v>
      </c>
      <c r="B644" s="18" t="s">
        <v>18</v>
      </c>
    </row>
    <row r="645" spans="1:2">
      <c r="A645" s="18" t="s">
        <v>5</v>
      </c>
      <c r="B645" s="18" t="s">
        <v>18</v>
      </c>
    </row>
    <row r="646" spans="1:2">
      <c r="A646" s="18" t="s">
        <v>10</v>
      </c>
      <c r="B646" s="18" t="s">
        <v>18</v>
      </c>
    </row>
    <row r="647" spans="1:2">
      <c r="A647" s="18" t="s">
        <v>10</v>
      </c>
      <c r="B647" s="18" t="s">
        <v>18</v>
      </c>
    </row>
    <row r="648" spans="1:2">
      <c r="A648" s="18" t="s">
        <v>5</v>
      </c>
      <c r="B648" s="18" t="s">
        <v>18</v>
      </c>
    </row>
    <row r="649" spans="1:2">
      <c r="A649" s="18" t="s">
        <v>10</v>
      </c>
      <c r="B649" s="18" t="s">
        <v>18</v>
      </c>
    </row>
    <row r="650" spans="1:2">
      <c r="A650" s="18" t="s">
        <v>5</v>
      </c>
      <c r="B650" s="18" t="s">
        <v>18</v>
      </c>
    </row>
    <row r="651" spans="1:2">
      <c r="A651" s="18" t="s">
        <v>10</v>
      </c>
      <c r="B651" s="18" t="s">
        <v>18</v>
      </c>
    </row>
    <row r="652" spans="1:2">
      <c r="A652" s="18" t="s">
        <v>5</v>
      </c>
      <c r="B652" s="18" t="s">
        <v>18</v>
      </c>
    </row>
    <row r="653" spans="1:2">
      <c r="A653" s="18" t="s">
        <v>10</v>
      </c>
      <c r="B653" s="18" t="s">
        <v>18</v>
      </c>
    </row>
    <row r="654" spans="1:2">
      <c r="A654" s="18" t="s">
        <v>10</v>
      </c>
      <c r="B654" s="18" t="s">
        <v>18</v>
      </c>
    </row>
    <row r="655" spans="1:2">
      <c r="A655" s="18" t="s">
        <v>5</v>
      </c>
      <c r="B655" s="18" t="s">
        <v>18</v>
      </c>
    </row>
    <row r="656" spans="1:2">
      <c r="A656" s="18" t="s">
        <v>5</v>
      </c>
      <c r="B656" s="18" t="s">
        <v>18</v>
      </c>
    </row>
    <row r="657" spans="1:2">
      <c r="A657" s="18" t="s">
        <v>10</v>
      </c>
      <c r="B657" s="18" t="s">
        <v>18</v>
      </c>
    </row>
    <row r="658" spans="1:2">
      <c r="A658" s="18" t="s">
        <v>5</v>
      </c>
      <c r="B658" s="18" t="s">
        <v>18</v>
      </c>
    </row>
    <row r="659" spans="1:2">
      <c r="A659" s="18" t="s">
        <v>5</v>
      </c>
      <c r="B659" s="18" t="s">
        <v>18</v>
      </c>
    </row>
    <row r="660" spans="1:2">
      <c r="A660" s="18" t="s">
        <v>10</v>
      </c>
      <c r="B660" s="18" t="s">
        <v>18</v>
      </c>
    </row>
    <row r="661" spans="1:2">
      <c r="A661" s="18" t="s">
        <v>5</v>
      </c>
      <c r="B661" s="18" t="s">
        <v>18</v>
      </c>
    </row>
    <row r="662" spans="1:2">
      <c r="A662" s="18" t="s">
        <v>10</v>
      </c>
      <c r="B662" s="18" t="s">
        <v>18</v>
      </c>
    </row>
    <row r="663" spans="1:2">
      <c r="A663" s="18" t="s">
        <v>5</v>
      </c>
      <c r="B663" s="18" t="s">
        <v>18</v>
      </c>
    </row>
    <row r="664" spans="1:2">
      <c r="A664" s="18" t="s">
        <v>5</v>
      </c>
      <c r="B664" s="18" t="s">
        <v>18</v>
      </c>
    </row>
    <row r="665" spans="1:2">
      <c r="A665" s="18" t="s">
        <v>10</v>
      </c>
      <c r="B665" s="18" t="s">
        <v>18</v>
      </c>
    </row>
    <row r="666" spans="1:2">
      <c r="A666" s="18" t="s">
        <v>5</v>
      </c>
      <c r="B666" s="18" t="s">
        <v>18</v>
      </c>
    </row>
    <row r="667" spans="1:2">
      <c r="A667" s="18" t="s">
        <v>5</v>
      </c>
      <c r="B667" s="18" t="s">
        <v>18</v>
      </c>
    </row>
    <row r="668" spans="1:2">
      <c r="A668" s="18" t="s">
        <v>5</v>
      </c>
      <c r="B668" s="18" t="s">
        <v>18</v>
      </c>
    </row>
    <row r="669" spans="1:2">
      <c r="A669" s="18" t="s">
        <v>5</v>
      </c>
      <c r="B669" s="18" t="s">
        <v>18</v>
      </c>
    </row>
    <row r="670" spans="1:2">
      <c r="A670" s="18" t="s">
        <v>5</v>
      </c>
      <c r="B670" s="18" t="s">
        <v>18</v>
      </c>
    </row>
    <row r="671" spans="1:2">
      <c r="A671" s="18" t="s">
        <v>5</v>
      </c>
      <c r="B671" s="18" t="s">
        <v>18</v>
      </c>
    </row>
    <row r="672" spans="1:2">
      <c r="A672" s="18" t="s">
        <v>5</v>
      </c>
      <c r="B672" s="18" t="s">
        <v>18</v>
      </c>
    </row>
    <row r="673" spans="1:2">
      <c r="A673" s="18" t="s">
        <v>5</v>
      </c>
      <c r="B673" s="18" t="s">
        <v>18</v>
      </c>
    </row>
    <row r="674" spans="1:2">
      <c r="A674" s="18" t="s">
        <v>5</v>
      </c>
      <c r="B674" s="18" t="s">
        <v>18</v>
      </c>
    </row>
    <row r="675" spans="1:2">
      <c r="A675" s="18" t="s">
        <v>5</v>
      </c>
      <c r="B675" s="18" t="s">
        <v>18</v>
      </c>
    </row>
    <row r="676" spans="1:2">
      <c r="A676" s="18" t="s">
        <v>5</v>
      </c>
      <c r="B676" s="18" t="s">
        <v>18</v>
      </c>
    </row>
    <row r="677" spans="1:2">
      <c r="A677" s="18" t="s">
        <v>5</v>
      </c>
      <c r="B677" s="18" t="s">
        <v>18</v>
      </c>
    </row>
    <row r="678" spans="1:2">
      <c r="A678" s="18" t="s">
        <v>5</v>
      </c>
      <c r="B678" s="18" t="s">
        <v>18</v>
      </c>
    </row>
    <row r="679" spans="1:2">
      <c r="A679" s="18" t="s">
        <v>5</v>
      </c>
      <c r="B679" s="18" t="s">
        <v>18</v>
      </c>
    </row>
    <row r="680" spans="1:2">
      <c r="A680" s="18" t="s">
        <v>10</v>
      </c>
      <c r="B680" s="18" t="s">
        <v>18</v>
      </c>
    </row>
    <row r="681" spans="1:2">
      <c r="A681" s="18" t="s">
        <v>5</v>
      </c>
      <c r="B681" s="18" t="s">
        <v>18</v>
      </c>
    </row>
    <row r="682" spans="1:2">
      <c r="A682" s="18" t="s">
        <v>10</v>
      </c>
      <c r="B682" s="18" t="s">
        <v>18</v>
      </c>
    </row>
    <row r="683" spans="1:2">
      <c r="A683" s="18" t="s">
        <v>10</v>
      </c>
      <c r="B683" s="18" t="s">
        <v>18</v>
      </c>
    </row>
    <row r="684" spans="1:2">
      <c r="A684" s="18" t="s">
        <v>10</v>
      </c>
      <c r="B684" s="18" t="s">
        <v>18</v>
      </c>
    </row>
    <row r="685" spans="1:2">
      <c r="A685" s="18" t="s">
        <v>10</v>
      </c>
      <c r="B685" s="18" t="s">
        <v>18</v>
      </c>
    </row>
    <row r="686" spans="1:2">
      <c r="A686" s="18" t="s">
        <v>5</v>
      </c>
      <c r="B686" s="18" t="s">
        <v>18</v>
      </c>
    </row>
  </sheetData>
  <autoFilter ref="A1:B686" xr:uid="{6197BB2F-47F2-4DE4-8B25-2B287F0B10FA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1219-3180-4981-88EF-D62DFAD408B2}">
  <dimension ref="A1:E686"/>
  <sheetViews>
    <sheetView workbookViewId="0">
      <selection activeCell="E19" sqref="E19"/>
    </sheetView>
  </sheetViews>
  <sheetFormatPr defaultRowHeight="14.5"/>
  <cols>
    <col min="1" max="1" width="21.453125" customWidth="1"/>
    <col min="2" max="2" width="27.7265625" customWidth="1"/>
    <col min="4" max="4" width="30.6328125" customWidth="1"/>
    <col min="5" max="5" width="14.7265625" customWidth="1"/>
  </cols>
  <sheetData>
    <row r="1" spans="1:5">
      <c r="A1" s="27" t="s">
        <v>15</v>
      </c>
      <c r="B1" s="27" t="s">
        <v>6</v>
      </c>
    </row>
    <row r="2" spans="1:5">
      <c r="A2" s="18" t="s">
        <v>17</v>
      </c>
      <c r="B2" s="18" t="s">
        <v>10</v>
      </c>
    </row>
    <row r="3" spans="1:5">
      <c r="A3" s="18" t="s">
        <v>16</v>
      </c>
      <c r="B3" s="18" t="s">
        <v>10</v>
      </c>
      <c r="D3" s="8"/>
    </row>
    <row r="4" spans="1:5">
      <c r="A4" s="18" t="s">
        <v>16</v>
      </c>
      <c r="B4" s="18" t="s">
        <v>5</v>
      </c>
      <c r="D4" s="19" t="s">
        <v>84</v>
      </c>
      <c r="E4" s="18">
        <v>325</v>
      </c>
    </row>
    <row r="5" spans="1:5">
      <c r="A5" s="18" t="s">
        <v>16</v>
      </c>
      <c r="B5" s="18" t="s">
        <v>10</v>
      </c>
      <c r="D5" s="19" t="s">
        <v>85</v>
      </c>
      <c r="E5" s="18">
        <v>360</v>
      </c>
    </row>
    <row r="6" spans="1:5">
      <c r="A6" s="18" t="s">
        <v>16</v>
      </c>
      <c r="B6" s="18" t="s">
        <v>5</v>
      </c>
      <c r="D6" s="19" t="s">
        <v>86</v>
      </c>
      <c r="E6" s="18">
        <v>182</v>
      </c>
    </row>
    <row r="7" spans="1:5">
      <c r="A7" s="18" t="s">
        <v>16</v>
      </c>
      <c r="B7" s="18" t="s">
        <v>5</v>
      </c>
      <c r="D7" s="19" t="s">
        <v>87</v>
      </c>
      <c r="E7" s="18">
        <v>210</v>
      </c>
    </row>
    <row r="8" spans="1:5">
      <c r="A8" s="18" t="s">
        <v>16</v>
      </c>
      <c r="B8" s="18" t="s">
        <v>10</v>
      </c>
      <c r="D8" s="19" t="s">
        <v>91</v>
      </c>
      <c r="E8" s="18">
        <f>E6/E4</f>
        <v>0.56000000000000005</v>
      </c>
    </row>
    <row r="9" spans="1:5">
      <c r="A9" s="18" t="s">
        <v>16</v>
      </c>
      <c r="B9" s="18" t="s">
        <v>5</v>
      </c>
      <c r="D9" s="19" t="s">
        <v>92</v>
      </c>
      <c r="E9" s="18">
        <f>E7/E5</f>
        <v>0.58333333333333337</v>
      </c>
    </row>
    <row r="10" spans="1:5">
      <c r="A10" s="18" t="s">
        <v>17</v>
      </c>
      <c r="B10" s="18" t="s">
        <v>10</v>
      </c>
      <c r="D10" s="27" t="s">
        <v>93</v>
      </c>
      <c r="E10" s="25">
        <f>E8-E9</f>
        <v>-2.3333333333333317E-2</v>
      </c>
    </row>
    <row r="11" spans="1:5">
      <c r="A11" s="18" t="s">
        <v>17</v>
      </c>
      <c r="B11" s="18" t="s">
        <v>5</v>
      </c>
      <c r="D11" s="19" t="s">
        <v>94</v>
      </c>
      <c r="E11" s="18">
        <f>(E8*(1-E8))/E4</f>
        <v>7.5815384615384612E-4</v>
      </c>
    </row>
    <row r="12" spans="1:5">
      <c r="A12" s="18" t="s">
        <v>16</v>
      </c>
      <c r="B12" s="18" t="s">
        <v>5</v>
      </c>
      <c r="D12" s="19" t="s">
        <v>95</v>
      </c>
      <c r="E12" s="18">
        <f>(E9*(1-E9))/E5</f>
        <v>6.7515432098765428E-4</v>
      </c>
    </row>
    <row r="13" spans="1:5">
      <c r="A13" s="18" t="s">
        <v>17</v>
      </c>
      <c r="B13" s="18" t="s">
        <v>10</v>
      </c>
      <c r="D13" s="27" t="s">
        <v>96</v>
      </c>
      <c r="E13" s="25">
        <f>SQRT(E11+E12)</f>
        <v>3.7859056606596796E-2</v>
      </c>
    </row>
    <row r="14" spans="1:5">
      <c r="A14" s="18" t="s">
        <v>17</v>
      </c>
      <c r="B14" s="18" t="s">
        <v>10</v>
      </c>
      <c r="D14" s="19" t="s">
        <v>97</v>
      </c>
      <c r="E14" s="18">
        <v>1.645</v>
      </c>
    </row>
    <row r="15" spans="1:5">
      <c r="A15" s="18" t="s">
        <v>17</v>
      </c>
      <c r="B15" s="18" t="s">
        <v>10</v>
      </c>
      <c r="D15" s="27" t="s">
        <v>79</v>
      </c>
      <c r="E15" s="25">
        <f>E10-(E14*E13)</f>
        <v>-8.5611481451185051E-2</v>
      </c>
    </row>
    <row r="16" spans="1:5">
      <c r="A16" s="18" t="s">
        <v>17</v>
      </c>
      <c r="B16" s="18" t="s">
        <v>10</v>
      </c>
      <c r="D16" s="27" t="s">
        <v>80</v>
      </c>
      <c r="E16" s="25">
        <f>E10+(E14*E13)</f>
        <v>3.894481478451841E-2</v>
      </c>
    </row>
    <row r="17" spans="1:4">
      <c r="A17" s="18" t="s">
        <v>17</v>
      </c>
      <c r="B17" s="18" t="s">
        <v>10</v>
      </c>
    </row>
    <row r="18" spans="1:4" ht="18.5">
      <c r="A18" s="18" t="s">
        <v>17</v>
      </c>
      <c r="B18" s="18" t="s">
        <v>10</v>
      </c>
      <c r="D18" s="15" t="s">
        <v>119</v>
      </c>
    </row>
    <row r="19" spans="1:4" ht="155">
      <c r="A19" s="18" t="s">
        <v>17</v>
      </c>
      <c r="B19" s="18" t="s">
        <v>10</v>
      </c>
      <c r="D19" s="16" t="s">
        <v>122</v>
      </c>
    </row>
    <row r="20" spans="1:4">
      <c r="A20" s="18" t="s">
        <v>17</v>
      </c>
      <c r="B20" s="18" t="s">
        <v>10</v>
      </c>
    </row>
    <row r="21" spans="1:4">
      <c r="A21" s="18" t="s">
        <v>17</v>
      </c>
      <c r="B21" s="18" t="s">
        <v>10</v>
      </c>
    </row>
    <row r="22" spans="1:4">
      <c r="A22" s="18" t="s">
        <v>17</v>
      </c>
      <c r="B22" s="18" t="s">
        <v>10</v>
      </c>
    </row>
    <row r="23" spans="1:4">
      <c r="A23" s="18" t="s">
        <v>17</v>
      </c>
      <c r="B23" s="18" t="s">
        <v>10</v>
      </c>
    </row>
    <row r="24" spans="1:4">
      <c r="A24" s="18" t="s">
        <v>17</v>
      </c>
      <c r="B24" s="18" t="s">
        <v>10</v>
      </c>
    </row>
    <row r="25" spans="1:4">
      <c r="A25" s="18" t="s">
        <v>17</v>
      </c>
      <c r="B25" s="18" t="s">
        <v>10</v>
      </c>
    </row>
    <row r="26" spans="1:4">
      <c r="A26" s="18" t="s">
        <v>17</v>
      </c>
      <c r="B26" s="18" t="s">
        <v>10</v>
      </c>
    </row>
    <row r="27" spans="1:4">
      <c r="A27" s="18" t="s">
        <v>17</v>
      </c>
      <c r="B27" s="18" t="s">
        <v>10</v>
      </c>
    </row>
    <row r="28" spans="1:4">
      <c r="A28" s="18" t="s">
        <v>17</v>
      </c>
      <c r="B28" s="18" t="s">
        <v>10</v>
      </c>
    </row>
    <row r="29" spans="1:4">
      <c r="A29" s="18" t="s">
        <v>17</v>
      </c>
      <c r="B29" s="18" t="s">
        <v>10</v>
      </c>
    </row>
    <row r="30" spans="1:4">
      <c r="A30" s="18" t="s">
        <v>17</v>
      </c>
      <c r="B30" s="18" t="s">
        <v>10</v>
      </c>
    </row>
    <row r="31" spans="1:4">
      <c r="A31" s="18" t="s">
        <v>17</v>
      </c>
      <c r="B31" s="18" t="s">
        <v>10</v>
      </c>
    </row>
    <row r="32" spans="1:4">
      <c r="A32" s="18" t="s">
        <v>17</v>
      </c>
      <c r="B32" s="18" t="s">
        <v>10</v>
      </c>
    </row>
    <row r="33" spans="1:2">
      <c r="A33" s="18" t="s">
        <v>17</v>
      </c>
      <c r="B33" s="18" t="s">
        <v>10</v>
      </c>
    </row>
    <row r="34" spans="1:2">
      <c r="A34" s="18" t="s">
        <v>17</v>
      </c>
      <c r="B34" s="18" t="s">
        <v>10</v>
      </c>
    </row>
    <row r="35" spans="1:2">
      <c r="A35" s="18" t="s">
        <v>17</v>
      </c>
      <c r="B35" s="18" t="s">
        <v>10</v>
      </c>
    </row>
    <row r="36" spans="1:2">
      <c r="A36" s="18" t="s">
        <v>16</v>
      </c>
      <c r="B36" s="18" t="s">
        <v>10</v>
      </c>
    </row>
    <row r="37" spans="1:2">
      <c r="A37" s="18" t="s">
        <v>16</v>
      </c>
      <c r="B37" s="18" t="s">
        <v>10</v>
      </c>
    </row>
    <row r="38" spans="1:2">
      <c r="A38" s="18" t="s">
        <v>16</v>
      </c>
      <c r="B38" s="18" t="s">
        <v>10</v>
      </c>
    </row>
    <row r="39" spans="1:2">
      <c r="A39" s="18" t="s">
        <v>16</v>
      </c>
      <c r="B39" s="18" t="s">
        <v>10</v>
      </c>
    </row>
    <row r="40" spans="1:2">
      <c r="A40" s="18" t="s">
        <v>16</v>
      </c>
      <c r="B40" s="18" t="s">
        <v>10</v>
      </c>
    </row>
    <row r="41" spans="1:2">
      <c r="A41" s="18" t="s">
        <v>16</v>
      </c>
      <c r="B41" s="18" t="s">
        <v>10</v>
      </c>
    </row>
    <row r="42" spans="1:2">
      <c r="A42" s="18" t="s">
        <v>16</v>
      </c>
      <c r="B42" s="18" t="s">
        <v>10</v>
      </c>
    </row>
    <row r="43" spans="1:2">
      <c r="A43" s="18" t="s">
        <v>16</v>
      </c>
      <c r="B43" s="18" t="s">
        <v>10</v>
      </c>
    </row>
    <row r="44" spans="1:2">
      <c r="A44" s="18" t="s">
        <v>16</v>
      </c>
      <c r="B44" s="18" t="s">
        <v>10</v>
      </c>
    </row>
    <row r="45" spans="1:2">
      <c r="A45" s="18" t="s">
        <v>16</v>
      </c>
      <c r="B45" s="18" t="s">
        <v>10</v>
      </c>
    </row>
    <row r="46" spans="1:2">
      <c r="A46" s="18" t="s">
        <v>16</v>
      </c>
      <c r="B46" s="18" t="s">
        <v>10</v>
      </c>
    </row>
    <row r="47" spans="1:2">
      <c r="A47" s="18" t="s">
        <v>16</v>
      </c>
      <c r="B47" s="18" t="s">
        <v>10</v>
      </c>
    </row>
    <row r="48" spans="1:2">
      <c r="A48" s="18" t="s">
        <v>16</v>
      </c>
      <c r="B48" s="18" t="s">
        <v>10</v>
      </c>
    </row>
    <row r="49" spans="1:2">
      <c r="A49" s="18" t="s">
        <v>16</v>
      </c>
      <c r="B49" s="18" t="s">
        <v>10</v>
      </c>
    </row>
    <row r="50" spans="1:2">
      <c r="A50" s="18" t="s">
        <v>17</v>
      </c>
      <c r="B50" s="18" t="s">
        <v>10</v>
      </c>
    </row>
    <row r="51" spans="1:2">
      <c r="A51" s="18" t="s">
        <v>17</v>
      </c>
      <c r="B51" s="18" t="s">
        <v>10</v>
      </c>
    </row>
    <row r="52" spans="1:2">
      <c r="A52" s="18" t="s">
        <v>17</v>
      </c>
      <c r="B52" s="18" t="s">
        <v>10</v>
      </c>
    </row>
    <row r="53" spans="1:2">
      <c r="A53" s="18" t="s">
        <v>17</v>
      </c>
      <c r="B53" s="18" t="s">
        <v>10</v>
      </c>
    </row>
    <row r="54" spans="1:2">
      <c r="A54" s="18" t="s">
        <v>17</v>
      </c>
      <c r="B54" s="18" t="s">
        <v>10</v>
      </c>
    </row>
    <row r="55" spans="1:2">
      <c r="A55" s="18" t="s">
        <v>17</v>
      </c>
      <c r="B55" s="18" t="s">
        <v>10</v>
      </c>
    </row>
    <row r="56" spans="1:2">
      <c r="A56" s="18" t="s">
        <v>17</v>
      </c>
      <c r="B56" s="18" t="s">
        <v>10</v>
      </c>
    </row>
    <row r="57" spans="1:2">
      <c r="A57" s="18" t="s">
        <v>17</v>
      </c>
      <c r="B57" s="18" t="s">
        <v>10</v>
      </c>
    </row>
    <row r="58" spans="1:2">
      <c r="A58" s="18" t="s">
        <v>17</v>
      </c>
      <c r="B58" s="18" t="s">
        <v>10</v>
      </c>
    </row>
    <row r="59" spans="1:2">
      <c r="A59" s="18" t="s">
        <v>17</v>
      </c>
      <c r="B59" s="18" t="s">
        <v>10</v>
      </c>
    </row>
    <row r="60" spans="1:2">
      <c r="A60" s="18" t="s">
        <v>17</v>
      </c>
      <c r="B60" s="18" t="s">
        <v>10</v>
      </c>
    </row>
    <row r="61" spans="1:2">
      <c r="A61" s="18" t="s">
        <v>17</v>
      </c>
      <c r="B61" s="18" t="s">
        <v>10</v>
      </c>
    </row>
    <row r="62" spans="1:2">
      <c r="A62" s="18" t="s">
        <v>17</v>
      </c>
      <c r="B62" s="18" t="s">
        <v>10</v>
      </c>
    </row>
    <row r="63" spans="1:2">
      <c r="A63" s="18" t="s">
        <v>16</v>
      </c>
      <c r="B63" s="18" t="s">
        <v>10</v>
      </c>
    </row>
    <row r="64" spans="1:2">
      <c r="A64" s="18" t="s">
        <v>16</v>
      </c>
      <c r="B64" s="18" t="s">
        <v>10</v>
      </c>
    </row>
    <row r="65" spans="1:2">
      <c r="A65" s="18" t="s">
        <v>16</v>
      </c>
      <c r="B65" s="18" t="s">
        <v>10</v>
      </c>
    </row>
    <row r="66" spans="1:2">
      <c r="A66" s="18" t="s">
        <v>16</v>
      </c>
      <c r="B66" s="18" t="s">
        <v>10</v>
      </c>
    </row>
    <row r="67" spans="1:2">
      <c r="A67" s="18" t="s">
        <v>16</v>
      </c>
      <c r="B67" s="18" t="s">
        <v>10</v>
      </c>
    </row>
    <row r="68" spans="1:2">
      <c r="A68" s="18" t="s">
        <v>16</v>
      </c>
      <c r="B68" s="18" t="s">
        <v>10</v>
      </c>
    </row>
    <row r="69" spans="1:2">
      <c r="A69" s="18" t="s">
        <v>16</v>
      </c>
      <c r="B69" s="18" t="s">
        <v>10</v>
      </c>
    </row>
    <row r="70" spans="1:2">
      <c r="A70" s="18" t="s">
        <v>16</v>
      </c>
      <c r="B70" s="18" t="s">
        <v>10</v>
      </c>
    </row>
    <row r="71" spans="1:2">
      <c r="A71" s="18" t="s">
        <v>16</v>
      </c>
      <c r="B71" s="18" t="s">
        <v>10</v>
      </c>
    </row>
    <row r="72" spans="1:2">
      <c r="A72" s="18" t="s">
        <v>16</v>
      </c>
      <c r="B72" s="18" t="s">
        <v>10</v>
      </c>
    </row>
    <row r="73" spans="1:2">
      <c r="A73" s="18" t="s">
        <v>16</v>
      </c>
      <c r="B73" s="18" t="s">
        <v>10</v>
      </c>
    </row>
    <row r="74" spans="1:2">
      <c r="A74" s="18" t="s">
        <v>17</v>
      </c>
      <c r="B74" s="18" t="s">
        <v>10</v>
      </c>
    </row>
    <row r="75" spans="1:2">
      <c r="A75" s="18" t="s">
        <v>17</v>
      </c>
      <c r="B75" s="18" t="s">
        <v>10</v>
      </c>
    </row>
    <row r="76" spans="1:2">
      <c r="A76" s="18" t="s">
        <v>17</v>
      </c>
      <c r="B76" s="18" t="s">
        <v>10</v>
      </c>
    </row>
    <row r="77" spans="1:2">
      <c r="A77" s="18" t="s">
        <v>16</v>
      </c>
      <c r="B77" s="18" t="s">
        <v>10</v>
      </c>
    </row>
    <row r="78" spans="1:2">
      <c r="A78" s="18" t="s">
        <v>16</v>
      </c>
      <c r="B78" s="18" t="s">
        <v>10</v>
      </c>
    </row>
    <row r="79" spans="1:2">
      <c r="A79" s="18" t="s">
        <v>16</v>
      </c>
      <c r="B79" s="18" t="s">
        <v>10</v>
      </c>
    </row>
    <row r="80" spans="1:2">
      <c r="A80" s="18" t="s">
        <v>16</v>
      </c>
      <c r="B80" s="18" t="s">
        <v>10</v>
      </c>
    </row>
    <row r="81" spans="1:2">
      <c r="A81" s="18" t="s">
        <v>16</v>
      </c>
      <c r="B81" s="18" t="s">
        <v>10</v>
      </c>
    </row>
    <row r="82" spans="1:2">
      <c r="A82" s="18" t="s">
        <v>16</v>
      </c>
      <c r="B82" s="18" t="s">
        <v>10</v>
      </c>
    </row>
    <row r="83" spans="1:2">
      <c r="A83" s="18" t="s">
        <v>16</v>
      </c>
      <c r="B83" s="18" t="s">
        <v>10</v>
      </c>
    </row>
    <row r="84" spans="1:2">
      <c r="A84" s="18" t="s">
        <v>16</v>
      </c>
      <c r="B84" s="18" t="s">
        <v>10</v>
      </c>
    </row>
    <row r="85" spans="1:2">
      <c r="A85" s="18" t="s">
        <v>17</v>
      </c>
      <c r="B85" s="18" t="s">
        <v>5</v>
      </c>
    </row>
    <row r="86" spans="1:2">
      <c r="A86" s="18" t="s">
        <v>17</v>
      </c>
      <c r="B86" s="18" t="s">
        <v>5</v>
      </c>
    </row>
    <row r="87" spans="1:2">
      <c r="A87" s="18" t="s">
        <v>16</v>
      </c>
      <c r="B87" s="18" t="s">
        <v>10</v>
      </c>
    </row>
    <row r="88" spans="1:2">
      <c r="A88" s="18" t="s">
        <v>17</v>
      </c>
      <c r="B88" s="18" t="s">
        <v>10</v>
      </c>
    </row>
    <row r="89" spans="1:2">
      <c r="A89" s="18" t="s">
        <v>17</v>
      </c>
      <c r="B89" s="18" t="s">
        <v>10</v>
      </c>
    </row>
    <row r="90" spans="1:2">
      <c r="A90" s="18" t="s">
        <v>16</v>
      </c>
      <c r="B90" s="18" t="s">
        <v>5</v>
      </c>
    </row>
    <row r="91" spans="1:2">
      <c r="A91" s="18" t="s">
        <v>16</v>
      </c>
      <c r="B91" s="18" t="s">
        <v>5</v>
      </c>
    </row>
    <row r="92" spans="1:2">
      <c r="A92" s="18" t="s">
        <v>17</v>
      </c>
      <c r="B92" s="18" t="s">
        <v>10</v>
      </c>
    </row>
    <row r="93" spans="1:2">
      <c r="A93" s="18" t="s">
        <v>17</v>
      </c>
      <c r="B93" s="18" t="s">
        <v>5</v>
      </c>
    </row>
    <row r="94" spans="1:2">
      <c r="A94" s="18" t="s">
        <v>17</v>
      </c>
      <c r="B94" s="18" t="s">
        <v>10</v>
      </c>
    </row>
    <row r="95" spans="1:2">
      <c r="A95" s="18" t="s">
        <v>17</v>
      </c>
      <c r="B95" s="18" t="s">
        <v>10</v>
      </c>
    </row>
    <row r="96" spans="1:2">
      <c r="A96" s="18" t="s">
        <v>17</v>
      </c>
      <c r="B96" s="18" t="s">
        <v>5</v>
      </c>
    </row>
    <row r="97" spans="1:2">
      <c r="A97" s="18" t="s">
        <v>17</v>
      </c>
      <c r="B97" s="18" t="s">
        <v>10</v>
      </c>
    </row>
    <row r="98" spans="1:2">
      <c r="A98" s="18" t="s">
        <v>17</v>
      </c>
      <c r="B98" s="18" t="s">
        <v>10</v>
      </c>
    </row>
    <row r="99" spans="1:2">
      <c r="A99" s="18" t="s">
        <v>17</v>
      </c>
      <c r="B99" s="18" t="s">
        <v>10</v>
      </c>
    </row>
    <row r="100" spans="1:2">
      <c r="A100" s="18" t="s">
        <v>17</v>
      </c>
      <c r="B100" s="18" t="s">
        <v>5</v>
      </c>
    </row>
    <row r="101" spans="1:2">
      <c r="A101" s="18" t="s">
        <v>17</v>
      </c>
      <c r="B101" s="18" t="s">
        <v>5</v>
      </c>
    </row>
    <row r="102" spans="1:2">
      <c r="A102" s="18" t="s">
        <v>17</v>
      </c>
      <c r="B102" s="18" t="s">
        <v>5</v>
      </c>
    </row>
    <row r="103" spans="1:2">
      <c r="A103" s="18" t="s">
        <v>17</v>
      </c>
      <c r="B103" s="18" t="s">
        <v>10</v>
      </c>
    </row>
    <row r="104" spans="1:2">
      <c r="A104" s="18" t="s">
        <v>17</v>
      </c>
      <c r="B104" s="18" t="s">
        <v>10</v>
      </c>
    </row>
    <row r="105" spans="1:2">
      <c r="A105" s="18" t="s">
        <v>17</v>
      </c>
      <c r="B105" s="18" t="s">
        <v>5</v>
      </c>
    </row>
    <row r="106" spans="1:2">
      <c r="A106" s="18" t="s">
        <v>17</v>
      </c>
      <c r="B106" s="18" t="s">
        <v>10</v>
      </c>
    </row>
    <row r="107" spans="1:2">
      <c r="A107" s="18" t="s">
        <v>17</v>
      </c>
      <c r="B107" s="18" t="s">
        <v>5</v>
      </c>
    </row>
    <row r="108" spans="1:2">
      <c r="A108" s="18" t="s">
        <v>17</v>
      </c>
      <c r="B108" s="18" t="s">
        <v>5</v>
      </c>
    </row>
    <row r="109" spans="1:2">
      <c r="A109" s="18" t="s">
        <v>17</v>
      </c>
      <c r="B109" s="18" t="s">
        <v>5</v>
      </c>
    </row>
    <row r="110" spans="1:2">
      <c r="A110" s="18" t="s">
        <v>17</v>
      </c>
      <c r="B110" s="18" t="s">
        <v>10</v>
      </c>
    </row>
    <row r="111" spans="1:2">
      <c r="A111" s="18" t="s">
        <v>17</v>
      </c>
      <c r="B111" s="18" t="s">
        <v>5</v>
      </c>
    </row>
    <row r="112" spans="1:2">
      <c r="A112" s="18" t="s">
        <v>17</v>
      </c>
      <c r="B112" s="18" t="s">
        <v>5</v>
      </c>
    </row>
    <row r="113" spans="1:2">
      <c r="A113" s="18" t="s">
        <v>17</v>
      </c>
      <c r="B113" s="18" t="s">
        <v>10</v>
      </c>
    </row>
    <row r="114" spans="1:2">
      <c r="A114" s="18" t="s">
        <v>17</v>
      </c>
      <c r="B114" s="18" t="s">
        <v>5</v>
      </c>
    </row>
    <row r="115" spans="1:2">
      <c r="A115" s="18" t="s">
        <v>17</v>
      </c>
      <c r="B115" s="18" t="s">
        <v>10</v>
      </c>
    </row>
    <row r="116" spans="1:2">
      <c r="A116" s="18" t="s">
        <v>17</v>
      </c>
      <c r="B116" s="18" t="s">
        <v>5</v>
      </c>
    </row>
    <row r="117" spans="1:2">
      <c r="A117" s="18" t="s">
        <v>17</v>
      </c>
      <c r="B117" s="18" t="s">
        <v>5</v>
      </c>
    </row>
    <row r="118" spans="1:2">
      <c r="A118" s="18" t="s">
        <v>17</v>
      </c>
      <c r="B118" s="18" t="s">
        <v>10</v>
      </c>
    </row>
    <row r="119" spans="1:2">
      <c r="A119" s="18" t="s">
        <v>17</v>
      </c>
      <c r="B119" s="18" t="s">
        <v>5</v>
      </c>
    </row>
    <row r="120" spans="1:2">
      <c r="A120" s="18" t="s">
        <v>17</v>
      </c>
      <c r="B120" s="18" t="s">
        <v>10</v>
      </c>
    </row>
    <row r="121" spans="1:2">
      <c r="A121" s="18" t="s">
        <v>17</v>
      </c>
      <c r="B121" s="18" t="s">
        <v>10</v>
      </c>
    </row>
    <row r="122" spans="1:2">
      <c r="A122" s="18" t="s">
        <v>17</v>
      </c>
      <c r="B122" s="18" t="s">
        <v>5</v>
      </c>
    </row>
    <row r="123" spans="1:2">
      <c r="A123" s="18" t="s">
        <v>17</v>
      </c>
      <c r="B123" s="18" t="s">
        <v>5</v>
      </c>
    </row>
    <row r="124" spans="1:2">
      <c r="A124" s="18" t="s">
        <v>17</v>
      </c>
      <c r="B124" s="18" t="s">
        <v>10</v>
      </c>
    </row>
    <row r="125" spans="1:2">
      <c r="A125" s="18" t="s">
        <v>17</v>
      </c>
      <c r="B125" s="18" t="s">
        <v>10</v>
      </c>
    </row>
    <row r="126" spans="1:2">
      <c r="A126" s="18" t="s">
        <v>17</v>
      </c>
      <c r="B126" s="18" t="s">
        <v>5</v>
      </c>
    </row>
    <row r="127" spans="1:2">
      <c r="A127" s="18" t="s">
        <v>17</v>
      </c>
      <c r="B127" s="18" t="s">
        <v>5</v>
      </c>
    </row>
    <row r="128" spans="1:2">
      <c r="A128" s="18" t="s">
        <v>17</v>
      </c>
      <c r="B128" s="18" t="s">
        <v>5</v>
      </c>
    </row>
    <row r="129" spans="1:2">
      <c r="A129" s="18" t="s">
        <v>17</v>
      </c>
      <c r="B129" s="18" t="s">
        <v>5</v>
      </c>
    </row>
    <row r="130" spans="1:2">
      <c r="A130" s="18" t="s">
        <v>17</v>
      </c>
      <c r="B130" s="18" t="s">
        <v>10</v>
      </c>
    </row>
    <row r="131" spans="1:2">
      <c r="A131" s="18" t="s">
        <v>17</v>
      </c>
      <c r="B131" s="18" t="s">
        <v>10</v>
      </c>
    </row>
    <row r="132" spans="1:2">
      <c r="A132" s="18" t="s">
        <v>17</v>
      </c>
      <c r="B132" s="18" t="s">
        <v>5</v>
      </c>
    </row>
    <row r="133" spans="1:2">
      <c r="A133" s="18" t="s">
        <v>17</v>
      </c>
      <c r="B133" s="18" t="s">
        <v>10</v>
      </c>
    </row>
    <row r="134" spans="1:2">
      <c r="A134" s="18" t="s">
        <v>17</v>
      </c>
      <c r="B134" s="18" t="s">
        <v>5</v>
      </c>
    </row>
    <row r="135" spans="1:2">
      <c r="A135" s="18" t="s">
        <v>17</v>
      </c>
      <c r="B135" s="18" t="s">
        <v>5</v>
      </c>
    </row>
    <row r="136" spans="1:2">
      <c r="A136" s="18" t="s">
        <v>17</v>
      </c>
      <c r="B136" s="18" t="s">
        <v>10</v>
      </c>
    </row>
    <row r="137" spans="1:2">
      <c r="A137" s="18" t="s">
        <v>17</v>
      </c>
      <c r="B137" s="18" t="s">
        <v>5</v>
      </c>
    </row>
    <row r="138" spans="1:2">
      <c r="A138" s="18" t="s">
        <v>17</v>
      </c>
      <c r="B138" s="18" t="s">
        <v>5</v>
      </c>
    </row>
    <row r="139" spans="1:2">
      <c r="A139" s="18" t="s">
        <v>17</v>
      </c>
      <c r="B139" s="18" t="s">
        <v>5</v>
      </c>
    </row>
    <row r="140" spans="1:2">
      <c r="A140" s="18" t="s">
        <v>17</v>
      </c>
      <c r="B140" s="18" t="s">
        <v>5</v>
      </c>
    </row>
    <row r="141" spans="1:2">
      <c r="A141" s="18" t="s">
        <v>17</v>
      </c>
      <c r="B141" s="18" t="s">
        <v>5</v>
      </c>
    </row>
    <row r="142" spans="1:2">
      <c r="A142" s="18" t="s">
        <v>17</v>
      </c>
      <c r="B142" s="18" t="s">
        <v>10</v>
      </c>
    </row>
    <row r="143" spans="1:2">
      <c r="A143" s="18" t="s">
        <v>17</v>
      </c>
      <c r="B143" s="18" t="s">
        <v>10</v>
      </c>
    </row>
    <row r="144" spans="1:2">
      <c r="A144" s="18" t="s">
        <v>17</v>
      </c>
      <c r="B144" s="18" t="s">
        <v>5</v>
      </c>
    </row>
    <row r="145" spans="1:2">
      <c r="A145" s="18" t="s">
        <v>17</v>
      </c>
      <c r="B145" s="18" t="s">
        <v>5</v>
      </c>
    </row>
    <row r="146" spans="1:2">
      <c r="A146" s="18" t="s">
        <v>17</v>
      </c>
      <c r="B146" s="18" t="s">
        <v>10</v>
      </c>
    </row>
    <row r="147" spans="1:2">
      <c r="A147" s="18" t="s">
        <v>17</v>
      </c>
      <c r="B147" s="18" t="s">
        <v>5</v>
      </c>
    </row>
    <row r="148" spans="1:2">
      <c r="A148" s="18" t="s">
        <v>17</v>
      </c>
      <c r="B148" s="18" t="s">
        <v>5</v>
      </c>
    </row>
    <row r="149" spans="1:2">
      <c r="A149" s="18" t="s">
        <v>17</v>
      </c>
      <c r="B149" s="18" t="s">
        <v>10</v>
      </c>
    </row>
    <row r="150" spans="1:2">
      <c r="A150" s="18" t="s">
        <v>17</v>
      </c>
      <c r="B150" s="18" t="s">
        <v>10</v>
      </c>
    </row>
    <row r="151" spans="1:2">
      <c r="A151" s="18" t="s">
        <v>17</v>
      </c>
      <c r="B151" s="18" t="s">
        <v>10</v>
      </c>
    </row>
    <row r="152" spans="1:2">
      <c r="A152" s="18" t="s">
        <v>17</v>
      </c>
      <c r="B152" s="18" t="s">
        <v>5</v>
      </c>
    </row>
    <row r="153" spans="1:2">
      <c r="A153" s="18" t="s">
        <v>17</v>
      </c>
      <c r="B153" s="18" t="s">
        <v>10</v>
      </c>
    </row>
    <row r="154" spans="1:2">
      <c r="A154" s="18" t="s">
        <v>17</v>
      </c>
      <c r="B154" s="18" t="s">
        <v>5</v>
      </c>
    </row>
    <row r="155" spans="1:2">
      <c r="A155" s="18" t="s">
        <v>17</v>
      </c>
      <c r="B155" s="18" t="s">
        <v>10</v>
      </c>
    </row>
    <row r="156" spans="1:2">
      <c r="A156" s="18" t="s">
        <v>17</v>
      </c>
      <c r="B156" s="18" t="s">
        <v>10</v>
      </c>
    </row>
    <row r="157" spans="1:2">
      <c r="A157" s="18" t="s">
        <v>17</v>
      </c>
      <c r="B157" s="18" t="s">
        <v>5</v>
      </c>
    </row>
    <row r="158" spans="1:2">
      <c r="A158" s="18" t="s">
        <v>17</v>
      </c>
      <c r="B158" s="18" t="s">
        <v>5</v>
      </c>
    </row>
    <row r="159" spans="1:2">
      <c r="A159" s="18" t="s">
        <v>17</v>
      </c>
      <c r="B159" s="18" t="s">
        <v>5</v>
      </c>
    </row>
    <row r="160" spans="1:2">
      <c r="A160" s="18" t="s">
        <v>17</v>
      </c>
      <c r="B160" s="18" t="s">
        <v>10</v>
      </c>
    </row>
    <row r="161" spans="1:2">
      <c r="A161" s="18" t="s">
        <v>17</v>
      </c>
      <c r="B161" s="18" t="s">
        <v>5</v>
      </c>
    </row>
    <row r="162" spans="1:2">
      <c r="A162" s="18" t="s">
        <v>17</v>
      </c>
      <c r="B162" s="18" t="s">
        <v>5</v>
      </c>
    </row>
    <row r="163" spans="1:2">
      <c r="A163" s="18" t="s">
        <v>17</v>
      </c>
      <c r="B163" s="18" t="s">
        <v>10</v>
      </c>
    </row>
    <row r="164" spans="1:2">
      <c r="A164" s="18" t="s">
        <v>17</v>
      </c>
      <c r="B164" s="18" t="s">
        <v>10</v>
      </c>
    </row>
    <row r="165" spans="1:2">
      <c r="A165" s="18" t="s">
        <v>17</v>
      </c>
      <c r="B165" s="18" t="s">
        <v>5</v>
      </c>
    </row>
    <row r="166" spans="1:2">
      <c r="A166" s="18" t="s">
        <v>17</v>
      </c>
      <c r="B166" s="18" t="s">
        <v>5</v>
      </c>
    </row>
    <row r="167" spans="1:2">
      <c r="A167" s="18" t="s">
        <v>17</v>
      </c>
      <c r="B167" s="18" t="s">
        <v>10</v>
      </c>
    </row>
    <row r="168" spans="1:2">
      <c r="A168" s="18" t="s">
        <v>17</v>
      </c>
      <c r="B168" s="18" t="s">
        <v>5</v>
      </c>
    </row>
    <row r="169" spans="1:2">
      <c r="A169" s="18" t="s">
        <v>16</v>
      </c>
      <c r="B169" s="18" t="s">
        <v>5</v>
      </c>
    </row>
    <row r="170" spans="1:2">
      <c r="A170" s="18" t="s">
        <v>16</v>
      </c>
      <c r="B170" s="18" t="s">
        <v>10</v>
      </c>
    </row>
    <row r="171" spans="1:2">
      <c r="A171" s="18" t="s">
        <v>16</v>
      </c>
      <c r="B171" s="18" t="s">
        <v>5</v>
      </c>
    </row>
    <row r="172" spans="1:2">
      <c r="A172" s="18" t="s">
        <v>16</v>
      </c>
      <c r="B172" s="18" t="s">
        <v>5</v>
      </c>
    </row>
    <row r="173" spans="1:2">
      <c r="A173" s="18" t="s">
        <v>16</v>
      </c>
      <c r="B173" s="18" t="s">
        <v>10</v>
      </c>
    </row>
    <row r="174" spans="1:2">
      <c r="A174" s="18" t="s">
        <v>16</v>
      </c>
      <c r="B174" s="18" t="s">
        <v>5</v>
      </c>
    </row>
    <row r="175" spans="1:2">
      <c r="A175" s="18" t="s">
        <v>16</v>
      </c>
      <c r="B175" s="18" t="s">
        <v>10</v>
      </c>
    </row>
    <row r="176" spans="1:2">
      <c r="A176" s="18" t="s">
        <v>16</v>
      </c>
      <c r="B176" s="18" t="s">
        <v>5</v>
      </c>
    </row>
    <row r="177" spans="1:2">
      <c r="A177" s="18" t="s">
        <v>16</v>
      </c>
      <c r="B177" s="18" t="s">
        <v>5</v>
      </c>
    </row>
    <row r="178" spans="1:2">
      <c r="A178" s="18" t="s">
        <v>16</v>
      </c>
      <c r="B178" s="18" t="s">
        <v>10</v>
      </c>
    </row>
    <row r="179" spans="1:2">
      <c r="A179" s="18" t="s">
        <v>16</v>
      </c>
      <c r="B179" s="18" t="s">
        <v>10</v>
      </c>
    </row>
    <row r="180" spans="1:2">
      <c r="A180" s="18" t="s">
        <v>16</v>
      </c>
      <c r="B180" s="18" t="s">
        <v>5</v>
      </c>
    </row>
    <row r="181" spans="1:2">
      <c r="A181" s="18" t="s">
        <v>16</v>
      </c>
      <c r="B181" s="18" t="s">
        <v>10</v>
      </c>
    </row>
    <row r="182" spans="1:2">
      <c r="A182" s="18" t="s">
        <v>16</v>
      </c>
      <c r="B182" s="18" t="s">
        <v>10</v>
      </c>
    </row>
    <row r="183" spans="1:2">
      <c r="A183" s="18" t="s">
        <v>16</v>
      </c>
      <c r="B183" s="18" t="s">
        <v>5</v>
      </c>
    </row>
    <row r="184" spans="1:2">
      <c r="A184" s="18" t="s">
        <v>16</v>
      </c>
      <c r="B184" s="18" t="s">
        <v>5</v>
      </c>
    </row>
    <row r="185" spans="1:2">
      <c r="A185" s="18" t="s">
        <v>16</v>
      </c>
      <c r="B185" s="18" t="s">
        <v>10</v>
      </c>
    </row>
    <row r="186" spans="1:2">
      <c r="A186" s="18" t="s">
        <v>16</v>
      </c>
      <c r="B186" s="18" t="s">
        <v>10</v>
      </c>
    </row>
    <row r="187" spans="1:2">
      <c r="A187" s="18" t="s">
        <v>16</v>
      </c>
      <c r="B187" s="18" t="s">
        <v>10</v>
      </c>
    </row>
    <row r="188" spans="1:2">
      <c r="A188" s="18" t="s">
        <v>16</v>
      </c>
      <c r="B188" s="18" t="s">
        <v>5</v>
      </c>
    </row>
    <row r="189" spans="1:2">
      <c r="A189" s="18" t="s">
        <v>16</v>
      </c>
      <c r="B189" s="18" t="s">
        <v>5</v>
      </c>
    </row>
    <row r="190" spans="1:2">
      <c r="A190" s="18" t="s">
        <v>16</v>
      </c>
      <c r="B190" s="18" t="s">
        <v>5</v>
      </c>
    </row>
    <row r="191" spans="1:2">
      <c r="A191" s="18" t="s">
        <v>16</v>
      </c>
      <c r="B191" s="18" t="s">
        <v>10</v>
      </c>
    </row>
    <row r="192" spans="1:2">
      <c r="A192" s="18" t="s">
        <v>16</v>
      </c>
      <c r="B192" s="18" t="s">
        <v>10</v>
      </c>
    </row>
    <row r="193" spans="1:2">
      <c r="A193" s="18" t="s">
        <v>16</v>
      </c>
      <c r="B193" s="18" t="s">
        <v>5</v>
      </c>
    </row>
    <row r="194" spans="1:2">
      <c r="A194" s="18" t="s">
        <v>16</v>
      </c>
      <c r="B194" s="18" t="s">
        <v>10</v>
      </c>
    </row>
    <row r="195" spans="1:2">
      <c r="A195" s="18" t="s">
        <v>16</v>
      </c>
      <c r="B195" s="18" t="s">
        <v>5</v>
      </c>
    </row>
    <row r="196" spans="1:2">
      <c r="A196" s="18" t="s">
        <v>16</v>
      </c>
      <c r="B196" s="18" t="s">
        <v>10</v>
      </c>
    </row>
    <row r="197" spans="1:2">
      <c r="A197" s="18" t="s">
        <v>16</v>
      </c>
      <c r="B197" s="18" t="s">
        <v>5</v>
      </c>
    </row>
    <row r="198" spans="1:2">
      <c r="A198" s="18" t="s">
        <v>16</v>
      </c>
      <c r="B198" s="18" t="s">
        <v>5</v>
      </c>
    </row>
    <row r="199" spans="1:2">
      <c r="A199" s="18" t="s">
        <v>16</v>
      </c>
      <c r="B199" s="18" t="s">
        <v>5</v>
      </c>
    </row>
    <row r="200" spans="1:2">
      <c r="A200" s="18" t="s">
        <v>16</v>
      </c>
      <c r="B200" s="18" t="s">
        <v>5</v>
      </c>
    </row>
    <row r="201" spans="1:2">
      <c r="A201" s="18" t="s">
        <v>16</v>
      </c>
      <c r="B201" s="18" t="s">
        <v>10</v>
      </c>
    </row>
    <row r="202" spans="1:2">
      <c r="A202" s="18" t="s">
        <v>16</v>
      </c>
      <c r="B202" s="18" t="s">
        <v>10</v>
      </c>
    </row>
    <row r="203" spans="1:2">
      <c r="A203" s="18" t="s">
        <v>16</v>
      </c>
      <c r="B203" s="18" t="s">
        <v>5</v>
      </c>
    </row>
    <row r="204" spans="1:2">
      <c r="A204" s="18" t="s">
        <v>16</v>
      </c>
      <c r="B204" s="18" t="s">
        <v>5</v>
      </c>
    </row>
    <row r="205" spans="1:2">
      <c r="A205" s="18" t="s">
        <v>16</v>
      </c>
      <c r="B205" s="18" t="s">
        <v>5</v>
      </c>
    </row>
    <row r="206" spans="1:2">
      <c r="A206" s="18" t="s">
        <v>17</v>
      </c>
      <c r="B206" s="18" t="s">
        <v>10</v>
      </c>
    </row>
    <row r="207" spans="1:2">
      <c r="A207" s="18" t="s">
        <v>17</v>
      </c>
      <c r="B207" s="18" t="s">
        <v>10</v>
      </c>
    </row>
    <row r="208" spans="1:2">
      <c r="A208" s="18" t="s">
        <v>17</v>
      </c>
      <c r="B208" s="18" t="s">
        <v>10</v>
      </c>
    </row>
    <row r="209" spans="1:2">
      <c r="A209" s="18" t="s">
        <v>17</v>
      </c>
      <c r="B209" s="18" t="s">
        <v>5</v>
      </c>
    </row>
    <row r="210" spans="1:2">
      <c r="A210" s="18" t="s">
        <v>17</v>
      </c>
      <c r="B210" s="18" t="s">
        <v>5</v>
      </c>
    </row>
    <row r="211" spans="1:2">
      <c r="A211" s="18" t="s">
        <v>17</v>
      </c>
      <c r="B211" s="18" t="s">
        <v>5</v>
      </c>
    </row>
    <row r="212" spans="1:2">
      <c r="A212" s="18" t="s">
        <v>17</v>
      </c>
      <c r="B212" s="18" t="s">
        <v>5</v>
      </c>
    </row>
    <row r="213" spans="1:2">
      <c r="A213" s="18" t="s">
        <v>17</v>
      </c>
      <c r="B213" s="18" t="s">
        <v>5</v>
      </c>
    </row>
    <row r="214" spans="1:2">
      <c r="A214" s="18" t="s">
        <v>17</v>
      </c>
      <c r="B214" s="18" t="s">
        <v>10</v>
      </c>
    </row>
    <row r="215" spans="1:2">
      <c r="A215" s="18" t="s">
        <v>17</v>
      </c>
      <c r="B215" s="18" t="s">
        <v>10</v>
      </c>
    </row>
    <row r="216" spans="1:2">
      <c r="A216" s="18" t="s">
        <v>17</v>
      </c>
      <c r="B216" s="18" t="s">
        <v>10</v>
      </c>
    </row>
    <row r="217" spans="1:2">
      <c r="A217" s="18" t="s">
        <v>17</v>
      </c>
      <c r="B217" s="18" t="s">
        <v>5</v>
      </c>
    </row>
    <row r="218" spans="1:2">
      <c r="A218" s="18" t="s">
        <v>17</v>
      </c>
      <c r="B218" s="18" t="s">
        <v>10</v>
      </c>
    </row>
    <row r="219" spans="1:2">
      <c r="A219" s="18" t="s">
        <v>17</v>
      </c>
      <c r="B219" s="18" t="s">
        <v>10</v>
      </c>
    </row>
    <row r="220" spans="1:2">
      <c r="A220" s="18" t="s">
        <v>17</v>
      </c>
      <c r="B220" s="18" t="s">
        <v>5</v>
      </c>
    </row>
    <row r="221" spans="1:2">
      <c r="A221" s="18" t="s">
        <v>17</v>
      </c>
      <c r="B221" s="18" t="s">
        <v>5</v>
      </c>
    </row>
    <row r="222" spans="1:2">
      <c r="A222" s="18" t="s">
        <v>17</v>
      </c>
      <c r="B222" s="18" t="s">
        <v>10</v>
      </c>
    </row>
    <row r="223" spans="1:2">
      <c r="A223" s="18" t="s">
        <v>17</v>
      </c>
      <c r="B223" s="18" t="s">
        <v>10</v>
      </c>
    </row>
    <row r="224" spans="1:2">
      <c r="A224" s="18" t="s">
        <v>17</v>
      </c>
      <c r="B224" s="18" t="s">
        <v>10</v>
      </c>
    </row>
    <row r="225" spans="1:2">
      <c r="A225" s="18" t="s">
        <v>17</v>
      </c>
      <c r="B225" s="18" t="s">
        <v>10</v>
      </c>
    </row>
    <row r="226" spans="1:2">
      <c r="A226" s="18" t="s">
        <v>17</v>
      </c>
      <c r="B226" s="18" t="s">
        <v>5</v>
      </c>
    </row>
    <row r="227" spans="1:2">
      <c r="A227" s="18" t="s">
        <v>17</v>
      </c>
      <c r="B227" s="18" t="s">
        <v>10</v>
      </c>
    </row>
    <row r="228" spans="1:2">
      <c r="A228" s="18" t="s">
        <v>17</v>
      </c>
      <c r="B228" s="18" t="s">
        <v>5</v>
      </c>
    </row>
    <row r="229" spans="1:2">
      <c r="A229" s="18" t="s">
        <v>17</v>
      </c>
      <c r="B229" s="18" t="s">
        <v>5</v>
      </c>
    </row>
    <row r="230" spans="1:2">
      <c r="A230" s="18" t="s">
        <v>17</v>
      </c>
      <c r="B230" s="18" t="s">
        <v>5</v>
      </c>
    </row>
    <row r="231" spans="1:2">
      <c r="A231" s="18" t="s">
        <v>17</v>
      </c>
      <c r="B231" s="18" t="s">
        <v>10</v>
      </c>
    </row>
    <row r="232" spans="1:2">
      <c r="A232" s="18" t="s">
        <v>17</v>
      </c>
      <c r="B232" s="18" t="s">
        <v>5</v>
      </c>
    </row>
    <row r="233" spans="1:2">
      <c r="A233" s="18" t="s">
        <v>17</v>
      </c>
      <c r="B233" s="18" t="s">
        <v>10</v>
      </c>
    </row>
    <row r="234" spans="1:2">
      <c r="A234" s="18" t="s">
        <v>17</v>
      </c>
      <c r="B234" s="18" t="s">
        <v>10</v>
      </c>
    </row>
    <row r="235" spans="1:2">
      <c r="A235" s="18" t="s">
        <v>17</v>
      </c>
      <c r="B235" s="18" t="s">
        <v>10</v>
      </c>
    </row>
    <row r="236" spans="1:2">
      <c r="A236" s="18" t="s">
        <v>17</v>
      </c>
      <c r="B236" s="18" t="s">
        <v>5</v>
      </c>
    </row>
    <row r="237" spans="1:2">
      <c r="A237" s="18" t="s">
        <v>17</v>
      </c>
      <c r="B237" s="18" t="s">
        <v>5</v>
      </c>
    </row>
    <row r="238" spans="1:2">
      <c r="A238" s="18" t="s">
        <v>17</v>
      </c>
      <c r="B238" s="18" t="s">
        <v>10</v>
      </c>
    </row>
    <row r="239" spans="1:2">
      <c r="A239" s="18" t="s">
        <v>17</v>
      </c>
      <c r="B239" s="18" t="s">
        <v>10</v>
      </c>
    </row>
    <row r="240" spans="1:2">
      <c r="A240" s="18" t="s">
        <v>17</v>
      </c>
      <c r="B240" s="18" t="s">
        <v>5</v>
      </c>
    </row>
    <row r="241" spans="1:2">
      <c r="A241" s="18" t="s">
        <v>17</v>
      </c>
      <c r="B241" s="18" t="s">
        <v>5</v>
      </c>
    </row>
    <row r="242" spans="1:2">
      <c r="A242" s="18" t="s">
        <v>17</v>
      </c>
      <c r="B242" s="18" t="s">
        <v>5</v>
      </c>
    </row>
    <row r="243" spans="1:2">
      <c r="A243" s="18" t="s">
        <v>17</v>
      </c>
      <c r="B243" s="18" t="s">
        <v>10</v>
      </c>
    </row>
    <row r="244" spans="1:2">
      <c r="A244" s="18" t="s">
        <v>17</v>
      </c>
      <c r="B244" s="18" t="s">
        <v>5</v>
      </c>
    </row>
    <row r="245" spans="1:2">
      <c r="A245" s="18" t="s">
        <v>17</v>
      </c>
      <c r="B245" s="18" t="s">
        <v>5</v>
      </c>
    </row>
    <row r="246" spans="1:2">
      <c r="A246" s="18" t="s">
        <v>17</v>
      </c>
      <c r="B246" s="18" t="s">
        <v>5</v>
      </c>
    </row>
    <row r="247" spans="1:2">
      <c r="A247" s="18" t="s">
        <v>17</v>
      </c>
      <c r="B247" s="18" t="s">
        <v>10</v>
      </c>
    </row>
    <row r="248" spans="1:2">
      <c r="A248" s="18" t="s">
        <v>17</v>
      </c>
      <c r="B248" s="18" t="s">
        <v>10</v>
      </c>
    </row>
    <row r="249" spans="1:2">
      <c r="A249" s="18" t="s">
        <v>17</v>
      </c>
      <c r="B249" s="18" t="s">
        <v>10</v>
      </c>
    </row>
    <row r="250" spans="1:2">
      <c r="A250" s="18" t="s">
        <v>17</v>
      </c>
      <c r="B250" s="18" t="s">
        <v>5</v>
      </c>
    </row>
    <row r="251" spans="1:2">
      <c r="A251" s="18" t="s">
        <v>17</v>
      </c>
      <c r="B251" s="18" t="s">
        <v>5</v>
      </c>
    </row>
    <row r="252" spans="1:2">
      <c r="A252" s="18" t="s">
        <v>17</v>
      </c>
      <c r="B252" s="18" t="s">
        <v>10</v>
      </c>
    </row>
    <row r="253" spans="1:2">
      <c r="A253" s="18" t="s">
        <v>17</v>
      </c>
      <c r="B253" s="18" t="s">
        <v>5</v>
      </c>
    </row>
    <row r="254" spans="1:2">
      <c r="A254" s="18" t="s">
        <v>17</v>
      </c>
      <c r="B254" s="18" t="s">
        <v>10</v>
      </c>
    </row>
    <row r="255" spans="1:2">
      <c r="A255" s="18" t="s">
        <v>17</v>
      </c>
      <c r="B255" s="18" t="s">
        <v>10</v>
      </c>
    </row>
    <row r="256" spans="1:2">
      <c r="A256" s="18" t="s">
        <v>17</v>
      </c>
      <c r="B256" s="18" t="s">
        <v>10</v>
      </c>
    </row>
    <row r="257" spans="1:2">
      <c r="A257" s="18" t="s">
        <v>17</v>
      </c>
      <c r="B257" s="18" t="s">
        <v>5</v>
      </c>
    </row>
    <row r="258" spans="1:2">
      <c r="A258" s="18" t="s">
        <v>17</v>
      </c>
      <c r="B258" s="18" t="s">
        <v>5</v>
      </c>
    </row>
    <row r="259" spans="1:2">
      <c r="A259" s="18" t="s">
        <v>17</v>
      </c>
      <c r="B259" s="18" t="s">
        <v>5</v>
      </c>
    </row>
    <row r="260" spans="1:2">
      <c r="A260" s="18" t="s">
        <v>17</v>
      </c>
      <c r="B260" s="18" t="s">
        <v>10</v>
      </c>
    </row>
    <row r="261" spans="1:2">
      <c r="A261" s="18" t="s">
        <v>17</v>
      </c>
      <c r="B261" s="18" t="s">
        <v>10</v>
      </c>
    </row>
    <row r="262" spans="1:2">
      <c r="A262" s="18" t="s">
        <v>16</v>
      </c>
      <c r="B262" s="18" t="s">
        <v>5</v>
      </c>
    </row>
    <row r="263" spans="1:2">
      <c r="A263" s="18" t="s">
        <v>16</v>
      </c>
      <c r="B263" s="18" t="s">
        <v>10</v>
      </c>
    </row>
    <row r="264" spans="1:2">
      <c r="A264" s="18" t="s">
        <v>16</v>
      </c>
      <c r="B264" s="18" t="s">
        <v>5</v>
      </c>
    </row>
    <row r="265" spans="1:2">
      <c r="A265" s="18" t="s">
        <v>16</v>
      </c>
      <c r="B265" s="18" t="s">
        <v>5</v>
      </c>
    </row>
    <row r="266" spans="1:2">
      <c r="A266" s="18" t="s">
        <v>16</v>
      </c>
      <c r="B266" s="18" t="s">
        <v>10</v>
      </c>
    </row>
    <row r="267" spans="1:2">
      <c r="A267" s="18" t="s">
        <v>16</v>
      </c>
      <c r="B267" s="18" t="s">
        <v>5</v>
      </c>
    </row>
    <row r="268" spans="1:2">
      <c r="A268" s="18" t="s">
        <v>16</v>
      </c>
      <c r="B268" s="18" t="s">
        <v>10</v>
      </c>
    </row>
    <row r="269" spans="1:2">
      <c r="A269" s="18" t="s">
        <v>16</v>
      </c>
      <c r="B269" s="18" t="s">
        <v>10</v>
      </c>
    </row>
    <row r="270" spans="1:2">
      <c r="A270" s="18" t="s">
        <v>16</v>
      </c>
      <c r="B270" s="18" t="s">
        <v>5</v>
      </c>
    </row>
    <row r="271" spans="1:2">
      <c r="A271" s="18" t="s">
        <v>17</v>
      </c>
      <c r="B271" s="18" t="s">
        <v>10</v>
      </c>
    </row>
    <row r="272" spans="1:2">
      <c r="A272" s="18" t="s">
        <v>17</v>
      </c>
      <c r="B272" s="18" t="s">
        <v>5</v>
      </c>
    </row>
    <row r="273" spans="1:2">
      <c r="A273" s="18" t="s">
        <v>17</v>
      </c>
      <c r="B273" s="18" t="s">
        <v>10</v>
      </c>
    </row>
    <row r="274" spans="1:2">
      <c r="A274" s="18" t="s">
        <v>16</v>
      </c>
      <c r="B274" s="18" t="s">
        <v>5</v>
      </c>
    </row>
    <row r="275" spans="1:2">
      <c r="A275" s="18" t="s">
        <v>16</v>
      </c>
      <c r="B275" s="18" t="s">
        <v>10</v>
      </c>
    </row>
    <row r="276" spans="1:2">
      <c r="A276" s="18" t="s">
        <v>16</v>
      </c>
      <c r="B276" s="18" t="s">
        <v>10</v>
      </c>
    </row>
    <row r="277" spans="1:2">
      <c r="A277" s="18" t="s">
        <v>17</v>
      </c>
      <c r="B277" s="18" t="s">
        <v>5</v>
      </c>
    </row>
    <row r="278" spans="1:2">
      <c r="A278" s="18" t="s">
        <v>17</v>
      </c>
      <c r="B278" s="18" t="s">
        <v>5</v>
      </c>
    </row>
    <row r="279" spans="1:2">
      <c r="A279" s="18" t="s">
        <v>17</v>
      </c>
      <c r="B279" s="18" t="s">
        <v>5</v>
      </c>
    </row>
    <row r="280" spans="1:2">
      <c r="A280" s="18" t="s">
        <v>17</v>
      </c>
      <c r="B280" s="18" t="s">
        <v>5</v>
      </c>
    </row>
    <row r="281" spans="1:2">
      <c r="A281" s="18" t="s">
        <v>17</v>
      </c>
      <c r="B281" s="18" t="s">
        <v>5</v>
      </c>
    </row>
    <row r="282" spans="1:2">
      <c r="A282" s="18" t="s">
        <v>17</v>
      </c>
      <c r="B282" s="18" t="s">
        <v>5</v>
      </c>
    </row>
    <row r="283" spans="1:2">
      <c r="A283" s="18" t="s">
        <v>17</v>
      </c>
      <c r="B283" s="18" t="s">
        <v>5</v>
      </c>
    </row>
    <row r="284" spans="1:2">
      <c r="A284" s="18" t="s">
        <v>16</v>
      </c>
      <c r="B284" s="18" t="s">
        <v>5</v>
      </c>
    </row>
    <row r="285" spans="1:2">
      <c r="A285" s="18" t="s">
        <v>16</v>
      </c>
      <c r="B285" s="18" t="s">
        <v>5</v>
      </c>
    </row>
    <row r="286" spans="1:2">
      <c r="A286" s="18" t="s">
        <v>16</v>
      </c>
      <c r="B286" s="18" t="s">
        <v>5</v>
      </c>
    </row>
    <row r="287" spans="1:2">
      <c r="A287" s="18" t="s">
        <v>16</v>
      </c>
      <c r="B287" s="18" t="s">
        <v>5</v>
      </c>
    </row>
    <row r="288" spans="1:2">
      <c r="A288" s="18" t="s">
        <v>16</v>
      </c>
      <c r="B288" s="18" t="s">
        <v>5</v>
      </c>
    </row>
    <row r="289" spans="1:2">
      <c r="A289" s="18" t="s">
        <v>16</v>
      </c>
      <c r="B289" s="18" t="s">
        <v>5</v>
      </c>
    </row>
    <row r="290" spans="1:2">
      <c r="A290" s="18" t="s">
        <v>16</v>
      </c>
      <c r="B290" s="18" t="s">
        <v>5</v>
      </c>
    </row>
    <row r="291" spans="1:2">
      <c r="A291" s="18" t="s">
        <v>16</v>
      </c>
      <c r="B291" s="18" t="s">
        <v>5</v>
      </c>
    </row>
    <row r="292" spans="1:2">
      <c r="A292" s="18" t="s">
        <v>16</v>
      </c>
      <c r="B292" s="18" t="s">
        <v>5</v>
      </c>
    </row>
    <row r="293" spans="1:2">
      <c r="A293" s="18" t="s">
        <v>16</v>
      </c>
      <c r="B293" s="18" t="s">
        <v>5</v>
      </c>
    </row>
    <row r="294" spans="1:2">
      <c r="A294" s="18" t="s">
        <v>17</v>
      </c>
      <c r="B294" s="18" t="s">
        <v>5</v>
      </c>
    </row>
    <row r="295" spans="1:2">
      <c r="A295" s="18" t="s">
        <v>17</v>
      </c>
      <c r="B295" s="18" t="s">
        <v>5</v>
      </c>
    </row>
    <row r="296" spans="1:2">
      <c r="A296" s="18" t="s">
        <v>17</v>
      </c>
      <c r="B296" s="18" t="s">
        <v>5</v>
      </c>
    </row>
    <row r="297" spans="1:2">
      <c r="A297" s="18" t="s">
        <v>17</v>
      </c>
      <c r="B297" s="18" t="s">
        <v>5</v>
      </c>
    </row>
    <row r="298" spans="1:2">
      <c r="A298" s="18" t="s">
        <v>17</v>
      </c>
      <c r="B298" s="18" t="s">
        <v>5</v>
      </c>
    </row>
    <row r="299" spans="1:2">
      <c r="A299" s="18" t="s">
        <v>17</v>
      </c>
      <c r="B299" s="18" t="s">
        <v>5</v>
      </c>
    </row>
    <row r="300" spans="1:2">
      <c r="A300" s="18" t="s">
        <v>16</v>
      </c>
      <c r="B300" s="18" t="s">
        <v>5</v>
      </c>
    </row>
    <row r="301" spans="1:2">
      <c r="A301" s="18" t="s">
        <v>16</v>
      </c>
      <c r="B301" s="18" t="s">
        <v>5</v>
      </c>
    </row>
    <row r="302" spans="1:2">
      <c r="A302" s="18" t="s">
        <v>16</v>
      </c>
      <c r="B302" s="18" t="s">
        <v>5</v>
      </c>
    </row>
    <row r="303" spans="1:2">
      <c r="A303" s="18" t="s">
        <v>16</v>
      </c>
      <c r="B303" s="18" t="s">
        <v>5</v>
      </c>
    </row>
    <row r="304" spans="1:2">
      <c r="A304" s="18" t="s">
        <v>16</v>
      </c>
      <c r="B304" s="18" t="s">
        <v>5</v>
      </c>
    </row>
    <row r="305" spans="1:2">
      <c r="A305" s="18" t="s">
        <v>16</v>
      </c>
      <c r="B305" s="18" t="s">
        <v>5</v>
      </c>
    </row>
    <row r="306" spans="1:2">
      <c r="A306" s="18" t="s">
        <v>16</v>
      </c>
      <c r="B306" s="18" t="s">
        <v>5</v>
      </c>
    </row>
    <row r="307" spans="1:2">
      <c r="A307" s="18" t="s">
        <v>16</v>
      </c>
      <c r="B307" s="18" t="s">
        <v>5</v>
      </c>
    </row>
    <row r="308" spans="1:2">
      <c r="A308" s="18" t="s">
        <v>16</v>
      </c>
      <c r="B308" s="18" t="s">
        <v>5</v>
      </c>
    </row>
    <row r="309" spans="1:2">
      <c r="A309" s="18" t="s">
        <v>16</v>
      </c>
      <c r="B309" s="18" t="s">
        <v>5</v>
      </c>
    </row>
    <row r="310" spans="1:2">
      <c r="A310" s="18" t="s">
        <v>16</v>
      </c>
      <c r="B310" s="18" t="s">
        <v>5</v>
      </c>
    </row>
    <row r="311" spans="1:2">
      <c r="A311" s="18" t="s">
        <v>17</v>
      </c>
      <c r="B311" s="18" t="s">
        <v>10</v>
      </c>
    </row>
    <row r="312" spans="1:2">
      <c r="A312" s="18" t="s">
        <v>17</v>
      </c>
      <c r="B312" s="18" t="s">
        <v>10</v>
      </c>
    </row>
    <row r="313" spans="1:2">
      <c r="A313" s="18" t="s">
        <v>17</v>
      </c>
      <c r="B313" s="18" t="s">
        <v>10</v>
      </c>
    </row>
    <row r="314" spans="1:2">
      <c r="A314" s="18" t="s">
        <v>17</v>
      </c>
      <c r="B314" s="18" t="s">
        <v>10</v>
      </c>
    </row>
    <row r="315" spans="1:2">
      <c r="A315" s="18" t="s">
        <v>17</v>
      </c>
      <c r="B315" s="18" t="s">
        <v>10</v>
      </c>
    </row>
    <row r="316" spans="1:2">
      <c r="A316" s="18" t="s">
        <v>16</v>
      </c>
      <c r="B316" s="18" t="s">
        <v>10</v>
      </c>
    </row>
    <row r="317" spans="1:2">
      <c r="A317" s="18" t="s">
        <v>16</v>
      </c>
      <c r="B317" s="18" t="s">
        <v>10</v>
      </c>
    </row>
    <row r="318" spans="1:2">
      <c r="A318" s="18" t="s">
        <v>16</v>
      </c>
      <c r="B318" s="18" t="s">
        <v>10</v>
      </c>
    </row>
    <row r="319" spans="1:2">
      <c r="A319" s="18" t="s">
        <v>16</v>
      </c>
      <c r="B319" s="18" t="s">
        <v>10</v>
      </c>
    </row>
    <row r="320" spans="1:2">
      <c r="A320" s="18" t="s">
        <v>16</v>
      </c>
      <c r="B320" s="18" t="s">
        <v>10</v>
      </c>
    </row>
    <row r="321" spans="1:2">
      <c r="A321" s="18" t="s">
        <v>16</v>
      </c>
      <c r="B321" s="18" t="s">
        <v>10</v>
      </c>
    </row>
    <row r="322" spans="1:2">
      <c r="A322" s="18" t="s">
        <v>16</v>
      </c>
      <c r="B322" s="18" t="s">
        <v>10</v>
      </c>
    </row>
    <row r="323" spans="1:2">
      <c r="A323" s="18" t="s">
        <v>16</v>
      </c>
      <c r="B323" s="18" t="s">
        <v>10</v>
      </c>
    </row>
    <row r="324" spans="1:2">
      <c r="A324" s="18" t="s">
        <v>16</v>
      </c>
      <c r="B324" s="18" t="s">
        <v>10</v>
      </c>
    </row>
    <row r="325" spans="1:2">
      <c r="A325" s="18" t="s">
        <v>16</v>
      </c>
      <c r="B325" s="18" t="s">
        <v>10</v>
      </c>
    </row>
    <row r="326" spans="1:2">
      <c r="A326" s="18" t="s">
        <v>17</v>
      </c>
      <c r="B326" s="18" t="s">
        <v>10</v>
      </c>
    </row>
    <row r="327" spans="1:2">
      <c r="A327" s="18" t="s">
        <v>17</v>
      </c>
      <c r="B327" s="18" t="s">
        <v>10</v>
      </c>
    </row>
    <row r="328" spans="1:2">
      <c r="A328" s="18" t="s">
        <v>16</v>
      </c>
      <c r="B328" s="18" t="s">
        <v>10</v>
      </c>
    </row>
    <row r="329" spans="1:2">
      <c r="A329" s="18" t="s">
        <v>16</v>
      </c>
      <c r="B329" s="18" t="s">
        <v>10</v>
      </c>
    </row>
    <row r="330" spans="1:2">
      <c r="A330" s="18" t="s">
        <v>16</v>
      </c>
      <c r="B330" s="18" t="s">
        <v>10</v>
      </c>
    </row>
    <row r="331" spans="1:2">
      <c r="A331" s="18" t="s">
        <v>16</v>
      </c>
      <c r="B331" s="18" t="s">
        <v>10</v>
      </c>
    </row>
    <row r="332" spans="1:2">
      <c r="A332" s="18" t="s">
        <v>16</v>
      </c>
      <c r="B332" s="18" t="s">
        <v>10</v>
      </c>
    </row>
    <row r="333" spans="1:2">
      <c r="A333" s="18" t="s">
        <v>16</v>
      </c>
      <c r="B333" s="18" t="s">
        <v>10</v>
      </c>
    </row>
    <row r="334" spans="1:2">
      <c r="A334" s="18" t="s">
        <v>16</v>
      </c>
      <c r="B334" s="18" t="s">
        <v>10</v>
      </c>
    </row>
    <row r="335" spans="1:2">
      <c r="A335" s="18" t="s">
        <v>16</v>
      </c>
      <c r="B335" s="18" t="s">
        <v>10</v>
      </c>
    </row>
    <row r="336" spans="1:2">
      <c r="A336" s="18" t="s">
        <v>17</v>
      </c>
      <c r="B336" s="18" t="s">
        <v>10</v>
      </c>
    </row>
    <row r="337" spans="1:2">
      <c r="A337" s="18" t="s">
        <v>16</v>
      </c>
      <c r="B337" s="18" t="s">
        <v>5</v>
      </c>
    </row>
    <row r="338" spans="1:2">
      <c r="A338" s="18" t="s">
        <v>17</v>
      </c>
      <c r="B338" s="18" t="s">
        <v>5</v>
      </c>
    </row>
    <row r="339" spans="1:2">
      <c r="A339" s="18" t="s">
        <v>17</v>
      </c>
      <c r="B339" s="18" t="s">
        <v>5</v>
      </c>
    </row>
    <row r="340" spans="1:2">
      <c r="A340" s="18" t="s">
        <v>17</v>
      </c>
      <c r="B340" s="18" t="s">
        <v>10</v>
      </c>
    </row>
    <row r="341" spans="1:2">
      <c r="A341" s="18" t="s">
        <v>17</v>
      </c>
      <c r="B341" s="18" t="s">
        <v>5</v>
      </c>
    </row>
    <row r="342" spans="1:2">
      <c r="A342" s="18" t="s">
        <v>17</v>
      </c>
      <c r="B342" s="18" t="s">
        <v>10</v>
      </c>
    </row>
    <row r="343" spans="1:2">
      <c r="A343" s="18" t="s">
        <v>17</v>
      </c>
      <c r="B343" s="18" t="s">
        <v>5</v>
      </c>
    </row>
    <row r="344" spans="1:2">
      <c r="A344" s="18" t="s">
        <v>17</v>
      </c>
      <c r="B344" s="18" t="s">
        <v>10</v>
      </c>
    </row>
    <row r="345" spans="1:2">
      <c r="A345" s="18" t="s">
        <v>17</v>
      </c>
      <c r="B345" s="18" t="s">
        <v>10</v>
      </c>
    </row>
    <row r="346" spans="1:2">
      <c r="A346" s="18" t="s">
        <v>17</v>
      </c>
      <c r="B346" s="18" t="s">
        <v>5</v>
      </c>
    </row>
    <row r="347" spans="1:2">
      <c r="A347" s="18" t="s">
        <v>17</v>
      </c>
      <c r="B347" s="18" t="s">
        <v>5</v>
      </c>
    </row>
    <row r="348" spans="1:2">
      <c r="A348" s="18" t="s">
        <v>17</v>
      </c>
      <c r="B348" s="18" t="s">
        <v>5</v>
      </c>
    </row>
    <row r="349" spans="1:2">
      <c r="A349" s="18" t="s">
        <v>16</v>
      </c>
      <c r="B349" s="18" t="s">
        <v>10</v>
      </c>
    </row>
    <row r="350" spans="1:2">
      <c r="A350" s="18" t="s">
        <v>16</v>
      </c>
      <c r="B350" s="18" t="s">
        <v>5</v>
      </c>
    </row>
    <row r="351" spans="1:2">
      <c r="A351" s="18" t="s">
        <v>16</v>
      </c>
      <c r="B351" s="18" t="s">
        <v>5</v>
      </c>
    </row>
    <row r="352" spans="1:2">
      <c r="A352" s="18" t="s">
        <v>16</v>
      </c>
      <c r="B352" s="18" t="s">
        <v>5</v>
      </c>
    </row>
    <row r="353" spans="1:2">
      <c r="A353" s="18" t="s">
        <v>16</v>
      </c>
      <c r="B353" s="18" t="s">
        <v>10</v>
      </c>
    </row>
    <row r="354" spans="1:2">
      <c r="A354" s="18" t="s">
        <v>16</v>
      </c>
      <c r="B354" s="18" t="s">
        <v>10</v>
      </c>
    </row>
    <row r="355" spans="1:2">
      <c r="A355" s="18" t="s">
        <v>16</v>
      </c>
      <c r="B355" s="18" t="s">
        <v>5</v>
      </c>
    </row>
    <row r="356" spans="1:2">
      <c r="A356" s="18" t="s">
        <v>16</v>
      </c>
      <c r="B356" s="18" t="s">
        <v>10</v>
      </c>
    </row>
    <row r="357" spans="1:2">
      <c r="A357" s="18" t="s">
        <v>16</v>
      </c>
      <c r="B357" s="18" t="s">
        <v>5</v>
      </c>
    </row>
    <row r="358" spans="1:2">
      <c r="A358" s="18" t="s">
        <v>16</v>
      </c>
      <c r="B358" s="18" t="s">
        <v>10</v>
      </c>
    </row>
    <row r="359" spans="1:2">
      <c r="A359" s="18" t="s">
        <v>16</v>
      </c>
      <c r="B359" s="18" t="s">
        <v>10</v>
      </c>
    </row>
    <row r="360" spans="1:2">
      <c r="A360" s="18" t="s">
        <v>16</v>
      </c>
      <c r="B360" s="18" t="s">
        <v>5</v>
      </c>
    </row>
    <row r="361" spans="1:2">
      <c r="A361" s="18" t="s">
        <v>16</v>
      </c>
      <c r="B361" s="18" t="s">
        <v>10</v>
      </c>
    </row>
    <row r="362" spans="1:2">
      <c r="A362" s="18" t="s">
        <v>16</v>
      </c>
      <c r="B362" s="18" t="s">
        <v>5</v>
      </c>
    </row>
    <row r="363" spans="1:2">
      <c r="A363" s="18" t="s">
        <v>16</v>
      </c>
      <c r="B363" s="18" t="s">
        <v>10</v>
      </c>
    </row>
    <row r="364" spans="1:2">
      <c r="A364" s="18" t="s">
        <v>16</v>
      </c>
      <c r="B364" s="18" t="s">
        <v>5</v>
      </c>
    </row>
    <row r="365" spans="1:2">
      <c r="A365" s="18" t="s">
        <v>16</v>
      </c>
      <c r="B365" s="18" t="s">
        <v>10</v>
      </c>
    </row>
    <row r="366" spans="1:2">
      <c r="A366" s="18" t="s">
        <v>16</v>
      </c>
      <c r="B366" s="18" t="s">
        <v>10</v>
      </c>
    </row>
    <row r="367" spans="1:2">
      <c r="A367" s="18" t="s">
        <v>16</v>
      </c>
      <c r="B367" s="18" t="s">
        <v>10</v>
      </c>
    </row>
    <row r="368" spans="1:2">
      <c r="A368" s="18" t="s">
        <v>16</v>
      </c>
      <c r="B368" s="18" t="s">
        <v>5</v>
      </c>
    </row>
    <row r="369" spans="1:2">
      <c r="A369" s="18" t="s">
        <v>16</v>
      </c>
      <c r="B369" s="18" t="s">
        <v>10</v>
      </c>
    </row>
    <row r="370" spans="1:2">
      <c r="A370" s="18" t="s">
        <v>16</v>
      </c>
      <c r="B370" s="18" t="s">
        <v>5</v>
      </c>
    </row>
    <row r="371" spans="1:2">
      <c r="A371" s="18" t="s">
        <v>16</v>
      </c>
      <c r="B371" s="18" t="s">
        <v>5</v>
      </c>
    </row>
    <row r="372" spans="1:2">
      <c r="A372" s="18" t="s">
        <v>17</v>
      </c>
      <c r="B372" s="18" t="s">
        <v>10</v>
      </c>
    </row>
    <row r="373" spans="1:2">
      <c r="A373" s="18" t="s">
        <v>17</v>
      </c>
      <c r="B373" s="18" t="s">
        <v>5</v>
      </c>
    </row>
    <row r="374" spans="1:2">
      <c r="A374" s="18" t="s">
        <v>17</v>
      </c>
      <c r="B374" s="18" t="s">
        <v>5</v>
      </c>
    </row>
    <row r="375" spans="1:2">
      <c r="A375" s="18" t="s">
        <v>17</v>
      </c>
      <c r="B375" s="18" t="s">
        <v>5</v>
      </c>
    </row>
    <row r="376" spans="1:2">
      <c r="A376" s="18" t="s">
        <v>17</v>
      </c>
      <c r="B376" s="18" t="s">
        <v>5</v>
      </c>
    </row>
    <row r="377" spans="1:2">
      <c r="A377" s="18" t="s">
        <v>17</v>
      </c>
      <c r="B377" s="18" t="s">
        <v>10</v>
      </c>
    </row>
    <row r="378" spans="1:2">
      <c r="A378" s="18" t="s">
        <v>17</v>
      </c>
      <c r="B378" s="18" t="s">
        <v>10</v>
      </c>
    </row>
    <row r="379" spans="1:2">
      <c r="A379" s="18" t="s">
        <v>17</v>
      </c>
      <c r="B379" s="18" t="s">
        <v>5</v>
      </c>
    </row>
    <row r="380" spans="1:2">
      <c r="A380" s="18" t="s">
        <v>17</v>
      </c>
      <c r="B380" s="18" t="s">
        <v>10</v>
      </c>
    </row>
    <row r="381" spans="1:2">
      <c r="A381" s="18" t="s">
        <v>17</v>
      </c>
      <c r="B381" s="18" t="s">
        <v>5</v>
      </c>
    </row>
    <row r="382" spans="1:2">
      <c r="A382" s="18" t="s">
        <v>16</v>
      </c>
      <c r="B382" s="18" t="s">
        <v>5</v>
      </c>
    </row>
    <row r="383" spans="1:2">
      <c r="A383" s="18" t="s">
        <v>16</v>
      </c>
      <c r="B383" s="18" t="s">
        <v>10</v>
      </c>
    </row>
    <row r="384" spans="1:2">
      <c r="A384" s="18" t="s">
        <v>16</v>
      </c>
      <c r="B384" s="18" t="s">
        <v>5</v>
      </c>
    </row>
    <row r="385" spans="1:2">
      <c r="A385" s="18" t="s">
        <v>16</v>
      </c>
      <c r="B385" s="18" t="s">
        <v>5</v>
      </c>
    </row>
    <row r="386" spans="1:2">
      <c r="A386" s="18" t="s">
        <v>16</v>
      </c>
      <c r="B386" s="18" t="s">
        <v>10</v>
      </c>
    </row>
    <row r="387" spans="1:2">
      <c r="A387" s="18" t="s">
        <v>16</v>
      </c>
      <c r="B387" s="18" t="s">
        <v>10</v>
      </c>
    </row>
    <row r="388" spans="1:2">
      <c r="A388" s="18" t="s">
        <v>16</v>
      </c>
      <c r="B388" s="18" t="s">
        <v>10</v>
      </c>
    </row>
    <row r="389" spans="1:2">
      <c r="A389" s="18" t="s">
        <v>17</v>
      </c>
      <c r="B389" s="18" t="s">
        <v>10</v>
      </c>
    </row>
    <row r="390" spans="1:2">
      <c r="A390" s="18" t="s">
        <v>17</v>
      </c>
      <c r="B390" s="18" t="s">
        <v>5</v>
      </c>
    </row>
    <row r="391" spans="1:2">
      <c r="A391" s="18" t="s">
        <v>17</v>
      </c>
      <c r="B391" s="18" t="s">
        <v>5</v>
      </c>
    </row>
    <row r="392" spans="1:2">
      <c r="A392" s="18" t="s">
        <v>16</v>
      </c>
      <c r="B392" s="18" t="s">
        <v>10</v>
      </c>
    </row>
    <row r="393" spans="1:2">
      <c r="A393" s="18" t="s">
        <v>16</v>
      </c>
      <c r="B393" s="18" t="s">
        <v>10</v>
      </c>
    </row>
    <row r="394" spans="1:2">
      <c r="A394" s="18" t="s">
        <v>17</v>
      </c>
      <c r="B394" s="18" t="s">
        <v>5</v>
      </c>
    </row>
    <row r="395" spans="1:2">
      <c r="A395" s="18" t="s">
        <v>17</v>
      </c>
      <c r="B395" s="18" t="s">
        <v>5</v>
      </c>
    </row>
    <row r="396" spans="1:2">
      <c r="A396" s="18" t="s">
        <v>17</v>
      </c>
      <c r="B396" s="18" t="s">
        <v>5</v>
      </c>
    </row>
    <row r="397" spans="1:2">
      <c r="A397" s="18" t="s">
        <v>17</v>
      </c>
      <c r="B397" s="18" t="s">
        <v>5</v>
      </c>
    </row>
    <row r="398" spans="1:2">
      <c r="A398" s="18" t="s">
        <v>17</v>
      </c>
      <c r="B398" s="18" t="s">
        <v>5</v>
      </c>
    </row>
    <row r="399" spans="1:2">
      <c r="A399" s="18" t="s">
        <v>16</v>
      </c>
      <c r="B399" s="18" t="s">
        <v>5</v>
      </c>
    </row>
    <row r="400" spans="1:2">
      <c r="A400" s="18" t="s">
        <v>16</v>
      </c>
      <c r="B400" s="18" t="s">
        <v>5</v>
      </c>
    </row>
    <row r="401" spans="1:2">
      <c r="A401" s="18" t="s">
        <v>16</v>
      </c>
      <c r="B401" s="18" t="s">
        <v>5</v>
      </c>
    </row>
    <row r="402" spans="1:2">
      <c r="A402" s="18" t="s">
        <v>16</v>
      </c>
      <c r="B402" s="18" t="s">
        <v>5</v>
      </c>
    </row>
    <row r="403" spans="1:2">
      <c r="A403" s="18" t="s">
        <v>16</v>
      </c>
      <c r="B403" s="18" t="s">
        <v>5</v>
      </c>
    </row>
    <row r="404" spans="1:2">
      <c r="A404" s="18" t="s">
        <v>16</v>
      </c>
      <c r="B404" s="18" t="s">
        <v>5</v>
      </c>
    </row>
    <row r="405" spans="1:2">
      <c r="A405" s="18" t="s">
        <v>17</v>
      </c>
      <c r="B405" s="18" t="s">
        <v>5</v>
      </c>
    </row>
    <row r="406" spans="1:2">
      <c r="A406" s="18" t="s">
        <v>17</v>
      </c>
      <c r="B406" s="18" t="s">
        <v>5</v>
      </c>
    </row>
    <row r="407" spans="1:2">
      <c r="A407" s="18" t="s">
        <v>16</v>
      </c>
      <c r="B407" s="18" t="s">
        <v>5</v>
      </c>
    </row>
    <row r="408" spans="1:2">
      <c r="A408" s="18" t="s">
        <v>16</v>
      </c>
      <c r="B408" s="18" t="s">
        <v>5</v>
      </c>
    </row>
    <row r="409" spans="1:2">
      <c r="A409" s="18" t="s">
        <v>16</v>
      </c>
      <c r="B409" s="18" t="s">
        <v>5</v>
      </c>
    </row>
    <row r="410" spans="1:2">
      <c r="A410" s="18" t="s">
        <v>16</v>
      </c>
      <c r="B410" s="18" t="s">
        <v>5</v>
      </c>
    </row>
    <row r="411" spans="1:2">
      <c r="A411" s="18" t="s">
        <v>16</v>
      </c>
      <c r="B411" s="18" t="s">
        <v>5</v>
      </c>
    </row>
    <row r="412" spans="1:2">
      <c r="A412" s="18" t="s">
        <v>16</v>
      </c>
      <c r="B412" s="18" t="s">
        <v>5</v>
      </c>
    </row>
    <row r="413" spans="1:2">
      <c r="A413" s="18" t="s">
        <v>16</v>
      </c>
      <c r="B413" s="18" t="s">
        <v>5</v>
      </c>
    </row>
    <row r="414" spans="1:2">
      <c r="A414" s="18" t="s">
        <v>16</v>
      </c>
      <c r="B414" s="18" t="s">
        <v>5</v>
      </c>
    </row>
    <row r="415" spans="1:2">
      <c r="A415" s="18" t="s">
        <v>16</v>
      </c>
      <c r="B415" s="18" t="s">
        <v>5</v>
      </c>
    </row>
    <row r="416" spans="1:2">
      <c r="A416" s="18" t="s">
        <v>16</v>
      </c>
      <c r="B416" s="18" t="s">
        <v>5</v>
      </c>
    </row>
    <row r="417" spans="1:2">
      <c r="A417" s="18" t="s">
        <v>16</v>
      </c>
      <c r="B417" s="18" t="s">
        <v>10</v>
      </c>
    </row>
    <row r="418" spans="1:2">
      <c r="A418" s="18" t="s">
        <v>17</v>
      </c>
      <c r="B418" s="18" t="s">
        <v>10</v>
      </c>
    </row>
    <row r="419" spans="1:2">
      <c r="A419" s="18" t="s">
        <v>16</v>
      </c>
      <c r="B419" s="18" t="s">
        <v>5</v>
      </c>
    </row>
    <row r="420" spans="1:2">
      <c r="A420" s="18" t="s">
        <v>17</v>
      </c>
      <c r="B420" s="18" t="s">
        <v>5</v>
      </c>
    </row>
    <row r="421" spans="1:2">
      <c r="A421" s="18" t="s">
        <v>17</v>
      </c>
      <c r="B421" s="18" t="s">
        <v>10</v>
      </c>
    </row>
    <row r="422" spans="1:2">
      <c r="A422" s="18" t="s">
        <v>17</v>
      </c>
      <c r="B422" s="18" t="s">
        <v>10</v>
      </c>
    </row>
    <row r="423" spans="1:2">
      <c r="A423" s="18" t="s">
        <v>17</v>
      </c>
      <c r="B423" s="18" t="s">
        <v>10</v>
      </c>
    </row>
    <row r="424" spans="1:2">
      <c r="A424" s="18" t="s">
        <v>17</v>
      </c>
      <c r="B424" s="18" t="s">
        <v>10</v>
      </c>
    </row>
    <row r="425" spans="1:2">
      <c r="A425" s="18" t="s">
        <v>17</v>
      </c>
      <c r="B425" s="18" t="s">
        <v>10</v>
      </c>
    </row>
    <row r="426" spans="1:2">
      <c r="A426" s="18" t="s">
        <v>17</v>
      </c>
      <c r="B426" s="18" t="s">
        <v>10</v>
      </c>
    </row>
    <row r="427" spans="1:2">
      <c r="A427" s="18" t="s">
        <v>17</v>
      </c>
      <c r="B427" s="18" t="s">
        <v>10</v>
      </c>
    </row>
    <row r="428" spans="1:2">
      <c r="A428" s="18" t="s">
        <v>17</v>
      </c>
      <c r="B428" s="18" t="s">
        <v>10</v>
      </c>
    </row>
    <row r="429" spans="1:2">
      <c r="A429" s="18" t="s">
        <v>17</v>
      </c>
      <c r="B429" s="18" t="s">
        <v>10</v>
      </c>
    </row>
    <row r="430" spans="1:2">
      <c r="A430" s="18" t="s">
        <v>17</v>
      </c>
      <c r="B430" s="18" t="s">
        <v>10</v>
      </c>
    </row>
    <row r="431" spans="1:2">
      <c r="A431" s="18" t="s">
        <v>17</v>
      </c>
      <c r="B431" s="18" t="s">
        <v>10</v>
      </c>
    </row>
    <row r="432" spans="1:2">
      <c r="A432" s="18" t="s">
        <v>17</v>
      </c>
      <c r="B432" s="18" t="s">
        <v>10</v>
      </c>
    </row>
    <row r="433" spans="1:2">
      <c r="A433" s="18" t="s">
        <v>17</v>
      </c>
      <c r="B433" s="18" t="s">
        <v>10</v>
      </c>
    </row>
    <row r="434" spans="1:2">
      <c r="A434" s="18" t="s">
        <v>17</v>
      </c>
      <c r="B434" s="18" t="s">
        <v>10</v>
      </c>
    </row>
    <row r="435" spans="1:2">
      <c r="A435" s="18" t="s">
        <v>17</v>
      </c>
      <c r="B435" s="18" t="s">
        <v>10</v>
      </c>
    </row>
    <row r="436" spans="1:2">
      <c r="A436" s="18" t="s">
        <v>17</v>
      </c>
      <c r="B436" s="18" t="s">
        <v>10</v>
      </c>
    </row>
    <row r="437" spans="1:2">
      <c r="A437" s="18" t="s">
        <v>17</v>
      </c>
      <c r="B437" s="18" t="s">
        <v>10</v>
      </c>
    </row>
    <row r="438" spans="1:2">
      <c r="A438" s="18" t="s">
        <v>16</v>
      </c>
      <c r="B438" s="18" t="s">
        <v>10</v>
      </c>
    </row>
    <row r="439" spans="1:2">
      <c r="A439" s="18" t="s">
        <v>16</v>
      </c>
      <c r="B439" s="18" t="s">
        <v>10</v>
      </c>
    </row>
    <row r="440" spans="1:2">
      <c r="A440" s="18" t="s">
        <v>16</v>
      </c>
      <c r="B440" s="18" t="s">
        <v>10</v>
      </c>
    </row>
    <row r="441" spans="1:2">
      <c r="A441" s="18" t="s">
        <v>16</v>
      </c>
      <c r="B441" s="18" t="s">
        <v>10</v>
      </c>
    </row>
    <row r="442" spans="1:2">
      <c r="A442" s="18" t="s">
        <v>16</v>
      </c>
      <c r="B442" s="18" t="s">
        <v>10</v>
      </c>
    </row>
    <row r="443" spans="1:2">
      <c r="A443" s="18" t="s">
        <v>16</v>
      </c>
      <c r="B443" s="18" t="s">
        <v>10</v>
      </c>
    </row>
    <row r="444" spans="1:2">
      <c r="A444" s="18" t="s">
        <v>16</v>
      </c>
      <c r="B444" s="18" t="s">
        <v>10</v>
      </c>
    </row>
    <row r="445" spans="1:2">
      <c r="A445" s="18" t="s">
        <v>16</v>
      </c>
      <c r="B445" s="18" t="s">
        <v>10</v>
      </c>
    </row>
    <row r="446" spans="1:2">
      <c r="A446" s="18" t="s">
        <v>16</v>
      </c>
      <c r="B446" s="18" t="s">
        <v>10</v>
      </c>
    </row>
    <row r="447" spans="1:2">
      <c r="A447" s="18" t="s">
        <v>17</v>
      </c>
      <c r="B447" s="18" t="s">
        <v>10</v>
      </c>
    </row>
    <row r="448" spans="1:2">
      <c r="A448" s="18" t="s">
        <v>17</v>
      </c>
      <c r="B448" s="18" t="s">
        <v>10</v>
      </c>
    </row>
    <row r="449" spans="1:2">
      <c r="A449" s="18" t="s">
        <v>17</v>
      </c>
      <c r="B449" s="18" t="s">
        <v>10</v>
      </c>
    </row>
    <row r="450" spans="1:2">
      <c r="A450" s="18" t="s">
        <v>16</v>
      </c>
      <c r="B450" s="18" t="s">
        <v>10</v>
      </c>
    </row>
    <row r="451" spans="1:2">
      <c r="A451" s="18" t="s">
        <v>16</v>
      </c>
      <c r="B451" s="18" t="s">
        <v>10</v>
      </c>
    </row>
    <row r="452" spans="1:2">
      <c r="A452" s="18" t="s">
        <v>16</v>
      </c>
      <c r="B452" s="18" t="s">
        <v>10</v>
      </c>
    </row>
    <row r="453" spans="1:2">
      <c r="A453" s="18" t="s">
        <v>16</v>
      </c>
      <c r="B453" s="18" t="s">
        <v>10</v>
      </c>
    </row>
    <row r="454" spans="1:2">
      <c r="A454" s="18" t="s">
        <v>16</v>
      </c>
      <c r="B454" s="18" t="s">
        <v>10</v>
      </c>
    </row>
    <row r="455" spans="1:2">
      <c r="A455" s="18" t="s">
        <v>17</v>
      </c>
      <c r="B455" s="18" t="s">
        <v>10</v>
      </c>
    </row>
    <row r="456" spans="1:2">
      <c r="A456" s="18" t="s">
        <v>16</v>
      </c>
      <c r="B456" s="18" t="s">
        <v>10</v>
      </c>
    </row>
    <row r="457" spans="1:2">
      <c r="A457" s="18" t="s">
        <v>16</v>
      </c>
      <c r="B457" s="18" t="s">
        <v>10</v>
      </c>
    </row>
    <row r="458" spans="1:2">
      <c r="A458" s="18" t="s">
        <v>16</v>
      </c>
      <c r="B458" s="18" t="s">
        <v>10</v>
      </c>
    </row>
    <row r="459" spans="1:2">
      <c r="A459" s="18" t="s">
        <v>16</v>
      </c>
      <c r="B459" s="18" t="s">
        <v>10</v>
      </c>
    </row>
    <row r="460" spans="1:2">
      <c r="A460" s="18" t="s">
        <v>16</v>
      </c>
      <c r="B460" s="18" t="s">
        <v>10</v>
      </c>
    </row>
    <row r="461" spans="1:2">
      <c r="A461" s="18" t="s">
        <v>16</v>
      </c>
      <c r="B461" s="18" t="s">
        <v>10</v>
      </c>
    </row>
    <row r="462" spans="1:2">
      <c r="A462" s="18" t="s">
        <v>17</v>
      </c>
      <c r="B462" s="18" t="s">
        <v>10</v>
      </c>
    </row>
    <row r="463" spans="1:2">
      <c r="A463" s="18" t="s">
        <v>17</v>
      </c>
      <c r="B463" s="18" t="s">
        <v>10</v>
      </c>
    </row>
    <row r="464" spans="1:2">
      <c r="A464" s="18" t="s">
        <v>17</v>
      </c>
      <c r="B464" s="18" t="s">
        <v>10</v>
      </c>
    </row>
    <row r="465" spans="1:2">
      <c r="A465" s="18" t="s">
        <v>17</v>
      </c>
      <c r="B465" s="18" t="s">
        <v>5</v>
      </c>
    </row>
    <row r="466" spans="1:2">
      <c r="A466" s="18" t="s">
        <v>17</v>
      </c>
      <c r="B466" s="18" t="s">
        <v>5</v>
      </c>
    </row>
    <row r="467" spans="1:2">
      <c r="A467" s="18" t="s">
        <v>17</v>
      </c>
      <c r="B467" s="18" t="s">
        <v>5</v>
      </c>
    </row>
    <row r="468" spans="1:2">
      <c r="A468" s="18" t="s">
        <v>17</v>
      </c>
      <c r="B468" s="18" t="s">
        <v>5</v>
      </c>
    </row>
    <row r="469" spans="1:2">
      <c r="A469" s="18" t="s">
        <v>17</v>
      </c>
      <c r="B469" s="18" t="s">
        <v>5</v>
      </c>
    </row>
    <row r="470" spans="1:2">
      <c r="A470" s="18" t="s">
        <v>17</v>
      </c>
      <c r="B470" s="18" t="s">
        <v>10</v>
      </c>
    </row>
    <row r="471" spans="1:2">
      <c r="A471" s="18" t="s">
        <v>17</v>
      </c>
      <c r="B471" s="18" t="s">
        <v>5</v>
      </c>
    </row>
    <row r="472" spans="1:2">
      <c r="A472" s="18" t="s">
        <v>17</v>
      </c>
      <c r="B472" s="18" t="s">
        <v>10</v>
      </c>
    </row>
    <row r="473" spans="1:2">
      <c r="A473" s="18" t="s">
        <v>17</v>
      </c>
      <c r="B473" s="18" t="s">
        <v>10</v>
      </c>
    </row>
    <row r="474" spans="1:2">
      <c r="A474" s="18" t="s">
        <v>17</v>
      </c>
      <c r="B474" s="18" t="s">
        <v>5</v>
      </c>
    </row>
    <row r="475" spans="1:2">
      <c r="A475" s="18" t="s">
        <v>17</v>
      </c>
      <c r="B475" s="18" t="s">
        <v>10</v>
      </c>
    </row>
    <row r="476" spans="1:2">
      <c r="A476" s="18" t="s">
        <v>17</v>
      </c>
      <c r="B476" s="18" t="s">
        <v>5</v>
      </c>
    </row>
    <row r="477" spans="1:2">
      <c r="A477" s="18" t="s">
        <v>17</v>
      </c>
      <c r="B477" s="18" t="s">
        <v>5</v>
      </c>
    </row>
    <row r="478" spans="1:2">
      <c r="A478" s="18" t="s">
        <v>17</v>
      </c>
      <c r="B478" s="18" t="s">
        <v>10</v>
      </c>
    </row>
    <row r="479" spans="1:2">
      <c r="A479" s="18" t="s">
        <v>17</v>
      </c>
      <c r="B479" s="18" t="s">
        <v>10</v>
      </c>
    </row>
    <row r="480" spans="1:2">
      <c r="A480" s="18" t="s">
        <v>17</v>
      </c>
      <c r="B480" s="18" t="s">
        <v>5</v>
      </c>
    </row>
    <row r="481" spans="1:2">
      <c r="A481" s="18" t="s">
        <v>17</v>
      </c>
      <c r="B481" s="18" t="s">
        <v>10</v>
      </c>
    </row>
    <row r="482" spans="1:2">
      <c r="A482" s="18" t="s">
        <v>17</v>
      </c>
      <c r="B482" s="18" t="s">
        <v>10</v>
      </c>
    </row>
    <row r="483" spans="1:2">
      <c r="A483" s="18" t="s">
        <v>17</v>
      </c>
      <c r="B483" s="18" t="s">
        <v>5</v>
      </c>
    </row>
    <row r="484" spans="1:2">
      <c r="A484" s="18" t="s">
        <v>17</v>
      </c>
      <c r="B484" s="18" t="s">
        <v>10</v>
      </c>
    </row>
    <row r="485" spans="1:2">
      <c r="A485" s="18" t="s">
        <v>17</v>
      </c>
      <c r="B485" s="18" t="s">
        <v>5</v>
      </c>
    </row>
    <row r="486" spans="1:2">
      <c r="A486" s="18" t="s">
        <v>17</v>
      </c>
      <c r="B486" s="18" t="s">
        <v>10</v>
      </c>
    </row>
    <row r="487" spans="1:2">
      <c r="A487" s="18" t="s">
        <v>17</v>
      </c>
      <c r="B487" s="18" t="s">
        <v>10</v>
      </c>
    </row>
    <row r="488" spans="1:2">
      <c r="A488" s="18" t="s">
        <v>17</v>
      </c>
      <c r="B488" s="18" t="s">
        <v>5</v>
      </c>
    </row>
    <row r="489" spans="1:2">
      <c r="A489" s="18" t="s">
        <v>17</v>
      </c>
      <c r="B489" s="18" t="s">
        <v>10</v>
      </c>
    </row>
    <row r="490" spans="1:2">
      <c r="A490" s="18" t="s">
        <v>17</v>
      </c>
      <c r="B490" s="18" t="s">
        <v>5</v>
      </c>
    </row>
    <row r="491" spans="1:2">
      <c r="A491" s="18" t="s">
        <v>17</v>
      </c>
      <c r="B491" s="18" t="s">
        <v>10</v>
      </c>
    </row>
    <row r="492" spans="1:2">
      <c r="A492" s="18" t="s">
        <v>17</v>
      </c>
      <c r="B492" s="18" t="s">
        <v>10</v>
      </c>
    </row>
    <row r="493" spans="1:2">
      <c r="A493" s="18" t="s">
        <v>17</v>
      </c>
      <c r="B493" s="18" t="s">
        <v>5</v>
      </c>
    </row>
    <row r="494" spans="1:2">
      <c r="A494" s="18" t="s">
        <v>17</v>
      </c>
      <c r="B494" s="18" t="s">
        <v>10</v>
      </c>
    </row>
    <row r="495" spans="1:2">
      <c r="A495" s="18" t="s">
        <v>17</v>
      </c>
      <c r="B495" s="18" t="s">
        <v>10</v>
      </c>
    </row>
    <row r="496" spans="1:2">
      <c r="A496" s="18" t="s">
        <v>17</v>
      </c>
      <c r="B496" s="18" t="s">
        <v>5</v>
      </c>
    </row>
    <row r="497" spans="1:2">
      <c r="A497" s="18" t="s">
        <v>17</v>
      </c>
      <c r="B497" s="18" t="s">
        <v>10</v>
      </c>
    </row>
    <row r="498" spans="1:2">
      <c r="A498" s="18" t="s">
        <v>17</v>
      </c>
      <c r="B498" s="18" t="s">
        <v>10</v>
      </c>
    </row>
    <row r="499" spans="1:2">
      <c r="A499" s="18" t="s">
        <v>17</v>
      </c>
      <c r="B499" s="18" t="s">
        <v>5</v>
      </c>
    </row>
    <row r="500" spans="1:2">
      <c r="A500" s="18" t="s">
        <v>17</v>
      </c>
      <c r="B500" s="18" t="s">
        <v>5</v>
      </c>
    </row>
    <row r="501" spans="1:2">
      <c r="A501" s="18" t="s">
        <v>17</v>
      </c>
      <c r="B501" s="18" t="s">
        <v>10</v>
      </c>
    </row>
    <row r="502" spans="1:2">
      <c r="A502" s="18" t="s">
        <v>17</v>
      </c>
      <c r="B502" s="18" t="s">
        <v>10</v>
      </c>
    </row>
    <row r="503" spans="1:2">
      <c r="A503" s="18" t="s">
        <v>17</v>
      </c>
      <c r="B503" s="18" t="s">
        <v>5</v>
      </c>
    </row>
    <row r="504" spans="1:2">
      <c r="A504" s="18" t="s">
        <v>17</v>
      </c>
      <c r="B504" s="18" t="s">
        <v>5</v>
      </c>
    </row>
    <row r="505" spans="1:2">
      <c r="A505" s="18" t="s">
        <v>17</v>
      </c>
      <c r="B505" s="18" t="s">
        <v>10</v>
      </c>
    </row>
    <row r="506" spans="1:2">
      <c r="A506" s="18" t="s">
        <v>17</v>
      </c>
      <c r="B506" s="18" t="s">
        <v>10</v>
      </c>
    </row>
    <row r="507" spans="1:2">
      <c r="A507" s="18" t="s">
        <v>17</v>
      </c>
      <c r="B507" s="18" t="s">
        <v>5</v>
      </c>
    </row>
    <row r="508" spans="1:2">
      <c r="A508" s="18" t="s">
        <v>17</v>
      </c>
      <c r="B508" s="18" t="s">
        <v>10</v>
      </c>
    </row>
    <row r="509" spans="1:2">
      <c r="A509" s="18" t="s">
        <v>17</v>
      </c>
      <c r="B509" s="18" t="s">
        <v>5</v>
      </c>
    </row>
    <row r="510" spans="1:2">
      <c r="A510" s="18" t="s">
        <v>17</v>
      </c>
      <c r="B510" s="18" t="s">
        <v>10</v>
      </c>
    </row>
    <row r="511" spans="1:2">
      <c r="A511" s="18" t="s">
        <v>17</v>
      </c>
      <c r="B511" s="18" t="s">
        <v>10</v>
      </c>
    </row>
    <row r="512" spans="1:2">
      <c r="A512" s="18" t="s">
        <v>17</v>
      </c>
      <c r="B512" s="18" t="s">
        <v>5</v>
      </c>
    </row>
    <row r="513" spans="1:2">
      <c r="A513" s="18" t="s">
        <v>17</v>
      </c>
      <c r="B513" s="18" t="s">
        <v>10</v>
      </c>
    </row>
    <row r="514" spans="1:2">
      <c r="A514" s="18" t="s">
        <v>17</v>
      </c>
      <c r="B514" s="18" t="s">
        <v>10</v>
      </c>
    </row>
    <row r="515" spans="1:2">
      <c r="A515" s="18" t="s">
        <v>17</v>
      </c>
      <c r="B515" s="18" t="s">
        <v>5</v>
      </c>
    </row>
    <row r="516" spans="1:2">
      <c r="A516" s="18" t="s">
        <v>16</v>
      </c>
      <c r="B516" s="18" t="s">
        <v>5</v>
      </c>
    </row>
    <row r="517" spans="1:2">
      <c r="A517" s="18" t="s">
        <v>16</v>
      </c>
      <c r="B517" s="18" t="s">
        <v>5</v>
      </c>
    </row>
    <row r="518" spans="1:2">
      <c r="A518" s="18" t="s">
        <v>16</v>
      </c>
      <c r="B518" s="18" t="s">
        <v>5</v>
      </c>
    </row>
    <row r="519" spans="1:2">
      <c r="A519" s="18" t="s">
        <v>16</v>
      </c>
      <c r="B519" s="18" t="s">
        <v>5</v>
      </c>
    </row>
    <row r="520" spans="1:2">
      <c r="A520" s="18" t="s">
        <v>16</v>
      </c>
      <c r="B520" s="18" t="s">
        <v>10</v>
      </c>
    </row>
    <row r="521" spans="1:2">
      <c r="A521" s="18" t="s">
        <v>16</v>
      </c>
      <c r="B521" s="18" t="s">
        <v>10</v>
      </c>
    </row>
    <row r="522" spans="1:2">
      <c r="A522" s="18" t="s">
        <v>16</v>
      </c>
      <c r="B522" s="18" t="s">
        <v>5</v>
      </c>
    </row>
    <row r="523" spans="1:2">
      <c r="A523" s="18" t="s">
        <v>16</v>
      </c>
      <c r="B523" s="18" t="s">
        <v>10</v>
      </c>
    </row>
    <row r="524" spans="1:2">
      <c r="A524" s="18" t="s">
        <v>16</v>
      </c>
      <c r="B524" s="18" t="s">
        <v>5</v>
      </c>
    </row>
    <row r="525" spans="1:2">
      <c r="A525" s="18" t="s">
        <v>16</v>
      </c>
      <c r="B525" s="18" t="s">
        <v>10</v>
      </c>
    </row>
    <row r="526" spans="1:2">
      <c r="A526" s="18" t="s">
        <v>16</v>
      </c>
      <c r="B526" s="18" t="s">
        <v>5</v>
      </c>
    </row>
    <row r="527" spans="1:2">
      <c r="A527" s="18" t="s">
        <v>16</v>
      </c>
      <c r="B527" s="18" t="s">
        <v>5</v>
      </c>
    </row>
    <row r="528" spans="1:2">
      <c r="A528" s="18" t="s">
        <v>16</v>
      </c>
      <c r="B528" s="18" t="s">
        <v>5</v>
      </c>
    </row>
    <row r="529" spans="1:2">
      <c r="A529" s="18" t="s">
        <v>16</v>
      </c>
      <c r="B529" s="18" t="s">
        <v>10</v>
      </c>
    </row>
    <row r="530" spans="1:2">
      <c r="A530" s="18" t="s">
        <v>16</v>
      </c>
      <c r="B530" s="18" t="s">
        <v>10</v>
      </c>
    </row>
    <row r="531" spans="1:2">
      <c r="A531" s="18" t="s">
        <v>16</v>
      </c>
      <c r="B531" s="18" t="s">
        <v>10</v>
      </c>
    </row>
    <row r="532" spans="1:2">
      <c r="A532" s="18" t="s">
        <v>16</v>
      </c>
      <c r="B532" s="18" t="s">
        <v>5</v>
      </c>
    </row>
    <row r="533" spans="1:2">
      <c r="A533" s="18" t="s">
        <v>16</v>
      </c>
      <c r="B533" s="18" t="s">
        <v>5</v>
      </c>
    </row>
    <row r="534" spans="1:2">
      <c r="A534" s="18" t="s">
        <v>16</v>
      </c>
      <c r="B534" s="18" t="s">
        <v>10</v>
      </c>
    </row>
    <row r="535" spans="1:2">
      <c r="A535" s="18" t="s">
        <v>16</v>
      </c>
      <c r="B535" s="18" t="s">
        <v>10</v>
      </c>
    </row>
    <row r="536" spans="1:2">
      <c r="A536" s="18" t="s">
        <v>16</v>
      </c>
      <c r="B536" s="18" t="s">
        <v>10</v>
      </c>
    </row>
    <row r="537" spans="1:2">
      <c r="A537" s="18" t="s">
        <v>16</v>
      </c>
      <c r="B537" s="18" t="s">
        <v>10</v>
      </c>
    </row>
    <row r="538" spans="1:2">
      <c r="A538" s="18" t="s">
        <v>16</v>
      </c>
      <c r="B538" s="18" t="s">
        <v>5</v>
      </c>
    </row>
    <row r="539" spans="1:2">
      <c r="A539" s="18" t="s">
        <v>16</v>
      </c>
      <c r="B539" s="18" t="s">
        <v>5</v>
      </c>
    </row>
    <row r="540" spans="1:2">
      <c r="A540" s="18" t="s">
        <v>16</v>
      </c>
      <c r="B540" s="18" t="s">
        <v>10</v>
      </c>
    </row>
    <row r="541" spans="1:2">
      <c r="A541" s="18" t="s">
        <v>16</v>
      </c>
      <c r="B541" s="18" t="s">
        <v>5</v>
      </c>
    </row>
    <row r="542" spans="1:2">
      <c r="A542" s="18" t="s">
        <v>16</v>
      </c>
      <c r="B542" s="18" t="s">
        <v>5</v>
      </c>
    </row>
    <row r="543" spans="1:2">
      <c r="A543" s="18" t="s">
        <v>16</v>
      </c>
      <c r="B543" s="18" t="s">
        <v>10</v>
      </c>
    </row>
    <row r="544" spans="1:2">
      <c r="A544" s="18" t="s">
        <v>17</v>
      </c>
      <c r="B544" s="18" t="s">
        <v>5</v>
      </c>
    </row>
    <row r="545" spans="1:2">
      <c r="A545" s="18" t="s">
        <v>17</v>
      </c>
      <c r="B545" s="18" t="s">
        <v>10</v>
      </c>
    </row>
    <row r="546" spans="1:2">
      <c r="A546" s="18" t="s">
        <v>17</v>
      </c>
      <c r="B546" s="18" t="s">
        <v>10</v>
      </c>
    </row>
    <row r="547" spans="1:2">
      <c r="A547" s="18" t="s">
        <v>17</v>
      </c>
      <c r="B547" s="18" t="s">
        <v>5</v>
      </c>
    </row>
    <row r="548" spans="1:2">
      <c r="A548" s="18" t="s">
        <v>17</v>
      </c>
      <c r="B548" s="18" t="s">
        <v>5</v>
      </c>
    </row>
    <row r="549" spans="1:2">
      <c r="A549" s="18" t="s">
        <v>17</v>
      </c>
      <c r="B549" s="18" t="s">
        <v>5</v>
      </c>
    </row>
    <row r="550" spans="1:2">
      <c r="A550" s="18" t="s">
        <v>17</v>
      </c>
      <c r="B550" s="18" t="s">
        <v>10</v>
      </c>
    </row>
    <row r="551" spans="1:2">
      <c r="A551" s="18" t="s">
        <v>17</v>
      </c>
      <c r="B551" s="18" t="s">
        <v>5</v>
      </c>
    </row>
    <row r="552" spans="1:2">
      <c r="A552" s="18" t="s">
        <v>17</v>
      </c>
      <c r="B552" s="18" t="s">
        <v>10</v>
      </c>
    </row>
    <row r="553" spans="1:2">
      <c r="A553" s="18" t="s">
        <v>17</v>
      </c>
      <c r="B553" s="18" t="s">
        <v>5</v>
      </c>
    </row>
    <row r="554" spans="1:2">
      <c r="A554" s="18" t="s">
        <v>17</v>
      </c>
      <c r="B554" s="18" t="s">
        <v>10</v>
      </c>
    </row>
    <row r="555" spans="1:2">
      <c r="A555" s="18" t="s">
        <v>17</v>
      </c>
      <c r="B555" s="18" t="s">
        <v>10</v>
      </c>
    </row>
    <row r="556" spans="1:2">
      <c r="A556" s="18" t="s">
        <v>17</v>
      </c>
      <c r="B556" s="18" t="s">
        <v>5</v>
      </c>
    </row>
    <row r="557" spans="1:2">
      <c r="A557" s="18" t="s">
        <v>17</v>
      </c>
      <c r="B557" s="18" t="s">
        <v>5</v>
      </c>
    </row>
    <row r="558" spans="1:2">
      <c r="A558" s="18" t="s">
        <v>17</v>
      </c>
      <c r="B558" s="18" t="s">
        <v>5</v>
      </c>
    </row>
    <row r="559" spans="1:2">
      <c r="A559" s="18" t="s">
        <v>17</v>
      </c>
      <c r="B559" s="18" t="s">
        <v>5</v>
      </c>
    </row>
    <row r="560" spans="1:2">
      <c r="A560" s="18" t="s">
        <v>17</v>
      </c>
      <c r="B560" s="18" t="s">
        <v>10</v>
      </c>
    </row>
    <row r="561" spans="1:2">
      <c r="A561" s="18" t="s">
        <v>17</v>
      </c>
      <c r="B561" s="18" t="s">
        <v>10</v>
      </c>
    </row>
    <row r="562" spans="1:2">
      <c r="A562" s="18" t="s">
        <v>17</v>
      </c>
      <c r="B562" s="18" t="s">
        <v>5</v>
      </c>
    </row>
    <row r="563" spans="1:2">
      <c r="A563" s="18" t="s">
        <v>17</v>
      </c>
      <c r="B563" s="18" t="s">
        <v>5</v>
      </c>
    </row>
    <row r="564" spans="1:2">
      <c r="A564" s="18" t="s">
        <v>17</v>
      </c>
      <c r="B564" s="18" t="s">
        <v>10</v>
      </c>
    </row>
    <row r="565" spans="1:2">
      <c r="A565" s="18" t="s">
        <v>17</v>
      </c>
      <c r="B565" s="18" t="s">
        <v>5</v>
      </c>
    </row>
    <row r="566" spans="1:2">
      <c r="A566" s="18" t="s">
        <v>17</v>
      </c>
      <c r="B566" s="18" t="s">
        <v>5</v>
      </c>
    </row>
    <row r="567" spans="1:2">
      <c r="A567" s="18" t="s">
        <v>16</v>
      </c>
      <c r="B567" s="18" t="s">
        <v>10</v>
      </c>
    </row>
    <row r="568" spans="1:2">
      <c r="A568" s="18" t="s">
        <v>16</v>
      </c>
      <c r="B568" s="18" t="s">
        <v>5</v>
      </c>
    </row>
    <row r="569" spans="1:2">
      <c r="A569" s="18" t="s">
        <v>16</v>
      </c>
      <c r="B569" s="18" t="s">
        <v>5</v>
      </c>
    </row>
    <row r="570" spans="1:2">
      <c r="A570" s="18" t="s">
        <v>16</v>
      </c>
      <c r="B570" s="18" t="s">
        <v>5</v>
      </c>
    </row>
    <row r="571" spans="1:2">
      <c r="A571" s="18" t="s">
        <v>17</v>
      </c>
      <c r="B571" s="18" t="s">
        <v>5</v>
      </c>
    </row>
    <row r="572" spans="1:2">
      <c r="A572" s="18" t="s">
        <v>16</v>
      </c>
      <c r="B572" s="18" t="s">
        <v>5</v>
      </c>
    </row>
    <row r="573" spans="1:2">
      <c r="A573" s="18" t="s">
        <v>16</v>
      </c>
      <c r="B573" s="18" t="s">
        <v>5</v>
      </c>
    </row>
    <row r="574" spans="1:2">
      <c r="A574" s="18" t="s">
        <v>17</v>
      </c>
      <c r="B574" s="18" t="s">
        <v>10</v>
      </c>
    </row>
    <row r="575" spans="1:2">
      <c r="A575" s="18" t="s">
        <v>17</v>
      </c>
      <c r="B575" s="18" t="s">
        <v>5</v>
      </c>
    </row>
    <row r="576" spans="1:2">
      <c r="A576" s="18" t="s">
        <v>17</v>
      </c>
      <c r="B576" s="18" t="s">
        <v>5</v>
      </c>
    </row>
    <row r="577" spans="1:2">
      <c r="A577" s="18" t="s">
        <v>17</v>
      </c>
      <c r="B577" s="18" t="s">
        <v>5</v>
      </c>
    </row>
    <row r="578" spans="1:2">
      <c r="A578" s="18" t="s">
        <v>17</v>
      </c>
      <c r="B578" s="18" t="s">
        <v>5</v>
      </c>
    </row>
    <row r="579" spans="1:2">
      <c r="A579" s="18" t="s">
        <v>17</v>
      </c>
      <c r="B579" s="18" t="s">
        <v>5</v>
      </c>
    </row>
    <row r="580" spans="1:2">
      <c r="A580" s="18" t="s">
        <v>17</v>
      </c>
      <c r="B580" s="18" t="s">
        <v>5</v>
      </c>
    </row>
    <row r="581" spans="1:2">
      <c r="A581" s="18" t="s">
        <v>17</v>
      </c>
      <c r="B581" s="18" t="s">
        <v>5</v>
      </c>
    </row>
    <row r="582" spans="1:2">
      <c r="A582" s="18" t="s">
        <v>17</v>
      </c>
      <c r="B582" s="18" t="s">
        <v>5</v>
      </c>
    </row>
    <row r="583" spans="1:2">
      <c r="A583" s="18" t="s">
        <v>16</v>
      </c>
      <c r="B583" s="18" t="s">
        <v>5</v>
      </c>
    </row>
    <row r="584" spans="1:2">
      <c r="A584" s="18" t="s">
        <v>16</v>
      </c>
      <c r="B584" s="18" t="s">
        <v>5</v>
      </c>
    </row>
    <row r="585" spans="1:2">
      <c r="A585" s="18" t="s">
        <v>16</v>
      </c>
      <c r="B585" s="18" t="s">
        <v>5</v>
      </c>
    </row>
    <row r="586" spans="1:2">
      <c r="A586" s="18" t="s">
        <v>16</v>
      </c>
      <c r="B586" s="18" t="s">
        <v>5</v>
      </c>
    </row>
    <row r="587" spans="1:2">
      <c r="A587" s="18" t="s">
        <v>16</v>
      </c>
      <c r="B587" s="18" t="s">
        <v>5</v>
      </c>
    </row>
    <row r="588" spans="1:2">
      <c r="A588" s="18" t="s">
        <v>16</v>
      </c>
      <c r="B588" s="18" t="s">
        <v>5</v>
      </c>
    </row>
    <row r="589" spans="1:2">
      <c r="A589" s="18" t="s">
        <v>16</v>
      </c>
      <c r="B589" s="18" t="s">
        <v>5</v>
      </c>
    </row>
    <row r="590" spans="1:2">
      <c r="A590" s="18" t="s">
        <v>17</v>
      </c>
      <c r="B590" s="18" t="s">
        <v>5</v>
      </c>
    </row>
    <row r="591" spans="1:2">
      <c r="A591" s="18" t="s">
        <v>17</v>
      </c>
      <c r="B591" s="18" t="s">
        <v>5</v>
      </c>
    </row>
    <row r="592" spans="1:2">
      <c r="A592" s="18" t="s">
        <v>17</v>
      </c>
      <c r="B592" s="18" t="s">
        <v>5</v>
      </c>
    </row>
    <row r="593" spans="1:2">
      <c r="A593" s="18" t="s">
        <v>17</v>
      </c>
      <c r="B593" s="18" t="s">
        <v>5</v>
      </c>
    </row>
    <row r="594" spans="1:2">
      <c r="A594" s="18" t="s">
        <v>17</v>
      </c>
      <c r="B594" s="18" t="s">
        <v>5</v>
      </c>
    </row>
    <row r="595" spans="1:2">
      <c r="A595" s="18" t="s">
        <v>17</v>
      </c>
      <c r="B595" s="18" t="s">
        <v>5</v>
      </c>
    </row>
    <row r="596" spans="1:2">
      <c r="A596" s="18" t="s">
        <v>16</v>
      </c>
      <c r="B596" s="18" t="s">
        <v>5</v>
      </c>
    </row>
    <row r="597" spans="1:2">
      <c r="A597" s="18" t="s">
        <v>16</v>
      </c>
      <c r="B597" s="18" t="s">
        <v>5</v>
      </c>
    </row>
    <row r="598" spans="1:2">
      <c r="A598" s="18" t="s">
        <v>16</v>
      </c>
      <c r="B598" s="18" t="s">
        <v>5</v>
      </c>
    </row>
    <row r="599" spans="1:2">
      <c r="A599" s="18" t="s">
        <v>16</v>
      </c>
      <c r="B599" s="18" t="s">
        <v>5</v>
      </c>
    </row>
    <row r="600" spans="1:2">
      <c r="A600" s="18" t="s">
        <v>16</v>
      </c>
      <c r="B600" s="18" t="s">
        <v>5</v>
      </c>
    </row>
    <row r="601" spans="1:2">
      <c r="A601" s="18" t="s">
        <v>16</v>
      </c>
      <c r="B601" s="18" t="s">
        <v>5</v>
      </c>
    </row>
    <row r="602" spans="1:2">
      <c r="A602" s="18" t="s">
        <v>17</v>
      </c>
      <c r="B602" s="18" t="s">
        <v>10</v>
      </c>
    </row>
    <row r="603" spans="1:2">
      <c r="A603" s="18" t="s">
        <v>17</v>
      </c>
      <c r="B603" s="18" t="s">
        <v>10</v>
      </c>
    </row>
    <row r="604" spans="1:2">
      <c r="A604" s="18" t="s">
        <v>17</v>
      </c>
      <c r="B604" s="18" t="s">
        <v>10</v>
      </c>
    </row>
    <row r="605" spans="1:2">
      <c r="A605" s="18" t="s">
        <v>17</v>
      </c>
      <c r="B605" s="18" t="s">
        <v>10</v>
      </c>
    </row>
    <row r="606" spans="1:2">
      <c r="A606" s="18" t="s">
        <v>16</v>
      </c>
      <c r="B606" s="18" t="s">
        <v>10</v>
      </c>
    </row>
    <row r="607" spans="1:2">
      <c r="A607" s="18" t="s">
        <v>16</v>
      </c>
      <c r="B607" s="18" t="s">
        <v>10</v>
      </c>
    </row>
    <row r="608" spans="1:2">
      <c r="A608" s="18" t="s">
        <v>16</v>
      </c>
      <c r="B608" s="18" t="s">
        <v>10</v>
      </c>
    </row>
    <row r="609" spans="1:2">
      <c r="A609" s="18" t="s">
        <v>17</v>
      </c>
      <c r="B609" s="18" t="s">
        <v>10</v>
      </c>
    </row>
    <row r="610" spans="1:2">
      <c r="A610" s="18" t="s">
        <v>16</v>
      </c>
      <c r="B610" s="18" t="s">
        <v>10</v>
      </c>
    </row>
    <row r="611" spans="1:2">
      <c r="A611" s="18" t="s">
        <v>16</v>
      </c>
      <c r="B611" s="18" t="s">
        <v>10</v>
      </c>
    </row>
    <row r="612" spans="1:2">
      <c r="A612" s="18" t="s">
        <v>16</v>
      </c>
      <c r="B612" s="18" t="s">
        <v>10</v>
      </c>
    </row>
    <row r="613" spans="1:2">
      <c r="A613" s="18" t="s">
        <v>16</v>
      </c>
      <c r="B613" s="18" t="s">
        <v>10</v>
      </c>
    </row>
    <row r="614" spans="1:2">
      <c r="A614" s="18" t="s">
        <v>16</v>
      </c>
      <c r="B614" s="18" t="s">
        <v>10</v>
      </c>
    </row>
    <row r="615" spans="1:2">
      <c r="A615" s="18" t="s">
        <v>17</v>
      </c>
      <c r="B615" s="18" t="s">
        <v>10</v>
      </c>
    </row>
    <row r="616" spans="1:2">
      <c r="A616" s="18" t="s">
        <v>17</v>
      </c>
      <c r="B616" s="18" t="s">
        <v>5</v>
      </c>
    </row>
    <row r="617" spans="1:2">
      <c r="A617" s="18" t="s">
        <v>17</v>
      </c>
      <c r="B617" s="18" t="s">
        <v>10</v>
      </c>
    </row>
    <row r="618" spans="1:2">
      <c r="A618" s="18" t="s">
        <v>17</v>
      </c>
      <c r="B618" s="18" t="s">
        <v>10</v>
      </c>
    </row>
    <row r="619" spans="1:2">
      <c r="A619" s="18" t="s">
        <v>17</v>
      </c>
      <c r="B619" s="18" t="s">
        <v>5</v>
      </c>
    </row>
    <row r="620" spans="1:2">
      <c r="A620" s="18" t="s">
        <v>17</v>
      </c>
      <c r="B620" s="18" t="s">
        <v>5</v>
      </c>
    </row>
    <row r="621" spans="1:2">
      <c r="A621" s="18" t="s">
        <v>17</v>
      </c>
      <c r="B621" s="18" t="s">
        <v>5</v>
      </c>
    </row>
    <row r="622" spans="1:2">
      <c r="A622" s="18" t="s">
        <v>17</v>
      </c>
      <c r="B622" s="18" t="s">
        <v>10</v>
      </c>
    </row>
    <row r="623" spans="1:2">
      <c r="A623" s="18" t="s">
        <v>17</v>
      </c>
      <c r="B623" s="18" t="s">
        <v>10</v>
      </c>
    </row>
    <row r="624" spans="1:2">
      <c r="A624" s="18" t="s">
        <v>17</v>
      </c>
      <c r="B624" s="18" t="s">
        <v>10</v>
      </c>
    </row>
    <row r="625" spans="1:2">
      <c r="A625" s="18" t="s">
        <v>17</v>
      </c>
      <c r="B625" s="18" t="s">
        <v>5</v>
      </c>
    </row>
    <row r="626" spans="1:2">
      <c r="A626" s="18" t="s">
        <v>17</v>
      </c>
      <c r="B626" s="18" t="s">
        <v>5</v>
      </c>
    </row>
    <row r="627" spans="1:2">
      <c r="A627" s="18" t="s">
        <v>17</v>
      </c>
      <c r="B627" s="18" t="s">
        <v>10</v>
      </c>
    </row>
    <row r="628" spans="1:2">
      <c r="A628" s="18" t="s">
        <v>17</v>
      </c>
      <c r="B628" s="18" t="s">
        <v>10</v>
      </c>
    </row>
    <row r="629" spans="1:2">
      <c r="A629" s="18" t="s">
        <v>17</v>
      </c>
      <c r="B629" s="18" t="s">
        <v>5</v>
      </c>
    </row>
    <row r="630" spans="1:2">
      <c r="A630" s="18" t="s">
        <v>17</v>
      </c>
      <c r="B630" s="18" t="s">
        <v>5</v>
      </c>
    </row>
    <row r="631" spans="1:2">
      <c r="A631" s="18" t="s">
        <v>17</v>
      </c>
      <c r="B631" s="18" t="s">
        <v>10</v>
      </c>
    </row>
    <row r="632" spans="1:2">
      <c r="A632" s="18" t="s">
        <v>17</v>
      </c>
      <c r="B632" s="18" t="s">
        <v>10</v>
      </c>
    </row>
    <row r="633" spans="1:2">
      <c r="A633" s="18" t="s">
        <v>17</v>
      </c>
      <c r="B633" s="18" t="s">
        <v>10</v>
      </c>
    </row>
    <row r="634" spans="1:2">
      <c r="A634" s="18" t="s">
        <v>17</v>
      </c>
      <c r="B634" s="18" t="s">
        <v>5</v>
      </c>
    </row>
    <row r="635" spans="1:2">
      <c r="A635" s="18" t="s">
        <v>17</v>
      </c>
      <c r="B635" s="18" t="s">
        <v>5</v>
      </c>
    </row>
    <row r="636" spans="1:2">
      <c r="A636" s="18" t="s">
        <v>16</v>
      </c>
      <c r="B636" s="18" t="s">
        <v>10</v>
      </c>
    </row>
    <row r="637" spans="1:2">
      <c r="A637" s="18" t="s">
        <v>16</v>
      </c>
      <c r="B637" s="18" t="s">
        <v>10</v>
      </c>
    </row>
    <row r="638" spans="1:2">
      <c r="A638" s="18" t="s">
        <v>16</v>
      </c>
      <c r="B638" s="18" t="s">
        <v>5</v>
      </c>
    </row>
    <row r="639" spans="1:2">
      <c r="A639" s="18" t="s">
        <v>16</v>
      </c>
      <c r="B639" s="18" t="s">
        <v>5</v>
      </c>
    </row>
    <row r="640" spans="1:2">
      <c r="A640" s="18" t="s">
        <v>16</v>
      </c>
      <c r="B640" s="18" t="s">
        <v>10</v>
      </c>
    </row>
    <row r="641" spans="1:2">
      <c r="A641" s="18" t="s">
        <v>16</v>
      </c>
      <c r="B641" s="18" t="s">
        <v>5</v>
      </c>
    </row>
    <row r="642" spans="1:2">
      <c r="A642" s="18" t="s">
        <v>16</v>
      </c>
      <c r="B642" s="18" t="s">
        <v>5</v>
      </c>
    </row>
    <row r="643" spans="1:2">
      <c r="A643" s="18" t="s">
        <v>16</v>
      </c>
      <c r="B643" s="18" t="s">
        <v>5</v>
      </c>
    </row>
    <row r="644" spans="1:2">
      <c r="A644" s="18" t="s">
        <v>16</v>
      </c>
      <c r="B644" s="18" t="s">
        <v>10</v>
      </c>
    </row>
    <row r="645" spans="1:2">
      <c r="A645" s="18" t="s">
        <v>16</v>
      </c>
      <c r="B645" s="18" t="s">
        <v>5</v>
      </c>
    </row>
    <row r="646" spans="1:2">
      <c r="A646" s="18" t="s">
        <v>16</v>
      </c>
      <c r="B646" s="18" t="s">
        <v>10</v>
      </c>
    </row>
    <row r="647" spans="1:2">
      <c r="A647" s="18" t="s">
        <v>16</v>
      </c>
      <c r="B647" s="18" t="s">
        <v>10</v>
      </c>
    </row>
    <row r="648" spans="1:2">
      <c r="A648" s="18" t="s">
        <v>16</v>
      </c>
      <c r="B648" s="18" t="s">
        <v>5</v>
      </c>
    </row>
    <row r="649" spans="1:2">
      <c r="A649" s="18" t="s">
        <v>17</v>
      </c>
      <c r="B649" s="18" t="s">
        <v>10</v>
      </c>
    </row>
    <row r="650" spans="1:2">
      <c r="A650" s="18" t="s">
        <v>17</v>
      </c>
      <c r="B650" s="18" t="s">
        <v>5</v>
      </c>
    </row>
    <row r="651" spans="1:2">
      <c r="A651" s="18" t="s">
        <v>17</v>
      </c>
      <c r="B651" s="18" t="s">
        <v>10</v>
      </c>
    </row>
    <row r="652" spans="1:2">
      <c r="A652" s="18" t="s">
        <v>17</v>
      </c>
      <c r="B652" s="18" t="s">
        <v>5</v>
      </c>
    </row>
    <row r="653" spans="1:2">
      <c r="A653" s="18" t="s">
        <v>17</v>
      </c>
      <c r="B653" s="18" t="s">
        <v>10</v>
      </c>
    </row>
    <row r="654" spans="1:2">
      <c r="A654" s="18" t="s">
        <v>17</v>
      </c>
      <c r="B654" s="18" t="s">
        <v>10</v>
      </c>
    </row>
    <row r="655" spans="1:2">
      <c r="A655" s="18" t="s">
        <v>17</v>
      </c>
      <c r="B655" s="18" t="s">
        <v>5</v>
      </c>
    </row>
    <row r="656" spans="1:2">
      <c r="A656" s="18" t="s">
        <v>16</v>
      </c>
      <c r="B656" s="18" t="s">
        <v>5</v>
      </c>
    </row>
    <row r="657" spans="1:2">
      <c r="A657" s="18" t="s">
        <v>16</v>
      </c>
      <c r="B657" s="18" t="s">
        <v>10</v>
      </c>
    </row>
    <row r="658" spans="1:2">
      <c r="A658" s="18" t="s">
        <v>16</v>
      </c>
      <c r="B658" s="18" t="s">
        <v>5</v>
      </c>
    </row>
    <row r="659" spans="1:2">
      <c r="A659" s="18" t="s">
        <v>16</v>
      </c>
      <c r="B659" s="18" t="s">
        <v>5</v>
      </c>
    </row>
    <row r="660" spans="1:2">
      <c r="A660" s="18" t="s">
        <v>16</v>
      </c>
      <c r="B660" s="18" t="s">
        <v>10</v>
      </c>
    </row>
    <row r="661" spans="1:2">
      <c r="A661" s="18" t="s">
        <v>16</v>
      </c>
      <c r="B661" s="18" t="s">
        <v>5</v>
      </c>
    </row>
    <row r="662" spans="1:2">
      <c r="A662" s="18" t="s">
        <v>16</v>
      </c>
      <c r="B662" s="18" t="s">
        <v>10</v>
      </c>
    </row>
    <row r="663" spans="1:2">
      <c r="A663" s="18" t="s">
        <v>16</v>
      </c>
      <c r="B663" s="18" t="s">
        <v>5</v>
      </c>
    </row>
    <row r="664" spans="1:2">
      <c r="A664" s="18" t="s">
        <v>16</v>
      </c>
      <c r="B664" s="18" t="s">
        <v>5</v>
      </c>
    </row>
    <row r="665" spans="1:2">
      <c r="A665" s="18" t="s">
        <v>16</v>
      </c>
      <c r="B665" s="18" t="s">
        <v>10</v>
      </c>
    </row>
    <row r="666" spans="1:2">
      <c r="A666" s="18" t="s">
        <v>16</v>
      </c>
      <c r="B666" s="18" t="s">
        <v>5</v>
      </c>
    </row>
    <row r="667" spans="1:2">
      <c r="A667" s="18" t="s">
        <v>17</v>
      </c>
      <c r="B667" s="18" t="s">
        <v>5</v>
      </c>
    </row>
    <row r="668" spans="1:2">
      <c r="A668" s="18" t="s">
        <v>17</v>
      </c>
      <c r="B668" s="18" t="s">
        <v>5</v>
      </c>
    </row>
    <row r="669" spans="1:2">
      <c r="A669" s="18" t="s">
        <v>16</v>
      </c>
      <c r="B669" s="18" t="s">
        <v>5</v>
      </c>
    </row>
    <row r="670" spans="1:2">
      <c r="A670" s="18" t="s">
        <v>16</v>
      </c>
      <c r="B670" s="18" t="s">
        <v>5</v>
      </c>
    </row>
    <row r="671" spans="1:2">
      <c r="A671" s="18" t="s">
        <v>17</v>
      </c>
      <c r="B671" s="18" t="s">
        <v>5</v>
      </c>
    </row>
    <row r="672" spans="1:2">
      <c r="A672" s="18" t="s">
        <v>17</v>
      </c>
      <c r="B672" s="18" t="s">
        <v>5</v>
      </c>
    </row>
    <row r="673" spans="1:2">
      <c r="A673" s="18" t="s">
        <v>16</v>
      </c>
      <c r="B673" s="18" t="s">
        <v>5</v>
      </c>
    </row>
    <row r="674" spans="1:2">
      <c r="A674" s="18" t="s">
        <v>16</v>
      </c>
      <c r="B674" s="18" t="s">
        <v>5</v>
      </c>
    </row>
    <row r="675" spans="1:2">
      <c r="A675" s="18" t="s">
        <v>16</v>
      </c>
      <c r="B675" s="18" t="s">
        <v>5</v>
      </c>
    </row>
    <row r="676" spans="1:2">
      <c r="A676" s="18" t="s">
        <v>16</v>
      </c>
      <c r="B676" s="18" t="s">
        <v>5</v>
      </c>
    </row>
    <row r="677" spans="1:2">
      <c r="A677" s="18" t="s">
        <v>16</v>
      </c>
      <c r="B677" s="18" t="s">
        <v>5</v>
      </c>
    </row>
    <row r="678" spans="1:2">
      <c r="A678" s="18" t="s">
        <v>17</v>
      </c>
      <c r="B678" s="18" t="s">
        <v>5</v>
      </c>
    </row>
    <row r="679" spans="1:2">
      <c r="A679" s="18" t="s">
        <v>16</v>
      </c>
      <c r="B679" s="18" t="s">
        <v>5</v>
      </c>
    </row>
    <row r="680" spans="1:2">
      <c r="A680" s="18" t="s">
        <v>17</v>
      </c>
      <c r="B680" s="18" t="s">
        <v>10</v>
      </c>
    </row>
    <row r="681" spans="1:2">
      <c r="A681" s="18" t="s">
        <v>17</v>
      </c>
      <c r="B681" s="18" t="s">
        <v>5</v>
      </c>
    </row>
    <row r="682" spans="1:2">
      <c r="A682" s="18" t="s">
        <v>17</v>
      </c>
      <c r="B682" s="18" t="s">
        <v>10</v>
      </c>
    </row>
    <row r="683" spans="1:2">
      <c r="A683" s="18" t="s">
        <v>16</v>
      </c>
      <c r="B683" s="18" t="s">
        <v>10</v>
      </c>
    </row>
    <row r="684" spans="1:2">
      <c r="A684" s="18" t="s">
        <v>17</v>
      </c>
      <c r="B684" s="18" t="s">
        <v>10</v>
      </c>
    </row>
    <row r="685" spans="1:2">
      <c r="A685" s="18" t="s">
        <v>16</v>
      </c>
      <c r="B685" s="18" t="s">
        <v>10</v>
      </c>
    </row>
    <row r="686" spans="1:2">
      <c r="A686" s="18" t="s">
        <v>16</v>
      </c>
      <c r="B686" s="18" t="s">
        <v>5</v>
      </c>
    </row>
  </sheetData>
  <autoFilter ref="A1:B686" xr:uid="{54811219-3180-4981-88EF-D62DFAD408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Biden</vt:lpstr>
      <vt:lpstr>Trump</vt:lpstr>
      <vt:lpstr>Obama</vt:lpstr>
      <vt:lpstr>GWBush</vt:lpstr>
      <vt:lpstr>PEW</vt:lpstr>
      <vt:lpstr>Task 0</vt:lpstr>
      <vt:lpstr>Task 1 - 95% CI</vt:lpstr>
      <vt:lpstr>Task 2a - Hypothesis Testing</vt:lpstr>
      <vt:lpstr>Task 2b - Hypothesis Testing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Bulut, Levent</dc:creator>
  <cp:lastModifiedBy>Harini</cp:lastModifiedBy>
  <dcterms:created xsi:type="dcterms:W3CDTF">2023-02-26T19:13:44Z</dcterms:created>
  <dcterms:modified xsi:type="dcterms:W3CDTF">2023-10-11T22:40:12Z</dcterms:modified>
</cp:coreProperties>
</file>