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HARINI\Desktop\techNest intern\TECHNEST INTERNSHIP - DATA ANALYTICS\"/>
    </mc:Choice>
  </mc:AlternateContent>
  <xr:revisionPtr revIDLastSave="0" documentId="8_{8BF2BCF4-60A0-464F-AFCF-B483A7DB1AF6}" xr6:coauthVersionLast="47" xr6:coauthVersionMax="47" xr10:uidLastSave="{00000000-0000-0000-0000-000000000000}"/>
  <bookViews>
    <workbookView xWindow="-108" yWindow="-108" windowWidth="23256" windowHeight="12456" activeTab="1" xr2:uid="{00000000-000D-0000-FFFF-FFFF00000000}"/>
  </bookViews>
  <sheets>
    <sheet name="pivot tables" sheetId="4" r:id="rId1"/>
    <sheet name="Dashboard" sheetId="5" r:id="rId2"/>
    <sheet name="sales data" sheetId="1" r:id="rId3"/>
  </sheets>
  <definedNames>
    <definedName name="Slicer_Product">#N/A</definedName>
    <definedName name="Slicer_Region">#N/A</definedName>
    <definedName name="Slicer_Sales_Pers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13" i="1"/>
  <c r="K8" i="1"/>
  <c r="K6" i="1"/>
  <c r="H52" i="1"/>
  <c r="G5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alcChain>
</file>

<file path=xl/sharedStrings.xml><?xml version="1.0" encoding="utf-8"?>
<sst xmlns="http://schemas.openxmlformats.org/spreadsheetml/2006/main" count="249" uniqueCount="68">
  <si>
    <t>Date</t>
  </si>
  <si>
    <t>Sales Person</t>
  </si>
  <si>
    <t>Region</t>
  </si>
  <si>
    <t>Product</t>
  </si>
  <si>
    <t>Units Sold</t>
  </si>
  <si>
    <t>Cost of Goods</t>
  </si>
  <si>
    <t>Total Sales</t>
  </si>
  <si>
    <t>2025-02-13</t>
  </si>
  <si>
    <t>2025-01-08</t>
  </si>
  <si>
    <t>2025-02-22</t>
  </si>
  <si>
    <t>2025-02-04</t>
  </si>
  <si>
    <t>2025-01-11</t>
  </si>
  <si>
    <t>2025-01-12</t>
  </si>
  <si>
    <t>2025-02-11</t>
  </si>
  <si>
    <t>2025-02-28</t>
  </si>
  <si>
    <t>2025-02-10</t>
  </si>
  <si>
    <t>2025-02-27</t>
  </si>
  <si>
    <t>2025-01-26</t>
  </si>
  <si>
    <t>2025-01-14</t>
  </si>
  <si>
    <t>2025-01-03</t>
  </si>
  <si>
    <t>2025-01-07</t>
  </si>
  <si>
    <t>2025-02-17</t>
  </si>
  <si>
    <t>2025-01-24</t>
  </si>
  <si>
    <t>2025-01-27</t>
  </si>
  <si>
    <t>2025-01-29</t>
  </si>
  <si>
    <t>2025-01-25</t>
  </si>
  <si>
    <t>2025-02-15</t>
  </si>
  <si>
    <t>2025-02-05</t>
  </si>
  <si>
    <t>2025-03-02</t>
  </si>
  <si>
    <t>2025-01-19</t>
  </si>
  <si>
    <t>2025-02-25</t>
  </si>
  <si>
    <t>2025-02-12</t>
  </si>
  <si>
    <t>2025-02-21</t>
  </si>
  <si>
    <t>2025-02-24</t>
  </si>
  <si>
    <t>2025-01-06</t>
  </si>
  <si>
    <t>2025-02-03</t>
  </si>
  <si>
    <t>2025-01-23</t>
  </si>
  <si>
    <t>2025-02-01</t>
  </si>
  <si>
    <t>2025-01-02</t>
  </si>
  <si>
    <t>2025-01-22</t>
  </si>
  <si>
    <t>2025-02-18</t>
  </si>
  <si>
    <t>2025-01-04</t>
  </si>
  <si>
    <t>2025-03-01</t>
  </si>
  <si>
    <t>2025-01-13</t>
  </si>
  <si>
    <t>Vikram</t>
  </si>
  <si>
    <t>Karthik</t>
  </si>
  <si>
    <t>Arjun</t>
  </si>
  <si>
    <t>Priya</t>
  </si>
  <si>
    <t>Meena</t>
  </si>
  <si>
    <t>South</t>
  </si>
  <si>
    <t>West</t>
  </si>
  <si>
    <t>North</t>
  </si>
  <si>
    <t>East</t>
  </si>
  <si>
    <t>Laptop</t>
  </si>
  <si>
    <t>Tablet</t>
  </si>
  <si>
    <t>Headphones</t>
  </si>
  <si>
    <t>Camera</t>
  </si>
  <si>
    <t>Mobile</t>
  </si>
  <si>
    <t>grand total</t>
  </si>
  <si>
    <t>unit sold</t>
  </si>
  <si>
    <t>total profit</t>
  </si>
  <si>
    <t>profit</t>
  </si>
  <si>
    <t>average sales</t>
  </si>
  <si>
    <t>Row Labels</t>
  </si>
  <si>
    <t>Grand Total</t>
  </si>
  <si>
    <t>Sum of Total Sales</t>
  </si>
  <si>
    <t>Sum of Units Sold</t>
  </si>
  <si>
    <t>Modem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</si>
</sst>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Agency FB"/>
      <family val="2"/>
    </font>
  </fonts>
  <fills count="3">
    <fill>
      <patternFill patternType="none"/>
    </fill>
    <fill>
      <patternFill patternType="gray125"/>
    </fill>
    <fill>
      <patternFill patternType="solid">
        <fgColor rgb="FFFFC7CE"/>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auto="1"/>
      </left>
      <right style="thin">
        <color auto="1"/>
      </right>
      <top/>
      <bottom/>
      <diagonal/>
    </border>
  </borders>
  <cellStyleXfs count="2">
    <xf numFmtId="0" fontId="0" fillId="0" borderId="0"/>
    <xf numFmtId="0" fontId="1" fillId="0" borderId="2" applyNumberFormat="0" applyFill="0" applyAlignment="0" applyProtection="0"/>
  </cellStyleXfs>
  <cellXfs count="7">
    <xf numFmtId="0" fontId="0" fillId="0" borderId="0" xfId="0"/>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2" borderId="2" xfId="1" applyFill="1"/>
    <xf numFmtId="0" fontId="0" fillId="0" borderId="0" xfId="0" pivotButton="1"/>
    <xf numFmtId="0" fontId="0" fillId="0" borderId="0" xfId="0" applyAlignment="1">
      <alignment horizontal="left"/>
    </xf>
    <xf numFmtId="0" fontId="3" fillId="0" borderId="0" xfId="0" applyFont="1"/>
  </cellXfs>
  <cellStyles count="2">
    <cellStyle name="Normal" xfId="0" builtinId="0"/>
    <cellStyle name="Total" xfId="1" builtinId="25"/>
  </cellStyles>
  <dxfs count="3">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gradientFill degree="90">
          <stop position="0">
            <color theme="0"/>
          </stop>
          <stop position="1">
            <color theme="4"/>
          </stop>
        </gradientFill>
      </fill>
    </dxf>
    <dxf>
      <fill>
        <patternFill>
          <bgColor theme="4" tint="-0.24994659260841701"/>
        </patternFill>
      </fill>
    </dxf>
  </dxfs>
  <tableStyles count="3" defaultTableStyle="TableStyleMedium9" defaultPivotStyle="PivotStyleLight16">
    <tableStyle name="Slicer Style 1" pivot="0" table="0" count="0" xr9:uid="{EA7B605F-58F0-4434-9AE3-4ACE7FEB2EAF}"/>
    <tableStyle name="Slicer Style 2" pivot="0" table="0" count="1" xr9:uid="{094F3507-49A4-4B5F-8A87-A8BF7D3AB3E6}">
      <tableStyleElement type="wholeTable" dxfId="2"/>
    </tableStyle>
    <tableStyle name="Slicer Style 3" pivot="0" table="0" count="1" xr9:uid="{ECE88AC6-9E06-45F3-B370-00A5E2BED994}">
      <tableStyleElement type="wholeTable" dxfId="1"/>
    </tableStyle>
  </tableStyles>
  <extLst>
    <ext xmlns:x14="http://schemas.microsoft.com/office/spreadsheetml/2009/9/main" uri="{EB79DEF2-80B8-43e5-95BD-54CBDDF9020C}">
      <x14:slicerStyles defaultSlicerStyle="Slicer Style 2">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for dashboard.xlsx]pivot tables!PivotTable13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 by region</a:t>
            </a:r>
          </a:p>
          <a:p>
            <a:pPr>
              <a:defRPr/>
            </a:pPr>
            <a:endParaRPr lang="en-US"/>
          </a:p>
        </c:rich>
      </c:tx>
      <c:layout>
        <c:manualLayout>
          <c:xMode val="edge"/>
          <c:yMode val="edge"/>
          <c:x val="0.3462500000000000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166666666666666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222222222222211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3.6111111111111163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8888888888888892E-2"/>
              <c:y val="5.787037037037037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5.0856663750364538E-2"/>
                </c:manualLayout>
              </c15:layout>
            </c:ext>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2311-4E4A-92A0-B8A4166060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311-4E4A-92A0-B8A4166060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11-4E4A-92A0-B8A4166060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2311-4E4A-92A0-B8A416606072}"/>
              </c:ext>
            </c:extLst>
          </c:dPt>
          <c:dLbls>
            <c:dLbl>
              <c:idx val="0"/>
              <c:layout>
                <c:manualLayout>
                  <c:x val="7.2222222222222118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11-4E4A-92A0-B8A416606072}"/>
                </c:ext>
              </c:extLst>
            </c:dLbl>
            <c:dLbl>
              <c:idx val="1"/>
              <c:layout>
                <c:manualLayout>
                  <c:x val="9.166666666666666E-2"/>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11-4E4A-92A0-B8A416606072}"/>
                </c:ext>
              </c:extLst>
            </c:dLbl>
            <c:dLbl>
              <c:idx val="2"/>
              <c:layout>
                <c:manualLayout>
                  <c:x val="-8.8888888888888892E-2"/>
                  <c:y val="5.787037037037037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5.0856663750364538E-2"/>
                    </c:manualLayout>
                  </c15:layout>
                </c:ext>
                <c:ext xmlns:c16="http://schemas.microsoft.com/office/drawing/2014/chart" uri="{C3380CC4-5D6E-409C-BE32-E72D297353CC}">
                  <c16:uniqueId val="{00000005-2311-4E4A-92A0-B8A416606072}"/>
                </c:ext>
              </c:extLst>
            </c:dLbl>
            <c:dLbl>
              <c:idx val="3"/>
              <c:layout>
                <c:manualLayout>
                  <c:x val="-3.6111111111111163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11-4E4A-92A0-B8A41660607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General</c:formatCode>
                <c:ptCount val="4"/>
                <c:pt idx="0">
                  <c:v>1539954</c:v>
                </c:pt>
                <c:pt idx="1">
                  <c:v>1583043</c:v>
                </c:pt>
                <c:pt idx="2">
                  <c:v>2544475</c:v>
                </c:pt>
                <c:pt idx="3">
                  <c:v>1166783</c:v>
                </c:pt>
              </c:numCache>
            </c:numRef>
          </c:val>
          <c:extLst>
            <c:ext xmlns:c16="http://schemas.microsoft.com/office/drawing/2014/chart" uri="{C3380CC4-5D6E-409C-BE32-E72D297353CC}">
              <c16:uniqueId val="{00000000-2311-4E4A-92A0-B8A416606072}"/>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for dashboard.xlsx]pivot tables!PivotTable14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tables'!$D$4:$D$10</c:f>
              <c:strCache>
                <c:ptCount val="6"/>
                <c:pt idx="0">
                  <c:v>Camera</c:v>
                </c:pt>
                <c:pt idx="1">
                  <c:v>Headphones</c:v>
                </c:pt>
                <c:pt idx="2">
                  <c:v>Laptop</c:v>
                </c:pt>
                <c:pt idx="3">
                  <c:v>Mobile</c:v>
                </c:pt>
                <c:pt idx="4">
                  <c:v>Modem</c:v>
                </c:pt>
                <c:pt idx="5">
                  <c:v>Tablet</c:v>
                </c:pt>
              </c:strCache>
            </c:strRef>
          </c:cat>
          <c:val>
            <c:numRef>
              <c:f>'pivot tables'!$E$4:$E$10</c:f>
              <c:numCache>
                <c:formatCode>General</c:formatCode>
                <c:ptCount val="6"/>
                <c:pt idx="0">
                  <c:v>1010330</c:v>
                </c:pt>
                <c:pt idx="1">
                  <c:v>1828189</c:v>
                </c:pt>
                <c:pt idx="2">
                  <c:v>1162497</c:v>
                </c:pt>
                <c:pt idx="3">
                  <c:v>1136295</c:v>
                </c:pt>
                <c:pt idx="4">
                  <c:v>17500</c:v>
                </c:pt>
                <c:pt idx="5">
                  <c:v>1679444</c:v>
                </c:pt>
              </c:numCache>
            </c:numRef>
          </c:val>
          <c:extLst>
            <c:ext xmlns:c16="http://schemas.microsoft.com/office/drawing/2014/chart" uri="{C3380CC4-5D6E-409C-BE32-E72D297353CC}">
              <c16:uniqueId val="{00000000-C4E5-4E32-8F2F-67A93B24E357}"/>
            </c:ext>
          </c:extLst>
        </c:ser>
        <c:dLbls>
          <c:dLblPos val="outEnd"/>
          <c:showLegendKey val="0"/>
          <c:showVal val="1"/>
          <c:showCatName val="0"/>
          <c:showSerName val="0"/>
          <c:showPercent val="0"/>
          <c:showBubbleSize val="0"/>
        </c:dLbls>
        <c:gapWidth val="57"/>
        <c:axId val="1105000143"/>
        <c:axId val="1104991983"/>
      </c:barChart>
      <c:catAx>
        <c:axId val="110500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991983"/>
        <c:crosses val="autoZero"/>
        <c:auto val="1"/>
        <c:lblAlgn val="ctr"/>
        <c:lblOffset val="100"/>
        <c:noMultiLvlLbl val="0"/>
      </c:catAx>
      <c:valAx>
        <c:axId val="1104991983"/>
        <c:scaling>
          <c:orientation val="minMax"/>
        </c:scaling>
        <c:delete val="1"/>
        <c:axPos val="b"/>
        <c:numFmt formatCode="General" sourceLinked="1"/>
        <c:majorTickMark val="none"/>
        <c:minorTickMark val="none"/>
        <c:tickLblPos val="nextTo"/>
        <c:crossAx val="1105000143"/>
        <c:crosses val="autoZero"/>
        <c:crossBetween val="between"/>
      </c:valAx>
      <c:spPr>
        <a:noFill/>
        <a:ln>
          <a:noFill/>
        </a:ln>
        <a:effectLst>
          <a:outerShdw blurRad="50800" dir="5400000" algn="ctr" rotWithShape="0">
            <a:srgbClr val="000000">
              <a:alpha val="43137"/>
            </a:srgb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for dashboard.xlsx]pivot tables!PivotTable15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36300960902758E-3"/>
          <c:y val="6.9729230732785613E-2"/>
          <c:w val="0.93888888888888888"/>
          <c:h val="0.8416746864975212"/>
        </c:manualLayout>
      </c:layout>
      <c:barChart>
        <c:barDir val="col"/>
        <c:grouping val="clustered"/>
        <c:varyColors val="0"/>
        <c:ser>
          <c:idx val="0"/>
          <c:order val="0"/>
          <c:tx>
            <c:strRef>
              <c:f>'pivot tables'!$I$3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tables'!$H$4:$H$9</c:f>
              <c:strCache>
                <c:ptCount val="5"/>
                <c:pt idx="0">
                  <c:v>Arjun</c:v>
                </c:pt>
                <c:pt idx="1">
                  <c:v>Karthik</c:v>
                </c:pt>
                <c:pt idx="2">
                  <c:v>Meena</c:v>
                </c:pt>
                <c:pt idx="3">
                  <c:v>Priya</c:v>
                </c:pt>
                <c:pt idx="4">
                  <c:v>Vikram</c:v>
                </c:pt>
              </c:strCache>
            </c:strRef>
          </c:cat>
          <c:val>
            <c:numRef>
              <c:f>'pivot tables'!$I$4:$I$9</c:f>
              <c:numCache>
                <c:formatCode>General</c:formatCode>
                <c:ptCount val="5"/>
                <c:pt idx="0">
                  <c:v>1101099</c:v>
                </c:pt>
                <c:pt idx="1">
                  <c:v>890868</c:v>
                </c:pt>
                <c:pt idx="2">
                  <c:v>1662121</c:v>
                </c:pt>
                <c:pt idx="3">
                  <c:v>2007558</c:v>
                </c:pt>
                <c:pt idx="4">
                  <c:v>1172609</c:v>
                </c:pt>
              </c:numCache>
            </c:numRef>
          </c:val>
          <c:extLst>
            <c:ext xmlns:c16="http://schemas.microsoft.com/office/drawing/2014/chart" uri="{C3380CC4-5D6E-409C-BE32-E72D297353CC}">
              <c16:uniqueId val="{00000000-275D-4E70-8121-CF9231E01E37}"/>
            </c:ext>
          </c:extLst>
        </c:ser>
        <c:dLbls>
          <c:dLblPos val="outEnd"/>
          <c:showLegendKey val="0"/>
          <c:showVal val="1"/>
          <c:showCatName val="0"/>
          <c:showSerName val="0"/>
          <c:showPercent val="0"/>
          <c:showBubbleSize val="0"/>
        </c:dLbls>
        <c:gapWidth val="219"/>
        <c:overlap val="-27"/>
        <c:axId val="1105020303"/>
        <c:axId val="1105031823"/>
      </c:barChart>
      <c:catAx>
        <c:axId val="110502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031823"/>
        <c:crosses val="autoZero"/>
        <c:auto val="1"/>
        <c:lblAlgn val="ctr"/>
        <c:lblOffset val="100"/>
        <c:noMultiLvlLbl val="0"/>
      </c:catAx>
      <c:valAx>
        <c:axId val="1105031823"/>
        <c:scaling>
          <c:orientation val="minMax"/>
        </c:scaling>
        <c:delete val="1"/>
        <c:axPos val="l"/>
        <c:numFmt formatCode="General" sourceLinked="1"/>
        <c:majorTickMark val="none"/>
        <c:minorTickMark val="none"/>
        <c:tickLblPos val="nextTo"/>
        <c:crossAx val="110502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for dashboard.xlsx]pivot tables!PivotTable16</c:name>
    <c:fmtId val="1"/>
  </c:pivotSource>
  <c:chart>
    <c:autoTitleDeleted val="1"/>
    <c:pivotFmts>
      <c:pivotFmt>
        <c:idx val="0"/>
        <c:spPr>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pivotFmt>
      <c:pivotFmt>
        <c:idx val="2"/>
        <c:spPr>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pivotFmt>
    </c:pivotFmts>
    <c:plotArea>
      <c:layout>
        <c:manualLayout>
          <c:layoutTarget val="inner"/>
          <c:xMode val="edge"/>
          <c:yMode val="edge"/>
          <c:x val="3.901895206243032E-2"/>
          <c:y val="4.7008553335830587E-2"/>
          <c:w val="0.93868450390189517"/>
          <c:h val="0.86744402280692146"/>
        </c:manualLayout>
      </c:layout>
      <c:lineChart>
        <c:grouping val="standard"/>
        <c:varyColors val="0"/>
        <c:ser>
          <c:idx val="0"/>
          <c:order val="0"/>
          <c:tx>
            <c:strRef>
              <c:f>'pivot tables'!$M$3</c:f>
              <c:strCache>
                <c:ptCount val="1"/>
                <c:pt idx="0">
                  <c:v>Total</c:v>
                </c:pt>
              </c:strCache>
            </c:strRef>
          </c:tx>
          <c:spPr>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dLbls>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tables'!$L$4:$L$10</c:f>
              <c:strCache>
                <c:ptCount val="6"/>
                <c:pt idx="0">
                  <c:v>Camera</c:v>
                </c:pt>
                <c:pt idx="1">
                  <c:v>Headphones</c:v>
                </c:pt>
                <c:pt idx="2">
                  <c:v>Laptop</c:v>
                </c:pt>
                <c:pt idx="3">
                  <c:v>Mobile</c:v>
                </c:pt>
                <c:pt idx="4">
                  <c:v>Modem</c:v>
                </c:pt>
                <c:pt idx="5">
                  <c:v>Tablet</c:v>
                </c:pt>
              </c:strCache>
            </c:strRef>
          </c:cat>
          <c:val>
            <c:numRef>
              <c:f>'pivot tables'!$M$4:$M$10</c:f>
              <c:numCache>
                <c:formatCode>General</c:formatCode>
                <c:ptCount val="6"/>
                <c:pt idx="0">
                  <c:v>66</c:v>
                </c:pt>
                <c:pt idx="1">
                  <c:v>183</c:v>
                </c:pt>
                <c:pt idx="2">
                  <c:v>116</c:v>
                </c:pt>
                <c:pt idx="3">
                  <c:v>111</c:v>
                </c:pt>
                <c:pt idx="4">
                  <c:v>5</c:v>
                </c:pt>
                <c:pt idx="5">
                  <c:v>144</c:v>
                </c:pt>
              </c:numCache>
            </c:numRef>
          </c:val>
          <c:smooth val="0"/>
          <c:extLst>
            <c:ext xmlns:c16="http://schemas.microsoft.com/office/drawing/2014/chart" uri="{C3380CC4-5D6E-409C-BE32-E72D297353CC}">
              <c16:uniqueId val="{00000000-3A4D-46E8-8F33-09840F4327BC}"/>
            </c:ext>
          </c:extLst>
        </c:ser>
        <c:dLbls>
          <c:dLblPos val="t"/>
          <c:showLegendKey val="0"/>
          <c:showVal val="1"/>
          <c:showCatName val="0"/>
          <c:showSerName val="0"/>
          <c:showPercent val="0"/>
          <c:showBubbleSize val="0"/>
        </c:dLbls>
        <c:dropLines>
          <c:spPr>
            <a:ln w="12700" cap="flat" cmpd="sng" algn="ctr">
              <a:solidFill>
                <a:schemeClr val="accent1"/>
              </a:solidFill>
              <a:round/>
            </a:ln>
            <a:effectLst/>
          </c:spPr>
        </c:dropLines>
        <c:marker val="1"/>
        <c:smooth val="0"/>
        <c:axId val="1105006863"/>
        <c:axId val="1105017903"/>
      </c:lineChart>
      <c:catAx>
        <c:axId val="1105006863"/>
        <c:scaling>
          <c:orientation val="minMax"/>
        </c:scaling>
        <c:delete val="0"/>
        <c:axPos val="b"/>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105017903"/>
        <c:crosses val="autoZero"/>
        <c:auto val="1"/>
        <c:lblAlgn val="ctr"/>
        <c:lblOffset val="100"/>
        <c:noMultiLvlLbl val="0"/>
      </c:catAx>
      <c:valAx>
        <c:axId val="1105017903"/>
        <c:scaling>
          <c:orientation val="minMax"/>
        </c:scaling>
        <c:delete val="1"/>
        <c:axPos val="l"/>
        <c:numFmt formatCode="General" sourceLinked="1"/>
        <c:majorTickMark val="none"/>
        <c:minorTickMark val="none"/>
        <c:tickLblPos val="nextTo"/>
        <c:crossAx val="1105006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for dashboard.xlsx]pivot tables!PivotTable16</c:name>
    <c:fmtId val="16"/>
  </c:pivotSource>
  <c:chart>
    <c:autoTitleDeleted val="1"/>
    <c:pivotFmts>
      <c:pivotFmt>
        <c:idx val="0"/>
        <c:spPr>
          <a:pattFill prst="ltUpDiag">
            <a:fgClr>
              <a:schemeClr val="accent1"/>
            </a:fgClr>
            <a:bgClr>
              <a:schemeClr val="lt1"/>
            </a:bgClr>
          </a:pattFill>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pivotFmt>
      <c:pivotFmt>
        <c:idx val="2"/>
        <c:spPr>
          <a:pattFill prst="ltUpDiag">
            <a:fgClr>
              <a:schemeClr val="accent1"/>
            </a:fgClr>
            <a:bgClr>
              <a:schemeClr val="lt1"/>
            </a:bgClr>
          </a:pattFill>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pivotFmt>
      <c:pivotFmt>
        <c:idx val="3"/>
        <c:spPr>
          <a:pattFill prst="ltUpDiag">
            <a:fgClr>
              <a:schemeClr val="accent1"/>
            </a:fgClr>
            <a:bgClr>
              <a:schemeClr val="lt1"/>
            </a:bgClr>
          </a:pattFill>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2"/>
                    </a:solid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2"/>
                    </a:solid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07203860207839E-2"/>
          <c:y val="8.6858039521626962E-2"/>
          <c:w val="0.93868450390189517"/>
          <c:h val="0.55190784223885647"/>
        </c:manualLayout>
      </c:layout>
      <c:lineChart>
        <c:grouping val="standard"/>
        <c:varyColors val="0"/>
        <c:ser>
          <c:idx val="0"/>
          <c:order val="0"/>
          <c:tx>
            <c:strRef>
              <c:f>'pivot tables'!$M$3</c:f>
              <c:strCache>
                <c:ptCount val="1"/>
                <c:pt idx="0">
                  <c:v>Total</c:v>
                </c:pt>
              </c:strCache>
            </c:strRef>
          </c:tx>
          <c:spPr>
            <a:ln w="25400" cap="rnd">
              <a:solidFill>
                <a:schemeClr val="accent1"/>
              </a:solidFill>
              <a:round/>
            </a:ln>
            <a:effectLst>
              <a:outerShdw dist="25400" dir="2700000" algn="tl" rotWithShape="0">
                <a:schemeClr val="accent1"/>
              </a:outerShdw>
            </a:effectLst>
          </c:spPr>
          <c:marker>
            <c:symbol val="square"/>
            <c:size val="8"/>
            <c:spPr>
              <a:noFill/>
              <a:ln>
                <a:solidFill>
                  <a:schemeClr val="accent1"/>
                </a:solidFill>
              </a:ln>
              <a:effectLst/>
            </c:spPr>
          </c:marker>
          <c:dLbls>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2"/>
                      </a:solid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tables'!$L$4:$L$10</c:f>
              <c:strCache>
                <c:ptCount val="6"/>
                <c:pt idx="0">
                  <c:v>Camera</c:v>
                </c:pt>
                <c:pt idx="1">
                  <c:v>Headphones</c:v>
                </c:pt>
                <c:pt idx="2">
                  <c:v>Laptop</c:v>
                </c:pt>
                <c:pt idx="3">
                  <c:v>Mobile</c:v>
                </c:pt>
                <c:pt idx="4">
                  <c:v>Modem</c:v>
                </c:pt>
                <c:pt idx="5">
                  <c:v>Tablet</c:v>
                </c:pt>
              </c:strCache>
            </c:strRef>
          </c:cat>
          <c:val>
            <c:numRef>
              <c:f>'pivot tables'!$M$4:$M$10</c:f>
              <c:numCache>
                <c:formatCode>General</c:formatCode>
                <c:ptCount val="6"/>
                <c:pt idx="0">
                  <c:v>66</c:v>
                </c:pt>
                <c:pt idx="1">
                  <c:v>183</c:v>
                </c:pt>
                <c:pt idx="2">
                  <c:v>116</c:v>
                </c:pt>
                <c:pt idx="3">
                  <c:v>111</c:v>
                </c:pt>
                <c:pt idx="4">
                  <c:v>5</c:v>
                </c:pt>
                <c:pt idx="5">
                  <c:v>144</c:v>
                </c:pt>
              </c:numCache>
            </c:numRef>
          </c:val>
          <c:smooth val="0"/>
          <c:extLst>
            <c:ext xmlns:c16="http://schemas.microsoft.com/office/drawing/2014/chart" uri="{C3380CC4-5D6E-409C-BE32-E72D297353CC}">
              <c16:uniqueId val="{00000000-F7DD-4E83-BF96-3FCCF370ACC2}"/>
            </c:ext>
          </c:extLst>
        </c:ser>
        <c:dLbls>
          <c:dLblPos val="t"/>
          <c:showLegendKey val="0"/>
          <c:showVal val="1"/>
          <c:showCatName val="0"/>
          <c:showSerName val="0"/>
          <c:showPercent val="0"/>
          <c:showBubbleSize val="0"/>
        </c:dLbls>
        <c:dropLines>
          <c:spPr>
            <a:ln w="12700" cap="flat" cmpd="sng" algn="ctr">
              <a:solidFill>
                <a:schemeClr val="accent1"/>
              </a:solidFill>
              <a:round/>
            </a:ln>
            <a:effectLst/>
          </c:spPr>
        </c:dropLines>
        <c:marker val="1"/>
        <c:smooth val="0"/>
        <c:axId val="1105006863"/>
        <c:axId val="1105017903"/>
      </c:lineChart>
      <c:catAx>
        <c:axId val="1105006863"/>
        <c:scaling>
          <c:orientation val="minMax"/>
        </c:scaling>
        <c:delete val="0"/>
        <c:axPos val="b"/>
        <c:numFmt formatCode="General" sourceLinked="1"/>
        <c:majorTickMark val="out"/>
        <c:minorTickMark val="none"/>
        <c:tickLblPos val="nextTo"/>
        <c:spPr>
          <a:noFill/>
          <a:ln cap="rnd">
            <a:solidFill>
              <a:sysClr val="windowText" lastClr="000000"/>
            </a:solidFill>
            <a:tailEnd type="triangle" w="sm" len="sm"/>
          </a:ln>
          <a:effectLst>
            <a:outerShdw blurRad="50800" dist="50800" dir="5400000" algn="ctr" rotWithShape="0">
              <a:schemeClr val="bg1"/>
            </a:outerShdw>
          </a:effectLst>
        </c:spPr>
        <c:txPr>
          <a:bodyPr rot="-60000000" spcFirstLastPara="1" vertOverflow="ellipsis" vert="horz" wrap="square" anchor="ctr" anchorCtr="1"/>
          <a:lstStyle/>
          <a:p>
            <a:pPr>
              <a:defRPr sz="900" b="0" i="0" u="none" strike="noStrike" kern="1200" spc="30" baseline="0">
                <a:ln>
                  <a:solidFill>
                    <a:schemeClr val="accent1">
                      <a:lumMod val="50000"/>
                    </a:schemeClr>
                  </a:solidFill>
                </a:ln>
                <a:solidFill>
                  <a:schemeClr val="bg1"/>
                </a:solidFill>
                <a:latin typeface="+mn-lt"/>
                <a:ea typeface="+mn-ea"/>
                <a:cs typeface="+mn-cs"/>
              </a:defRPr>
            </a:pPr>
            <a:endParaRPr lang="en-US"/>
          </a:p>
        </c:txPr>
        <c:crossAx val="1105017903"/>
        <c:crosses val="autoZero"/>
        <c:auto val="1"/>
        <c:lblAlgn val="ctr"/>
        <c:lblOffset val="100"/>
        <c:noMultiLvlLbl val="0"/>
      </c:catAx>
      <c:valAx>
        <c:axId val="1105017903"/>
        <c:scaling>
          <c:orientation val="minMax"/>
        </c:scaling>
        <c:delete val="0"/>
        <c:axPos val="l"/>
        <c:numFmt formatCode="General" sourceLinked="1"/>
        <c:majorTickMark val="out"/>
        <c:minorTickMark val="none"/>
        <c:tickLblPos val="nextTo"/>
        <c:spPr>
          <a:noFill/>
          <a:ln>
            <a:solidFill>
              <a:schemeClr val="tx2">
                <a:lumMod val="75000"/>
              </a:schemeClr>
            </a:solidFill>
          </a:ln>
          <a:effectLst/>
        </c:spPr>
        <c:txPr>
          <a:bodyPr rot="-60000000" spcFirstLastPara="1" vertOverflow="ellipsis" vert="horz" wrap="square" anchor="ctr" anchorCtr="1"/>
          <a:lstStyle/>
          <a:p>
            <a:pPr>
              <a:defRPr sz="900" b="0" i="0" u="none" strike="noStrike" kern="1200" baseline="0">
                <a:ln>
                  <a:solidFill>
                    <a:schemeClr val="tx2">
                      <a:lumMod val="50000"/>
                    </a:schemeClr>
                  </a:solidFill>
                </a:ln>
                <a:solidFill>
                  <a:schemeClr val="tx2">
                    <a:lumMod val="50000"/>
                  </a:schemeClr>
                </a:solidFill>
                <a:latin typeface="+mn-lt"/>
                <a:ea typeface="+mn-ea"/>
                <a:cs typeface="+mn-cs"/>
              </a:defRPr>
            </a:pPr>
            <a:endParaRPr lang="en-US"/>
          </a:p>
        </c:txPr>
        <c:crossAx val="1105006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ln>
            <a:solidFill>
              <a:schemeClr val="bg2"/>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for dashboard.xlsx]pivot tables!PivotTable13</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166666666666666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222222222222211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3.6111111111111163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8888888888888892E-2"/>
              <c:y val="5.787037037037037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5.0856663750364538E-2"/>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222222222222211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166666666666666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8888888888888892E-2"/>
              <c:y val="5.787037037037037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5.0856663750364538E-2"/>
                </c:manualLayout>
              </c15:layout>
            </c:ext>
          </c:extLst>
        </c:dLbl>
      </c:pivotFmt>
      <c:pivotFmt>
        <c:idx val="9"/>
        <c:spPr>
          <a:solidFill>
            <a:schemeClr val="accent1"/>
          </a:solidFill>
          <a:ln w="19050">
            <a:solidFill>
              <a:schemeClr val="lt1"/>
            </a:solidFill>
          </a:ln>
          <a:effectLst/>
        </c:spPr>
        <c:dLbl>
          <c:idx val="0"/>
          <c:layout>
            <c:manualLayout>
              <c:x val="-3.6111111111111163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8.8888888888888892E-2"/>
              <c:y val="5.787037037037037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5.0856663750364538E-2"/>
                </c:manualLayout>
              </c15:layout>
            </c:ext>
          </c:extLst>
        </c:dLbl>
      </c:pivotFmt>
      <c:pivotFmt>
        <c:idx val="14"/>
        <c:spPr>
          <a:solidFill>
            <a:schemeClr val="accent1"/>
          </a:solidFill>
          <a:ln w="19050">
            <a:solidFill>
              <a:schemeClr val="lt1"/>
            </a:solidFill>
          </a:ln>
          <a:effectLst/>
        </c:spPr>
      </c:pivotFmt>
    </c:pivotFmts>
    <c:plotArea>
      <c:layout>
        <c:manualLayout>
          <c:layoutTarget val="inner"/>
          <c:xMode val="edge"/>
          <c:yMode val="edge"/>
          <c:x val="0.36563271705615802"/>
          <c:y val="0"/>
          <c:w val="0.408242964167707"/>
          <c:h val="0.88714380501030476"/>
        </c:manualLayout>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AB-4974-A0EA-93351DB9E2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AB-4974-A0EA-93351DB9E2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AB-4974-A0EA-93351DB9E2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AB-4974-A0EA-93351DB9E2CD}"/>
              </c:ext>
            </c:extLst>
          </c:dPt>
          <c:dLbls>
            <c:dLbl>
              <c:idx val="2"/>
              <c:layout>
                <c:manualLayout>
                  <c:x val="-8.8888888888888892E-2"/>
                  <c:y val="5.787037037037037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5.0856663750364538E-2"/>
                    </c:manualLayout>
                  </c15:layout>
                </c:ext>
                <c:ext xmlns:c16="http://schemas.microsoft.com/office/drawing/2014/chart" uri="{C3380CC4-5D6E-409C-BE32-E72D297353CC}">
                  <c16:uniqueId val="{00000005-59AB-4974-A0EA-93351DB9E2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General</c:formatCode>
                <c:ptCount val="4"/>
                <c:pt idx="0">
                  <c:v>1539954</c:v>
                </c:pt>
                <c:pt idx="1">
                  <c:v>1583043</c:v>
                </c:pt>
                <c:pt idx="2">
                  <c:v>2544475</c:v>
                </c:pt>
                <c:pt idx="3">
                  <c:v>1166783</c:v>
                </c:pt>
              </c:numCache>
            </c:numRef>
          </c:val>
          <c:extLst>
            <c:ext xmlns:c16="http://schemas.microsoft.com/office/drawing/2014/chart" uri="{C3380CC4-5D6E-409C-BE32-E72D297353CC}">
              <c16:uniqueId val="{00000008-59AB-4974-A0EA-93351DB9E2CD}"/>
            </c:ext>
          </c:extLst>
        </c:ser>
        <c:dLbls>
          <c:showLegendKey val="0"/>
          <c:showVal val="1"/>
          <c:showCatName val="0"/>
          <c:showSerName val="0"/>
          <c:showPercent val="0"/>
          <c:showBubbleSize val="0"/>
          <c:showLeaderLines val="1"/>
        </c:dLbls>
        <c:firstSliceAng val="0"/>
        <c:holeSize val="54"/>
      </c:doughnutChart>
      <c:spPr>
        <a:solidFill>
          <a:schemeClr val="bg1"/>
        </a:solid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for dashboard.xlsx]pivot tables!PivotTable14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42207935855209"/>
          <c:y val="9.2216693254603035E-2"/>
          <c:w val="0.79357792064144794"/>
          <c:h val="0.90778330674539698"/>
        </c:manualLayout>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tables'!$D$4:$D$10</c:f>
              <c:strCache>
                <c:ptCount val="6"/>
                <c:pt idx="0">
                  <c:v>Camera</c:v>
                </c:pt>
                <c:pt idx="1">
                  <c:v>Headphones</c:v>
                </c:pt>
                <c:pt idx="2">
                  <c:v>Laptop</c:v>
                </c:pt>
                <c:pt idx="3">
                  <c:v>Mobile</c:v>
                </c:pt>
                <c:pt idx="4">
                  <c:v>Modem</c:v>
                </c:pt>
                <c:pt idx="5">
                  <c:v>Tablet</c:v>
                </c:pt>
              </c:strCache>
            </c:strRef>
          </c:cat>
          <c:val>
            <c:numRef>
              <c:f>'pivot tables'!$E$4:$E$10</c:f>
              <c:numCache>
                <c:formatCode>General</c:formatCode>
                <c:ptCount val="6"/>
                <c:pt idx="0">
                  <c:v>1010330</c:v>
                </c:pt>
                <c:pt idx="1">
                  <c:v>1828189</c:v>
                </c:pt>
                <c:pt idx="2">
                  <c:v>1162497</c:v>
                </c:pt>
                <c:pt idx="3">
                  <c:v>1136295</c:v>
                </c:pt>
                <c:pt idx="4">
                  <c:v>17500</c:v>
                </c:pt>
                <c:pt idx="5">
                  <c:v>1679444</c:v>
                </c:pt>
              </c:numCache>
            </c:numRef>
          </c:val>
          <c:extLst>
            <c:ext xmlns:c16="http://schemas.microsoft.com/office/drawing/2014/chart" uri="{C3380CC4-5D6E-409C-BE32-E72D297353CC}">
              <c16:uniqueId val="{00000000-1A70-43D1-BE60-BA389233ACA7}"/>
            </c:ext>
          </c:extLst>
        </c:ser>
        <c:dLbls>
          <c:dLblPos val="outEnd"/>
          <c:showLegendKey val="0"/>
          <c:showVal val="1"/>
          <c:showCatName val="0"/>
          <c:showSerName val="0"/>
          <c:showPercent val="0"/>
          <c:showBubbleSize val="0"/>
        </c:dLbls>
        <c:gapWidth val="57"/>
        <c:axId val="1105000143"/>
        <c:axId val="1104991983"/>
      </c:barChart>
      <c:catAx>
        <c:axId val="110500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lumMod val="50000"/>
                    </a:schemeClr>
                  </a:solidFill>
                </a:ln>
                <a:solidFill>
                  <a:schemeClr val="tx2">
                    <a:lumMod val="75000"/>
                  </a:schemeClr>
                </a:solidFill>
                <a:latin typeface="+mn-lt"/>
                <a:ea typeface="+mn-ea"/>
                <a:cs typeface="+mn-cs"/>
              </a:defRPr>
            </a:pPr>
            <a:endParaRPr lang="en-US"/>
          </a:p>
        </c:txPr>
        <c:crossAx val="1104991983"/>
        <c:crosses val="autoZero"/>
        <c:auto val="1"/>
        <c:lblAlgn val="ctr"/>
        <c:lblOffset val="100"/>
        <c:noMultiLvlLbl val="0"/>
      </c:catAx>
      <c:valAx>
        <c:axId val="1104991983"/>
        <c:scaling>
          <c:orientation val="minMax"/>
        </c:scaling>
        <c:delete val="1"/>
        <c:axPos val="b"/>
        <c:numFmt formatCode="General" sourceLinked="1"/>
        <c:majorTickMark val="none"/>
        <c:minorTickMark val="none"/>
        <c:tickLblPos val="nextTo"/>
        <c:crossAx val="1105000143"/>
        <c:crosses val="autoZero"/>
        <c:crossBetween val="between"/>
      </c:valAx>
      <c:spPr>
        <a:noFill/>
        <a:ln>
          <a:noFill/>
        </a:ln>
        <a:effectLst>
          <a:outerShdw blurRad="50800" dir="5400000" algn="ctr" rotWithShape="0">
            <a:schemeClr val="bg1">
              <a:alpha val="4300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for dashboard.xlsx]pivot tables!PivotTable15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21923950355527E-2"/>
          <c:y val="0.14861601824878881"/>
          <c:w val="0.89278051180209017"/>
          <c:h val="0.71358917092261076"/>
        </c:manualLayout>
      </c:layout>
      <c:barChart>
        <c:barDir val="col"/>
        <c:grouping val="clustered"/>
        <c:varyColors val="0"/>
        <c:ser>
          <c:idx val="0"/>
          <c:order val="0"/>
          <c:tx>
            <c:strRef>
              <c:f>'pivot tables'!$I$3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tables'!$H$4:$H$9</c:f>
              <c:strCache>
                <c:ptCount val="5"/>
                <c:pt idx="0">
                  <c:v>Arjun</c:v>
                </c:pt>
                <c:pt idx="1">
                  <c:v>Karthik</c:v>
                </c:pt>
                <c:pt idx="2">
                  <c:v>Meena</c:v>
                </c:pt>
                <c:pt idx="3">
                  <c:v>Priya</c:v>
                </c:pt>
                <c:pt idx="4">
                  <c:v>Vikram</c:v>
                </c:pt>
              </c:strCache>
            </c:strRef>
          </c:cat>
          <c:val>
            <c:numRef>
              <c:f>'pivot tables'!$I$4:$I$9</c:f>
              <c:numCache>
                <c:formatCode>General</c:formatCode>
                <c:ptCount val="5"/>
                <c:pt idx="0">
                  <c:v>1101099</c:v>
                </c:pt>
                <c:pt idx="1">
                  <c:v>890868</c:v>
                </c:pt>
                <c:pt idx="2">
                  <c:v>1662121</c:v>
                </c:pt>
                <c:pt idx="3">
                  <c:v>2007558</c:v>
                </c:pt>
                <c:pt idx="4">
                  <c:v>1172609</c:v>
                </c:pt>
              </c:numCache>
            </c:numRef>
          </c:val>
          <c:extLst>
            <c:ext xmlns:c16="http://schemas.microsoft.com/office/drawing/2014/chart" uri="{C3380CC4-5D6E-409C-BE32-E72D297353CC}">
              <c16:uniqueId val="{00000000-B7A8-4A87-B721-92356FA05C7A}"/>
            </c:ext>
          </c:extLst>
        </c:ser>
        <c:dLbls>
          <c:dLblPos val="outEnd"/>
          <c:showLegendKey val="0"/>
          <c:showVal val="1"/>
          <c:showCatName val="0"/>
          <c:showSerName val="0"/>
          <c:showPercent val="0"/>
          <c:showBubbleSize val="0"/>
        </c:dLbls>
        <c:gapWidth val="219"/>
        <c:overlap val="-27"/>
        <c:axId val="1105020303"/>
        <c:axId val="1105031823"/>
      </c:barChart>
      <c:catAx>
        <c:axId val="110502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lumMod val="50000"/>
                    </a:schemeClr>
                  </a:solidFill>
                </a:ln>
                <a:solidFill>
                  <a:schemeClr val="tx1">
                    <a:lumMod val="65000"/>
                    <a:lumOff val="35000"/>
                  </a:schemeClr>
                </a:solidFill>
                <a:latin typeface="+mn-lt"/>
                <a:ea typeface="+mn-ea"/>
                <a:cs typeface="+mn-cs"/>
              </a:defRPr>
            </a:pPr>
            <a:endParaRPr lang="en-US"/>
          </a:p>
        </c:txPr>
        <c:crossAx val="1105031823"/>
        <c:crosses val="autoZero"/>
        <c:auto val="1"/>
        <c:lblAlgn val="ctr"/>
        <c:lblOffset val="100"/>
        <c:noMultiLvlLbl val="0"/>
      </c:catAx>
      <c:valAx>
        <c:axId val="1105031823"/>
        <c:scaling>
          <c:orientation val="minMax"/>
        </c:scaling>
        <c:delete val="1"/>
        <c:axPos val="l"/>
        <c:numFmt formatCode="General" sourceLinked="1"/>
        <c:majorTickMark val="none"/>
        <c:minorTickMark val="none"/>
        <c:tickLblPos val="nextTo"/>
        <c:crossAx val="110502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102870</xdr:rowOff>
    </xdr:from>
    <xdr:to>
      <xdr:col>4</xdr:col>
      <xdr:colOff>1112520</xdr:colOff>
      <xdr:row>34</xdr:row>
      <xdr:rowOff>102870</xdr:rowOff>
    </xdr:to>
    <xdr:graphicFrame macro="">
      <xdr:nvGraphicFramePr>
        <xdr:cNvPr id="3" name="Chart 2">
          <a:extLst>
            <a:ext uri="{FF2B5EF4-FFF2-40B4-BE49-F238E27FC236}">
              <a16:creationId xmlns:a16="http://schemas.microsoft.com/office/drawing/2014/main" id="{E7C5385C-C3EC-15BD-3C6F-40F3B8C3E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430877</xdr:colOff>
      <xdr:row>37</xdr:row>
      <xdr:rowOff>6582</xdr:rowOff>
    </xdr:from>
    <xdr:to>
      <xdr:col>10</xdr:col>
      <xdr:colOff>60961</xdr:colOff>
      <xdr:row>53</xdr:row>
      <xdr:rowOff>32501</xdr:rowOff>
    </xdr:to>
    <xdr:graphicFrame macro="">
      <xdr:nvGraphicFramePr>
        <xdr:cNvPr id="4" name="Chart 3">
          <a:extLst>
            <a:ext uri="{FF2B5EF4-FFF2-40B4-BE49-F238E27FC236}">
              <a16:creationId xmlns:a16="http://schemas.microsoft.com/office/drawing/2014/main" id="{3EB0B7AD-F072-998F-694B-58BFC198B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230678</xdr:colOff>
      <xdr:row>21</xdr:row>
      <xdr:rowOff>100099</xdr:rowOff>
    </xdr:from>
    <xdr:to>
      <xdr:col>15</xdr:col>
      <xdr:colOff>397625</xdr:colOff>
      <xdr:row>36</xdr:row>
      <xdr:rowOff>100099</xdr:rowOff>
    </xdr:to>
    <xdr:graphicFrame macro="">
      <xdr:nvGraphicFramePr>
        <xdr:cNvPr id="5" name="Chart 4">
          <a:extLst>
            <a:ext uri="{FF2B5EF4-FFF2-40B4-BE49-F238E27FC236}">
              <a16:creationId xmlns:a16="http://schemas.microsoft.com/office/drawing/2014/main" id="{C0DB18A3-BA2A-13D6-8CF4-0FBFEAD1D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319347</xdr:colOff>
      <xdr:row>28</xdr:row>
      <xdr:rowOff>166252</xdr:rowOff>
    </xdr:from>
    <xdr:to>
      <xdr:col>27</xdr:col>
      <xdr:colOff>608907</xdr:colOff>
      <xdr:row>43</xdr:row>
      <xdr:rowOff>97327</xdr:rowOff>
    </xdr:to>
    <xdr:graphicFrame macro="">
      <xdr:nvGraphicFramePr>
        <xdr:cNvPr id="6" name="Chart 5">
          <a:extLst>
            <a:ext uri="{FF2B5EF4-FFF2-40B4-BE49-F238E27FC236}">
              <a16:creationId xmlns:a16="http://schemas.microsoft.com/office/drawing/2014/main" id="{644CB704-98C5-D4A0-B7E3-A585086DA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172489</xdr:colOff>
      <xdr:row>16</xdr:row>
      <xdr:rowOff>59575</xdr:rowOff>
    </xdr:from>
    <xdr:to>
      <xdr:col>17</xdr:col>
      <xdr:colOff>172489</xdr:colOff>
      <xdr:row>30</xdr:row>
      <xdr:rowOff>5022</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5CA02A12-1B6E-39AD-2FE7-AF12BF84D6C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066125" y="2941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209203</xdr:colOff>
      <xdr:row>5</xdr:row>
      <xdr:rowOff>27017</xdr:rowOff>
    </xdr:from>
    <xdr:to>
      <xdr:col>25</xdr:col>
      <xdr:colOff>216403</xdr:colOff>
      <xdr:row>8</xdr:row>
      <xdr:rowOff>166255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987BD5D-BE8D-2286-FB5B-EDBDF00FCE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979639" y="927562"/>
              <a:ext cx="1836000" cy="679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481445</xdr:colOff>
      <xdr:row>21</xdr:row>
      <xdr:rowOff>119149</xdr:rowOff>
    </xdr:from>
    <xdr:to>
      <xdr:col>18</xdr:col>
      <xdr:colOff>481445</xdr:colOff>
      <xdr:row>35</xdr:row>
      <xdr:rowOff>64597</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12154881-F2FE-EF67-2615-A1FDE42C28A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984681" y="3901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172916</xdr:colOff>
      <xdr:row>0</xdr:row>
      <xdr:rowOff>11723</xdr:rowOff>
    </xdr:from>
    <xdr:to>
      <xdr:col>18</xdr:col>
      <xdr:colOff>63098</xdr:colOff>
      <xdr:row>4</xdr:row>
      <xdr:rowOff>95543</xdr:rowOff>
    </xdr:to>
    <xdr:sp macro="" textlink="">
      <xdr:nvSpPr>
        <xdr:cNvPr id="2" name="Rectangle: Rounded Corners 1">
          <a:extLst>
            <a:ext uri="{FF2B5EF4-FFF2-40B4-BE49-F238E27FC236}">
              <a16:creationId xmlns:a16="http://schemas.microsoft.com/office/drawing/2014/main" id="{64FFB33F-139D-7C71-9623-CB54E4A9154F}"/>
            </a:ext>
          </a:extLst>
        </xdr:cNvPr>
        <xdr:cNvSpPr/>
      </xdr:nvSpPr>
      <xdr:spPr>
        <a:xfrm>
          <a:off x="172916" y="11723"/>
          <a:ext cx="10862982" cy="810651"/>
        </a:xfrm>
        <a:prstGeom prst="roundRect">
          <a:avLst>
            <a:gd name="adj" fmla="val 1425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4</xdr:row>
      <xdr:rowOff>120661</xdr:rowOff>
    </xdr:from>
    <xdr:to>
      <xdr:col>3</xdr:col>
      <xdr:colOff>335280</xdr:colOff>
      <xdr:row>8</xdr:row>
      <xdr:rowOff>181141</xdr:rowOff>
    </xdr:to>
    <xdr:grpSp>
      <xdr:nvGrpSpPr>
        <xdr:cNvPr id="14" name="Group 13">
          <a:extLst>
            <a:ext uri="{FF2B5EF4-FFF2-40B4-BE49-F238E27FC236}">
              <a16:creationId xmlns:a16="http://schemas.microsoft.com/office/drawing/2014/main" id="{6A016AD2-D3CF-D1AF-7458-C66B7ECA145E}"/>
            </a:ext>
          </a:extLst>
        </xdr:cNvPr>
        <xdr:cNvGrpSpPr/>
      </xdr:nvGrpSpPr>
      <xdr:grpSpPr>
        <a:xfrm>
          <a:off x="0" y="847492"/>
          <a:ext cx="2164080" cy="787311"/>
          <a:chOff x="0" y="838200"/>
          <a:chExt cx="2164080" cy="792000"/>
        </a:xfrm>
      </xdr:grpSpPr>
      <xdr:sp macro="" textlink="">
        <xdr:nvSpPr>
          <xdr:cNvPr id="3" name="Rectangle: Rounded Corners 2">
            <a:extLst>
              <a:ext uri="{FF2B5EF4-FFF2-40B4-BE49-F238E27FC236}">
                <a16:creationId xmlns:a16="http://schemas.microsoft.com/office/drawing/2014/main" id="{6F051F07-DD96-067E-672C-72CD46AFD149}"/>
              </a:ext>
            </a:extLst>
          </xdr:cNvPr>
          <xdr:cNvSpPr/>
        </xdr:nvSpPr>
        <xdr:spPr>
          <a:xfrm>
            <a:off x="0" y="838200"/>
            <a:ext cx="2164080" cy="792000"/>
          </a:xfrm>
          <a:prstGeom prst="roundRect">
            <a:avLst>
              <a:gd name="adj" fmla="val 1425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50000"/>
                </a:schemeClr>
              </a:solidFill>
            </a:endParaRPr>
          </a:p>
        </xdr:txBody>
      </xdr:sp>
      <xdr:grpSp>
        <xdr:nvGrpSpPr>
          <xdr:cNvPr id="8" name="Group 7">
            <a:extLst>
              <a:ext uri="{FF2B5EF4-FFF2-40B4-BE49-F238E27FC236}">
                <a16:creationId xmlns:a16="http://schemas.microsoft.com/office/drawing/2014/main" id="{25A3D44F-37DB-4FBF-13B9-D95ADD384465}"/>
              </a:ext>
            </a:extLst>
          </xdr:cNvPr>
          <xdr:cNvGrpSpPr/>
        </xdr:nvGrpSpPr>
        <xdr:grpSpPr>
          <a:xfrm>
            <a:off x="22860" y="868680"/>
            <a:ext cx="1943100" cy="731520"/>
            <a:chOff x="68580" y="868680"/>
            <a:chExt cx="1851660" cy="731520"/>
          </a:xfrm>
        </xdr:grpSpPr>
        <xdr:sp macro="" textlink="">
          <xdr:nvSpPr>
            <xdr:cNvPr id="4" name="Rectangle: Rounded Corners 3">
              <a:extLst>
                <a:ext uri="{FF2B5EF4-FFF2-40B4-BE49-F238E27FC236}">
                  <a16:creationId xmlns:a16="http://schemas.microsoft.com/office/drawing/2014/main" id="{4B94BA7B-EB4C-2688-594C-7E8CFD4B6D67}"/>
                </a:ext>
              </a:extLst>
            </xdr:cNvPr>
            <xdr:cNvSpPr/>
          </xdr:nvSpPr>
          <xdr:spPr>
            <a:xfrm>
              <a:off x="68580" y="868680"/>
              <a:ext cx="525780" cy="731520"/>
            </a:xfrm>
            <a:prstGeom prst="roundRect">
              <a:avLst>
                <a:gd name="adj" fmla="val 14252"/>
              </a:avLst>
            </a:prstGeom>
            <a:solidFill>
              <a:schemeClr val="tx2"/>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50000"/>
                  </a:schemeClr>
                </a:solidFill>
              </a:endParaRPr>
            </a:p>
          </xdr:txBody>
        </xdr:sp>
        <xdr:sp macro="" textlink="">
          <xdr:nvSpPr>
            <xdr:cNvPr id="6" name="TextBox 5">
              <a:extLst>
                <a:ext uri="{FF2B5EF4-FFF2-40B4-BE49-F238E27FC236}">
                  <a16:creationId xmlns:a16="http://schemas.microsoft.com/office/drawing/2014/main" id="{D3582667-F446-3E52-4E71-C033FC6A8C6E}"/>
                </a:ext>
              </a:extLst>
            </xdr:cNvPr>
            <xdr:cNvSpPr txBox="1"/>
          </xdr:nvSpPr>
          <xdr:spPr>
            <a:xfrm>
              <a:off x="708660" y="899160"/>
              <a:ext cx="12115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1">
                      <a:lumMod val="50000"/>
                    </a:schemeClr>
                  </a:solidFill>
                  <a:latin typeface="Arial Rounded MT Bold" panose="020F0704030504030204" pitchFamily="34" charset="0"/>
                </a:rPr>
                <a:t>TOTAL</a:t>
              </a:r>
              <a:r>
                <a:rPr lang="en-IN" sz="1100" baseline="0">
                  <a:solidFill>
                    <a:schemeClr val="accent1">
                      <a:lumMod val="50000"/>
                    </a:schemeClr>
                  </a:solidFill>
                  <a:latin typeface="Arial Rounded MT Bold" panose="020F0704030504030204" pitchFamily="34" charset="0"/>
                </a:rPr>
                <a:t> </a:t>
              </a:r>
              <a:r>
                <a:rPr lang="en-IN" sz="1200" baseline="0">
                  <a:solidFill>
                    <a:schemeClr val="accent1">
                      <a:lumMod val="50000"/>
                    </a:schemeClr>
                  </a:solidFill>
                  <a:latin typeface="Arial Rounded MT Bold" panose="020F0704030504030204" pitchFamily="34" charset="0"/>
                </a:rPr>
                <a:t>SALES</a:t>
              </a:r>
            </a:p>
            <a:p>
              <a:endParaRPr lang="en-IN" sz="1100">
                <a:solidFill>
                  <a:schemeClr val="accent1">
                    <a:lumMod val="50000"/>
                  </a:schemeClr>
                </a:solidFill>
                <a:latin typeface="Arial Rounded MT Bold" panose="020F0704030504030204" pitchFamily="34" charset="0"/>
              </a:endParaRPr>
            </a:p>
          </xdr:txBody>
        </xdr:sp>
        <xdr:sp macro="" textlink="'sales data'!K2">
          <xdr:nvSpPr>
            <xdr:cNvPr id="7" name="TextBox 6">
              <a:extLst>
                <a:ext uri="{FF2B5EF4-FFF2-40B4-BE49-F238E27FC236}">
                  <a16:creationId xmlns:a16="http://schemas.microsoft.com/office/drawing/2014/main" id="{6E9DD4BB-EB60-2F59-1536-03A485E36BC5}"/>
                </a:ext>
              </a:extLst>
            </xdr:cNvPr>
            <xdr:cNvSpPr txBox="1"/>
          </xdr:nvSpPr>
          <xdr:spPr>
            <a:xfrm>
              <a:off x="784860" y="1234440"/>
              <a:ext cx="10972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75567E-B16B-4C5C-A0FD-1A5DEBAA4FD3}" type="TxLink">
                <a:rPr lang="en-US" sz="1600" b="1" i="0" u="none" strike="noStrike">
                  <a:solidFill>
                    <a:schemeClr val="accent1">
                      <a:lumMod val="50000"/>
                    </a:schemeClr>
                  </a:solidFill>
                  <a:latin typeface="Arial Rounded MT Bold" panose="020F0704030504030204" pitchFamily="34" charset="0"/>
                  <a:ea typeface="Calibri"/>
                  <a:cs typeface="Calibri"/>
                </a:rPr>
                <a:pPr/>
                <a:t>6834255</a:t>
              </a:fld>
              <a:endParaRPr lang="en-IN" sz="1600" b="1">
                <a:solidFill>
                  <a:schemeClr val="accent1">
                    <a:lumMod val="50000"/>
                  </a:schemeClr>
                </a:solidFill>
                <a:latin typeface="Arial Rounded MT Bold" panose="020F0704030504030204" pitchFamily="34" charset="0"/>
              </a:endParaRPr>
            </a:p>
          </xdr:txBody>
        </xdr:sp>
      </xdr:grpSp>
    </xdr:grpSp>
    <xdr:clientData/>
  </xdr:twoCellAnchor>
  <xdr:twoCellAnchor>
    <xdr:from>
      <xdr:col>3</xdr:col>
      <xdr:colOff>406936</xdr:colOff>
      <xdr:row>4</xdr:row>
      <xdr:rowOff>127653</xdr:rowOff>
    </xdr:from>
    <xdr:to>
      <xdr:col>7</xdr:col>
      <xdr:colOff>132616</xdr:colOff>
      <xdr:row>9</xdr:row>
      <xdr:rowOff>6372</xdr:rowOff>
    </xdr:to>
    <xdr:grpSp>
      <xdr:nvGrpSpPr>
        <xdr:cNvPr id="15" name="Group 14">
          <a:extLst>
            <a:ext uri="{FF2B5EF4-FFF2-40B4-BE49-F238E27FC236}">
              <a16:creationId xmlns:a16="http://schemas.microsoft.com/office/drawing/2014/main" id="{148E3514-4432-3EB1-DAD8-B247BF93BA82}"/>
            </a:ext>
          </a:extLst>
        </xdr:cNvPr>
        <xdr:cNvGrpSpPr/>
      </xdr:nvGrpSpPr>
      <xdr:grpSpPr>
        <a:xfrm>
          <a:off x="2235736" y="854484"/>
          <a:ext cx="2164080" cy="787257"/>
          <a:chOff x="0" y="838200"/>
          <a:chExt cx="2164080" cy="792000"/>
        </a:xfrm>
      </xdr:grpSpPr>
      <xdr:sp macro="" textlink="">
        <xdr:nvSpPr>
          <xdr:cNvPr id="16" name="Rectangle: Rounded Corners 15">
            <a:extLst>
              <a:ext uri="{FF2B5EF4-FFF2-40B4-BE49-F238E27FC236}">
                <a16:creationId xmlns:a16="http://schemas.microsoft.com/office/drawing/2014/main" id="{D729C2AC-4631-83E0-90D4-25AE5920F3C8}"/>
              </a:ext>
            </a:extLst>
          </xdr:cNvPr>
          <xdr:cNvSpPr/>
        </xdr:nvSpPr>
        <xdr:spPr>
          <a:xfrm>
            <a:off x="0" y="838200"/>
            <a:ext cx="2164080" cy="792000"/>
          </a:xfrm>
          <a:prstGeom prst="roundRect">
            <a:avLst>
              <a:gd name="adj" fmla="val 1425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17" name="Group 16">
            <a:extLst>
              <a:ext uri="{FF2B5EF4-FFF2-40B4-BE49-F238E27FC236}">
                <a16:creationId xmlns:a16="http://schemas.microsoft.com/office/drawing/2014/main" id="{98A038CC-F009-196A-1B1A-38A48F8717F8}"/>
              </a:ext>
            </a:extLst>
          </xdr:cNvPr>
          <xdr:cNvGrpSpPr/>
        </xdr:nvGrpSpPr>
        <xdr:grpSpPr>
          <a:xfrm>
            <a:off x="29869" y="875711"/>
            <a:ext cx="2073250" cy="731520"/>
            <a:chOff x="75259" y="875711"/>
            <a:chExt cx="1975686" cy="731520"/>
          </a:xfrm>
        </xdr:grpSpPr>
        <xdr:sp macro="" textlink="">
          <xdr:nvSpPr>
            <xdr:cNvPr id="18" name="Rectangle: Rounded Corners 17">
              <a:extLst>
                <a:ext uri="{FF2B5EF4-FFF2-40B4-BE49-F238E27FC236}">
                  <a16:creationId xmlns:a16="http://schemas.microsoft.com/office/drawing/2014/main" id="{8A90D57C-1E7B-099B-D502-DEC6ACC192AF}"/>
                </a:ext>
              </a:extLst>
            </xdr:cNvPr>
            <xdr:cNvSpPr/>
          </xdr:nvSpPr>
          <xdr:spPr>
            <a:xfrm>
              <a:off x="75259" y="875711"/>
              <a:ext cx="525780" cy="731520"/>
            </a:xfrm>
            <a:prstGeom prst="roundRect">
              <a:avLst>
                <a:gd name="adj" fmla="val 14252"/>
              </a:avLst>
            </a:prstGeom>
            <a:solidFill>
              <a:schemeClr val="tx2"/>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222D8631-1EAB-8D51-6B74-8E91ECA87F98}"/>
                </a:ext>
              </a:extLst>
            </xdr:cNvPr>
            <xdr:cNvSpPr txBox="1"/>
          </xdr:nvSpPr>
          <xdr:spPr>
            <a:xfrm>
              <a:off x="708660" y="899160"/>
              <a:ext cx="134228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accent1">
                      <a:lumMod val="75000"/>
                    </a:schemeClr>
                  </a:solidFill>
                  <a:latin typeface="Arial Rounded MT Bold" panose="020F0704030504030204" pitchFamily="34" charset="0"/>
                </a:rPr>
                <a:t>AVERAGE SALES</a:t>
              </a:r>
              <a:endParaRPr lang="en-IN" sz="1200" baseline="0">
                <a:solidFill>
                  <a:schemeClr val="accent1">
                    <a:lumMod val="75000"/>
                  </a:schemeClr>
                </a:solidFill>
                <a:latin typeface="Arial Rounded MT Bold" panose="020F0704030504030204" pitchFamily="34" charset="0"/>
              </a:endParaRPr>
            </a:p>
            <a:p>
              <a:endParaRPr lang="en-IN" sz="1100">
                <a:solidFill>
                  <a:schemeClr val="accent1">
                    <a:lumMod val="75000"/>
                  </a:schemeClr>
                </a:solidFill>
                <a:latin typeface="Arial Rounded MT Bold" panose="020F0704030504030204" pitchFamily="34" charset="0"/>
              </a:endParaRPr>
            </a:p>
          </xdr:txBody>
        </xdr:sp>
        <xdr:sp macro="" textlink="'sales data'!K13">
          <xdr:nvSpPr>
            <xdr:cNvPr id="20" name="TextBox 19">
              <a:extLst>
                <a:ext uri="{FF2B5EF4-FFF2-40B4-BE49-F238E27FC236}">
                  <a16:creationId xmlns:a16="http://schemas.microsoft.com/office/drawing/2014/main" id="{EAF67AC3-911A-608C-1D70-9FB366ADF7BC}"/>
                </a:ext>
              </a:extLst>
            </xdr:cNvPr>
            <xdr:cNvSpPr txBox="1"/>
          </xdr:nvSpPr>
          <xdr:spPr>
            <a:xfrm>
              <a:off x="784860" y="1234440"/>
              <a:ext cx="10972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D3E116-7F89-4F7C-9FF0-33590C51D28A}" type="TxLink">
                <a:rPr lang="en-US" sz="1600" b="1" i="0" u="none" strike="noStrike">
                  <a:solidFill>
                    <a:schemeClr val="accent1">
                      <a:lumMod val="50000"/>
                    </a:schemeClr>
                  </a:solidFill>
                  <a:latin typeface="Arial Rounded MT Bold" panose="020F0704030504030204" pitchFamily="34" charset="0"/>
                  <a:ea typeface="Calibri"/>
                  <a:cs typeface="Calibri"/>
                </a:rPr>
                <a:pPr/>
                <a:t>134005</a:t>
              </a:fld>
              <a:endParaRPr lang="en-IN" sz="2400" b="1">
                <a:solidFill>
                  <a:schemeClr val="accent1">
                    <a:lumMod val="50000"/>
                  </a:schemeClr>
                </a:solidFill>
                <a:latin typeface="Arial Rounded MT Bold" panose="020F0704030504030204" pitchFamily="34" charset="0"/>
              </a:endParaRPr>
            </a:p>
          </xdr:txBody>
        </xdr:sp>
      </xdr:grpSp>
    </xdr:grpSp>
    <xdr:clientData/>
  </xdr:twoCellAnchor>
  <xdr:twoCellAnchor>
    <xdr:from>
      <xdr:col>7</xdr:col>
      <xdr:colOff>210633</xdr:colOff>
      <xdr:row>4</xdr:row>
      <xdr:rowOff>127652</xdr:rowOff>
    </xdr:from>
    <xdr:to>
      <xdr:col>10</xdr:col>
      <xdr:colOff>544515</xdr:colOff>
      <xdr:row>9</xdr:row>
      <xdr:rowOff>6371</xdr:rowOff>
    </xdr:to>
    <xdr:grpSp>
      <xdr:nvGrpSpPr>
        <xdr:cNvPr id="27" name="Group 26">
          <a:extLst>
            <a:ext uri="{FF2B5EF4-FFF2-40B4-BE49-F238E27FC236}">
              <a16:creationId xmlns:a16="http://schemas.microsoft.com/office/drawing/2014/main" id="{1A5EAF51-6CC6-13BC-0B2F-94B8D45800E9}"/>
            </a:ext>
          </a:extLst>
        </xdr:cNvPr>
        <xdr:cNvGrpSpPr/>
      </xdr:nvGrpSpPr>
      <xdr:grpSpPr>
        <a:xfrm>
          <a:off x="4477833" y="854483"/>
          <a:ext cx="2162682" cy="787257"/>
          <a:chOff x="0" y="838200"/>
          <a:chExt cx="2164080" cy="792000"/>
        </a:xfrm>
      </xdr:grpSpPr>
      <xdr:sp macro="" textlink="">
        <xdr:nvSpPr>
          <xdr:cNvPr id="28" name="Rectangle: Rounded Corners 27">
            <a:extLst>
              <a:ext uri="{FF2B5EF4-FFF2-40B4-BE49-F238E27FC236}">
                <a16:creationId xmlns:a16="http://schemas.microsoft.com/office/drawing/2014/main" id="{E0D42128-54D6-672E-8198-49427AD77459}"/>
              </a:ext>
            </a:extLst>
          </xdr:cNvPr>
          <xdr:cNvSpPr/>
        </xdr:nvSpPr>
        <xdr:spPr>
          <a:xfrm>
            <a:off x="0" y="838200"/>
            <a:ext cx="2164080" cy="792000"/>
          </a:xfrm>
          <a:prstGeom prst="roundRect">
            <a:avLst>
              <a:gd name="adj" fmla="val 1425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29" name="Group 28">
            <a:extLst>
              <a:ext uri="{FF2B5EF4-FFF2-40B4-BE49-F238E27FC236}">
                <a16:creationId xmlns:a16="http://schemas.microsoft.com/office/drawing/2014/main" id="{FC82B592-8EE1-C328-BA32-60164B0CC49E}"/>
              </a:ext>
            </a:extLst>
          </xdr:cNvPr>
          <xdr:cNvGrpSpPr/>
        </xdr:nvGrpSpPr>
        <xdr:grpSpPr>
          <a:xfrm>
            <a:off x="50896" y="861650"/>
            <a:ext cx="1892204" cy="731520"/>
            <a:chOff x="95297" y="861650"/>
            <a:chExt cx="1803159" cy="731520"/>
          </a:xfrm>
        </xdr:grpSpPr>
        <xdr:sp macro="" textlink="">
          <xdr:nvSpPr>
            <xdr:cNvPr id="30" name="Rectangle: Rounded Corners 29">
              <a:extLst>
                <a:ext uri="{FF2B5EF4-FFF2-40B4-BE49-F238E27FC236}">
                  <a16:creationId xmlns:a16="http://schemas.microsoft.com/office/drawing/2014/main" id="{F9C4F7D5-17A7-F62E-3AC6-D76A378F3D95}"/>
                </a:ext>
              </a:extLst>
            </xdr:cNvPr>
            <xdr:cNvSpPr/>
          </xdr:nvSpPr>
          <xdr:spPr>
            <a:xfrm>
              <a:off x="95297" y="861650"/>
              <a:ext cx="525780" cy="731520"/>
            </a:xfrm>
            <a:prstGeom prst="roundRect">
              <a:avLst>
                <a:gd name="adj" fmla="val 14252"/>
              </a:avLst>
            </a:prstGeom>
            <a:solidFill>
              <a:schemeClr val="tx2"/>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31" name="TextBox 30">
              <a:extLst>
                <a:ext uri="{FF2B5EF4-FFF2-40B4-BE49-F238E27FC236}">
                  <a16:creationId xmlns:a16="http://schemas.microsoft.com/office/drawing/2014/main" id="{EDFA72DF-168A-91F8-F164-74C63D043D9C}"/>
                </a:ext>
              </a:extLst>
            </xdr:cNvPr>
            <xdr:cNvSpPr txBox="1"/>
          </xdr:nvSpPr>
          <xdr:spPr>
            <a:xfrm>
              <a:off x="708660" y="899160"/>
              <a:ext cx="1189796"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accent1">
                      <a:lumMod val="75000"/>
                    </a:schemeClr>
                  </a:solidFill>
                  <a:latin typeface="Arial Rounded MT Bold" panose="020F0704030504030204" pitchFamily="34" charset="0"/>
                </a:rPr>
                <a:t>UNIT SOLD</a:t>
              </a:r>
              <a:endParaRPr lang="en-IN" sz="1200" baseline="0">
                <a:solidFill>
                  <a:schemeClr val="accent1">
                    <a:lumMod val="75000"/>
                  </a:schemeClr>
                </a:solidFill>
                <a:latin typeface="Arial Rounded MT Bold" panose="020F0704030504030204" pitchFamily="34" charset="0"/>
              </a:endParaRPr>
            </a:p>
            <a:p>
              <a:endParaRPr lang="en-IN" sz="1100">
                <a:solidFill>
                  <a:schemeClr val="accent1">
                    <a:lumMod val="75000"/>
                  </a:schemeClr>
                </a:solidFill>
                <a:latin typeface="Arial Rounded MT Bold" panose="020F0704030504030204" pitchFamily="34" charset="0"/>
              </a:endParaRPr>
            </a:p>
          </xdr:txBody>
        </xdr:sp>
        <xdr:sp macro="" textlink="'sales data'!K6">
          <xdr:nvSpPr>
            <xdr:cNvPr id="32" name="TextBox 31">
              <a:extLst>
                <a:ext uri="{FF2B5EF4-FFF2-40B4-BE49-F238E27FC236}">
                  <a16:creationId xmlns:a16="http://schemas.microsoft.com/office/drawing/2014/main" id="{54AC90DA-DB7D-EABA-F1ED-F9F8DA7010D4}"/>
                </a:ext>
              </a:extLst>
            </xdr:cNvPr>
            <xdr:cNvSpPr txBox="1"/>
          </xdr:nvSpPr>
          <xdr:spPr>
            <a:xfrm>
              <a:off x="784860" y="1234440"/>
              <a:ext cx="10972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957D9D-7F63-4033-BB4E-44B26A3D6C39}" type="TxLink">
                <a:rPr lang="en-US" sz="1600" b="0" i="0" u="none" strike="noStrike">
                  <a:solidFill>
                    <a:schemeClr val="accent1">
                      <a:lumMod val="50000"/>
                    </a:schemeClr>
                  </a:solidFill>
                  <a:latin typeface="Arial Rounded MT Bold" panose="020F0704030504030204" pitchFamily="34" charset="0"/>
                  <a:ea typeface="Calibri"/>
                  <a:cs typeface="Calibri"/>
                </a:rPr>
                <a:pPr/>
                <a:t>625</a:t>
              </a:fld>
              <a:endParaRPr lang="en-IN" sz="2400" b="1">
                <a:solidFill>
                  <a:schemeClr val="accent1">
                    <a:lumMod val="50000"/>
                  </a:schemeClr>
                </a:solidFill>
                <a:latin typeface="Arial Rounded MT Bold" panose="020F0704030504030204" pitchFamily="34" charset="0"/>
              </a:endParaRPr>
            </a:p>
          </xdr:txBody>
        </xdr:sp>
      </xdr:grpSp>
    </xdr:grpSp>
    <xdr:clientData/>
  </xdr:twoCellAnchor>
  <xdr:twoCellAnchor>
    <xdr:from>
      <xdr:col>10</xdr:col>
      <xdr:colOff>606906</xdr:colOff>
      <xdr:row>4</xdr:row>
      <xdr:rowOff>134643</xdr:rowOff>
    </xdr:from>
    <xdr:to>
      <xdr:col>14</xdr:col>
      <xdr:colOff>331188</xdr:colOff>
      <xdr:row>9</xdr:row>
      <xdr:rowOff>13362</xdr:rowOff>
    </xdr:to>
    <xdr:grpSp>
      <xdr:nvGrpSpPr>
        <xdr:cNvPr id="33" name="Group 32">
          <a:extLst>
            <a:ext uri="{FF2B5EF4-FFF2-40B4-BE49-F238E27FC236}">
              <a16:creationId xmlns:a16="http://schemas.microsoft.com/office/drawing/2014/main" id="{35FF3E5D-B395-75CE-7BEC-AD043506D4CD}"/>
            </a:ext>
          </a:extLst>
        </xdr:cNvPr>
        <xdr:cNvGrpSpPr/>
      </xdr:nvGrpSpPr>
      <xdr:grpSpPr>
        <a:xfrm>
          <a:off x="6702906" y="861474"/>
          <a:ext cx="2162682" cy="787257"/>
          <a:chOff x="0" y="838200"/>
          <a:chExt cx="2164080" cy="792000"/>
        </a:xfrm>
      </xdr:grpSpPr>
      <xdr:sp macro="" textlink="">
        <xdr:nvSpPr>
          <xdr:cNvPr id="34" name="Rectangle: Rounded Corners 33">
            <a:extLst>
              <a:ext uri="{FF2B5EF4-FFF2-40B4-BE49-F238E27FC236}">
                <a16:creationId xmlns:a16="http://schemas.microsoft.com/office/drawing/2014/main" id="{AA0C2049-EC37-C7D8-C760-DEE9F0B32175}"/>
              </a:ext>
            </a:extLst>
          </xdr:cNvPr>
          <xdr:cNvSpPr/>
        </xdr:nvSpPr>
        <xdr:spPr>
          <a:xfrm>
            <a:off x="0" y="838200"/>
            <a:ext cx="2164080" cy="792000"/>
          </a:xfrm>
          <a:prstGeom prst="roundRect">
            <a:avLst>
              <a:gd name="adj" fmla="val 1425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35" name="Group 34">
            <a:extLst>
              <a:ext uri="{FF2B5EF4-FFF2-40B4-BE49-F238E27FC236}">
                <a16:creationId xmlns:a16="http://schemas.microsoft.com/office/drawing/2014/main" id="{AECF3591-86A0-B957-A2A2-85353CA9FB70}"/>
              </a:ext>
            </a:extLst>
          </xdr:cNvPr>
          <xdr:cNvGrpSpPr/>
        </xdr:nvGrpSpPr>
        <xdr:grpSpPr>
          <a:xfrm>
            <a:off x="22860" y="868680"/>
            <a:ext cx="1920240" cy="731520"/>
            <a:chOff x="68580" y="868680"/>
            <a:chExt cx="1829876" cy="731520"/>
          </a:xfrm>
        </xdr:grpSpPr>
        <xdr:sp macro="" textlink="">
          <xdr:nvSpPr>
            <xdr:cNvPr id="36" name="Rectangle: Rounded Corners 35">
              <a:extLst>
                <a:ext uri="{FF2B5EF4-FFF2-40B4-BE49-F238E27FC236}">
                  <a16:creationId xmlns:a16="http://schemas.microsoft.com/office/drawing/2014/main" id="{0DBAC325-2FDD-00E2-9F5F-8C8297B4F2C3}"/>
                </a:ext>
              </a:extLst>
            </xdr:cNvPr>
            <xdr:cNvSpPr/>
          </xdr:nvSpPr>
          <xdr:spPr>
            <a:xfrm>
              <a:off x="68580" y="868680"/>
              <a:ext cx="525780" cy="731520"/>
            </a:xfrm>
            <a:prstGeom prst="roundRect">
              <a:avLst>
                <a:gd name="adj" fmla="val 14252"/>
              </a:avLst>
            </a:prstGeom>
            <a:solidFill>
              <a:schemeClr val="tx2"/>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37" name="TextBox 36">
              <a:extLst>
                <a:ext uri="{FF2B5EF4-FFF2-40B4-BE49-F238E27FC236}">
                  <a16:creationId xmlns:a16="http://schemas.microsoft.com/office/drawing/2014/main" id="{E38979D3-B5B9-6D7B-C1D6-2BCF07E197D2}"/>
                </a:ext>
              </a:extLst>
            </xdr:cNvPr>
            <xdr:cNvSpPr txBox="1"/>
          </xdr:nvSpPr>
          <xdr:spPr>
            <a:xfrm>
              <a:off x="708660" y="899160"/>
              <a:ext cx="1189796"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accent1">
                      <a:lumMod val="75000"/>
                    </a:schemeClr>
                  </a:solidFill>
                  <a:latin typeface="Arial Rounded MT Bold" panose="020F0704030504030204" pitchFamily="34" charset="0"/>
                </a:rPr>
                <a:t>PROFIT</a:t>
              </a:r>
            </a:p>
            <a:p>
              <a:endParaRPr lang="en-IN" sz="1200" baseline="0">
                <a:solidFill>
                  <a:schemeClr val="accent1">
                    <a:lumMod val="75000"/>
                  </a:schemeClr>
                </a:solidFill>
                <a:latin typeface="Arial Rounded MT Bold" panose="020F0704030504030204" pitchFamily="34" charset="0"/>
              </a:endParaRPr>
            </a:p>
            <a:p>
              <a:endParaRPr lang="en-IN" sz="1100">
                <a:solidFill>
                  <a:schemeClr val="accent1">
                    <a:lumMod val="75000"/>
                  </a:schemeClr>
                </a:solidFill>
                <a:latin typeface="Arial Rounded MT Bold" panose="020F0704030504030204" pitchFamily="34" charset="0"/>
              </a:endParaRPr>
            </a:p>
          </xdr:txBody>
        </xdr:sp>
        <xdr:sp macro="" textlink="'sales data'!K8">
          <xdr:nvSpPr>
            <xdr:cNvPr id="38" name="TextBox 37">
              <a:extLst>
                <a:ext uri="{FF2B5EF4-FFF2-40B4-BE49-F238E27FC236}">
                  <a16:creationId xmlns:a16="http://schemas.microsoft.com/office/drawing/2014/main" id="{0E6C0F02-B3C0-79C4-85B5-C6E6F8734323}"/>
                </a:ext>
              </a:extLst>
            </xdr:cNvPr>
            <xdr:cNvSpPr txBox="1"/>
          </xdr:nvSpPr>
          <xdr:spPr>
            <a:xfrm>
              <a:off x="784860" y="1234440"/>
              <a:ext cx="10972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9B9C87-FBEE-49B5-9871-643D048BF47B}" type="TxLink">
                <a:rPr lang="en-US" sz="1600" b="1" i="0" u="none" strike="noStrike">
                  <a:solidFill>
                    <a:schemeClr val="accent1">
                      <a:lumMod val="50000"/>
                    </a:schemeClr>
                  </a:solidFill>
                  <a:latin typeface="Arial Rounded MT Bold" panose="020F0704030504030204" pitchFamily="34" charset="0"/>
                  <a:ea typeface="Calibri"/>
                  <a:cs typeface="Calibri"/>
                </a:rPr>
                <a:pPr/>
                <a:t>6279723</a:t>
              </a:fld>
              <a:endParaRPr lang="en-IN" sz="2400" b="1">
                <a:solidFill>
                  <a:schemeClr val="accent1">
                    <a:lumMod val="50000"/>
                  </a:schemeClr>
                </a:solidFill>
                <a:latin typeface="Arial Rounded MT Bold" panose="020F0704030504030204" pitchFamily="34" charset="0"/>
              </a:endParaRPr>
            </a:p>
          </xdr:txBody>
        </xdr:sp>
      </xdr:grpSp>
    </xdr:grpSp>
    <xdr:clientData/>
  </xdr:twoCellAnchor>
  <xdr:twoCellAnchor editAs="oneCell">
    <xdr:from>
      <xdr:col>11</xdr:col>
      <xdr:colOff>162886</xdr:colOff>
      <xdr:row>6</xdr:row>
      <xdr:rowOff>13003</xdr:rowOff>
    </xdr:from>
    <xdr:to>
      <xdr:col>11</xdr:col>
      <xdr:colOff>521488</xdr:colOff>
      <xdr:row>8</xdr:row>
      <xdr:rowOff>7243</xdr:rowOff>
    </xdr:to>
    <xdr:pic>
      <xdr:nvPicPr>
        <xdr:cNvPr id="40" name="Graphic 39" descr="Euro with solid fill">
          <a:extLst>
            <a:ext uri="{FF2B5EF4-FFF2-40B4-BE49-F238E27FC236}">
              <a16:creationId xmlns:a16="http://schemas.microsoft.com/office/drawing/2014/main" id="{A8E5EAE4-074F-8CA5-092D-332A9972CA9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53106" y="1103572"/>
          <a:ext cx="358602" cy="357763"/>
        </a:xfrm>
        <a:prstGeom prst="rect">
          <a:avLst/>
        </a:prstGeom>
      </xdr:spPr>
    </xdr:pic>
    <xdr:clientData/>
  </xdr:twoCellAnchor>
  <xdr:twoCellAnchor editAs="oneCell">
    <xdr:from>
      <xdr:col>7</xdr:col>
      <xdr:colOff>344765</xdr:colOff>
      <xdr:row>5</xdr:row>
      <xdr:rowOff>135180</xdr:rowOff>
    </xdr:from>
    <xdr:to>
      <xdr:col>8</xdr:col>
      <xdr:colOff>95165</xdr:colOff>
      <xdr:row>7</xdr:row>
      <xdr:rowOff>129420</xdr:rowOff>
    </xdr:to>
    <xdr:pic>
      <xdr:nvPicPr>
        <xdr:cNvPr id="42" name="Graphic 41" descr="Money with solid fill">
          <a:extLst>
            <a:ext uri="{FF2B5EF4-FFF2-40B4-BE49-F238E27FC236}">
              <a16:creationId xmlns:a16="http://schemas.microsoft.com/office/drawing/2014/main" id="{5E6FE06D-3CB0-561A-BBDB-BA2114364AF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02178" y="1043987"/>
          <a:ext cx="358602" cy="357763"/>
        </a:xfrm>
        <a:prstGeom prst="rect">
          <a:avLst/>
        </a:prstGeom>
      </xdr:spPr>
    </xdr:pic>
    <xdr:clientData/>
  </xdr:twoCellAnchor>
  <xdr:twoCellAnchor editAs="oneCell">
    <xdr:from>
      <xdr:col>0</xdr:col>
      <xdr:colOff>82236</xdr:colOff>
      <xdr:row>5</xdr:row>
      <xdr:rowOff>158926</xdr:rowOff>
    </xdr:from>
    <xdr:to>
      <xdr:col>0</xdr:col>
      <xdr:colOff>442236</xdr:colOff>
      <xdr:row>7</xdr:row>
      <xdr:rowOff>153166</xdr:rowOff>
    </xdr:to>
    <xdr:pic>
      <xdr:nvPicPr>
        <xdr:cNvPr id="44" name="Graphic 43" descr="Dollar with solid fill">
          <a:extLst>
            <a:ext uri="{FF2B5EF4-FFF2-40B4-BE49-F238E27FC236}">
              <a16:creationId xmlns:a16="http://schemas.microsoft.com/office/drawing/2014/main" id="{D3C0EF78-F10B-F279-1275-BEB766E941B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2236" y="1067733"/>
          <a:ext cx="360000" cy="357763"/>
        </a:xfrm>
        <a:prstGeom prst="rect">
          <a:avLst/>
        </a:prstGeom>
      </xdr:spPr>
    </xdr:pic>
    <xdr:clientData/>
  </xdr:twoCellAnchor>
  <xdr:twoCellAnchor editAs="oneCell">
    <xdr:from>
      <xdr:col>3</xdr:col>
      <xdr:colOff>564089</xdr:colOff>
      <xdr:row>6</xdr:row>
      <xdr:rowOff>840</xdr:rowOff>
    </xdr:from>
    <xdr:to>
      <xdr:col>4</xdr:col>
      <xdr:colOff>315888</xdr:colOff>
      <xdr:row>7</xdr:row>
      <xdr:rowOff>177960</xdr:rowOff>
    </xdr:to>
    <xdr:pic>
      <xdr:nvPicPr>
        <xdr:cNvPr id="46" name="Graphic 45" descr="Coins with solid fill">
          <a:extLst>
            <a:ext uri="{FF2B5EF4-FFF2-40B4-BE49-F238E27FC236}">
              <a16:creationId xmlns:a16="http://schemas.microsoft.com/office/drawing/2014/main" id="{982FD617-3F49-62F3-59EC-60C236EE559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388695" y="1091409"/>
          <a:ext cx="360000" cy="358881"/>
        </a:xfrm>
        <a:prstGeom prst="rect">
          <a:avLst/>
        </a:prstGeom>
      </xdr:spPr>
    </xdr:pic>
    <xdr:clientData/>
  </xdr:twoCellAnchor>
  <xdr:twoCellAnchor>
    <xdr:from>
      <xdr:col>4</xdr:col>
      <xdr:colOff>22859</xdr:colOff>
      <xdr:row>0</xdr:row>
      <xdr:rowOff>152399</xdr:rowOff>
    </xdr:from>
    <xdr:to>
      <xdr:col>9</xdr:col>
      <xdr:colOff>405466</xdr:colOff>
      <xdr:row>3</xdr:row>
      <xdr:rowOff>76898</xdr:rowOff>
    </xdr:to>
    <xdr:sp macro="" textlink="">
      <xdr:nvSpPr>
        <xdr:cNvPr id="47" name="TextBox 46">
          <a:extLst>
            <a:ext uri="{FF2B5EF4-FFF2-40B4-BE49-F238E27FC236}">
              <a16:creationId xmlns:a16="http://schemas.microsoft.com/office/drawing/2014/main" id="{17BC89D6-BDC9-E984-8F0B-B7393D9132B3}"/>
            </a:ext>
          </a:extLst>
        </xdr:cNvPr>
        <xdr:cNvSpPr txBox="1"/>
      </xdr:nvSpPr>
      <xdr:spPr>
        <a:xfrm>
          <a:off x="2455666" y="152399"/>
          <a:ext cx="3423617" cy="469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            </a:t>
          </a:r>
          <a:r>
            <a:rPr lang="en-IN" sz="2000">
              <a:solidFill>
                <a:schemeClr val="accent1">
                  <a:lumMod val="50000"/>
                </a:schemeClr>
              </a:solidFill>
            </a:rPr>
            <a:t>SALES DASHBOARD 2025</a:t>
          </a:r>
        </a:p>
        <a:p>
          <a:endParaRPr lang="en-IN" sz="1100"/>
        </a:p>
      </xdr:txBody>
    </xdr:sp>
    <xdr:clientData/>
  </xdr:twoCellAnchor>
  <xdr:twoCellAnchor editAs="oneCell">
    <xdr:from>
      <xdr:col>4</xdr:col>
      <xdr:colOff>237689</xdr:colOff>
      <xdr:row>0</xdr:row>
      <xdr:rowOff>104863</xdr:rowOff>
    </xdr:from>
    <xdr:to>
      <xdr:col>5</xdr:col>
      <xdr:colOff>97487</xdr:colOff>
      <xdr:row>3</xdr:row>
      <xdr:rowOff>27579</xdr:rowOff>
    </xdr:to>
    <xdr:pic>
      <xdr:nvPicPr>
        <xdr:cNvPr id="49" name="Graphic 48" descr="Bar graph with upward trend with solid fill">
          <a:extLst>
            <a:ext uri="{FF2B5EF4-FFF2-40B4-BE49-F238E27FC236}">
              <a16:creationId xmlns:a16="http://schemas.microsoft.com/office/drawing/2014/main" id="{1AE5A7AD-2B52-3F41-3576-FFC664B19E5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670496" y="104863"/>
          <a:ext cx="468000" cy="468000"/>
        </a:xfrm>
        <a:prstGeom prst="rect">
          <a:avLst/>
        </a:prstGeom>
      </xdr:spPr>
    </xdr:pic>
    <xdr:clientData/>
  </xdr:twoCellAnchor>
  <xdr:twoCellAnchor editAs="oneCell">
    <xdr:from>
      <xdr:col>14</xdr:col>
      <xdr:colOff>440421</xdr:colOff>
      <xdr:row>5</xdr:row>
      <xdr:rowOff>13981</xdr:rowOff>
    </xdr:from>
    <xdr:to>
      <xdr:col>18</xdr:col>
      <xdr:colOff>44824</xdr:colOff>
      <xdr:row>8</xdr:row>
      <xdr:rowOff>148262</xdr:rowOff>
    </xdr:to>
    <mc:AlternateContent xmlns:mc="http://schemas.openxmlformats.org/markup-compatibility/2006" xmlns:a14="http://schemas.microsoft.com/office/drawing/2010/main">
      <mc:Choice Requires="a14">
        <xdr:graphicFrame macro="">
          <xdr:nvGraphicFramePr>
            <xdr:cNvPr id="50" name="Region 1">
              <a:extLst>
                <a:ext uri="{FF2B5EF4-FFF2-40B4-BE49-F238E27FC236}">
                  <a16:creationId xmlns:a16="http://schemas.microsoft.com/office/drawing/2014/main" id="{C0042B64-2AB9-4405-93CC-027646C22A5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74821" y="922519"/>
              <a:ext cx="2042803" cy="679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62919</xdr:colOff>
      <xdr:row>9</xdr:row>
      <xdr:rowOff>34954</xdr:rowOff>
    </xdr:from>
    <xdr:to>
      <xdr:col>3</xdr:col>
      <xdr:colOff>67113</xdr:colOff>
      <xdr:row>20</xdr:row>
      <xdr:rowOff>1</xdr:rowOff>
    </xdr:to>
    <mc:AlternateContent xmlns:mc="http://schemas.openxmlformats.org/markup-compatibility/2006" xmlns:a14="http://schemas.microsoft.com/office/drawing/2010/main">
      <mc:Choice Requires="a14">
        <xdr:graphicFrame macro="">
          <xdr:nvGraphicFramePr>
            <xdr:cNvPr id="52" name="Product 1">
              <a:extLst>
                <a:ext uri="{FF2B5EF4-FFF2-40B4-BE49-F238E27FC236}">
                  <a16:creationId xmlns:a16="http://schemas.microsoft.com/office/drawing/2014/main" id="{F8847D2E-57D6-46CD-9162-810756335BC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2919" y="1670807"/>
              <a:ext cx="1828800" cy="1971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55926</xdr:colOff>
      <xdr:row>19</xdr:row>
      <xdr:rowOff>174770</xdr:rowOff>
    </xdr:from>
    <xdr:to>
      <xdr:col>3</xdr:col>
      <xdr:colOff>60120</xdr:colOff>
      <xdr:row>30</xdr:row>
      <xdr:rowOff>132825</xdr:rowOff>
    </xdr:to>
    <mc:AlternateContent xmlns:mc="http://schemas.openxmlformats.org/markup-compatibility/2006" xmlns:a14="http://schemas.microsoft.com/office/drawing/2010/main">
      <mc:Choice Requires="a14">
        <xdr:graphicFrame macro="">
          <xdr:nvGraphicFramePr>
            <xdr:cNvPr id="53" name="Sales Person 2">
              <a:extLst>
                <a:ext uri="{FF2B5EF4-FFF2-40B4-BE49-F238E27FC236}">
                  <a16:creationId xmlns:a16="http://schemas.microsoft.com/office/drawing/2014/main" id="{9628CAD3-EE5D-357B-8D7B-161AF2CAFDC6}"/>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55926" y="3635230"/>
              <a:ext cx="1828800" cy="1705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125833</xdr:colOff>
      <xdr:row>9</xdr:row>
      <xdr:rowOff>83892</xdr:rowOff>
    </xdr:from>
    <xdr:to>
      <xdr:col>10</xdr:col>
      <xdr:colOff>314589</xdr:colOff>
      <xdr:row>20</xdr:row>
      <xdr:rowOff>0</xdr:rowOff>
    </xdr:to>
    <xdr:sp macro="" textlink="">
      <xdr:nvSpPr>
        <xdr:cNvPr id="54" name="Rectangle: Rounded Corners 53">
          <a:extLst>
            <a:ext uri="{FF2B5EF4-FFF2-40B4-BE49-F238E27FC236}">
              <a16:creationId xmlns:a16="http://schemas.microsoft.com/office/drawing/2014/main" id="{FFE07CCC-4D29-964B-665B-73660BD02FFF}"/>
            </a:ext>
          </a:extLst>
        </xdr:cNvPr>
        <xdr:cNvSpPr/>
      </xdr:nvSpPr>
      <xdr:spPr>
        <a:xfrm>
          <a:off x="1950439" y="1719745"/>
          <a:ext cx="4446168" cy="1922475"/>
        </a:xfrm>
        <a:prstGeom prst="roundRect">
          <a:avLst>
            <a:gd name="adj" fmla="val 1425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a:ln>
                <a:solidFill>
                  <a:schemeClr val="accent1">
                    <a:lumMod val="50000"/>
                  </a:schemeClr>
                </a:solidFill>
              </a:ln>
              <a:solidFill>
                <a:schemeClr val="accent1">
                  <a:lumMod val="50000"/>
                </a:schemeClr>
              </a:solidFill>
            </a:rPr>
            <a:t>UNIT SOLD BY PRODUCT</a:t>
          </a:r>
        </a:p>
      </xdr:txBody>
    </xdr:sp>
    <xdr:clientData/>
  </xdr:twoCellAnchor>
  <xdr:twoCellAnchor>
    <xdr:from>
      <xdr:col>3</xdr:col>
      <xdr:colOff>279630</xdr:colOff>
      <xdr:row>11</xdr:row>
      <xdr:rowOff>153526</xdr:rowOff>
    </xdr:from>
    <xdr:to>
      <xdr:col>9</xdr:col>
      <xdr:colOff>433431</xdr:colOff>
      <xdr:row>19</xdr:row>
      <xdr:rowOff>41730</xdr:rowOff>
    </xdr:to>
    <xdr:graphicFrame macro="">
      <xdr:nvGraphicFramePr>
        <xdr:cNvPr id="22" name="Chart 21">
          <a:extLst>
            <a:ext uri="{FF2B5EF4-FFF2-40B4-BE49-F238E27FC236}">
              <a16:creationId xmlns:a16="http://schemas.microsoft.com/office/drawing/2014/main" id="{8D3CE4CF-AE75-04E2-9383-38ECA8A59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367553</xdr:colOff>
      <xdr:row>9</xdr:row>
      <xdr:rowOff>91046</xdr:rowOff>
    </xdr:from>
    <xdr:to>
      <xdr:col>18</xdr:col>
      <xdr:colOff>8965</xdr:colOff>
      <xdr:row>19</xdr:row>
      <xdr:rowOff>89647</xdr:rowOff>
    </xdr:to>
    <xdr:sp macro="" textlink="">
      <xdr:nvSpPr>
        <xdr:cNvPr id="24" name="Rectangle: Rounded Corners 23">
          <a:extLst>
            <a:ext uri="{FF2B5EF4-FFF2-40B4-BE49-F238E27FC236}">
              <a16:creationId xmlns:a16="http://schemas.microsoft.com/office/drawing/2014/main" id="{D00A59C9-C15F-AD1B-97A2-FBADEB38A433}"/>
            </a:ext>
          </a:extLst>
        </xdr:cNvPr>
        <xdr:cNvSpPr/>
      </xdr:nvSpPr>
      <xdr:spPr>
        <a:xfrm>
          <a:off x="6463553" y="1704693"/>
          <a:ext cx="4518212" cy="1800507"/>
        </a:xfrm>
        <a:prstGeom prst="roundRect">
          <a:avLst>
            <a:gd name="adj" fmla="val 1425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a:ln>
                <a:solidFill>
                  <a:schemeClr val="accent1">
                    <a:lumMod val="50000"/>
                  </a:schemeClr>
                </a:solidFill>
              </a:ln>
              <a:solidFill>
                <a:schemeClr val="accent1">
                  <a:lumMod val="50000"/>
                </a:schemeClr>
              </a:solidFill>
            </a:rPr>
            <a:t>TOTAL SALES BY REGION</a:t>
          </a:r>
        </a:p>
      </xdr:txBody>
    </xdr:sp>
    <xdr:clientData/>
  </xdr:twoCellAnchor>
  <xdr:twoCellAnchor>
    <xdr:from>
      <xdr:col>11</xdr:col>
      <xdr:colOff>153583</xdr:colOff>
      <xdr:row>11</xdr:row>
      <xdr:rowOff>4088</xdr:rowOff>
    </xdr:from>
    <xdr:to>
      <xdr:col>17</xdr:col>
      <xdr:colOff>412244</xdr:colOff>
      <xdr:row>19</xdr:row>
      <xdr:rowOff>32050</xdr:rowOff>
    </xdr:to>
    <xdr:graphicFrame macro="">
      <xdr:nvGraphicFramePr>
        <xdr:cNvPr id="26" name="Chart 25">
          <a:extLst>
            <a:ext uri="{FF2B5EF4-FFF2-40B4-BE49-F238E27FC236}">
              <a16:creationId xmlns:a16="http://schemas.microsoft.com/office/drawing/2014/main" id="{A7C8F346-BD1B-48ED-81F8-3C54DBAC6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146806</xdr:colOff>
      <xdr:row>20</xdr:row>
      <xdr:rowOff>48937</xdr:rowOff>
    </xdr:from>
    <xdr:to>
      <xdr:col>10</xdr:col>
      <xdr:colOff>335562</xdr:colOff>
      <xdr:row>30</xdr:row>
      <xdr:rowOff>153797</xdr:rowOff>
    </xdr:to>
    <xdr:sp macro="" textlink="">
      <xdr:nvSpPr>
        <xdr:cNvPr id="39" name="Rectangle: Rounded Corners 38">
          <a:extLst>
            <a:ext uri="{FF2B5EF4-FFF2-40B4-BE49-F238E27FC236}">
              <a16:creationId xmlns:a16="http://schemas.microsoft.com/office/drawing/2014/main" id="{527FE18F-B75B-68CA-4104-24BE01CDBB97}"/>
            </a:ext>
          </a:extLst>
        </xdr:cNvPr>
        <xdr:cNvSpPr/>
      </xdr:nvSpPr>
      <xdr:spPr>
        <a:xfrm>
          <a:off x="1971412" y="3691157"/>
          <a:ext cx="4446168" cy="1922475"/>
        </a:xfrm>
        <a:prstGeom prst="roundRect">
          <a:avLst>
            <a:gd name="adj" fmla="val 1425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a:ln>
                <a:solidFill>
                  <a:schemeClr val="accent1">
                    <a:lumMod val="50000"/>
                  </a:schemeClr>
                </a:solidFill>
              </a:ln>
              <a:solidFill>
                <a:schemeClr val="accent1">
                  <a:lumMod val="50000"/>
                </a:schemeClr>
              </a:solidFill>
            </a:rPr>
            <a:t>TOTAL</a:t>
          </a:r>
          <a:r>
            <a:rPr lang="en-IN" sz="1200" baseline="0">
              <a:ln>
                <a:solidFill>
                  <a:schemeClr val="accent1">
                    <a:lumMod val="50000"/>
                  </a:schemeClr>
                </a:solidFill>
              </a:ln>
              <a:solidFill>
                <a:schemeClr val="accent1">
                  <a:lumMod val="50000"/>
                </a:schemeClr>
              </a:solidFill>
            </a:rPr>
            <a:t> SALES</a:t>
          </a:r>
          <a:r>
            <a:rPr lang="en-IN" sz="1200">
              <a:ln>
                <a:solidFill>
                  <a:schemeClr val="accent1">
                    <a:lumMod val="50000"/>
                  </a:schemeClr>
                </a:solidFill>
              </a:ln>
              <a:solidFill>
                <a:schemeClr val="accent1">
                  <a:lumMod val="50000"/>
                </a:schemeClr>
              </a:solidFill>
            </a:rPr>
            <a:t> BY PRODUCT</a:t>
          </a:r>
        </a:p>
      </xdr:txBody>
    </xdr:sp>
    <xdr:clientData/>
  </xdr:twoCellAnchor>
  <xdr:twoCellAnchor>
    <xdr:from>
      <xdr:col>10</xdr:col>
      <xdr:colOff>369386</xdr:colOff>
      <xdr:row>19</xdr:row>
      <xdr:rowOff>150195</xdr:rowOff>
    </xdr:from>
    <xdr:to>
      <xdr:col>18</xdr:col>
      <xdr:colOff>54798</xdr:colOff>
      <xdr:row>31</xdr:row>
      <xdr:rowOff>31351</xdr:rowOff>
    </xdr:to>
    <xdr:sp macro="" textlink="">
      <xdr:nvSpPr>
        <xdr:cNvPr id="41" name="Rectangle: Rounded Corners 40">
          <a:extLst>
            <a:ext uri="{FF2B5EF4-FFF2-40B4-BE49-F238E27FC236}">
              <a16:creationId xmlns:a16="http://schemas.microsoft.com/office/drawing/2014/main" id="{2666C571-9FB4-49EA-A270-D58970917F25}"/>
            </a:ext>
          </a:extLst>
        </xdr:cNvPr>
        <xdr:cNvSpPr/>
      </xdr:nvSpPr>
      <xdr:spPr>
        <a:xfrm>
          <a:off x="6465386" y="3614364"/>
          <a:ext cx="4562212" cy="2061649"/>
        </a:xfrm>
        <a:prstGeom prst="roundRect">
          <a:avLst>
            <a:gd name="adj" fmla="val 1425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a:ln>
                <a:solidFill>
                  <a:schemeClr val="accent1">
                    <a:lumMod val="50000"/>
                  </a:schemeClr>
                </a:solidFill>
              </a:ln>
              <a:solidFill>
                <a:schemeClr val="accent1">
                  <a:lumMod val="50000"/>
                </a:schemeClr>
              </a:solidFill>
            </a:rPr>
            <a:t>TOTAL</a:t>
          </a:r>
          <a:r>
            <a:rPr lang="en-IN" sz="1200" baseline="0">
              <a:ln>
                <a:solidFill>
                  <a:schemeClr val="accent1">
                    <a:lumMod val="50000"/>
                  </a:schemeClr>
                </a:solidFill>
              </a:ln>
              <a:solidFill>
                <a:schemeClr val="accent1">
                  <a:lumMod val="50000"/>
                </a:schemeClr>
              </a:solidFill>
            </a:rPr>
            <a:t> SALES</a:t>
          </a:r>
          <a:r>
            <a:rPr lang="en-IN" sz="1200">
              <a:ln>
                <a:solidFill>
                  <a:schemeClr val="accent1">
                    <a:lumMod val="50000"/>
                  </a:schemeClr>
                </a:solidFill>
              </a:ln>
              <a:solidFill>
                <a:schemeClr val="accent1">
                  <a:lumMod val="50000"/>
                </a:schemeClr>
              </a:solidFill>
            </a:rPr>
            <a:t> BY SALES</a:t>
          </a:r>
          <a:r>
            <a:rPr lang="en-IN" sz="1200" baseline="0">
              <a:ln>
                <a:solidFill>
                  <a:schemeClr val="accent1">
                    <a:lumMod val="50000"/>
                  </a:schemeClr>
                </a:solidFill>
              </a:ln>
              <a:solidFill>
                <a:schemeClr val="accent1">
                  <a:lumMod val="50000"/>
                </a:schemeClr>
              </a:solidFill>
            </a:rPr>
            <a:t> PERSON</a:t>
          </a:r>
          <a:endParaRPr lang="en-IN" sz="1200">
            <a:ln>
              <a:solidFill>
                <a:schemeClr val="accent1">
                  <a:lumMod val="50000"/>
                </a:schemeClr>
              </a:solidFill>
            </a:ln>
            <a:solidFill>
              <a:schemeClr val="accent1">
                <a:lumMod val="50000"/>
              </a:schemeClr>
            </a:solidFill>
          </a:endParaRPr>
        </a:p>
      </xdr:txBody>
    </xdr:sp>
    <xdr:clientData/>
  </xdr:twoCellAnchor>
  <xdr:twoCellAnchor>
    <xdr:from>
      <xdr:col>3</xdr:col>
      <xdr:colOff>454403</xdr:colOff>
      <xdr:row>22</xdr:row>
      <xdr:rowOff>55928</xdr:rowOff>
    </xdr:from>
    <xdr:to>
      <xdr:col>9</xdr:col>
      <xdr:colOff>489357</xdr:colOff>
      <xdr:row>29</xdr:row>
      <xdr:rowOff>160789</xdr:rowOff>
    </xdr:to>
    <xdr:graphicFrame macro="">
      <xdr:nvGraphicFramePr>
        <xdr:cNvPr id="43" name="Chart 42">
          <a:extLst>
            <a:ext uri="{FF2B5EF4-FFF2-40B4-BE49-F238E27FC236}">
              <a16:creationId xmlns:a16="http://schemas.microsoft.com/office/drawing/2014/main" id="{DEE8E34E-C96B-4B01-B78C-B57B70F2C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463062</xdr:colOff>
      <xdr:row>21</xdr:row>
      <xdr:rowOff>109164</xdr:rowOff>
    </xdr:from>
    <xdr:to>
      <xdr:col>17</xdr:col>
      <xdr:colOff>497478</xdr:colOff>
      <xdr:row>30</xdr:row>
      <xdr:rowOff>111369</xdr:rowOff>
    </xdr:to>
    <xdr:graphicFrame macro="">
      <xdr:nvGraphicFramePr>
        <xdr:cNvPr id="45" name="Chart 44">
          <a:extLst>
            <a:ext uri="{FF2B5EF4-FFF2-40B4-BE49-F238E27FC236}">
              <a16:creationId xmlns:a16="http://schemas.microsoft.com/office/drawing/2014/main" id="{C06F891E-E4E5-47EA-AF3D-8A107D12E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I" refreshedDate="45898.767468749997" createdVersion="8" refreshedVersion="8" minRefreshableVersion="3" recordCount="51" xr:uid="{2E968741-0474-4181-9133-FACFDA165ABC}">
  <cacheSource type="worksheet">
    <worksheetSource name="Table4"/>
  </cacheSource>
  <cacheFields count="8">
    <cacheField name="Date" numFmtId="0">
      <sharedItems/>
    </cacheField>
    <cacheField name="Sales Person" numFmtId="0">
      <sharedItems count="5">
        <s v="Vikram"/>
        <s v="Karthik"/>
        <s v="Arjun"/>
        <s v="Priya"/>
        <s v="Meena"/>
      </sharedItems>
    </cacheField>
    <cacheField name="Region" numFmtId="0">
      <sharedItems count="4">
        <s v="South"/>
        <s v="West"/>
        <s v="North"/>
        <s v="East"/>
      </sharedItems>
    </cacheField>
    <cacheField name="Product" numFmtId="0">
      <sharedItems count="6">
        <s v="Laptop"/>
        <s v="Tablet"/>
        <s v="Headphones"/>
        <s v="Camera"/>
        <s v="Mobile"/>
        <s v="Modem"/>
      </sharedItems>
    </cacheField>
    <cacheField name="Units Sold" numFmtId="0">
      <sharedItems containsSemiMixedTypes="0" containsString="0" containsNumber="1" containsInteger="1" minValue="1" maxValue="20"/>
    </cacheField>
    <cacheField name="Cost of Goods" numFmtId="0">
      <sharedItems containsSemiMixedTypes="0" containsString="0" containsNumber="1" containsInteger="1" minValue="3500" maxValue="19502"/>
    </cacheField>
    <cacheField name="Total Sales" numFmtId="0">
      <sharedItems containsSemiMixedTypes="0" containsString="0" containsNumber="1" containsInteger="1" minValue="7723" maxValue="390040"/>
    </cacheField>
    <cacheField name="profit" numFmtId="0">
      <sharedItems containsSemiMixedTypes="0" containsString="0" containsNumber="1" containsInteger="1" minValue="0" maxValue="370538"/>
    </cacheField>
  </cacheFields>
  <extLst>
    <ext xmlns:x14="http://schemas.microsoft.com/office/spreadsheetml/2009/9/main" uri="{725AE2AE-9491-48be-B2B4-4EB974FC3084}">
      <x14:pivotCacheDefinition pivotCacheId="197669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s v="2025-02-13"/>
    <x v="0"/>
    <x v="0"/>
    <x v="0"/>
    <n v="14"/>
    <n v="8764"/>
    <n v="122696"/>
    <n v="113932"/>
  </r>
  <r>
    <s v="2025-01-08"/>
    <x v="1"/>
    <x v="0"/>
    <x v="1"/>
    <n v="7"/>
    <n v="13536"/>
    <n v="94752"/>
    <n v="81216"/>
  </r>
  <r>
    <s v="2025-02-22"/>
    <x v="0"/>
    <x v="1"/>
    <x v="2"/>
    <n v="9"/>
    <n v="16500"/>
    <n v="148500"/>
    <n v="132000"/>
  </r>
  <r>
    <s v="2025-02-22"/>
    <x v="1"/>
    <x v="2"/>
    <x v="1"/>
    <n v="19"/>
    <n v="9403"/>
    <n v="178657"/>
    <n v="169254"/>
  </r>
  <r>
    <s v="2025-02-04"/>
    <x v="2"/>
    <x v="0"/>
    <x v="0"/>
    <n v="8"/>
    <n v="5486"/>
    <n v="43888"/>
    <n v="38402"/>
  </r>
  <r>
    <s v="2025-01-11"/>
    <x v="3"/>
    <x v="1"/>
    <x v="2"/>
    <n v="17"/>
    <n v="6501"/>
    <n v="110517"/>
    <n v="104016"/>
  </r>
  <r>
    <s v="2025-01-12"/>
    <x v="0"/>
    <x v="3"/>
    <x v="0"/>
    <n v="16"/>
    <n v="6479"/>
    <n v="103664"/>
    <n v="97185"/>
  </r>
  <r>
    <s v="2025-02-11"/>
    <x v="2"/>
    <x v="2"/>
    <x v="2"/>
    <n v="15"/>
    <n v="10948"/>
    <n v="164220"/>
    <n v="153272"/>
  </r>
  <r>
    <s v="2025-02-28"/>
    <x v="1"/>
    <x v="2"/>
    <x v="1"/>
    <n v="12"/>
    <n v="9658"/>
    <n v="115896"/>
    <n v="106238"/>
  </r>
  <r>
    <s v="2025-02-10"/>
    <x v="3"/>
    <x v="2"/>
    <x v="1"/>
    <n v="3"/>
    <n v="6648"/>
    <n v="19944"/>
    <n v="13296"/>
  </r>
  <r>
    <s v="2025-02-11"/>
    <x v="4"/>
    <x v="3"/>
    <x v="3"/>
    <n v="15"/>
    <n v="13869"/>
    <n v="208035"/>
    <n v="194166"/>
  </r>
  <r>
    <s v="2025-02-27"/>
    <x v="4"/>
    <x v="3"/>
    <x v="1"/>
    <n v="17"/>
    <n v="18707"/>
    <n v="318019"/>
    <n v="299312"/>
  </r>
  <r>
    <s v="2025-01-26"/>
    <x v="3"/>
    <x v="0"/>
    <x v="0"/>
    <n v="20"/>
    <n v="19502"/>
    <n v="390040"/>
    <n v="370538"/>
  </r>
  <r>
    <s v="2025-01-14"/>
    <x v="4"/>
    <x v="0"/>
    <x v="4"/>
    <n v="20"/>
    <n v="15209"/>
    <n v="304180"/>
    <n v="288971"/>
  </r>
  <r>
    <s v="2025-01-03"/>
    <x v="0"/>
    <x v="1"/>
    <x v="4"/>
    <n v="15"/>
    <n v="17175"/>
    <n v="257625"/>
    <n v="240450"/>
  </r>
  <r>
    <s v="2025-01-07"/>
    <x v="1"/>
    <x v="3"/>
    <x v="1"/>
    <n v="18"/>
    <n v="6681"/>
    <n v="120258"/>
    <n v="113577"/>
  </r>
  <r>
    <s v="2025-01-03"/>
    <x v="0"/>
    <x v="0"/>
    <x v="2"/>
    <n v="4"/>
    <n v="5518"/>
    <n v="22072"/>
    <n v="16554"/>
  </r>
  <r>
    <s v="2025-02-04"/>
    <x v="3"/>
    <x v="3"/>
    <x v="4"/>
    <n v="16"/>
    <n v="11032"/>
    <n v="176512"/>
    <n v="165480"/>
  </r>
  <r>
    <s v="2025-02-17"/>
    <x v="0"/>
    <x v="2"/>
    <x v="1"/>
    <n v="11"/>
    <n v="8049"/>
    <n v="88539"/>
    <n v="80490"/>
  </r>
  <r>
    <s v="2025-01-24"/>
    <x v="3"/>
    <x v="0"/>
    <x v="3"/>
    <n v="19"/>
    <n v="19304"/>
    <n v="366776"/>
    <n v="347472"/>
  </r>
  <r>
    <s v="2025-01-27"/>
    <x v="3"/>
    <x v="2"/>
    <x v="2"/>
    <n v="10"/>
    <n v="16416"/>
    <n v="164160"/>
    <n v="147744"/>
  </r>
  <r>
    <s v="2025-01-29"/>
    <x v="1"/>
    <x v="0"/>
    <x v="1"/>
    <n v="20"/>
    <n v="11446"/>
    <n v="228920"/>
    <n v="217474"/>
  </r>
  <r>
    <s v="2025-02-10"/>
    <x v="3"/>
    <x v="3"/>
    <x v="1"/>
    <n v="8"/>
    <n v="14398"/>
    <n v="115184"/>
    <n v="100786"/>
  </r>
  <r>
    <s v="2025-01-25"/>
    <x v="2"/>
    <x v="1"/>
    <x v="0"/>
    <n v="20"/>
    <n v="10347"/>
    <n v="206940"/>
    <n v="196593"/>
  </r>
  <r>
    <s v="2025-02-15"/>
    <x v="3"/>
    <x v="2"/>
    <x v="0"/>
    <n v="15"/>
    <n v="9645"/>
    <n v="144675"/>
    <n v="135030"/>
  </r>
  <r>
    <s v="2025-02-10"/>
    <x v="3"/>
    <x v="2"/>
    <x v="4"/>
    <n v="15"/>
    <n v="6587"/>
    <n v="98805"/>
    <n v="92218"/>
  </r>
  <r>
    <s v="2025-02-05"/>
    <x v="1"/>
    <x v="0"/>
    <x v="2"/>
    <n v="14"/>
    <n v="10333"/>
    <n v="144662"/>
    <n v="134329"/>
  </r>
  <r>
    <s v="2025-02-15"/>
    <x v="3"/>
    <x v="0"/>
    <x v="4"/>
    <n v="1"/>
    <n v="13103"/>
    <n v="13103"/>
    <n v="0"/>
  </r>
  <r>
    <s v="2025-03-02"/>
    <x v="0"/>
    <x v="1"/>
    <x v="2"/>
    <n v="20"/>
    <n v="5071"/>
    <n v="101420"/>
    <n v="96349"/>
  </r>
  <r>
    <s v="2025-01-19"/>
    <x v="2"/>
    <x v="0"/>
    <x v="2"/>
    <n v="15"/>
    <n v="17225"/>
    <n v="258375"/>
    <n v="241150"/>
  </r>
  <r>
    <s v="2025-02-25"/>
    <x v="4"/>
    <x v="0"/>
    <x v="4"/>
    <n v="19"/>
    <n v="5315"/>
    <n v="100985"/>
    <n v="95670"/>
  </r>
  <r>
    <s v="2025-02-12"/>
    <x v="2"/>
    <x v="2"/>
    <x v="0"/>
    <n v="3"/>
    <n v="11778"/>
    <n v="35334"/>
    <n v="23556"/>
  </r>
  <r>
    <s v="2025-02-21"/>
    <x v="2"/>
    <x v="2"/>
    <x v="3"/>
    <n v="3"/>
    <n v="8850"/>
    <n v="26550"/>
    <n v="17700"/>
  </r>
  <r>
    <s v="2025-02-24"/>
    <x v="0"/>
    <x v="2"/>
    <x v="3"/>
    <n v="7"/>
    <n v="10459"/>
    <n v="73213"/>
    <n v="62754"/>
  </r>
  <r>
    <s v="2025-01-06"/>
    <x v="4"/>
    <x v="1"/>
    <x v="0"/>
    <n v="20"/>
    <n v="5763"/>
    <n v="115260"/>
    <n v="109497"/>
  </r>
  <r>
    <s v="2025-02-03"/>
    <x v="4"/>
    <x v="2"/>
    <x v="2"/>
    <n v="8"/>
    <n v="10200"/>
    <n v="81600"/>
    <n v="71400"/>
  </r>
  <r>
    <s v="2025-02-15"/>
    <x v="2"/>
    <x v="0"/>
    <x v="2"/>
    <n v="16"/>
    <n v="7671"/>
    <n v="122736"/>
    <n v="115065"/>
  </r>
  <r>
    <s v="2025-01-23"/>
    <x v="2"/>
    <x v="1"/>
    <x v="3"/>
    <n v="8"/>
    <n v="11722"/>
    <n v="93776"/>
    <n v="82054"/>
  </r>
  <r>
    <s v="2025-02-21"/>
    <x v="4"/>
    <x v="2"/>
    <x v="2"/>
    <n v="19"/>
    <n v="8445"/>
    <n v="160455"/>
    <n v="152010"/>
  </r>
  <r>
    <s v="2025-02-11"/>
    <x v="3"/>
    <x v="2"/>
    <x v="3"/>
    <n v="6"/>
    <n v="15450"/>
    <n v="92700"/>
    <n v="77250"/>
  </r>
  <r>
    <s v="2025-02-01"/>
    <x v="0"/>
    <x v="0"/>
    <x v="4"/>
    <n v="12"/>
    <n v="5820"/>
    <n v="69840"/>
    <n v="64020"/>
  </r>
  <r>
    <s v="2025-01-02"/>
    <x v="4"/>
    <x v="2"/>
    <x v="2"/>
    <n v="12"/>
    <n v="10881"/>
    <n v="130572"/>
    <n v="119691"/>
  </r>
  <r>
    <s v="2025-01-22"/>
    <x v="0"/>
    <x v="0"/>
    <x v="2"/>
    <n v="20"/>
    <n v="9252"/>
    <n v="185040"/>
    <n v="175788"/>
  </r>
  <r>
    <s v="2025-02-10"/>
    <x v="2"/>
    <x v="3"/>
    <x v="3"/>
    <n v="8"/>
    <n v="18660"/>
    <n v="149280"/>
    <n v="130620"/>
  </r>
  <r>
    <s v="2025-02-18"/>
    <x v="3"/>
    <x v="3"/>
    <x v="1"/>
    <n v="14"/>
    <n v="13273"/>
    <n v="185822"/>
    <n v="172549"/>
  </r>
  <r>
    <s v="2025-01-04"/>
    <x v="3"/>
    <x v="3"/>
    <x v="1"/>
    <n v="8"/>
    <n v="16165"/>
    <n v="129320"/>
    <n v="113155"/>
  </r>
  <r>
    <s v="2025-03-01"/>
    <x v="4"/>
    <x v="3"/>
    <x v="2"/>
    <n v="4"/>
    <n v="8465"/>
    <n v="33860"/>
    <n v="25395"/>
  </r>
  <r>
    <s v="2025-01-13"/>
    <x v="1"/>
    <x v="2"/>
    <x v="1"/>
    <n v="1"/>
    <n v="7723"/>
    <n v="7723"/>
    <n v="0"/>
  </r>
  <r>
    <s v="2025-01-19"/>
    <x v="4"/>
    <x v="1"/>
    <x v="4"/>
    <n v="13"/>
    <n v="8865"/>
    <n v="115245"/>
    <n v="106380"/>
  </r>
  <r>
    <s v="2025-03-01"/>
    <x v="4"/>
    <x v="0"/>
    <x v="1"/>
    <n v="6"/>
    <n v="12735"/>
    <n v="76410"/>
    <n v="63675"/>
  </r>
  <r>
    <s v="2025-03-02"/>
    <x v="4"/>
    <x v="1"/>
    <x v="5"/>
    <n v="5"/>
    <n v="3500"/>
    <n v="17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968958-FA4B-4368-A95D-80F089E9E391}"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3:I9" firstHeaderRow="1" firstDataRow="1" firstDataCol="1"/>
  <pivotFields count="8">
    <pivotField showAll="0"/>
    <pivotField axis="axisRow" showAll="0">
      <items count="6">
        <item x="2"/>
        <item x="1"/>
        <item x="4"/>
        <item x="3"/>
        <item x="0"/>
        <item t="default"/>
      </items>
    </pivotField>
    <pivotField showAll="0">
      <items count="5">
        <item x="3"/>
        <item x="2"/>
        <item x="0"/>
        <item x="1"/>
        <item t="default"/>
      </items>
    </pivotField>
    <pivotField showAll="0">
      <items count="7">
        <item x="3"/>
        <item x="2"/>
        <item x="0"/>
        <item x="4"/>
        <item x="5"/>
        <item x="1"/>
        <item t="default"/>
      </items>
    </pivotField>
    <pivotField showAll="0"/>
    <pivotField showAll="0"/>
    <pivotField dataField="1" showAll="0"/>
    <pivotField showAll="0"/>
  </pivotFields>
  <rowFields count="1">
    <field x="1"/>
  </rowFields>
  <rowItems count="6">
    <i>
      <x/>
    </i>
    <i>
      <x v="1"/>
    </i>
    <i>
      <x v="2"/>
    </i>
    <i>
      <x v="3"/>
    </i>
    <i>
      <x v="4"/>
    </i>
    <i t="grand">
      <x/>
    </i>
  </rowItems>
  <colItems count="1">
    <i/>
  </colItems>
  <dataFields count="1">
    <dataField name="Sum of Total Sales" fld="6" baseField="0" baseItem="0"/>
  </dataFields>
  <chartFormats count="5">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17C6AD-482C-4A77-9C5E-07EF8EA198F2}"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0" firstHeaderRow="1" firstDataRow="1" firstDataCol="1"/>
  <pivotFields count="8">
    <pivotField showAll="0"/>
    <pivotField showAll="0">
      <items count="6">
        <item x="2"/>
        <item x="1"/>
        <item x="4"/>
        <item x="3"/>
        <item x="0"/>
        <item t="default"/>
      </items>
    </pivotField>
    <pivotField showAll="0">
      <items count="5">
        <item x="3"/>
        <item x="2"/>
        <item x="0"/>
        <item x="1"/>
        <item t="default"/>
      </items>
    </pivotField>
    <pivotField axis="axisRow" showAll="0">
      <items count="7">
        <item x="3"/>
        <item x="2"/>
        <item x="0"/>
        <item x="4"/>
        <item x="5"/>
        <item x="1"/>
        <item t="default"/>
      </items>
    </pivotField>
    <pivotField showAll="0"/>
    <pivotField showAll="0"/>
    <pivotField dataField="1" showAll="0"/>
    <pivotField showAll="0"/>
  </pivotFields>
  <rowFields count="1">
    <field x="3"/>
  </rowFields>
  <rowItems count="7">
    <i>
      <x/>
    </i>
    <i>
      <x v="1"/>
    </i>
    <i>
      <x v="2"/>
    </i>
    <i>
      <x v="3"/>
    </i>
    <i>
      <x v="4"/>
    </i>
    <i>
      <x v="5"/>
    </i>
    <i t="grand">
      <x/>
    </i>
  </rowItems>
  <colItems count="1">
    <i/>
  </colItems>
  <dataFields count="1">
    <dataField name="Sum of Total Sales"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335F0-24B8-454F-8668-AEAF23DDBBC9}"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8">
    <pivotField showAll="0"/>
    <pivotField showAll="0">
      <items count="6">
        <item x="2"/>
        <item x="1"/>
        <item x="4"/>
        <item x="3"/>
        <item x="0"/>
        <item t="default"/>
      </items>
    </pivotField>
    <pivotField axis="axisRow" showAll="0">
      <items count="5">
        <item x="3"/>
        <item x="2"/>
        <item x="0"/>
        <item x="1"/>
        <item t="default"/>
      </items>
    </pivotField>
    <pivotField showAll="0">
      <items count="7">
        <item x="3"/>
        <item x="2"/>
        <item x="0"/>
        <item x="4"/>
        <item x="5"/>
        <item x="1"/>
        <item t="default"/>
      </items>
    </pivotField>
    <pivotField showAll="0"/>
    <pivotField showAll="0"/>
    <pivotField dataField="1" showAll="0"/>
    <pivotField showAll="0"/>
  </pivotFields>
  <rowFields count="1">
    <field x="2"/>
  </rowFields>
  <rowItems count="5">
    <i>
      <x/>
    </i>
    <i>
      <x v="1"/>
    </i>
    <i>
      <x v="2"/>
    </i>
    <i>
      <x v="3"/>
    </i>
    <i t="grand">
      <x/>
    </i>
  </rowItems>
  <colItems count="1">
    <i/>
  </colItems>
  <dataFields count="1">
    <dataField name="Sum of Total Sales" fld="6" baseField="0" baseItem="0"/>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1"/>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3"/>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2" count="1" selected="0">
            <x v="0"/>
          </reference>
        </references>
      </pivotArea>
    </chartFormat>
    <chartFormat chart="12" format="12">
      <pivotArea type="data" outline="0" fieldPosition="0">
        <references count="2">
          <reference field="4294967294" count="1" selected="0">
            <x v="0"/>
          </reference>
          <reference field="2" count="1" selected="0">
            <x v="1"/>
          </reference>
        </references>
      </pivotArea>
    </chartFormat>
    <chartFormat chart="12" format="13">
      <pivotArea type="data" outline="0" fieldPosition="0">
        <references count="2">
          <reference field="4294967294" count="1" selected="0">
            <x v="0"/>
          </reference>
          <reference field="2" count="1" selected="0">
            <x v="2"/>
          </reference>
        </references>
      </pivotArea>
    </chartFormat>
    <chartFormat chart="1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84EC4-EC20-4224-A18D-0A314A93AF82}"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L3:M10" firstHeaderRow="1" firstDataRow="1" firstDataCol="1"/>
  <pivotFields count="8">
    <pivotField showAll="0"/>
    <pivotField showAll="0">
      <items count="6">
        <item x="2"/>
        <item x="1"/>
        <item x="4"/>
        <item x="3"/>
        <item x="0"/>
        <item t="default"/>
      </items>
    </pivotField>
    <pivotField showAll="0">
      <items count="5">
        <item x="3"/>
        <item x="2"/>
        <item x="0"/>
        <item x="1"/>
        <item t="default"/>
      </items>
    </pivotField>
    <pivotField axis="axisRow" showAll="0">
      <items count="7">
        <item x="3"/>
        <item x="2"/>
        <item x="0"/>
        <item x="4"/>
        <item x="5"/>
        <item x="1"/>
        <item t="default"/>
      </items>
    </pivotField>
    <pivotField dataField="1" showAll="0"/>
    <pivotField showAll="0"/>
    <pivotField showAll="0"/>
    <pivotField showAll="0"/>
  </pivotFields>
  <rowFields count="1">
    <field x="3"/>
  </rowFields>
  <rowItems count="7">
    <i>
      <x/>
    </i>
    <i>
      <x v="1"/>
    </i>
    <i>
      <x v="2"/>
    </i>
    <i>
      <x v="3"/>
    </i>
    <i>
      <x v="4"/>
    </i>
    <i>
      <x v="5"/>
    </i>
    <i t="grand">
      <x/>
    </i>
  </rowItems>
  <colItems count="1">
    <i/>
  </colItems>
  <dataFields count="1">
    <dataField name="Sum of Units Sold" fld="4"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5"/>
          </reference>
        </references>
      </pivotArea>
    </chartFormat>
    <chartFormat chart="1" format="2">
      <pivotArea type="data" outline="0" fieldPosition="0">
        <references count="2">
          <reference field="4294967294" count="1" selected="0">
            <x v="0"/>
          </reference>
          <reference field="3" count="1" selected="0">
            <x v="4"/>
          </reference>
        </references>
      </pivotArea>
    </chartFormat>
    <chartFormat chart="4"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AE90734-1703-4E92-AB28-E8C1A825B274}" sourceName="Sales Person">
  <pivotTables>
    <pivotTable tabId="4" name="PivotTable13"/>
    <pivotTable tabId="4" name="PivotTable14"/>
    <pivotTable tabId="4" name="PivotTable15"/>
    <pivotTable tabId="4" name="PivotTable16"/>
  </pivotTables>
  <data>
    <tabular pivotCacheId="197669238">
      <items count="5">
        <i x="2" s="1"/>
        <i x="1"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18D648C-FBE3-4A3F-944B-E27ACF6DA250}" sourceName="Product">
  <pivotTables>
    <pivotTable tabId="4" name="PivotTable13"/>
    <pivotTable tabId="4" name="PivotTable14"/>
    <pivotTable tabId="4" name="PivotTable15"/>
    <pivotTable tabId="4" name="PivotTable16"/>
  </pivotTables>
  <data>
    <tabular pivotCacheId="197669238">
      <items count="6">
        <i x="3" s="1"/>
        <i x="2" s="1"/>
        <i x="0" s="1"/>
        <i x="4"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E058EB-86C9-443E-9ADD-2F2D831B888D}" sourceName="Region">
  <pivotTables>
    <pivotTable tabId="4" name="PivotTable13"/>
    <pivotTable tabId="4" name="PivotTable14"/>
    <pivotTable tabId="4" name="PivotTable15"/>
    <pivotTable tabId="4" name="PivotTable16"/>
  </pivotTables>
  <data>
    <tabular pivotCacheId="197669238">
      <items count="4">
        <i x="3" s="1"/>
        <i x="2" s="1"/>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602443A-80E9-4DAD-B898-F72B400FE3F5}" cache="Slicer_Sales_Person" caption="Sales Person" style="SlicerStyleLight1" rowHeight="234950"/>
  <slicer name="Product" xr10:uid="{6F6A5081-1F65-423F-9F2A-4E8B389EED0B}" cache="Slicer_Product" caption="Product" style="SlicerStyleLight1" rowHeight="234950"/>
  <slicer name="Region" xr10:uid="{055D4718-681B-434B-B549-9CCA95F0E77A}" cache="Slicer_Region" columnCount="2" showCaption="0"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2" xr10:uid="{776A1E3D-C860-43E9-B869-5E384AEB39F5}" cache="Slicer_Sales_Person" caption="Sales Person" style="SlicerStyleDark1" rowHeight="234950"/>
  <slicer name="Product 1" xr10:uid="{3C0B7D15-423B-4F23-8D2E-C38E69B14659}" cache="Slicer_Product" caption="Product" style="SlicerStyleDark1" rowHeight="234950"/>
  <slicer name="Region 1" xr10:uid="{8AF59A92-2514-481A-8336-BCFF7A934C3D}" cache="Slicer_Region" columnCount="2" showCaption="0"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61ACE5-8DC1-44CC-A472-4B5926678F9A}" name="Table4" displayName="Table4" ref="A1:H52" totalsRowShown="0" headerRowDxfId="0">
  <autoFilter ref="A1:H52" xr:uid="{2761ACE5-8DC1-44CC-A472-4B5926678F9A}"/>
  <tableColumns count="8">
    <tableColumn id="1" xr3:uid="{95F1F8CB-76EE-4A47-AF4E-4AADFC7F71E7}" name="Date"/>
    <tableColumn id="2" xr3:uid="{9F0197F4-C570-4B35-8DFE-E47E090C377B}" name="Sales Person"/>
    <tableColumn id="3" xr3:uid="{699FED8C-CB0C-4FF4-A959-9D8C57252960}" name="Region"/>
    <tableColumn id="4" xr3:uid="{DE561DA0-1B54-425C-B697-60B234BD6CA2}" name="Product"/>
    <tableColumn id="5" xr3:uid="{6A8245E6-7BE6-46AB-B78B-05C6137D4D74}" name="Units Sold"/>
    <tableColumn id="6" xr3:uid="{35833EB1-BB00-4630-BF9A-30B12C32C66B}" name="Cost of Goods"/>
    <tableColumn id="7" xr3:uid="{4B8587A3-CA72-46D2-8BC6-F6850F47C3E4}" name="Total Sales"/>
    <tableColumn id="8" xr3:uid="{DA93DFE8-AEDF-4ECF-BCE3-7B00247ACF9F}" name="profit">
      <calculatedColumnFormula>G2-F2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0AF856-3BD7-47D1-AFA1-A4B0B3219A91}" name="Table5" displayName="Table5" ref="K1:K2" totalsRowShown="0" headerRowCellStyle="Total">
  <autoFilter ref="K1:K2" xr:uid="{F10AF856-3BD7-47D1-AFA1-A4B0B3219A91}"/>
  <tableColumns count="1">
    <tableColumn id="1" xr3:uid="{5B5A2049-2FE9-4FAD-935C-0D0065C1EB0E}" name="grand total">
      <calculatedColumnFormula>SUM(Table4[[#All],[Total Sales]])</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842B-454F-4C89-AD95-7DEFCC874BB4}">
  <dimension ref="A3:M10"/>
  <sheetViews>
    <sheetView topLeftCell="A13" zoomScale="55" workbookViewId="0">
      <selection activeCell="AB17" sqref="AB16:AB17"/>
    </sheetView>
  </sheetViews>
  <sheetFormatPr defaultRowHeight="14.4" x14ac:dyDescent="0.3"/>
  <cols>
    <col min="1" max="1" width="18.44140625" bestFit="1" customWidth="1"/>
    <col min="2" max="2" width="22.88671875" bestFit="1" customWidth="1"/>
    <col min="4" max="4" width="18.44140625" bestFit="1" customWidth="1"/>
    <col min="5" max="5" width="22.88671875" bestFit="1" customWidth="1"/>
    <col min="8" max="8" width="18.44140625" bestFit="1" customWidth="1"/>
    <col min="9" max="9" width="22.88671875" bestFit="1" customWidth="1"/>
    <col min="12" max="12" width="18.44140625" bestFit="1" customWidth="1"/>
    <col min="13" max="13" width="21.77734375" bestFit="1" customWidth="1"/>
  </cols>
  <sheetData>
    <row r="3" spans="1:13" x14ac:dyDescent="0.3">
      <c r="A3" s="4" t="s">
        <v>63</v>
      </c>
      <c r="B3" t="s">
        <v>65</v>
      </c>
      <c r="D3" s="4" t="s">
        <v>63</v>
      </c>
      <c r="E3" t="s">
        <v>65</v>
      </c>
      <c r="H3" s="4" t="s">
        <v>63</v>
      </c>
      <c r="I3" t="s">
        <v>65</v>
      </c>
      <c r="L3" s="4" t="s">
        <v>63</v>
      </c>
      <c r="M3" t="s">
        <v>66</v>
      </c>
    </row>
    <row r="4" spans="1:13" x14ac:dyDescent="0.3">
      <c r="A4" s="5" t="s">
        <v>52</v>
      </c>
      <c r="B4">
        <v>1539954</v>
      </c>
      <c r="D4" s="5" t="s">
        <v>56</v>
      </c>
      <c r="E4">
        <v>1010330</v>
      </c>
      <c r="H4" s="5" t="s">
        <v>46</v>
      </c>
      <c r="I4">
        <v>1101099</v>
      </c>
      <c r="L4" s="5" t="s">
        <v>56</v>
      </c>
      <c r="M4">
        <v>66</v>
      </c>
    </row>
    <row r="5" spans="1:13" x14ac:dyDescent="0.3">
      <c r="A5" s="5" t="s">
        <v>51</v>
      </c>
      <c r="B5">
        <v>1583043</v>
      </c>
      <c r="D5" s="5" t="s">
        <v>55</v>
      </c>
      <c r="E5">
        <v>1828189</v>
      </c>
      <c r="H5" s="5" t="s">
        <v>45</v>
      </c>
      <c r="I5">
        <v>890868</v>
      </c>
      <c r="L5" s="5" t="s">
        <v>55</v>
      </c>
      <c r="M5">
        <v>183</v>
      </c>
    </row>
    <row r="6" spans="1:13" x14ac:dyDescent="0.3">
      <c r="A6" s="5" t="s">
        <v>49</v>
      </c>
      <c r="B6">
        <v>2544475</v>
      </c>
      <c r="D6" s="5" t="s">
        <v>53</v>
      </c>
      <c r="E6">
        <v>1162497</v>
      </c>
      <c r="H6" s="5" t="s">
        <v>48</v>
      </c>
      <c r="I6">
        <v>1662121</v>
      </c>
      <c r="L6" s="5" t="s">
        <v>53</v>
      </c>
      <c r="M6">
        <v>116</v>
      </c>
    </row>
    <row r="7" spans="1:13" x14ac:dyDescent="0.3">
      <c r="A7" s="5" t="s">
        <v>50</v>
      </c>
      <c r="B7">
        <v>1166783</v>
      </c>
      <c r="D7" s="5" t="s">
        <v>57</v>
      </c>
      <c r="E7">
        <v>1136295</v>
      </c>
      <c r="H7" s="5" t="s">
        <v>47</v>
      </c>
      <c r="I7">
        <v>2007558</v>
      </c>
      <c r="L7" s="5" t="s">
        <v>57</v>
      </c>
      <c r="M7">
        <v>111</v>
      </c>
    </row>
    <row r="8" spans="1:13" x14ac:dyDescent="0.3">
      <c r="A8" s="5" t="s">
        <v>64</v>
      </c>
      <c r="B8">
        <v>6834255</v>
      </c>
      <c r="D8" s="5" t="s">
        <v>67</v>
      </c>
      <c r="E8">
        <v>17500</v>
      </c>
      <c r="H8" s="5" t="s">
        <v>44</v>
      </c>
      <c r="I8">
        <v>1172609</v>
      </c>
      <c r="L8" s="5" t="s">
        <v>67</v>
      </c>
      <c r="M8">
        <v>5</v>
      </c>
    </row>
    <row r="9" spans="1:13" x14ac:dyDescent="0.3">
      <c r="D9" s="5" t="s">
        <v>54</v>
      </c>
      <c r="E9">
        <v>1679444</v>
      </c>
      <c r="H9" s="5" t="s">
        <v>64</v>
      </c>
      <c r="I9">
        <v>6834255</v>
      </c>
      <c r="L9" s="5" t="s">
        <v>54</v>
      </c>
      <c r="M9">
        <v>144</v>
      </c>
    </row>
    <row r="10" spans="1:13" x14ac:dyDescent="0.3">
      <c r="D10" s="5" t="s">
        <v>64</v>
      </c>
      <c r="E10">
        <v>6834255</v>
      </c>
      <c r="L10" s="5" t="s">
        <v>64</v>
      </c>
      <c r="M10">
        <v>625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2A70-C01F-41FD-A03E-DA9F7A6EFCED}">
  <dimension ref="D16"/>
  <sheetViews>
    <sheetView showGridLines="0" showRowColHeaders="0" tabSelected="1" zoomScale="130" zoomScaleNormal="130" workbookViewId="0">
      <selection activeCell="B33" sqref="B33"/>
    </sheetView>
  </sheetViews>
  <sheetFormatPr defaultRowHeight="14.4" x14ac:dyDescent="0.3"/>
  <sheetData>
    <row r="16" spans="4:4" ht="15" x14ac:dyDescent="0.3">
      <c r="D1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workbookViewId="0">
      <selection activeCell="K8" sqref="K8"/>
    </sheetView>
  </sheetViews>
  <sheetFormatPr defaultRowHeight="14.4" x14ac:dyDescent="0.3"/>
  <cols>
    <col min="1" max="1" width="11.6640625" customWidth="1"/>
    <col min="2" max="2" width="14.6640625" customWidth="1"/>
    <col min="3" max="3" width="8.88671875" customWidth="1"/>
    <col min="4" max="4" width="11.6640625" customWidth="1"/>
    <col min="5" max="5" width="13.77734375" customWidth="1"/>
    <col min="6" max="6" width="14.5546875" customWidth="1"/>
    <col min="7" max="7" width="12.77734375" customWidth="1"/>
    <col min="11" max="11" width="12" customWidth="1"/>
  </cols>
  <sheetData>
    <row r="1" spans="1:11" ht="15" thickBot="1" x14ac:dyDescent="0.35">
      <c r="A1" s="1" t="s">
        <v>0</v>
      </c>
      <c r="B1" s="1" t="s">
        <v>1</v>
      </c>
      <c r="C1" s="1" t="s">
        <v>2</v>
      </c>
      <c r="D1" s="1" t="s">
        <v>3</v>
      </c>
      <c r="E1" s="1" t="s">
        <v>4</v>
      </c>
      <c r="F1" s="1" t="s">
        <v>5</v>
      </c>
      <c r="G1" s="1" t="s">
        <v>6</v>
      </c>
      <c r="H1" s="2" t="s">
        <v>61</v>
      </c>
      <c r="K1" s="3" t="s">
        <v>58</v>
      </c>
    </row>
    <row r="2" spans="1:11" ht="15" thickTop="1" x14ac:dyDescent="0.3">
      <c r="A2" t="s">
        <v>7</v>
      </c>
      <c r="B2" t="s">
        <v>44</v>
      </c>
      <c r="C2" t="s">
        <v>49</v>
      </c>
      <c r="D2" t="s">
        <v>53</v>
      </c>
      <c r="E2">
        <v>14</v>
      </c>
      <c r="F2">
        <v>8764</v>
      </c>
      <c r="G2">
        <v>122696</v>
      </c>
      <c r="H2">
        <f>G2-F2</f>
        <v>113932</v>
      </c>
      <c r="K2">
        <f>SUM(Table4[[#All],[Total Sales]])</f>
        <v>6834255</v>
      </c>
    </row>
    <row r="3" spans="1:11" x14ac:dyDescent="0.3">
      <c r="A3" t="s">
        <v>8</v>
      </c>
      <c r="B3" t="s">
        <v>45</v>
      </c>
      <c r="C3" t="s">
        <v>49</v>
      </c>
      <c r="D3" t="s">
        <v>54</v>
      </c>
      <c r="E3">
        <v>7</v>
      </c>
      <c r="F3">
        <v>13536</v>
      </c>
      <c r="G3">
        <v>94752</v>
      </c>
      <c r="H3">
        <f t="shared" ref="H3:H52" si="0">G3-F3</f>
        <v>81216</v>
      </c>
    </row>
    <row r="4" spans="1:11" x14ac:dyDescent="0.3">
      <c r="A4" t="s">
        <v>9</v>
      </c>
      <c r="B4" t="s">
        <v>44</v>
      </c>
      <c r="C4" t="s">
        <v>50</v>
      </c>
      <c r="D4" t="s">
        <v>55</v>
      </c>
      <c r="E4">
        <v>9</v>
      </c>
      <c r="F4">
        <v>16500</v>
      </c>
      <c r="G4">
        <v>148500</v>
      </c>
      <c r="H4">
        <f t="shared" si="0"/>
        <v>132000</v>
      </c>
    </row>
    <row r="5" spans="1:11" ht="15" thickBot="1" x14ac:dyDescent="0.35">
      <c r="A5" t="s">
        <v>9</v>
      </c>
      <c r="B5" t="s">
        <v>45</v>
      </c>
      <c r="C5" t="s">
        <v>51</v>
      </c>
      <c r="D5" t="s">
        <v>54</v>
      </c>
      <c r="E5">
        <v>19</v>
      </c>
      <c r="F5">
        <v>9403</v>
      </c>
      <c r="G5">
        <v>178657</v>
      </c>
      <c r="H5">
        <f t="shared" si="0"/>
        <v>169254</v>
      </c>
      <c r="K5" s="3" t="s">
        <v>59</v>
      </c>
    </row>
    <row r="6" spans="1:11" ht="15" thickTop="1" x14ac:dyDescent="0.3">
      <c r="A6" t="s">
        <v>10</v>
      </c>
      <c r="B6" t="s">
        <v>46</v>
      </c>
      <c r="C6" t="s">
        <v>49</v>
      </c>
      <c r="D6" t="s">
        <v>53</v>
      </c>
      <c r="E6">
        <v>8</v>
      </c>
      <c r="F6">
        <v>5486</v>
      </c>
      <c r="G6">
        <v>43888</v>
      </c>
      <c r="H6">
        <f t="shared" si="0"/>
        <v>38402</v>
      </c>
      <c r="K6">
        <f>SUM(Table4[[#All],[Units Sold]])</f>
        <v>625</v>
      </c>
    </row>
    <row r="7" spans="1:11" ht="15" thickBot="1" x14ac:dyDescent="0.35">
      <c r="A7" t="s">
        <v>11</v>
      </c>
      <c r="B7" t="s">
        <v>47</v>
      </c>
      <c r="C7" t="s">
        <v>50</v>
      </c>
      <c r="D7" t="s">
        <v>55</v>
      </c>
      <c r="E7">
        <v>17</v>
      </c>
      <c r="F7">
        <v>6501</v>
      </c>
      <c r="G7">
        <v>110517</v>
      </c>
      <c r="H7">
        <f t="shared" si="0"/>
        <v>104016</v>
      </c>
      <c r="K7" s="3" t="s">
        <v>60</v>
      </c>
    </row>
    <row r="8" spans="1:11" ht="15" thickTop="1" x14ac:dyDescent="0.3">
      <c r="A8" t="s">
        <v>12</v>
      </c>
      <c r="B8" t="s">
        <v>44</v>
      </c>
      <c r="C8" t="s">
        <v>52</v>
      </c>
      <c r="D8" t="s">
        <v>53</v>
      </c>
      <c r="E8">
        <v>16</v>
      </c>
      <c r="F8">
        <v>6479</v>
      </c>
      <c r="G8">
        <v>103664</v>
      </c>
      <c r="H8">
        <f t="shared" si="0"/>
        <v>97185</v>
      </c>
      <c r="K8">
        <f>SUM(Table4[[#All],[profit]])</f>
        <v>6279723</v>
      </c>
    </row>
    <row r="9" spans="1:11" x14ac:dyDescent="0.3">
      <c r="A9" t="s">
        <v>13</v>
      </c>
      <c r="B9" t="s">
        <v>46</v>
      </c>
      <c r="C9" t="s">
        <v>51</v>
      </c>
      <c r="D9" t="s">
        <v>55</v>
      </c>
      <c r="E9">
        <v>15</v>
      </c>
      <c r="F9">
        <v>10948</v>
      </c>
      <c r="G9">
        <v>164220</v>
      </c>
      <c r="H9">
        <f t="shared" si="0"/>
        <v>153272</v>
      </c>
    </row>
    <row r="10" spans="1:11" x14ac:dyDescent="0.3">
      <c r="A10" t="s">
        <v>14</v>
      </c>
      <c r="B10" t="s">
        <v>45</v>
      </c>
      <c r="C10" t="s">
        <v>51</v>
      </c>
      <c r="D10" t="s">
        <v>54</v>
      </c>
      <c r="E10">
        <v>12</v>
      </c>
      <c r="F10">
        <v>9658</v>
      </c>
      <c r="G10">
        <v>115896</v>
      </c>
      <c r="H10">
        <f t="shared" si="0"/>
        <v>106238</v>
      </c>
    </row>
    <row r="11" spans="1:11" x14ac:dyDescent="0.3">
      <c r="A11" t="s">
        <v>15</v>
      </c>
      <c r="B11" t="s">
        <v>47</v>
      </c>
      <c r="C11" t="s">
        <v>51</v>
      </c>
      <c r="D11" t="s">
        <v>54</v>
      </c>
      <c r="E11">
        <v>3</v>
      </c>
      <c r="F11">
        <v>6648</v>
      </c>
      <c r="G11">
        <v>19944</v>
      </c>
      <c r="H11">
        <f t="shared" si="0"/>
        <v>13296</v>
      </c>
    </row>
    <row r="12" spans="1:11" ht="15" thickBot="1" x14ac:dyDescent="0.35">
      <c r="A12" t="s">
        <v>13</v>
      </c>
      <c r="B12" t="s">
        <v>48</v>
      </c>
      <c r="C12" t="s">
        <v>52</v>
      </c>
      <c r="D12" t="s">
        <v>56</v>
      </c>
      <c r="E12">
        <v>15</v>
      </c>
      <c r="F12">
        <v>13869</v>
      </c>
      <c r="G12">
        <v>208035</v>
      </c>
      <c r="H12">
        <f t="shared" si="0"/>
        <v>194166</v>
      </c>
      <c r="K12" s="3" t="s">
        <v>62</v>
      </c>
    </row>
    <row r="13" spans="1:11" ht="15" thickTop="1" x14ac:dyDescent="0.3">
      <c r="A13" t="s">
        <v>16</v>
      </c>
      <c r="B13" t="s">
        <v>48</v>
      </c>
      <c r="C13" t="s">
        <v>52</v>
      </c>
      <c r="D13" t="s">
        <v>54</v>
      </c>
      <c r="E13">
        <v>17</v>
      </c>
      <c r="F13">
        <v>18707</v>
      </c>
      <c r="G13">
        <v>318019</v>
      </c>
      <c r="H13">
        <f t="shared" si="0"/>
        <v>299312</v>
      </c>
      <c r="K13">
        <f>AVERAGE(Table4[[#All],[Total Sales]])</f>
        <v>134005</v>
      </c>
    </row>
    <row r="14" spans="1:11" x14ac:dyDescent="0.3">
      <c r="A14" t="s">
        <v>17</v>
      </c>
      <c r="B14" t="s">
        <v>47</v>
      </c>
      <c r="C14" t="s">
        <v>49</v>
      </c>
      <c r="D14" t="s">
        <v>53</v>
      </c>
      <c r="E14">
        <v>20</v>
      </c>
      <c r="F14">
        <v>19502</v>
      </c>
      <c r="G14">
        <v>390040</v>
      </c>
      <c r="H14">
        <f t="shared" si="0"/>
        <v>370538</v>
      </c>
    </row>
    <row r="15" spans="1:11" x14ac:dyDescent="0.3">
      <c r="A15" t="s">
        <v>18</v>
      </c>
      <c r="B15" t="s">
        <v>48</v>
      </c>
      <c r="C15" t="s">
        <v>49</v>
      </c>
      <c r="D15" t="s">
        <v>57</v>
      </c>
      <c r="E15">
        <v>20</v>
      </c>
      <c r="F15">
        <v>15209</v>
      </c>
      <c r="G15">
        <v>304180</v>
      </c>
      <c r="H15">
        <f t="shared" si="0"/>
        <v>288971</v>
      </c>
    </row>
    <row r="16" spans="1:11" x14ac:dyDescent="0.3">
      <c r="A16" t="s">
        <v>19</v>
      </c>
      <c r="B16" t="s">
        <v>44</v>
      </c>
      <c r="C16" t="s">
        <v>50</v>
      </c>
      <c r="D16" t="s">
        <v>57</v>
      </c>
      <c r="E16">
        <v>15</v>
      </c>
      <c r="F16">
        <v>17175</v>
      </c>
      <c r="G16">
        <v>257625</v>
      </c>
      <c r="H16">
        <f t="shared" si="0"/>
        <v>240450</v>
      </c>
    </row>
    <row r="17" spans="1:8" x14ac:dyDescent="0.3">
      <c r="A17" t="s">
        <v>20</v>
      </c>
      <c r="B17" t="s">
        <v>45</v>
      </c>
      <c r="C17" t="s">
        <v>52</v>
      </c>
      <c r="D17" t="s">
        <v>54</v>
      </c>
      <c r="E17">
        <v>18</v>
      </c>
      <c r="F17">
        <v>6681</v>
      </c>
      <c r="G17">
        <v>120258</v>
      </c>
      <c r="H17">
        <f t="shared" si="0"/>
        <v>113577</v>
      </c>
    </row>
    <row r="18" spans="1:8" x14ac:dyDescent="0.3">
      <c r="A18" t="s">
        <v>19</v>
      </c>
      <c r="B18" t="s">
        <v>44</v>
      </c>
      <c r="C18" t="s">
        <v>49</v>
      </c>
      <c r="D18" t="s">
        <v>55</v>
      </c>
      <c r="E18">
        <v>4</v>
      </c>
      <c r="F18">
        <v>5518</v>
      </c>
      <c r="G18">
        <v>22072</v>
      </c>
      <c r="H18">
        <f t="shared" si="0"/>
        <v>16554</v>
      </c>
    </row>
    <row r="19" spans="1:8" x14ac:dyDescent="0.3">
      <c r="A19" t="s">
        <v>10</v>
      </c>
      <c r="B19" t="s">
        <v>47</v>
      </c>
      <c r="C19" t="s">
        <v>52</v>
      </c>
      <c r="D19" t="s">
        <v>57</v>
      </c>
      <c r="E19">
        <v>16</v>
      </c>
      <c r="F19">
        <v>11032</v>
      </c>
      <c r="G19">
        <v>176512</v>
      </c>
      <c r="H19">
        <f t="shared" si="0"/>
        <v>165480</v>
      </c>
    </row>
    <row r="20" spans="1:8" x14ac:dyDescent="0.3">
      <c r="A20" t="s">
        <v>21</v>
      </c>
      <c r="B20" t="s">
        <v>44</v>
      </c>
      <c r="C20" t="s">
        <v>51</v>
      </c>
      <c r="D20" t="s">
        <v>54</v>
      </c>
      <c r="E20">
        <v>11</v>
      </c>
      <c r="F20">
        <v>8049</v>
      </c>
      <c r="G20">
        <v>88539</v>
      </c>
      <c r="H20">
        <f t="shared" si="0"/>
        <v>80490</v>
      </c>
    </row>
    <row r="21" spans="1:8" x14ac:dyDescent="0.3">
      <c r="A21" t="s">
        <v>22</v>
      </c>
      <c r="B21" t="s">
        <v>47</v>
      </c>
      <c r="C21" t="s">
        <v>49</v>
      </c>
      <c r="D21" t="s">
        <v>56</v>
      </c>
      <c r="E21">
        <v>19</v>
      </c>
      <c r="F21">
        <v>19304</v>
      </c>
      <c r="G21">
        <v>366776</v>
      </c>
      <c r="H21">
        <f t="shared" si="0"/>
        <v>347472</v>
      </c>
    </row>
    <row r="22" spans="1:8" x14ac:dyDescent="0.3">
      <c r="A22" t="s">
        <v>23</v>
      </c>
      <c r="B22" t="s">
        <v>47</v>
      </c>
      <c r="C22" t="s">
        <v>51</v>
      </c>
      <c r="D22" t="s">
        <v>55</v>
      </c>
      <c r="E22">
        <v>10</v>
      </c>
      <c r="F22">
        <v>16416</v>
      </c>
      <c r="G22">
        <v>164160</v>
      </c>
      <c r="H22">
        <f t="shared" si="0"/>
        <v>147744</v>
      </c>
    </row>
    <row r="23" spans="1:8" x14ac:dyDescent="0.3">
      <c r="A23" t="s">
        <v>24</v>
      </c>
      <c r="B23" t="s">
        <v>45</v>
      </c>
      <c r="C23" t="s">
        <v>49</v>
      </c>
      <c r="D23" t="s">
        <v>54</v>
      </c>
      <c r="E23">
        <v>20</v>
      </c>
      <c r="F23">
        <v>11446</v>
      </c>
      <c r="G23">
        <v>228920</v>
      </c>
      <c r="H23">
        <f t="shared" si="0"/>
        <v>217474</v>
      </c>
    </row>
    <row r="24" spans="1:8" x14ac:dyDescent="0.3">
      <c r="A24" t="s">
        <v>15</v>
      </c>
      <c r="B24" t="s">
        <v>47</v>
      </c>
      <c r="C24" t="s">
        <v>52</v>
      </c>
      <c r="D24" t="s">
        <v>54</v>
      </c>
      <c r="E24">
        <v>8</v>
      </c>
      <c r="F24">
        <v>14398</v>
      </c>
      <c r="G24">
        <v>115184</v>
      </c>
      <c r="H24">
        <f t="shared" si="0"/>
        <v>100786</v>
      </c>
    </row>
    <row r="25" spans="1:8" x14ac:dyDescent="0.3">
      <c r="A25" t="s">
        <v>25</v>
      </c>
      <c r="B25" t="s">
        <v>46</v>
      </c>
      <c r="C25" t="s">
        <v>50</v>
      </c>
      <c r="D25" t="s">
        <v>53</v>
      </c>
      <c r="E25">
        <v>20</v>
      </c>
      <c r="F25">
        <v>10347</v>
      </c>
      <c r="G25">
        <v>206940</v>
      </c>
      <c r="H25">
        <f t="shared" si="0"/>
        <v>196593</v>
      </c>
    </row>
    <row r="26" spans="1:8" x14ac:dyDescent="0.3">
      <c r="A26" t="s">
        <v>26</v>
      </c>
      <c r="B26" t="s">
        <v>47</v>
      </c>
      <c r="C26" t="s">
        <v>51</v>
      </c>
      <c r="D26" t="s">
        <v>53</v>
      </c>
      <c r="E26">
        <v>15</v>
      </c>
      <c r="F26">
        <v>9645</v>
      </c>
      <c r="G26">
        <v>144675</v>
      </c>
      <c r="H26">
        <f t="shared" si="0"/>
        <v>135030</v>
      </c>
    </row>
    <row r="27" spans="1:8" x14ac:dyDescent="0.3">
      <c r="A27" t="s">
        <v>15</v>
      </c>
      <c r="B27" t="s">
        <v>47</v>
      </c>
      <c r="C27" t="s">
        <v>51</v>
      </c>
      <c r="D27" t="s">
        <v>57</v>
      </c>
      <c r="E27">
        <v>15</v>
      </c>
      <c r="F27">
        <v>6587</v>
      </c>
      <c r="G27">
        <v>98805</v>
      </c>
      <c r="H27">
        <f t="shared" si="0"/>
        <v>92218</v>
      </c>
    </row>
    <row r="28" spans="1:8" x14ac:dyDescent="0.3">
      <c r="A28" t="s">
        <v>27</v>
      </c>
      <c r="B28" t="s">
        <v>45</v>
      </c>
      <c r="C28" t="s">
        <v>49</v>
      </c>
      <c r="D28" t="s">
        <v>55</v>
      </c>
      <c r="E28">
        <v>14</v>
      </c>
      <c r="F28">
        <v>10333</v>
      </c>
      <c r="G28">
        <v>144662</v>
      </c>
      <c r="H28">
        <f t="shared" si="0"/>
        <v>134329</v>
      </c>
    </row>
    <row r="29" spans="1:8" x14ac:dyDescent="0.3">
      <c r="A29" t="s">
        <v>26</v>
      </c>
      <c r="B29" t="s">
        <v>47</v>
      </c>
      <c r="C29" t="s">
        <v>49</v>
      </c>
      <c r="D29" t="s">
        <v>57</v>
      </c>
      <c r="E29">
        <v>1</v>
      </c>
      <c r="F29">
        <v>13103</v>
      </c>
      <c r="G29">
        <v>13103</v>
      </c>
      <c r="H29">
        <f t="shared" si="0"/>
        <v>0</v>
      </c>
    </row>
    <row r="30" spans="1:8" x14ac:dyDescent="0.3">
      <c r="A30" t="s">
        <v>28</v>
      </c>
      <c r="B30" t="s">
        <v>44</v>
      </c>
      <c r="C30" t="s">
        <v>50</v>
      </c>
      <c r="D30" t="s">
        <v>55</v>
      </c>
      <c r="E30">
        <v>20</v>
      </c>
      <c r="F30">
        <v>5071</v>
      </c>
      <c r="G30">
        <v>101420</v>
      </c>
      <c r="H30">
        <f t="shared" si="0"/>
        <v>96349</v>
      </c>
    </row>
    <row r="31" spans="1:8" x14ac:dyDescent="0.3">
      <c r="A31" t="s">
        <v>29</v>
      </c>
      <c r="B31" t="s">
        <v>46</v>
      </c>
      <c r="C31" t="s">
        <v>49</v>
      </c>
      <c r="D31" t="s">
        <v>55</v>
      </c>
      <c r="E31">
        <v>15</v>
      </c>
      <c r="F31">
        <v>17225</v>
      </c>
      <c r="G31">
        <v>258375</v>
      </c>
      <c r="H31">
        <f t="shared" si="0"/>
        <v>241150</v>
      </c>
    </row>
    <row r="32" spans="1:8" x14ac:dyDescent="0.3">
      <c r="A32" t="s">
        <v>30</v>
      </c>
      <c r="B32" t="s">
        <v>48</v>
      </c>
      <c r="C32" t="s">
        <v>49</v>
      </c>
      <c r="D32" t="s">
        <v>57</v>
      </c>
      <c r="E32">
        <v>19</v>
      </c>
      <c r="F32">
        <v>5315</v>
      </c>
      <c r="G32">
        <v>100985</v>
      </c>
      <c r="H32">
        <f t="shared" si="0"/>
        <v>95670</v>
      </c>
    </row>
    <row r="33" spans="1:8" x14ac:dyDescent="0.3">
      <c r="A33" t="s">
        <v>31</v>
      </c>
      <c r="B33" t="s">
        <v>46</v>
      </c>
      <c r="C33" t="s">
        <v>51</v>
      </c>
      <c r="D33" t="s">
        <v>53</v>
      </c>
      <c r="E33">
        <v>3</v>
      </c>
      <c r="F33">
        <v>11778</v>
      </c>
      <c r="G33">
        <v>35334</v>
      </c>
      <c r="H33">
        <f t="shared" si="0"/>
        <v>23556</v>
      </c>
    </row>
    <row r="34" spans="1:8" x14ac:dyDescent="0.3">
      <c r="A34" t="s">
        <v>32</v>
      </c>
      <c r="B34" t="s">
        <v>46</v>
      </c>
      <c r="C34" t="s">
        <v>51</v>
      </c>
      <c r="D34" t="s">
        <v>56</v>
      </c>
      <c r="E34">
        <v>3</v>
      </c>
      <c r="F34">
        <v>8850</v>
      </c>
      <c r="G34">
        <v>26550</v>
      </c>
      <c r="H34">
        <f t="shared" si="0"/>
        <v>17700</v>
      </c>
    </row>
    <row r="35" spans="1:8" x14ac:dyDescent="0.3">
      <c r="A35" t="s">
        <v>33</v>
      </c>
      <c r="B35" t="s">
        <v>44</v>
      </c>
      <c r="C35" t="s">
        <v>51</v>
      </c>
      <c r="D35" t="s">
        <v>56</v>
      </c>
      <c r="E35">
        <v>7</v>
      </c>
      <c r="F35">
        <v>10459</v>
      </c>
      <c r="G35">
        <v>73213</v>
      </c>
      <c r="H35">
        <f t="shared" si="0"/>
        <v>62754</v>
      </c>
    </row>
    <row r="36" spans="1:8" x14ac:dyDescent="0.3">
      <c r="A36" t="s">
        <v>34</v>
      </c>
      <c r="B36" t="s">
        <v>48</v>
      </c>
      <c r="C36" t="s">
        <v>50</v>
      </c>
      <c r="D36" t="s">
        <v>53</v>
      </c>
      <c r="E36">
        <v>20</v>
      </c>
      <c r="F36">
        <v>5763</v>
      </c>
      <c r="G36">
        <v>115260</v>
      </c>
      <c r="H36">
        <f t="shared" si="0"/>
        <v>109497</v>
      </c>
    </row>
    <row r="37" spans="1:8" x14ac:dyDescent="0.3">
      <c r="A37" t="s">
        <v>35</v>
      </c>
      <c r="B37" t="s">
        <v>48</v>
      </c>
      <c r="C37" t="s">
        <v>51</v>
      </c>
      <c r="D37" t="s">
        <v>55</v>
      </c>
      <c r="E37">
        <v>8</v>
      </c>
      <c r="F37">
        <v>10200</v>
      </c>
      <c r="G37">
        <v>81600</v>
      </c>
      <c r="H37">
        <f t="shared" si="0"/>
        <v>71400</v>
      </c>
    </row>
    <row r="38" spans="1:8" x14ac:dyDescent="0.3">
      <c r="A38" t="s">
        <v>26</v>
      </c>
      <c r="B38" t="s">
        <v>46</v>
      </c>
      <c r="C38" t="s">
        <v>49</v>
      </c>
      <c r="D38" t="s">
        <v>55</v>
      </c>
      <c r="E38">
        <v>16</v>
      </c>
      <c r="F38">
        <v>7671</v>
      </c>
      <c r="G38">
        <v>122736</v>
      </c>
      <c r="H38">
        <f t="shared" si="0"/>
        <v>115065</v>
      </c>
    </row>
    <row r="39" spans="1:8" x14ac:dyDescent="0.3">
      <c r="A39" t="s">
        <v>36</v>
      </c>
      <c r="B39" t="s">
        <v>46</v>
      </c>
      <c r="C39" t="s">
        <v>50</v>
      </c>
      <c r="D39" t="s">
        <v>56</v>
      </c>
      <c r="E39">
        <v>8</v>
      </c>
      <c r="F39">
        <v>11722</v>
      </c>
      <c r="G39">
        <v>93776</v>
      </c>
      <c r="H39">
        <f t="shared" si="0"/>
        <v>82054</v>
      </c>
    </row>
    <row r="40" spans="1:8" x14ac:dyDescent="0.3">
      <c r="A40" t="s">
        <v>32</v>
      </c>
      <c r="B40" t="s">
        <v>48</v>
      </c>
      <c r="C40" t="s">
        <v>51</v>
      </c>
      <c r="D40" t="s">
        <v>55</v>
      </c>
      <c r="E40">
        <v>19</v>
      </c>
      <c r="F40">
        <v>8445</v>
      </c>
      <c r="G40">
        <v>160455</v>
      </c>
      <c r="H40">
        <f t="shared" si="0"/>
        <v>152010</v>
      </c>
    </row>
    <row r="41" spans="1:8" x14ac:dyDescent="0.3">
      <c r="A41" t="s">
        <v>13</v>
      </c>
      <c r="B41" t="s">
        <v>47</v>
      </c>
      <c r="C41" t="s">
        <v>51</v>
      </c>
      <c r="D41" t="s">
        <v>56</v>
      </c>
      <c r="E41">
        <v>6</v>
      </c>
      <c r="F41">
        <v>15450</v>
      </c>
      <c r="G41">
        <v>92700</v>
      </c>
      <c r="H41">
        <f t="shared" si="0"/>
        <v>77250</v>
      </c>
    </row>
    <row r="42" spans="1:8" x14ac:dyDescent="0.3">
      <c r="A42" t="s">
        <v>37</v>
      </c>
      <c r="B42" t="s">
        <v>44</v>
      </c>
      <c r="C42" t="s">
        <v>49</v>
      </c>
      <c r="D42" t="s">
        <v>57</v>
      </c>
      <c r="E42">
        <v>12</v>
      </c>
      <c r="F42">
        <v>5820</v>
      </c>
      <c r="G42">
        <v>69840</v>
      </c>
      <c r="H42">
        <f t="shared" si="0"/>
        <v>64020</v>
      </c>
    </row>
    <row r="43" spans="1:8" x14ac:dyDescent="0.3">
      <c r="A43" t="s">
        <v>38</v>
      </c>
      <c r="B43" t="s">
        <v>48</v>
      </c>
      <c r="C43" t="s">
        <v>51</v>
      </c>
      <c r="D43" t="s">
        <v>55</v>
      </c>
      <c r="E43">
        <v>12</v>
      </c>
      <c r="F43">
        <v>10881</v>
      </c>
      <c r="G43">
        <v>130572</v>
      </c>
      <c r="H43">
        <f t="shared" si="0"/>
        <v>119691</v>
      </c>
    </row>
    <row r="44" spans="1:8" x14ac:dyDescent="0.3">
      <c r="A44" t="s">
        <v>39</v>
      </c>
      <c r="B44" t="s">
        <v>44</v>
      </c>
      <c r="C44" t="s">
        <v>49</v>
      </c>
      <c r="D44" t="s">
        <v>55</v>
      </c>
      <c r="E44">
        <v>20</v>
      </c>
      <c r="F44">
        <v>9252</v>
      </c>
      <c r="G44">
        <v>185040</v>
      </c>
      <c r="H44">
        <f t="shared" si="0"/>
        <v>175788</v>
      </c>
    </row>
    <row r="45" spans="1:8" x14ac:dyDescent="0.3">
      <c r="A45" t="s">
        <v>15</v>
      </c>
      <c r="B45" t="s">
        <v>46</v>
      </c>
      <c r="C45" t="s">
        <v>52</v>
      </c>
      <c r="D45" t="s">
        <v>56</v>
      </c>
      <c r="E45">
        <v>8</v>
      </c>
      <c r="F45">
        <v>18660</v>
      </c>
      <c r="G45">
        <v>149280</v>
      </c>
      <c r="H45">
        <f t="shared" si="0"/>
        <v>130620</v>
      </c>
    </row>
    <row r="46" spans="1:8" x14ac:dyDescent="0.3">
      <c r="A46" t="s">
        <v>40</v>
      </c>
      <c r="B46" t="s">
        <v>47</v>
      </c>
      <c r="C46" t="s">
        <v>52</v>
      </c>
      <c r="D46" t="s">
        <v>54</v>
      </c>
      <c r="E46">
        <v>14</v>
      </c>
      <c r="F46">
        <v>13273</v>
      </c>
      <c r="G46">
        <v>185822</v>
      </c>
      <c r="H46">
        <f t="shared" si="0"/>
        <v>172549</v>
      </c>
    </row>
    <row r="47" spans="1:8" x14ac:dyDescent="0.3">
      <c r="A47" t="s">
        <v>41</v>
      </c>
      <c r="B47" t="s">
        <v>47</v>
      </c>
      <c r="C47" t="s">
        <v>52</v>
      </c>
      <c r="D47" t="s">
        <v>54</v>
      </c>
      <c r="E47">
        <v>8</v>
      </c>
      <c r="F47">
        <v>16165</v>
      </c>
      <c r="G47">
        <v>129320</v>
      </c>
      <c r="H47">
        <f t="shared" si="0"/>
        <v>113155</v>
      </c>
    </row>
    <row r="48" spans="1:8" x14ac:dyDescent="0.3">
      <c r="A48" t="s">
        <v>42</v>
      </c>
      <c r="B48" t="s">
        <v>48</v>
      </c>
      <c r="C48" t="s">
        <v>52</v>
      </c>
      <c r="D48" t="s">
        <v>55</v>
      </c>
      <c r="E48">
        <v>4</v>
      </c>
      <c r="F48">
        <v>8465</v>
      </c>
      <c r="G48">
        <v>33860</v>
      </c>
      <c r="H48">
        <f t="shared" si="0"/>
        <v>25395</v>
      </c>
    </row>
    <row r="49" spans="1:8" x14ac:dyDescent="0.3">
      <c r="A49" t="s">
        <v>43</v>
      </c>
      <c r="B49" t="s">
        <v>45</v>
      </c>
      <c r="C49" t="s">
        <v>51</v>
      </c>
      <c r="D49" t="s">
        <v>54</v>
      </c>
      <c r="E49">
        <v>1</v>
      </c>
      <c r="F49">
        <v>7723</v>
      </c>
      <c r="G49">
        <v>7723</v>
      </c>
      <c r="H49">
        <f t="shared" si="0"/>
        <v>0</v>
      </c>
    </row>
    <row r="50" spans="1:8" x14ac:dyDescent="0.3">
      <c r="A50" t="s">
        <v>29</v>
      </c>
      <c r="B50" t="s">
        <v>48</v>
      </c>
      <c r="C50" t="s">
        <v>50</v>
      </c>
      <c r="D50" t="s">
        <v>57</v>
      </c>
      <c r="E50">
        <v>13</v>
      </c>
      <c r="F50">
        <v>8865</v>
      </c>
      <c r="G50">
        <v>115245</v>
      </c>
      <c r="H50">
        <f t="shared" si="0"/>
        <v>106380</v>
      </c>
    </row>
    <row r="51" spans="1:8" x14ac:dyDescent="0.3">
      <c r="A51" t="s">
        <v>42</v>
      </c>
      <c r="B51" t="s">
        <v>48</v>
      </c>
      <c r="C51" t="s">
        <v>49</v>
      </c>
      <c r="D51" t="s">
        <v>54</v>
      </c>
      <c r="E51">
        <v>6</v>
      </c>
      <c r="F51">
        <v>12735</v>
      </c>
      <c r="G51">
        <v>76410</v>
      </c>
      <c r="H51">
        <f t="shared" si="0"/>
        <v>63675</v>
      </c>
    </row>
    <row r="52" spans="1:8" x14ac:dyDescent="0.3">
      <c r="A52" t="s">
        <v>28</v>
      </c>
      <c r="B52" t="s">
        <v>48</v>
      </c>
      <c r="C52" t="s">
        <v>50</v>
      </c>
      <c r="D52" t="s">
        <v>67</v>
      </c>
      <c r="E52">
        <v>5</v>
      </c>
      <c r="F52">
        <v>3500</v>
      </c>
      <c r="G52">
        <f>Table4[[#This Row],[Units Sold]]*Table4[[#This Row],[Cost of Goods]]</f>
        <v>17500</v>
      </c>
      <c r="H52">
        <f t="shared" si="0"/>
        <v>14000</v>
      </c>
    </row>
  </sheetData>
  <phoneticPr fontId="2" type="noConversion"/>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dc:creator>
  <cp:lastModifiedBy>HARINI M</cp:lastModifiedBy>
  <dcterms:created xsi:type="dcterms:W3CDTF">2025-08-27T13:35:27Z</dcterms:created>
  <dcterms:modified xsi:type="dcterms:W3CDTF">2025-09-05T09:56:31Z</dcterms:modified>
</cp:coreProperties>
</file>