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harippriyab/Documents/SUSS/SUSS/Y4S2 (Honours)/ANL310 - Business Analytics Applications and Issues/GBA/"/>
    </mc:Choice>
  </mc:AlternateContent>
  <xr:revisionPtr revIDLastSave="0" documentId="13_ncr:1_{3B137C14-BA9D-3A46-A286-1FE718399031}" xr6:coauthVersionLast="47" xr6:coauthVersionMax="47" xr10:uidLastSave="{00000000-0000-0000-0000-000000000000}"/>
  <bookViews>
    <workbookView xWindow="0" yWindow="500" windowWidth="28800" windowHeight="16040" xr2:uid="{00000000-000D-0000-FFFF-FFFF00000000}"/>
  </bookViews>
  <sheets>
    <sheet name="Testing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8" i="7" l="1"/>
  <c r="AB19" i="7"/>
  <c r="AB18" i="7"/>
  <c r="AB17" i="7"/>
  <c r="AA16" i="7"/>
  <c r="Q22" i="7"/>
  <c r="P29" i="7" s="1"/>
  <c r="AC18" i="7" s="1"/>
  <c r="P22" i="7"/>
  <c r="P30" i="7" s="1"/>
  <c r="AC19" i="7" s="1"/>
  <c r="R21" i="7"/>
  <c r="P26" i="7" s="1"/>
  <c r="AC16" i="7" s="1"/>
  <c r="R20" i="7"/>
  <c r="P27" i="7" s="1"/>
  <c r="AC17" i="7" s="1"/>
  <c r="K22" i="7"/>
  <c r="J29" i="7" s="1"/>
  <c r="J22" i="7"/>
  <c r="J30" i="7" s="1"/>
  <c r="L21" i="7"/>
  <c r="J26" i="7" s="1"/>
  <c r="AB16" i="7" s="1"/>
  <c r="L20" i="7"/>
  <c r="J27" i="7" s="1"/>
  <c r="E22" i="7"/>
  <c r="D29" i="7" s="1"/>
  <c r="AA18" i="7" s="1"/>
  <c r="D22" i="7"/>
  <c r="D30" i="7" s="1"/>
  <c r="AA19" i="7" s="1"/>
  <c r="F21" i="7"/>
  <c r="D26" i="7" s="1"/>
  <c r="F20" i="7"/>
  <c r="F22" i="7" l="1"/>
  <c r="D25" i="7" s="1"/>
  <c r="AA15" i="7" s="1"/>
  <c r="D27" i="7"/>
  <c r="AA17" i="7" s="1"/>
  <c r="R22" i="7"/>
  <c r="P25" i="7" s="1"/>
  <c r="AC15" i="7" s="1"/>
  <c r="L22" i="7"/>
  <c r="J25" i="7" s="1"/>
  <c r="AB15" i="7" s="1"/>
  <c r="F48" i="7"/>
  <c r="E56" i="7" s="1"/>
  <c r="E48" i="7"/>
  <c r="E55" i="7" s="1"/>
  <c r="G47" i="7"/>
  <c r="E53" i="7" s="1"/>
  <c r="G46" i="7"/>
  <c r="E52" i="7" s="1"/>
  <c r="Q6" i="7"/>
  <c r="P13" i="7" s="1"/>
  <c r="Z18" i="7" s="1"/>
  <c r="P6" i="7"/>
  <c r="P14" i="7" s="1"/>
  <c r="Z19" i="7" s="1"/>
  <c r="K6" i="7"/>
  <c r="J13" i="7" s="1"/>
  <c r="Y18" i="7" s="1"/>
  <c r="J6" i="7"/>
  <c r="J14" i="7" s="1"/>
  <c r="Y19" i="7" s="1"/>
  <c r="E6" i="7"/>
  <c r="D13" i="7" s="1"/>
  <c r="X18" i="7" s="1"/>
  <c r="D6" i="7"/>
  <c r="D14" i="7" s="1"/>
  <c r="X19" i="7" s="1"/>
  <c r="R5" i="7"/>
  <c r="P10" i="7" s="1"/>
  <c r="Z16" i="7" s="1"/>
  <c r="L5" i="7"/>
  <c r="J10" i="7" s="1"/>
  <c r="Y16" i="7" s="1"/>
  <c r="F5" i="7"/>
  <c r="D10" i="7" s="1"/>
  <c r="X16" i="7" s="1"/>
  <c r="R4" i="7"/>
  <c r="L4" i="7"/>
  <c r="J11" i="7" s="1"/>
  <c r="Y17" i="7" s="1"/>
  <c r="F4" i="7"/>
  <c r="D11" i="7" s="1"/>
  <c r="X17" i="7" s="1"/>
  <c r="L6" i="7" l="1"/>
  <c r="J9" i="7" s="1"/>
  <c r="Y15" i="7" s="1"/>
  <c r="R6" i="7"/>
  <c r="P9" i="7" s="1"/>
  <c r="Z15" i="7" s="1"/>
  <c r="P11" i="7"/>
  <c r="Z17" i="7" s="1"/>
  <c r="F6" i="7"/>
  <c r="D9" i="7" s="1"/>
  <c r="X15" i="7" s="1"/>
  <c r="E51" i="7"/>
</calcChain>
</file>

<file path=xl/sharedStrings.xml><?xml version="1.0" encoding="utf-8"?>
<sst xmlns="http://schemas.openxmlformats.org/spreadsheetml/2006/main" count="104" uniqueCount="39">
  <si>
    <t>Predicted</t>
  </si>
  <si>
    <t>Actual</t>
  </si>
  <si>
    <t>Total</t>
  </si>
  <si>
    <t>Overall Accuracy =</t>
  </si>
  <si>
    <t xml:space="preserve">Confusion Matrix </t>
  </si>
  <si>
    <t>Accuracy for "0" =</t>
  </si>
  <si>
    <t>Accuracy for "1" =</t>
  </si>
  <si>
    <t>Hit Rate for "0" =</t>
  </si>
  <si>
    <t>Hit Rate for "1" =</t>
  </si>
  <si>
    <t xml:space="preserve">Confusion Matrix (Testing Dataset) </t>
  </si>
  <si>
    <t>CHAID DECISION TREE</t>
  </si>
  <si>
    <t>CART DECISION TREE</t>
  </si>
  <si>
    <t>C5.0 DECISION TREE</t>
  </si>
  <si>
    <t>Overall Accuracy Rate</t>
  </si>
  <si>
    <t>Accuracy Rate for Churn</t>
  </si>
  <si>
    <t>Accuracy Rate for No Churn</t>
  </si>
  <si>
    <t>Hit Rate for Churn</t>
  </si>
  <si>
    <t>Hit Rate for No Churn</t>
  </si>
  <si>
    <t xml:space="preserve">Confusion Matrix (Training Dataset) </t>
  </si>
  <si>
    <t>Metrics</t>
  </si>
  <si>
    <t>Training Dataset</t>
  </si>
  <si>
    <t>CHAID</t>
  </si>
  <si>
    <t>CART</t>
  </si>
  <si>
    <t>C5.0</t>
  </si>
  <si>
    <t>Testing Dataset</t>
  </si>
  <si>
    <t>Champion Model is CART Model</t>
  </si>
  <si>
    <t>MODEL EVALUATION</t>
  </si>
  <si>
    <t>CHAMPION MODEL USING 100% OF THE DATA</t>
  </si>
  <si>
    <t>Rules where volunteers will churn:</t>
  </si>
  <si>
    <t>Feedback &gt; 2.5, Mstat = Married</t>
  </si>
  <si>
    <t>Node 5</t>
  </si>
  <si>
    <t>Node 28</t>
  </si>
  <si>
    <t>Node 21</t>
  </si>
  <si>
    <t>Feedback &lt;= 2.5, Rotation = No, PrevVolExp = Yes, PeerSupport = No, Mstat = Single</t>
  </si>
  <si>
    <t>Feedback &lt;= 2.5, Rotation = Yes, PrevVolExp = Yes, PeerSupport = No</t>
  </si>
  <si>
    <t>3 Recommendations:</t>
  </si>
  <si>
    <t>Rotate volunteers often so that they can experience different volunteer events</t>
  </si>
  <si>
    <t>Come up with orientation events to allow volunteers to ice-break among the team</t>
  </si>
  <si>
    <t xml:space="preserve">Encourage more feedback among volunteers so that company can improve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</si>
</sst>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4" xfId="0" applyFont="1" applyBorder="1" applyAlignment="1">
      <alignment horizontal="right" vertical="center"/>
    </xf>
    <xf numFmtId="10" fontId="1" fillId="0" borderId="0" xfId="0" applyNumberFormat="1" applyFont="1" applyAlignment="1">
      <alignment horizontal="right" vertical="center"/>
    </xf>
    <xf numFmtId="0" fontId="0" fillId="0" borderId="0" xfId="0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0" fontId="0" fillId="0" borderId="9" xfId="0" applyNumberFormat="1" applyBorder="1"/>
    <xf numFmtId="0" fontId="2" fillId="0" borderId="0" xfId="0" applyFont="1"/>
    <xf numFmtId="10" fontId="0" fillId="4" borderId="9" xfId="0" applyNumberFormat="1" applyFill="1" applyBorder="1"/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AC66"/>
  <sheetViews>
    <sheetView showGridLines="0" tabSelected="1" zoomScale="81" zoomScaleNormal="90" workbookViewId="0">
      <selection activeCell="E5" sqref="E5"/>
    </sheetView>
  </sheetViews>
  <sheetFormatPr baseColWidth="10" defaultColWidth="8.83203125" defaultRowHeight="15" x14ac:dyDescent="0.2"/>
  <cols>
    <col min="1" max="1" width="3.6640625" customWidth="1"/>
    <col min="3" max="3" width="12.1640625" customWidth="1"/>
    <col min="7" max="7" width="7.5" customWidth="1"/>
    <col min="9" max="9" width="12.1640625" customWidth="1"/>
    <col min="13" max="13" width="3.1640625" customWidth="1"/>
    <col min="15" max="15" width="12.1640625" customWidth="1"/>
    <col min="19" max="19" width="3.33203125" customWidth="1"/>
    <col min="21" max="21" width="13" customWidth="1"/>
  </cols>
  <sheetData>
    <row r="1" spans="2:29" ht="16" thickBot="1" x14ac:dyDescent="0.25">
      <c r="B1" s="7" t="s">
        <v>10</v>
      </c>
      <c r="H1" s="7" t="s">
        <v>11</v>
      </c>
      <c r="N1" s="7" t="s">
        <v>12</v>
      </c>
    </row>
    <row r="2" spans="2:29" ht="15.75" customHeight="1" thickBot="1" x14ac:dyDescent="0.25">
      <c r="B2" s="14" t="s">
        <v>18</v>
      </c>
      <c r="C2" s="15"/>
      <c r="D2" s="9" t="s">
        <v>0</v>
      </c>
      <c r="E2" s="10"/>
      <c r="F2" s="11" t="s">
        <v>2</v>
      </c>
      <c r="G2" s="3"/>
      <c r="H2" s="14" t="s">
        <v>18</v>
      </c>
      <c r="I2" s="15"/>
      <c r="J2" s="9" t="s">
        <v>0</v>
      </c>
      <c r="K2" s="10"/>
      <c r="L2" s="11" t="s">
        <v>2</v>
      </c>
      <c r="N2" s="14" t="s">
        <v>18</v>
      </c>
      <c r="O2" s="15"/>
      <c r="P2" s="9" t="s">
        <v>0</v>
      </c>
      <c r="Q2" s="10"/>
      <c r="R2" s="11" t="s">
        <v>2</v>
      </c>
    </row>
    <row r="3" spans="2:29" ht="16" thickBot="1" x14ac:dyDescent="0.25">
      <c r="B3" s="16"/>
      <c r="C3" s="17"/>
      <c r="D3" s="4">
        <v>0</v>
      </c>
      <c r="E3" s="4">
        <v>1</v>
      </c>
      <c r="F3" s="12"/>
      <c r="G3" s="3"/>
      <c r="H3" s="16"/>
      <c r="I3" s="17"/>
      <c r="J3" s="4">
        <v>0</v>
      </c>
      <c r="K3" s="4">
        <v>1</v>
      </c>
      <c r="L3" s="12"/>
      <c r="N3" s="16"/>
      <c r="O3" s="17"/>
      <c r="P3" s="4">
        <v>0</v>
      </c>
      <c r="Q3" s="4">
        <v>1</v>
      </c>
      <c r="R3" s="12"/>
    </row>
    <row r="4" spans="2:29" ht="16" thickBot="1" x14ac:dyDescent="0.25">
      <c r="B4" s="11" t="s">
        <v>1</v>
      </c>
      <c r="C4" s="4">
        <v>0</v>
      </c>
      <c r="D4" s="1">
        <v>775</v>
      </c>
      <c r="E4" s="1">
        <v>25</v>
      </c>
      <c r="F4" s="1">
        <f>SUM(D4:E4)</f>
        <v>800</v>
      </c>
      <c r="G4" s="3"/>
      <c r="H4" s="11" t="s">
        <v>1</v>
      </c>
      <c r="I4" s="4">
        <v>0</v>
      </c>
      <c r="J4" s="1">
        <v>733</v>
      </c>
      <c r="K4" s="1">
        <v>67</v>
      </c>
      <c r="L4" s="1">
        <f>SUM(J4:K4)</f>
        <v>800</v>
      </c>
      <c r="N4" s="11" t="s">
        <v>1</v>
      </c>
      <c r="O4" s="4">
        <v>0</v>
      </c>
      <c r="P4" s="1">
        <v>755</v>
      </c>
      <c r="Q4" s="1">
        <v>45</v>
      </c>
      <c r="R4" s="1">
        <f>SUM(P4:Q4)</f>
        <v>800</v>
      </c>
    </row>
    <row r="5" spans="2:29" ht="16" thickBot="1" x14ac:dyDescent="0.25">
      <c r="B5" s="12"/>
      <c r="C5" s="4">
        <v>1</v>
      </c>
      <c r="D5" s="1">
        <v>214</v>
      </c>
      <c r="E5" s="1">
        <v>177</v>
      </c>
      <c r="F5" s="1">
        <f>SUM(D5:E5)</f>
        <v>391</v>
      </c>
      <c r="G5" s="3"/>
      <c r="H5" s="12"/>
      <c r="I5" s="4">
        <v>1</v>
      </c>
      <c r="J5" s="1">
        <v>135</v>
      </c>
      <c r="K5" s="1">
        <v>256</v>
      </c>
      <c r="L5" s="1">
        <f>SUM(J5:K5)</f>
        <v>391</v>
      </c>
      <c r="N5" s="12"/>
      <c r="O5" s="4">
        <v>1</v>
      </c>
      <c r="P5" s="1">
        <v>173</v>
      </c>
      <c r="Q5" s="1">
        <v>218</v>
      </c>
      <c r="R5" s="1">
        <f>SUM(P5:Q5)</f>
        <v>391</v>
      </c>
    </row>
    <row r="6" spans="2:29" ht="16" thickBot="1" x14ac:dyDescent="0.25">
      <c r="B6" s="9" t="s">
        <v>2</v>
      </c>
      <c r="C6" s="10"/>
      <c r="D6" s="1">
        <f>SUM(D4:D5)</f>
        <v>989</v>
      </c>
      <c r="E6" s="1">
        <f>SUM(E4:E5)</f>
        <v>202</v>
      </c>
      <c r="F6" s="1">
        <f>SUM(F4:F5)</f>
        <v>1191</v>
      </c>
      <c r="G6" s="3"/>
      <c r="H6" s="9" t="s">
        <v>2</v>
      </c>
      <c r="I6" s="10"/>
      <c r="J6" s="1">
        <f>SUM(J4:J5)</f>
        <v>868</v>
      </c>
      <c r="K6" s="1">
        <f>SUM(K4:K5)</f>
        <v>323</v>
      </c>
      <c r="L6" s="1">
        <f>SUM(L4:L5)</f>
        <v>1191</v>
      </c>
      <c r="N6" s="9" t="s">
        <v>2</v>
      </c>
      <c r="O6" s="10"/>
      <c r="P6" s="1">
        <f>SUM(P4:P5)</f>
        <v>928</v>
      </c>
      <c r="Q6" s="1">
        <f>SUM(Q4:Q5)</f>
        <v>263</v>
      </c>
      <c r="R6" s="1">
        <f>SUM(R4:R5)</f>
        <v>1191</v>
      </c>
    </row>
    <row r="9" spans="2:29" x14ac:dyDescent="0.2">
      <c r="B9" s="13" t="s">
        <v>3</v>
      </c>
      <c r="C9" s="13"/>
      <c r="D9" s="2">
        <f>(D4+E5)/F6</f>
        <v>0.79932829554995799</v>
      </c>
      <c r="H9" s="13" t="s">
        <v>3</v>
      </c>
      <c r="I9" s="13"/>
      <c r="J9" s="2">
        <f>(J4+K5)/L6</f>
        <v>0.83039462636439965</v>
      </c>
      <c r="N9" s="13" t="s">
        <v>3</v>
      </c>
      <c r="O9" s="13"/>
      <c r="P9" s="2">
        <f>(P4+Q5)/R6</f>
        <v>0.81696053736356</v>
      </c>
    </row>
    <row r="10" spans="2:29" x14ac:dyDescent="0.2">
      <c r="B10" s="13" t="s">
        <v>6</v>
      </c>
      <c r="C10" s="13"/>
      <c r="D10" s="2">
        <f>E5/F5</f>
        <v>0.45268542199488493</v>
      </c>
      <c r="H10" s="13" t="s">
        <v>6</v>
      </c>
      <c r="I10" s="13"/>
      <c r="J10" s="2">
        <f>K5/L5</f>
        <v>0.65473145780051156</v>
      </c>
      <c r="N10" s="13" t="s">
        <v>6</v>
      </c>
      <c r="O10" s="13"/>
      <c r="P10" s="2">
        <f>Q5/R5</f>
        <v>0.55754475703324813</v>
      </c>
    </row>
    <row r="11" spans="2:29" x14ac:dyDescent="0.2">
      <c r="B11" s="13" t="s">
        <v>5</v>
      </c>
      <c r="C11" s="13"/>
      <c r="D11" s="2">
        <f>D4/F4</f>
        <v>0.96875</v>
      </c>
      <c r="H11" s="13" t="s">
        <v>5</v>
      </c>
      <c r="I11" s="13"/>
      <c r="J11" s="2">
        <f>J4/L4</f>
        <v>0.91625000000000001</v>
      </c>
      <c r="N11" s="13" t="s">
        <v>5</v>
      </c>
      <c r="O11" s="13"/>
      <c r="P11" s="2">
        <f>P4/R4</f>
        <v>0.94374999999999998</v>
      </c>
    </row>
    <row r="12" spans="2:29" ht="16" thickBot="1" x14ac:dyDescent="0.25">
      <c r="V12" s="7" t="s">
        <v>26</v>
      </c>
    </row>
    <row r="13" spans="2:29" ht="16" thickBot="1" x14ac:dyDescent="0.25">
      <c r="B13" s="13" t="s">
        <v>8</v>
      </c>
      <c r="C13" s="13"/>
      <c r="D13" s="2">
        <f>E5/E6</f>
        <v>0.87623762376237624</v>
      </c>
      <c r="H13" s="13" t="s">
        <v>8</v>
      </c>
      <c r="I13" s="13"/>
      <c r="J13" s="2">
        <f>K5/K6</f>
        <v>0.79256965944272451</v>
      </c>
      <c r="N13" s="13" t="s">
        <v>8</v>
      </c>
      <c r="O13" s="13"/>
      <c r="P13" s="2">
        <f>Q5/Q6</f>
        <v>0.82889733840304181</v>
      </c>
      <c r="V13" s="23" t="s">
        <v>19</v>
      </c>
      <c r="W13" s="24"/>
      <c r="X13" s="25" t="s">
        <v>20</v>
      </c>
      <c r="Y13" s="25"/>
      <c r="Z13" s="25"/>
      <c r="AA13" s="26" t="s">
        <v>24</v>
      </c>
      <c r="AB13" s="26"/>
      <c r="AC13" s="26"/>
    </row>
    <row r="14" spans="2:29" ht="16" thickBot="1" x14ac:dyDescent="0.25">
      <c r="B14" s="13" t="s">
        <v>7</v>
      </c>
      <c r="C14" s="13"/>
      <c r="D14" s="2">
        <f>D4/D6</f>
        <v>0.78361981799797775</v>
      </c>
      <c r="H14" s="13" t="s">
        <v>7</v>
      </c>
      <c r="I14" s="13"/>
      <c r="J14" s="2">
        <f>J4/J6</f>
        <v>0.84447004608294929</v>
      </c>
      <c r="N14" s="13" t="s">
        <v>7</v>
      </c>
      <c r="O14" s="13"/>
      <c r="P14" s="2">
        <f>P4/P6</f>
        <v>0.81357758620689657</v>
      </c>
      <c r="V14" s="23"/>
      <c r="W14" s="24"/>
      <c r="X14" s="5" t="s">
        <v>21</v>
      </c>
      <c r="Y14" s="5" t="s">
        <v>22</v>
      </c>
      <c r="Z14" s="5" t="s">
        <v>23</v>
      </c>
      <c r="AA14" s="5" t="s">
        <v>21</v>
      </c>
      <c r="AB14" s="5" t="s">
        <v>22</v>
      </c>
      <c r="AC14" s="5" t="s">
        <v>23</v>
      </c>
    </row>
    <row r="15" spans="2:29" ht="16" thickBot="1" x14ac:dyDescent="0.25">
      <c r="V15" s="18" t="s">
        <v>13</v>
      </c>
      <c r="W15" s="19"/>
      <c r="X15" s="6">
        <f>D9</f>
        <v>0.79932829554995799</v>
      </c>
      <c r="Y15" s="6">
        <f>J9</f>
        <v>0.83039462636439965</v>
      </c>
      <c r="Z15" s="6">
        <f>P9</f>
        <v>0.81696053736356</v>
      </c>
      <c r="AA15" s="6">
        <f>D25</f>
        <v>0.78640776699029125</v>
      </c>
      <c r="AB15" s="8">
        <f>J25</f>
        <v>0.82847896440129454</v>
      </c>
      <c r="AC15" s="6">
        <f>P25</f>
        <v>0.81553398058252424</v>
      </c>
    </row>
    <row r="16" spans="2:29" ht="16" thickBot="1" x14ac:dyDescent="0.25">
      <c r="V16" s="18" t="s">
        <v>14</v>
      </c>
      <c r="W16" s="19"/>
      <c r="X16" s="6">
        <f>D10</f>
        <v>0.45268542199488493</v>
      </c>
      <c r="Y16" s="6">
        <f>J10</f>
        <v>0.65473145780051156</v>
      </c>
      <c r="Z16" s="6">
        <f>P10</f>
        <v>0.55754475703324813</v>
      </c>
      <c r="AA16" s="6">
        <f>D26</f>
        <v>0.45045045045045046</v>
      </c>
      <c r="AB16" s="8">
        <f>J26</f>
        <v>0.65765765765765771</v>
      </c>
      <c r="AC16" s="6">
        <f>P26</f>
        <v>0.56756756756756754</v>
      </c>
    </row>
    <row r="17" spans="2:29" ht="16" thickBot="1" x14ac:dyDescent="0.25">
      <c r="B17" s="7" t="s">
        <v>10</v>
      </c>
      <c r="H17" s="7" t="s">
        <v>11</v>
      </c>
      <c r="N17" s="7" t="s">
        <v>12</v>
      </c>
      <c r="V17" s="18" t="s">
        <v>15</v>
      </c>
      <c r="W17" s="19"/>
      <c r="X17" s="6">
        <f>D11</f>
        <v>0.96875</v>
      </c>
      <c r="Y17" s="6">
        <f>J11</f>
        <v>0.91625000000000001</v>
      </c>
      <c r="Z17" s="6">
        <f>P11</f>
        <v>0.94374999999999998</v>
      </c>
      <c r="AA17" s="8">
        <f>D27</f>
        <v>0.9747474747474747</v>
      </c>
      <c r="AB17" s="6">
        <f>J27</f>
        <v>0.9242424242424242</v>
      </c>
      <c r="AC17" s="6">
        <f>P27</f>
        <v>0.95454545454545459</v>
      </c>
    </row>
    <row r="18" spans="2:29" ht="15.75" customHeight="1" thickBot="1" x14ac:dyDescent="0.25">
      <c r="B18" s="14" t="s">
        <v>9</v>
      </c>
      <c r="C18" s="15"/>
      <c r="D18" s="9" t="s">
        <v>0</v>
      </c>
      <c r="E18" s="10"/>
      <c r="F18" s="11" t="s">
        <v>2</v>
      </c>
      <c r="H18" s="14" t="s">
        <v>9</v>
      </c>
      <c r="I18" s="15"/>
      <c r="J18" s="9" t="s">
        <v>0</v>
      </c>
      <c r="K18" s="10"/>
      <c r="L18" s="11" t="s">
        <v>2</v>
      </c>
      <c r="N18" s="14" t="s">
        <v>9</v>
      </c>
      <c r="O18" s="15"/>
      <c r="P18" s="9" t="s">
        <v>0</v>
      </c>
      <c r="Q18" s="10"/>
      <c r="R18" s="11" t="s">
        <v>2</v>
      </c>
      <c r="V18" s="18" t="s">
        <v>16</v>
      </c>
      <c r="W18" s="19"/>
      <c r="X18" s="6">
        <f>D13</f>
        <v>0.87623762376237624</v>
      </c>
      <c r="Y18" s="6">
        <f>J13</f>
        <v>0.79256965944272451</v>
      </c>
      <c r="Z18" s="6">
        <f>P13</f>
        <v>0.82889733840304181</v>
      </c>
      <c r="AA18" s="8">
        <f>D29</f>
        <v>0.90909090909090906</v>
      </c>
      <c r="AB18" s="6">
        <f>J29</f>
        <v>0.82954545454545459</v>
      </c>
      <c r="AC18" s="6">
        <f>P29</f>
        <v>0.875</v>
      </c>
    </row>
    <row r="19" spans="2:29" ht="16" thickBot="1" x14ac:dyDescent="0.25">
      <c r="B19" s="16"/>
      <c r="C19" s="17"/>
      <c r="D19" s="4">
        <v>0</v>
      </c>
      <c r="E19" s="4">
        <v>1</v>
      </c>
      <c r="F19" s="12"/>
      <c r="H19" s="16"/>
      <c r="I19" s="17"/>
      <c r="J19" s="4">
        <v>0</v>
      </c>
      <c r="K19" s="4">
        <v>1</v>
      </c>
      <c r="L19" s="12"/>
      <c r="N19" s="16"/>
      <c r="O19" s="17"/>
      <c r="P19" s="4">
        <v>0</v>
      </c>
      <c r="Q19" s="4">
        <v>1</v>
      </c>
      <c r="R19" s="12"/>
      <c r="V19" s="18" t="s">
        <v>17</v>
      </c>
      <c r="W19" s="19"/>
      <c r="X19" s="6">
        <f>D14</f>
        <v>0.78361981799797775</v>
      </c>
      <c r="Y19" s="6">
        <f>J14</f>
        <v>0.84447004608294929</v>
      </c>
      <c r="Z19" s="6">
        <f>P14</f>
        <v>0.81357758620689657</v>
      </c>
      <c r="AA19" s="6">
        <f>D30</f>
        <v>0.75984251968503935</v>
      </c>
      <c r="AB19" s="8">
        <f>J30</f>
        <v>0.82805429864253388</v>
      </c>
      <c r="AC19" s="6">
        <f>P30</f>
        <v>0.79746835443037978</v>
      </c>
    </row>
    <row r="20" spans="2:29" ht="16" thickBot="1" x14ac:dyDescent="0.25">
      <c r="B20" s="11" t="s">
        <v>1</v>
      </c>
      <c r="C20" s="4">
        <v>0</v>
      </c>
      <c r="D20" s="1">
        <v>193</v>
      </c>
      <c r="E20" s="1">
        <v>5</v>
      </c>
      <c r="F20" s="1">
        <f>SUM(D20:E20)</f>
        <v>198</v>
      </c>
      <c r="H20" s="11" t="s">
        <v>1</v>
      </c>
      <c r="I20" s="4">
        <v>0</v>
      </c>
      <c r="J20" s="1">
        <v>183</v>
      </c>
      <c r="K20" s="1">
        <v>15</v>
      </c>
      <c r="L20" s="1">
        <f>SUM(J20:K20)</f>
        <v>198</v>
      </c>
      <c r="N20" s="11" t="s">
        <v>1</v>
      </c>
      <c r="O20" s="4">
        <v>0</v>
      </c>
      <c r="P20" s="1">
        <v>189</v>
      </c>
      <c r="Q20" s="1">
        <v>9</v>
      </c>
      <c r="R20" s="1">
        <f>SUM(P20:Q20)</f>
        <v>198</v>
      </c>
      <c r="V20" s="20" t="s">
        <v>25</v>
      </c>
      <c r="W20" s="21"/>
      <c r="X20" s="21"/>
      <c r="Y20" s="21"/>
      <c r="Z20" s="21"/>
      <c r="AA20" s="21"/>
      <c r="AB20" s="21"/>
      <c r="AC20" s="22"/>
    </row>
    <row r="21" spans="2:29" ht="16" thickBot="1" x14ac:dyDescent="0.25">
      <c r="B21" s="12"/>
      <c r="C21" s="4">
        <v>1</v>
      </c>
      <c r="D21" s="1">
        <v>61</v>
      </c>
      <c r="E21" s="1">
        <v>50</v>
      </c>
      <c r="F21" s="1">
        <f>SUM(D21:E21)</f>
        <v>111</v>
      </c>
      <c r="H21" s="12"/>
      <c r="I21" s="4">
        <v>1</v>
      </c>
      <c r="J21" s="1">
        <v>38</v>
      </c>
      <c r="K21" s="1">
        <v>73</v>
      </c>
      <c r="L21" s="1">
        <f>SUM(J21:K21)</f>
        <v>111</v>
      </c>
      <c r="N21" s="12"/>
      <c r="O21" s="4">
        <v>1</v>
      </c>
      <c r="P21" s="1">
        <v>48</v>
      </c>
      <c r="Q21" s="1">
        <v>63</v>
      </c>
      <c r="R21" s="1">
        <f>SUM(P21:Q21)</f>
        <v>111</v>
      </c>
    </row>
    <row r="22" spans="2:29" ht="16" thickBot="1" x14ac:dyDescent="0.25">
      <c r="B22" s="9" t="s">
        <v>2</v>
      </c>
      <c r="C22" s="10"/>
      <c r="D22" s="1">
        <f>SUM(D20:D21)</f>
        <v>254</v>
      </c>
      <c r="E22" s="1">
        <f>SUM(E20:E21)</f>
        <v>55</v>
      </c>
      <c r="F22" s="1">
        <f>SUM(F20:F21)</f>
        <v>309</v>
      </c>
      <c r="H22" s="9" t="s">
        <v>2</v>
      </c>
      <c r="I22" s="10"/>
      <c r="J22" s="1">
        <f>SUM(J20:J21)</f>
        <v>221</v>
      </c>
      <c r="K22" s="1">
        <f>SUM(K20:K21)</f>
        <v>88</v>
      </c>
      <c r="L22" s="1">
        <f>SUM(L20:L21)</f>
        <v>309</v>
      </c>
      <c r="N22" s="9" t="s">
        <v>2</v>
      </c>
      <c r="O22" s="10"/>
      <c r="P22" s="1">
        <f>SUM(P20:P21)</f>
        <v>237</v>
      </c>
      <c r="Q22" s="1">
        <f>SUM(Q20:Q21)</f>
        <v>72</v>
      </c>
      <c r="R22" s="1">
        <f>SUM(R20:R21)</f>
        <v>309</v>
      </c>
    </row>
    <row r="25" spans="2:29" x14ac:dyDescent="0.2">
      <c r="B25" s="13" t="s">
        <v>3</v>
      </c>
      <c r="C25" s="13"/>
      <c r="D25" s="2">
        <f>(D20+E21)/F22</f>
        <v>0.78640776699029125</v>
      </c>
      <c r="H25" s="13" t="s">
        <v>3</v>
      </c>
      <c r="I25" s="13"/>
      <c r="J25" s="2">
        <f>(J20+K21)/L22</f>
        <v>0.82847896440129454</v>
      </c>
      <c r="N25" s="13" t="s">
        <v>3</v>
      </c>
      <c r="O25" s="13"/>
      <c r="P25" s="2">
        <f>(P20+Q21)/R22</f>
        <v>0.81553398058252424</v>
      </c>
    </row>
    <row r="26" spans="2:29" x14ac:dyDescent="0.2">
      <c r="B26" s="13" t="s">
        <v>6</v>
      </c>
      <c r="C26" s="13"/>
      <c r="D26" s="2">
        <f>E21/F21</f>
        <v>0.45045045045045046</v>
      </c>
      <c r="H26" s="13" t="s">
        <v>6</v>
      </c>
      <c r="I26" s="13"/>
      <c r="J26" s="2">
        <f>K21/L21</f>
        <v>0.65765765765765771</v>
      </c>
      <c r="N26" s="13" t="s">
        <v>6</v>
      </c>
      <c r="O26" s="13"/>
      <c r="P26" s="2">
        <f>Q21/R21</f>
        <v>0.56756756756756754</v>
      </c>
    </row>
    <row r="27" spans="2:29" x14ac:dyDescent="0.2">
      <c r="B27" s="13" t="s">
        <v>5</v>
      </c>
      <c r="C27" s="13"/>
      <c r="D27" s="2">
        <f>D20/F20</f>
        <v>0.9747474747474747</v>
      </c>
      <c r="H27" s="13" t="s">
        <v>5</v>
      </c>
      <c r="I27" s="13"/>
      <c r="J27" s="2">
        <f>J20/L20</f>
        <v>0.9242424242424242</v>
      </c>
      <c r="N27" s="13" t="s">
        <v>5</v>
      </c>
      <c r="O27" s="13"/>
      <c r="P27" s="2">
        <f>P20/R20</f>
        <v>0.95454545454545459</v>
      </c>
    </row>
    <row r="29" spans="2:29" x14ac:dyDescent="0.2">
      <c r="B29" s="13" t="s">
        <v>8</v>
      </c>
      <c r="C29" s="13"/>
      <c r="D29" s="2">
        <f>E21/E22</f>
        <v>0.90909090909090906</v>
      </c>
      <c r="H29" s="13" t="s">
        <v>8</v>
      </c>
      <c r="I29" s="13"/>
      <c r="J29" s="2">
        <f>K21/K22</f>
        <v>0.82954545454545459</v>
      </c>
      <c r="N29" s="13" t="s">
        <v>8</v>
      </c>
      <c r="O29" s="13"/>
      <c r="P29" s="2">
        <f>Q21/Q22</f>
        <v>0.875</v>
      </c>
    </row>
    <row r="30" spans="2:29" x14ac:dyDescent="0.2">
      <c r="B30" s="13" t="s">
        <v>7</v>
      </c>
      <c r="C30" s="13"/>
      <c r="D30" s="2">
        <f>D20/D22</f>
        <v>0.75984251968503935</v>
      </c>
      <c r="H30" s="13" t="s">
        <v>7</v>
      </c>
      <c r="I30" s="13"/>
      <c r="J30" s="2">
        <f>J20/J22</f>
        <v>0.82805429864253388</v>
      </c>
      <c r="N30" s="13" t="s">
        <v>7</v>
      </c>
      <c r="O30" s="13"/>
      <c r="P30" s="2">
        <f>P20/P22</f>
        <v>0.79746835443037978</v>
      </c>
    </row>
    <row r="33" spans="3:7" ht="15.75" customHeight="1" x14ac:dyDescent="0.2"/>
    <row r="43" spans="3:7" ht="16" thickBot="1" x14ac:dyDescent="0.25">
      <c r="C43" s="7" t="s">
        <v>27</v>
      </c>
    </row>
    <row r="44" spans="3:7" ht="16" thickBot="1" x14ac:dyDescent="0.25">
      <c r="C44" s="14" t="s">
        <v>4</v>
      </c>
      <c r="D44" s="15"/>
      <c r="E44" s="9" t="s">
        <v>0</v>
      </c>
      <c r="F44" s="10"/>
      <c r="G44" s="11" t="s">
        <v>2</v>
      </c>
    </row>
    <row r="45" spans="3:7" ht="16" thickBot="1" x14ac:dyDescent="0.25">
      <c r="C45" s="16"/>
      <c r="D45" s="17"/>
      <c r="E45" s="4">
        <v>0</v>
      </c>
      <c r="F45" s="4">
        <v>1</v>
      </c>
      <c r="G45" s="12"/>
    </row>
    <row r="46" spans="3:7" ht="16" thickBot="1" x14ac:dyDescent="0.25">
      <c r="C46" s="11" t="s">
        <v>1</v>
      </c>
      <c r="D46" s="4">
        <v>0</v>
      </c>
      <c r="E46" s="1">
        <v>918</v>
      </c>
      <c r="F46" s="1">
        <v>80</v>
      </c>
      <c r="G46" s="1">
        <f>SUM(E46:F46)</f>
        <v>998</v>
      </c>
    </row>
    <row r="47" spans="3:7" ht="16" thickBot="1" x14ac:dyDescent="0.25">
      <c r="C47" s="12"/>
      <c r="D47" s="4">
        <v>1</v>
      </c>
      <c r="E47" s="1">
        <v>184</v>
      </c>
      <c r="F47" s="1">
        <v>318</v>
      </c>
      <c r="G47" s="1">
        <f>SUM(E47:F47)</f>
        <v>502</v>
      </c>
    </row>
    <row r="48" spans="3:7" ht="16" thickBot="1" x14ac:dyDescent="0.25">
      <c r="C48" s="9" t="s">
        <v>2</v>
      </c>
      <c r="D48" s="10"/>
      <c r="E48" s="1">
        <f>SUM(E46:E47)</f>
        <v>1102</v>
      </c>
      <c r="F48" s="1">
        <f>SUM(F46:F47)</f>
        <v>398</v>
      </c>
      <c r="G48" s="1">
        <f>SUM(G46:G47)</f>
        <v>1500</v>
      </c>
    </row>
    <row r="51" spans="3:5" x14ac:dyDescent="0.2">
      <c r="C51" s="13" t="s">
        <v>3</v>
      </c>
      <c r="D51" s="13"/>
      <c r="E51" s="2">
        <f>(E46+F47)/G48</f>
        <v>0.82399999999999995</v>
      </c>
    </row>
    <row r="52" spans="3:5" x14ac:dyDescent="0.2">
      <c r="C52" s="13" t="s">
        <v>5</v>
      </c>
      <c r="D52" s="13"/>
      <c r="E52" s="2">
        <f>E46/G46</f>
        <v>0.91983967935871747</v>
      </c>
    </row>
    <row r="53" spans="3:5" x14ac:dyDescent="0.2">
      <c r="C53" s="13" t="s">
        <v>6</v>
      </c>
      <c r="D53" s="13"/>
      <c r="E53" s="2">
        <f>F47/G47</f>
        <v>0.63346613545816732</v>
      </c>
    </row>
    <row r="55" spans="3:5" x14ac:dyDescent="0.2">
      <c r="C55" s="13" t="s">
        <v>7</v>
      </c>
      <c r="D55" s="13"/>
      <c r="E55" s="2">
        <f>E46/E48</f>
        <v>0.83303085299455537</v>
      </c>
    </row>
    <row r="56" spans="3:5" x14ac:dyDescent="0.2">
      <c r="C56" s="13" t="s">
        <v>8</v>
      </c>
      <c r="D56" s="13"/>
      <c r="E56" s="2">
        <f>F47/F48</f>
        <v>0.79899497487437188</v>
      </c>
    </row>
    <row r="58" spans="3:5" x14ac:dyDescent="0.2">
      <c r="C58" t="s">
        <v>28</v>
      </c>
    </row>
    <row r="59" spans="3:5" x14ac:dyDescent="0.2">
      <c r="C59" t="s">
        <v>30</v>
      </c>
      <c r="D59" t="s">
        <v>29</v>
      </c>
    </row>
    <row r="60" spans="3:5" x14ac:dyDescent="0.2">
      <c r="C60" t="s">
        <v>31</v>
      </c>
      <c r="D60" t="s">
        <v>33</v>
      </c>
    </row>
    <row r="61" spans="3:5" x14ac:dyDescent="0.2">
      <c r="C61" t="s">
        <v>32</v>
      </c>
      <c r="D61" t="s">
        <v>34</v>
      </c>
    </row>
    <row r="63" spans="3:5" x14ac:dyDescent="0.2">
      <c r="C63" t="s">
        <v>35</v>
      </c>
    </row>
    <row r="64" spans="3:5" x14ac:dyDescent="0.2">
      <c r="C64" t="s">
        <v>36</v>
      </c>
    </row>
    <row r="65" spans="3:3" x14ac:dyDescent="0.2">
      <c r="C65" t="s">
        <v>37</v>
      </c>
    </row>
    <row r="66" spans="3:3" x14ac:dyDescent="0.2">
      <c r="C66" t="s">
        <v>38</v>
      </c>
    </row>
  </sheetData>
  <mergeCells count="79">
    <mergeCell ref="V13:W14"/>
    <mergeCell ref="X13:Z13"/>
    <mergeCell ref="AA13:AC13"/>
    <mergeCell ref="V15:W15"/>
    <mergeCell ref="V16:W16"/>
    <mergeCell ref="V17:W17"/>
    <mergeCell ref="V18:W18"/>
    <mergeCell ref="V19:W19"/>
    <mergeCell ref="V20:AC20"/>
    <mergeCell ref="P18:Q18"/>
    <mergeCell ref="R18:R19"/>
    <mergeCell ref="H29:I29"/>
    <mergeCell ref="H30:I30"/>
    <mergeCell ref="N18:O19"/>
    <mergeCell ref="N26:O26"/>
    <mergeCell ref="N27:O27"/>
    <mergeCell ref="N29:O29"/>
    <mergeCell ref="N30:O30"/>
    <mergeCell ref="L18:L19"/>
    <mergeCell ref="H20:H21"/>
    <mergeCell ref="H22:I22"/>
    <mergeCell ref="H25:I25"/>
    <mergeCell ref="N20:N21"/>
    <mergeCell ref="N22:O22"/>
    <mergeCell ref="N25:O25"/>
    <mergeCell ref="H26:I26"/>
    <mergeCell ref="H27:I27"/>
    <mergeCell ref="C55:D55"/>
    <mergeCell ref="C56:D56"/>
    <mergeCell ref="G44:G45"/>
    <mergeCell ref="C46:C47"/>
    <mergeCell ref="C48:D48"/>
    <mergeCell ref="C51:D51"/>
    <mergeCell ref="C52:D52"/>
    <mergeCell ref="C53:D53"/>
    <mergeCell ref="E44:F44"/>
    <mergeCell ref="B26:C26"/>
    <mergeCell ref="B27:C27"/>
    <mergeCell ref="B29:C29"/>
    <mergeCell ref="B30:C30"/>
    <mergeCell ref="C44:D45"/>
    <mergeCell ref="B25:C25"/>
    <mergeCell ref="B13:C13"/>
    <mergeCell ref="H13:I13"/>
    <mergeCell ref="N13:O13"/>
    <mergeCell ref="B18:C19"/>
    <mergeCell ref="D18:E18"/>
    <mergeCell ref="F18:F19"/>
    <mergeCell ref="B20:B21"/>
    <mergeCell ref="B22:C22"/>
    <mergeCell ref="H18:I19"/>
    <mergeCell ref="J18:K18"/>
    <mergeCell ref="L2:L3"/>
    <mergeCell ref="N2:O3"/>
    <mergeCell ref="B14:C14"/>
    <mergeCell ref="H14:I14"/>
    <mergeCell ref="N14:O14"/>
    <mergeCell ref="B10:C10"/>
    <mergeCell ref="H10:I10"/>
    <mergeCell ref="N10:O10"/>
    <mergeCell ref="B11:C11"/>
    <mergeCell ref="H11:I11"/>
    <mergeCell ref="N11:O11"/>
    <mergeCell ref="P2:Q2"/>
    <mergeCell ref="R2:R3"/>
    <mergeCell ref="N9:O9"/>
    <mergeCell ref="B6:C6"/>
    <mergeCell ref="H6:I6"/>
    <mergeCell ref="N6:O6"/>
    <mergeCell ref="B2:C3"/>
    <mergeCell ref="D2:E2"/>
    <mergeCell ref="F2:F3"/>
    <mergeCell ref="H2:I3"/>
    <mergeCell ref="B9:C9"/>
    <mergeCell ref="H9:I9"/>
    <mergeCell ref="B4:B5"/>
    <mergeCell ref="H4:H5"/>
    <mergeCell ref="N4:N5"/>
    <mergeCell ref="J2:K2"/>
  </mergeCells>
  <pageMargins left="0" right="0" top="0" bottom="0" header="0.31496062992125984" footer="0.31496062992125984"/>
  <pageSetup paperSize="9" scale="5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 Tan Wei Chin (UniSIM)</dc:creator>
  <cp:lastModifiedBy># B HARIPPRIYA (SST)</cp:lastModifiedBy>
  <cp:lastPrinted>2017-07-25T05:32:33Z</cp:lastPrinted>
  <dcterms:created xsi:type="dcterms:W3CDTF">2017-04-05T04:16:14Z</dcterms:created>
  <dcterms:modified xsi:type="dcterms:W3CDTF">2025-03-14T13:57:27Z</dcterms:modified>
</cp:coreProperties>
</file>