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haris\OneDrive\HBKU\A Semesters\Fall 2023\HIS\Scoping review\asgmt 3 - Article &amp; Presentation\Data Extraction\"/>
    </mc:Choice>
  </mc:AlternateContent>
  <xr:revisionPtr revIDLastSave="0" documentId="13_ncr:1_{6892F587-ABD5-436D-990E-930187DBEBEF}" xr6:coauthVersionLast="47" xr6:coauthVersionMax="47" xr10:uidLastSave="{00000000-0000-0000-0000-000000000000}"/>
  <bookViews>
    <workbookView xWindow="-110" yWindow="-110" windowWidth="19420" windowHeight="10300" tabRatio="1000" activeTab="1" xr2:uid="{00000000-000D-0000-FFFF-FFFF00000000}"/>
  </bookViews>
  <sheets>
    <sheet name="Variables" sheetId="2" r:id="rId1"/>
    <sheet name="Final Extraction Sheet" sheetId="6" r:id="rId2"/>
    <sheet name="(Reliability Score)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 l="1"/>
  <c r="B6" i="5" s="1"/>
</calcChain>
</file>

<file path=xl/sharedStrings.xml><?xml version="1.0" encoding="utf-8"?>
<sst xmlns="http://schemas.openxmlformats.org/spreadsheetml/2006/main" count="252" uniqueCount="137">
  <si>
    <t>Name</t>
  </si>
  <si>
    <t>Explaination</t>
  </si>
  <si>
    <t>Author</t>
  </si>
  <si>
    <t>Year</t>
  </si>
  <si>
    <t>Publication Type</t>
  </si>
  <si>
    <t>Country</t>
  </si>
  <si>
    <t>The venue where the study was published: peer-reviewed journal articles, book chapters, dissertations, or conference proceedings</t>
  </si>
  <si>
    <t>How many participants were recruited for the study</t>
  </si>
  <si>
    <t>Patients Age</t>
  </si>
  <si>
    <t>Healthcare Domain</t>
  </si>
  <si>
    <t>Use Case</t>
  </si>
  <si>
    <t>Type of procedure where e-consent was studied</t>
  </si>
  <si>
    <t xml:space="preserve">Type of Interface </t>
  </si>
  <si>
    <t>Themes</t>
  </si>
  <si>
    <t>#</t>
  </si>
  <si>
    <t xml:space="preserve">Participant Type </t>
  </si>
  <si>
    <t xml:space="preserve">Healthcare Setting </t>
  </si>
  <si>
    <t xml:space="preserve">Key Findings </t>
  </si>
  <si>
    <t>Marsman et al.</t>
  </si>
  <si>
    <t>Journal Article</t>
  </si>
  <si>
    <t>Netherlands</t>
  </si>
  <si>
    <t>Patients</t>
  </si>
  <si>
    <t>Adults</t>
  </si>
  <si>
    <t>Clinical</t>
  </si>
  <si>
    <t>Gilbert et al.</t>
  </si>
  <si>
    <t>Canada</t>
  </si>
  <si>
    <t>Dyke et al.</t>
  </si>
  <si>
    <t>St John et al.</t>
  </si>
  <si>
    <t>NA</t>
  </si>
  <si>
    <t>Soni et al.</t>
  </si>
  <si>
    <t>United States</t>
  </si>
  <si>
    <t>Mixed</t>
  </si>
  <si>
    <t>Hwang et al.</t>
  </si>
  <si>
    <t>Multiple</t>
  </si>
  <si>
    <t>Siracuse et al.</t>
  </si>
  <si>
    <t>Chantler et al.</t>
  </si>
  <si>
    <t>HPV vaccination in adolescent girls</t>
  </si>
  <si>
    <t>Bethune et al.</t>
  </si>
  <si>
    <t>Chimonas et al.</t>
  </si>
  <si>
    <t>Cancer</t>
  </si>
  <si>
    <t>Connor et al.</t>
  </si>
  <si>
    <t>Issa et al.</t>
  </si>
  <si>
    <t>Prostate Surgery</t>
  </si>
  <si>
    <t>Footer et al.</t>
  </si>
  <si>
    <t>United Kingdom</t>
  </si>
  <si>
    <t>Website</t>
  </si>
  <si>
    <t>Computer Application</t>
  </si>
  <si>
    <t>Phase 1: 99, Phase 2: 90</t>
  </si>
  <si>
    <t>Embedded within EHR System</t>
  </si>
  <si>
    <t>Various Domains</t>
  </si>
  <si>
    <t>Mobile Application</t>
  </si>
  <si>
    <t>Mobile Application (E-book)</t>
  </si>
  <si>
    <t>HPV immunization Vaccine program</t>
  </si>
  <si>
    <t>Dissagreements</t>
  </si>
  <si>
    <t>year</t>
  </si>
  <si>
    <t>intervetion</t>
  </si>
  <si>
    <t>participamts</t>
  </si>
  <si>
    <t>age</t>
  </si>
  <si>
    <t>setting</t>
  </si>
  <si>
    <t>domain</t>
  </si>
  <si>
    <t>interface</t>
  </si>
  <si>
    <t>finding</t>
  </si>
  <si>
    <t>usecase</t>
  </si>
  <si>
    <t>themes</t>
  </si>
  <si>
    <t>Reliability Score</t>
  </si>
  <si>
    <t>Total Number of Cells</t>
  </si>
  <si>
    <t>Total Number of Dissagreement</t>
  </si>
  <si>
    <t>Total Number of Agreement</t>
  </si>
  <si>
    <t>South Korea</t>
  </si>
  <si>
    <t>Patients &amp; Guardians</t>
  </si>
  <si>
    <t>Patients &amp; Medical Staff</t>
  </si>
  <si>
    <t>Parents/Guardians</t>
  </si>
  <si>
    <t>Pediatric</t>
  </si>
  <si>
    <t>Adults &amp; Pediatric</t>
  </si>
  <si>
    <t>Public</t>
  </si>
  <si>
    <t>Positive</t>
  </si>
  <si>
    <t>Negative</t>
  </si>
  <si>
    <t>Infectious Diseases</t>
  </si>
  <si>
    <t>Behavioral Health</t>
  </si>
  <si>
    <t>School Vaccination Program</t>
  </si>
  <si>
    <t>Sexually transmitted and blood-borne infections</t>
  </si>
  <si>
    <t>Orthopaedic operations</t>
  </si>
  <si>
    <t>Outpatient behavioral health clinics</t>
  </si>
  <si>
    <t>Spine and brain treatments</t>
  </si>
  <si>
    <t>Clinical, research, and administrative contexts in Cancer care centers</t>
  </si>
  <si>
    <t>Health Institutions</t>
  </si>
  <si>
    <t>25 Institutions</t>
  </si>
  <si>
    <t>NA: Not Available</t>
  </si>
  <si>
    <t>Number of Participants</t>
  </si>
  <si>
    <t>The year in which the study was published</t>
  </si>
  <si>
    <t>The country where the study was published</t>
  </si>
  <si>
    <t>First author's last name</t>
  </si>
  <si>
    <t>Who were the participants (provider of the consent): patients, caregivers/guardians, healthcare providers</t>
  </si>
  <si>
    <r>
      <t xml:space="preserve">The age group of the </t>
    </r>
    <r>
      <rPr>
        <u/>
        <sz val="11"/>
        <color theme="1"/>
        <rFont val="Calibri"/>
        <family val="2"/>
        <scheme val="minor"/>
      </rPr>
      <t>patients</t>
    </r>
    <r>
      <rPr>
        <sz val="11"/>
        <color theme="1"/>
        <rFont val="Calibri"/>
        <family val="2"/>
        <scheme val="minor"/>
      </rPr>
      <t xml:space="preserve"> where the study conducted: Adult, Pediatric, Geriatric</t>
    </r>
  </si>
  <si>
    <t>Clinical health, or Public health</t>
  </si>
  <si>
    <t>The tool where consenters interacted with the consent: Computer Application, Mobile Application, Website</t>
  </si>
  <si>
    <t xml:space="preserve">Anesthesiology </t>
  </si>
  <si>
    <t>Anesthesia for elective minor procedures</t>
  </si>
  <si>
    <t>Surgery</t>
  </si>
  <si>
    <t>Various surgeries</t>
  </si>
  <si>
    <t>Breast surgery</t>
  </si>
  <si>
    <t>Elective urological surgery</t>
  </si>
  <si>
    <t>The domain or specialty of healthcare</t>
  </si>
  <si>
    <t xml:space="preserve">Whether the result of the study was positive ( in support of the use of e-consent), or negative (paper-based consent was better) </t>
  </si>
  <si>
    <t>Study Design</t>
  </si>
  <si>
    <t>Approach</t>
  </si>
  <si>
    <t>Measures</t>
  </si>
  <si>
    <t>Whether they studied the e-consent only (descriptive), or compared the conventional to electronic consent (comparative)</t>
  </si>
  <si>
    <t>The overall structure or design of the study (with sub categories)</t>
  </si>
  <si>
    <t>Areas studied or looked at in the study</t>
  </si>
  <si>
    <t>Sufficient Information</t>
  </si>
  <si>
    <t>Sufficient Information, Design</t>
  </si>
  <si>
    <t xml:space="preserve">Accuracy, Errors, Shared Decision-Making Quality </t>
  </si>
  <si>
    <t>Accuracy</t>
  </si>
  <si>
    <t>Mixed Study</t>
  </si>
  <si>
    <t>Completion Rate, Efficiency</t>
  </si>
  <si>
    <t>Efficiency, Accuracy, Errors, Compliance</t>
  </si>
  <si>
    <t xml:space="preserve">Shared Decision-Making Quality </t>
  </si>
  <si>
    <t>Efficiency, Return Rate and Uptake</t>
  </si>
  <si>
    <t>E-Consent Capabilities</t>
  </si>
  <si>
    <t>Compliance</t>
  </si>
  <si>
    <t>Return Rate and Uptake</t>
  </si>
  <si>
    <t>Qualitative Feasibility Study</t>
  </si>
  <si>
    <t>Descriptive</t>
  </si>
  <si>
    <t>Usability Study</t>
  </si>
  <si>
    <t>Prospective Cohort Observational Study (Concurrent)</t>
  </si>
  <si>
    <t>Comparative</t>
  </si>
  <si>
    <t>Cohort Observational Study (Pre/Post)</t>
  </si>
  <si>
    <t>Qualitative Observational Study</t>
  </si>
  <si>
    <t>Non-Randomized Experimental Study</t>
  </si>
  <si>
    <t>Descriptive Study</t>
  </si>
  <si>
    <t>Prospective Cohort Observational Study</t>
  </si>
  <si>
    <t>Mixed-Methods Theory-Informed (Non-Randomized 
Experimental) Study</t>
  </si>
  <si>
    <t>Randomized Controlled (RCT) Experimental Study</t>
  </si>
  <si>
    <t xml:space="preserve">Survey-Based Study </t>
  </si>
  <si>
    <t>Cohort Observational Study</t>
  </si>
  <si>
    <t>Phases: 4644, 9010, 9496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</si>
</sst>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2" xfId="0" applyBorder="1"/>
    <xf numFmtId="164" fontId="0" fillId="0" borderId="0" xfId="0" applyNumberFormat="1"/>
    <xf numFmtId="0" fontId="0" fillId="0" borderId="0" xfId="0" applyAlignment="1">
      <alignment vertical="center"/>
    </xf>
    <xf numFmtId="0" fontId="0" fillId="2" borderId="3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0" borderId="6" xfId="0" applyBorder="1"/>
    <xf numFmtId="0" fontId="0" fillId="2" borderId="1" xfId="0" applyFill="1" applyBorder="1" applyAlignment="1">
      <alignment wrapText="1"/>
    </xf>
    <xf numFmtId="0" fontId="0" fillId="0" borderId="7" xfId="0" applyBorder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5">
    <dxf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left" vertical="bottom" textRotation="0" wrapText="0" indent="0" justifyLastLine="0" shrinkToFit="0" readingOrder="0"/>
    </dxf>
    <dxf>
      <border diagonalUp="0" diagonalDown="0" outline="0">
        <left style="thin">
          <color theme="1"/>
        </left>
        <right/>
        <top style="thin">
          <color theme="1"/>
        </top>
        <bottom style="thin">
          <color theme="1"/>
        </bottom>
      </border>
    </dxf>
    <dxf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F466AE-1150-43B1-A5B5-8A5E36E9DB09}" name="Table1" displayName="Table1" ref="B2:C17" totalsRowShown="0">
  <autoFilter ref="B2:C17" xr:uid="{83F466AE-1150-43B1-A5B5-8A5E36E9DB09}">
    <filterColumn colId="0" hiddenButton="1"/>
    <filterColumn colId="1" hiddenButton="1"/>
  </autoFilter>
  <tableColumns count="2">
    <tableColumn id="1" xr3:uid="{DC73CB29-FDC9-4186-841A-698B3662DDF6}" name="Name"/>
    <tableColumn id="2" xr3:uid="{CCF91CAE-88D6-4374-8777-EADA52F25BBD}" name="Explaination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DF9430-99DA-4BFA-AADF-C18A48412E32}" name="Table24" displayName="Table24" ref="A1:P15" totalsRowShown="0">
  <autoFilter ref="A1:P15" xr:uid="{8FDF9430-99DA-4BFA-AADF-C18A48412E32}"/>
  <tableColumns count="16">
    <tableColumn id="1" xr3:uid="{1078C852-6AA8-44AF-A400-E24740E68D65}" name="#"/>
    <tableColumn id="3" xr3:uid="{3689B5CF-A01F-45C6-ACE1-540F410B1378}" name="Author"/>
    <tableColumn id="4" xr3:uid="{04656345-E85F-4C61-BE14-895773EEF36B}" name="Year"/>
    <tableColumn id="6" xr3:uid="{D163CDF0-2110-45DE-B79D-306A2F55ED00}" name="Country"/>
    <tableColumn id="5" xr3:uid="{10333DF4-0217-439B-85C5-458687ACD2AD}" name="Publication Type"/>
    <tableColumn id="8" xr3:uid="{AEC78110-FE79-46A7-9A80-EB00F627A826}" name="Study Design" dataDxfId="4"/>
    <tableColumn id="7" xr3:uid="{215DE88C-92E4-4B0A-8DD9-BC8C37DE2D69}" name="Approach" dataDxfId="3"/>
    <tableColumn id="9" xr3:uid="{E1AEEC41-F928-4EC7-8418-5DEABC3737D5}" name="Number of Participants" dataDxfId="2"/>
    <tableColumn id="10" xr3:uid="{6A7998B7-E971-4410-A571-3C3810FCF414}" name="Participant Type "/>
    <tableColumn id="11" xr3:uid="{C31B87EA-5571-4654-8CAA-62768ABEB1F6}" name="Patients Age"/>
    <tableColumn id="12" xr3:uid="{2543041C-CACD-4243-887D-B2511059F0F1}" name="Healthcare Setting "/>
    <tableColumn id="13" xr3:uid="{59C38D26-8193-46CC-A168-B9E4F2461998}" name="Healthcare Domain" dataDxfId="1"/>
    <tableColumn id="14" xr3:uid="{43D7CAD7-048D-4B21-A475-535CF45E5AFA}" name="Use Case" dataDxfId="0"/>
    <tableColumn id="15" xr3:uid="{8BDF8105-6C9B-4655-A967-187C65104ACA}" name="Type of Interface "/>
    <tableColumn id="16" xr3:uid="{17B1E457-8FC9-4B39-9336-809ACF0245B9}" name="Key Findings "/>
    <tableColumn id="17" xr3:uid="{C4CD646B-C06C-4862-B9E4-B173636F2BE4}" name="Theme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9A734-3F5B-4281-9E52-F69AE658DB2B}">
  <dimension ref="B2:C17"/>
  <sheetViews>
    <sheetView workbookViewId="0"/>
  </sheetViews>
  <sheetFormatPr defaultRowHeight="14.5" x14ac:dyDescent="0.35"/>
  <cols>
    <col min="2" max="2" width="26.81640625" bestFit="1" customWidth="1"/>
    <col min="3" max="3" width="111.1796875" bestFit="1" customWidth="1"/>
  </cols>
  <sheetData>
    <row r="2" spans="2:3" x14ac:dyDescent="0.35">
      <c r="B2" t="s">
        <v>0</v>
      </c>
      <c r="C2" t="s">
        <v>1</v>
      </c>
    </row>
    <row r="3" spans="2:3" x14ac:dyDescent="0.35">
      <c r="B3" t="s">
        <v>2</v>
      </c>
      <c r="C3" t="s">
        <v>91</v>
      </c>
    </row>
    <row r="4" spans="2:3" x14ac:dyDescent="0.35">
      <c r="B4" t="s">
        <v>3</v>
      </c>
      <c r="C4" t="s">
        <v>89</v>
      </c>
    </row>
    <row r="5" spans="2:3" x14ac:dyDescent="0.35">
      <c r="B5" t="s">
        <v>5</v>
      </c>
      <c r="C5" t="s">
        <v>90</v>
      </c>
    </row>
    <row r="6" spans="2:3" x14ac:dyDescent="0.35">
      <c r="B6" t="s">
        <v>4</v>
      </c>
      <c r="C6" t="s">
        <v>6</v>
      </c>
    </row>
    <row r="7" spans="2:3" x14ac:dyDescent="0.35">
      <c r="B7" t="s">
        <v>104</v>
      </c>
      <c r="C7" t="s">
        <v>108</v>
      </c>
    </row>
    <row r="8" spans="2:3" x14ac:dyDescent="0.35">
      <c r="B8" t="s">
        <v>105</v>
      </c>
      <c r="C8" t="s">
        <v>107</v>
      </c>
    </row>
    <row r="9" spans="2:3" x14ac:dyDescent="0.35">
      <c r="B9" t="s">
        <v>88</v>
      </c>
      <c r="C9" t="s">
        <v>7</v>
      </c>
    </row>
    <row r="10" spans="2:3" x14ac:dyDescent="0.35">
      <c r="B10" t="s">
        <v>15</v>
      </c>
      <c r="C10" t="s">
        <v>92</v>
      </c>
    </row>
    <row r="11" spans="2:3" x14ac:dyDescent="0.35">
      <c r="B11" t="s">
        <v>8</v>
      </c>
      <c r="C11" t="s">
        <v>93</v>
      </c>
    </row>
    <row r="12" spans="2:3" x14ac:dyDescent="0.35">
      <c r="B12" t="s">
        <v>16</v>
      </c>
      <c r="C12" t="s">
        <v>94</v>
      </c>
    </row>
    <row r="13" spans="2:3" x14ac:dyDescent="0.35">
      <c r="B13" t="s">
        <v>9</v>
      </c>
      <c r="C13" t="s">
        <v>102</v>
      </c>
    </row>
    <row r="14" spans="2:3" x14ac:dyDescent="0.35">
      <c r="B14" t="s">
        <v>10</v>
      </c>
      <c r="C14" t="s">
        <v>11</v>
      </c>
    </row>
    <row r="15" spans="2:3" x14ac:dyDescent="0.35">
      <c r="B15" t="s">
        <v>12</v>
      </c>
      <c r="C15" t="s">
        <v>95</v>
      </c>
    </row>
    <row r="16" spans="2:3" x14ac:dyDescent="0.35">
      <c r="B16" t="s">
        <v>17</v>
      </c>
      <c r="C16" t="s">
        <v>103</v>
      </c>
    </row>
    <row r="17" spans="2:3" x14ac:dyDescent="0.35">
      <c r="B17" t="s">
        <v>106</v>
      </c>
      <c r="C17" t="s">
        <v>109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FE41-D8B6-476C-8FA8-B649471C09C3}">
  <dimension ref="A1:P17"/>
  <sheetViews>
    <sheetView tabSelected="1" workbookViewId="0">
      <selection activeCell="A16" sqref="A16"/>
    </sheetView>
  </sheetViews>
  <sheetFormatPr defaultRowHeight="14.5" x14ac:dyDescent="0.35"/>
  <cols>
    <col min="1" max="1" width="4.08984375" bestFit="1" customWidth="1"/>
    <col min="2" max="2" width="13.7265625" bestFit="1" customWidth="1"/>
    <col min="3" max="3" width="6.81640625" bestFit="1" customWidth="1"/>
    <col min="4" max="4" width="14.1796875" bestFit="1" customWidth="1"/>
    <col min="5" max="5" width="17" bestFit="1" customWidth="1"/>
    <col min="6" max="6" width="63.7265625" bestFit="1" customWidth="1"/>
    <col min="7" max="7" width="11.453125" bestFit="1" customWidth="1"/>
    <col min="8" max="8" width="22.7265625" bestFit="1" customWidth="1"/>
    <col min="9" max="9" width="20.7265625" bestFit="1" customWidth="1"/>
    <col min="10" max="10" width="15.6328125" bestFit="1" customWidth="1"/>
    <col min="11" max="11" width="19" bestFit="1" customWidth="1"/>
    <col min="12" max="12" width="23.90625" bestFit="1" customWidth="1"/>
    <col min="13" max="13" width="58.1796875" bestFit="1" customWidth="1"/>
    <col min="14" max="14" width="26" bestFit="1" customWidth="1"/>
    <col min="15" max="15" width="13.81640625" bestFit="1" customWidth="1"/>
    <col min="16" max="16" width="42.6328125" bestFit="1" customWidth="1"/>
  </cols>
  <sheetData>
    <row r="1" spans="1:16" x14ac:dyDescent="0.35">
      <c r="A1" t="s">
        <v>14</v>
      </c>
      <c r="B1" t="s">
        <v>2</v>
      </c>
      <c r="C1" t="s">
        <v>3</v>
      </c>
      <c r="D1" t="s">
        <v>5</v>
      </c>
      <c r="E1" t="s">
        <v>4</v>
      </c>
      <c r="F1" t="s">
        <v>104</v>
      </c>
      <c r="G1" t="s">
        <v>105</v>
      </c>
      <c r="H1" t="s">
        <v>88</v>
      </c>
      <c r="I1" t="s">
        <v>15</v>
      </c>
      <c r="J1" t="s">
        <v>8</v>
      </c>
      <c r="K1" t="s">
        <v>16</v>
      </c>
      <c r="L1" t="s">
        <v>9</v>
      </c>
      <c r="M1" t="s">
        <v>10</v>
      </c>
      <c r="N1" t="s">
        <v>12</v>
      </c>
      <c r="O1" t="s">
        <v>17</v>
      </c>
      <c r="P1" t="s">
        <v>13</v>
      </c>
    </row>
    <row r="2" spans="1:16" x14ac:dyDescent="0.35">
      <c r="A2">
        <v>1</v>
      </c>
      <c r="B2" t="s">
        <v>18</v>
      </c>
      <c r="C2">
        <v>2022</v>
      </c>
      <c r="D2" t="s">
        <v>20</v>
      </c>
      <c r="E2" t="s">
        <v>19</v>
      </c>
      <c r="F2" s="10" t="s">
        <v>122</v>
      </c>
      <c r="G2" s="1" t="s">
        <v>123</v>
      </c>
      <c r="H2" s="14">
        <v>20</v>
      </c>
      <c r="I2" t="s">
        <v>21</v>
      </c>
      <c r="J2" t="s">
        <v>22</v>
      </c>
      <c r="K2" t="s">
        <v>23</v>
      </c>
      <c r="L2" s="1" t="s">
        <v>96</v>
      </c>
      <c r="M2" s="6" t="s">
        <v>97</v>
      </c>
      <c r="N2" t="s">
        <v>45</v>
      </c>
      <c r="O2" t="s">
        <v>75</v>
      </c>
      <c r="P2" t="s">
        <v>110</v>
      </c>
    </row>
    <row r="3" spans="1:16" x14ac:dyDescent="0.35">
      <c r="A3">
        <v>2</v>
      </c>
      <c r="B3" t="s">
        <v>24</v>
      </c>
      <c r="C3">
        <v>2017</v>
      </c>
      <c r="D3" t="s">
        <v>25</v>
      </c>
      <c r="E3" t="s">
        <v>19</v>
      </c>
      <c r="F3" s="11" t="s">
        <v>124</v>
      </c>
      <c r="G3" s="2" t="s">
        <v>123</v>
      </c>
      <c r="H3" s="14">
        <v>13</v>
      </c>
      <c r="I3" t="s">
        <v>21</v>
      </c>
      <c r="J3" t="s">
        <v>22</v>
      </c>
      <c r="K3" t="s">
        <v>74</v>
      </c>
      <c r="L3" s="2" t="s">
        <v>77</v>
      </c>
      <c r="M3" s="7" t="s">
        <v>80</v>
      </c>
      <c r="N3" t="s">
        <v>45</v>
      </c>
      <c r="O3" t="s">
        <v>75</v>
      </c>
      <c r="P3" t="s">
        <v>111</v>
      </c>
    </row>
    <row r="4" spans="1:16" x14ac:dyDescent="0.35">
      <c r="A4">
        <v>3</v>
      </c>
      <c r="B4" t="s">
        <v>26</v>
      </c>
      <c r="C4">
        <v>2023</v>
      </c>
      <c r="D4" t="s">
        <v>44</v>
      </c>
      <c r="E4" t="s">
        <v>19</v>
      </c>
      <c r="F4" s="10" t="s">
        <v>125</v>
      </c>
      <c r="G4" s="1" t="s">
        <v>126</v>
      </c>
      <c r="H4" s="14">
        <v>223</v>
      </c>
      <c r="I4" t="s">
        <v>21</v>
      </c>
      <c r="J4" t="s">
        <v>28</v>
      </c>
      <c r="K4" t="s">
        <v>23</v>
      </c>
      <c r="L4" s="1" t="s">
        <v>98</v>
      </c>
      <c r="M4" s="6" t="s">
        <v>81</v>
      </c>
      <c r="N4" t="s">
        <v>46</v>
      </c>
      <c r="O4" t="s">
        <v>75</v>
      </c>
      <c r="P4" t="s">
        <v>112</v>
      </c>
    </row>
    <row r="5" spans="1:16" x14ac:dyDescent="0.35">
      <c r="A5">
        <v>4</v>
      </c>
      <c r="B5" t="s">
        <v>27</v>
      </c>
      <c r="C5">
        <v>2017</v>
      </c>
      <c r="D5" t="s">
        <v>44</v>
      </c>
      <c r="E5" t="s">
        <v>19</v>
      </c>
      <c r="F5" s="11" t="s">
        <v>127</v>
      </c>
      <c r="G5" s="2" t="s">
        <v>126</v>
      </c>
      <c r="H5" s="14" t="s">
        <v>47</v>
      </c>
      <c r="I5" t="s">
        <v>21</v>
      </c>
      <c r="J5" t="s">
        <v>22</v>
      </c>
      <c r="K5" t="s">
        <v>23</v>
      </c>
      <c r="L5" s="2" t="s">
        <v>98</v>
      </c>
      <c r="M5" s="7" t="s">
        <v>99</v>
      </c>
      <c r="N5" t="s">
        <v>45</v>
      </c>
      <c r="O5" t="s">
        <v>75</v>
      </c>
      <c r="P5" t="s">
        <v>113</v>
      </c>
    </row>
    <row r="6" spans="1:16" x14ac:dyDescent="0.35">
      <c r="A6">
        <v>5</v>
      </c>
      <c r="B6" t="s">
        <v>29</v>
      </c>
      <c r="C6">
        <v>2017</v>
      </c>
      <c r="D6" t="s">
        <v>30</v>
      </c>
      <c r="E6" t="s">
        <v>19</v>
      </c>
      <c r="F6" s="10" t="s">
        <v>128</v>
      </c>
      <c r="G6" s="1" t="s">
        <v>123</v>
      </c>
      <c r="H6" s="14">
        <v>20</v>
      </c>
      <c r="I6" t="s">
        <v>69</v>
      </c>
      <c r="J6" t="s">
        <v>73</v>
      </c>
      <c r="K6" t="s">
        <v>23</v>
      </c>
      <c r="L6" s="1" t="s">
        <v>78</v>
      </c>
      <c r="M6" s="6" t="s">
        <v>82</v>
      </c>
      <c r="N6" t="s">
        <v>48</v>
      </c>
      <c r="O6" t="s">
        <v>31</v>
      </c>
      <c r="P6" t="s">
        <v>114</v>
      </c>
    </row>
    <row r="7" spans="1:16" x14ac:dyDescent="0.35">
      <c r="A7">
        <v>6</v>
      </c>
      <c r="B7" t="s">
        <v>32</v>
      </c>
      <c r="C7">
        <v>2015</v>
      </c>
      <c r="D7" t="s">
        <v>68</v>
      </c>
      <c r="E7" t="s">
        <v>19</v>
      </c>
      <c r="F7" s="11" t="s">
        <v>129</v>
      </c>
      <c r="G7" s="2" t="s">
        <v>126</v>
      </c>
      <c r="H7" s="14" t="s">
        <v>28</v>
      </c>
      <c r="I7" t="s">
        <v>70</v>
      </c>
      <c r="J7" t="s">
        <v>28</v>
      </c>
      <c r="K7" t="s">
        <v>23</v>
      </c>
      <c r="L7" s="2" t="s">
        <v>49</v>
      </c>
      <c r="M7" s="7" t="s">
        <v>33</v>
      </c>
      <c r="N7" t="s">
        <v>50</v>
      </c>
      <c r="O7" t="s">
        <v>75</v>
      </c>
      <c r="P7" t="s">
        <v>115</v>
      </c>
    </row>
    <row r="8" spans="1:16" x14ac:dyDescent="0.35">
      <c r="A8">
        <v>7</v>
      </c>
      <c r="B8" t="s">
        <v>34</v>
      </c>
      <c r="C8">
        <v>2014</v>
      </c>
      <c r="D8" t="s">
        <v>30</v>
      </c>
      <c r="E8" t="s">
        <v>19</v>
      </c>
      <c r="F8" s="10" t="s">
        <v>130</v>
      </c>
      <c r="G8" s="1" t="s">
        <v>123</v>
      </c>
      <c r="H8" s="14" t="s">
        <v>28</v>
      </c>
      <c r="I8" t="s">
        <v>28</v>
      </c>
      <c r="J8" t="s">
        <v>28</v>
      </c>
      <c r="K8" t="s">
        <v>23</v>
      </c>
      <c r="L8" s="1" t="s">
        <v>98</v>
      </c>
      <c r="M8" s="6" t="s">
        <v>33</v>
      </c>
      <c r="N8" t="s">
        <v>45</v>
      </c>
      <c r="O8" t="s">
        <v>75</v>
      </c>
      <c r="P8" t="s">
        <v>116</v>
      </c>
    </row>
    <row r="9" spans="1:16" x14ac:dyDescent="0.35">
      <c r="A9">
        <v>8</v>
      </c>
      <c r="B9" t="s">
        <v>27</v>
      </c>
      <c r="C9">
        <v>2022</v>
      </c>
      <c r="D9" t="s">
        <v>44</v>
      </c>
      <c r="E9" t="s">
        <v>19</v>
      </c>
      <c r="F9" s="11" t="s">
        <v>131</v>
      </c>
      <c r="G9" s="2" t="s">
        <v>126</v>
      </c>
      <c r="H9" s="14">
        <v>207</v>
      </c>
      <c r="I9" t="s">
        <v>21</v>
      </c>
      <c r="J9" t="s">
        <v>28</v>
      </c>
      <c r="K9" t="s">
        <v>23</v>
      </c>
      <c r="L9" s="2" t="s">
        <v>98</v>
      </c>
      <c r="M9" s="7" t="s">
        <v>100</v>
      </c>
      <c r="N9" t="s">
        <v>46</v>
      </c>
      <c r="O9" t="s">
        <v>75</v>
      </c>
      <c r="P9" t="s">
        <v>117</v>
      </c>
    </row>
    <row r="10" spans="1:16" x14ac:dyDescent="0.35">
      <c r="A10">
        <v>9</v>
      </c>
      <c r="B10" t="s">
        <v>35</v>
      </c>
      <c r="C10">
        <v>2020</v>
      </c>
      <c r="D10" t="s">
        <v>44</v>
      </c>
      <c r="E10" t="s">
        <v>19</v>
      </c>
      <c r="F10" s="10" t="s">
        <v>132</v>
      </c>
      <c r="G10" s="12" t="s">
        <v>126</v>
      </c>
      <c r="H10" s="14" t="s">
        <v>28</v>
      </c>
      <c r="I10" t="s">
        <v>69</v>
      </c>
      <c r="J10" t="s">
        <v>72</v>
      </c>
      <c r="K10" t="s">
        <v>74</v>
      </c>
      <c r="L10" s="1" t="s">
        <v>79</v>
      </c>
      <c r="M10" s="6" t="s">
        <v>36</v>
      </c>
      <c r="N10" t="s">
        <v>45</v>
      </c>
      <c r="O10" t="s">
        <v>76</v>
      </c>
      <c r="P10" t="s">
        <v>118</v>
      </c>
    </row>
    <row r="11" spans="1:16" x14ac:dyDescent="0.35">
      <c r="A11">
        <v>10</v>
      </c>
      <c r="B11" t="s">
        <v>37</v>
      </c>
      <c r="C11">
        <v>2018</v>
      </c>
      <c r="D11" t="s">
        <v>25</v>
      </c>
      <c r="E11" t="s">
        <v>19</v>
      </c>
      <c r="F11" s="11" t="s">
        <v>133</v>
      </c>
      <c r="G11" s="2" t="s">
        <v>126</v>
      </c>
      <c r="H11" s="14">
        <v>38</v>
      </c>
      <c r="I11" t="s">
        <v>21</v>
      </c>
      <c r="J11" t="s">
        <v>22</v>
      </c>
      <c r="K11" t="s">
        <v>23</v>
      </c>
      <c r="L11" s="2" t="s">
        <v>98</v>
      </c>
      <c r="M11" s="7" t="s">
        <v>83</v>
      </c>
      <c r="N11" t="s">
        <v>51</v>
      </c>
      <c r="O11" t="s">
        <v>75</v>
      </c>
      <c r="P11" t="s">
        <v>110</v>
      </c>
    </row>
    <row r="12" spans="1:16" x14ac:dyDescent="0.35">
      <c r="A12">
        <v>11</v>
      </c>
      <c r="B12" t="s">
        <v>38</v>
      </c>
      <c r="C12">
        <v>2023</v>
      </c>
      <c r="D12" t="s">
        <v>30</v>
      </c>
      <c r="E12" t="s">
        <v>19</v>
      </c>
      <c r="F12" t="s">
        <v>134</v>
      </c>
      <c r="G12" t="s">
        <v>123</v>
      </c>
      <c r="H12" s="14" t="s">
        <v>86</v>
      </c>
      <c r="I12" s="1" t="s">
        <v>85</v>
      </c>
      <c r="J12" t="s">
        <v>28</v>
      </c>
      <c r="K12" t="s">
        <v>23</v>
      </c>
      <c r="L12" s="1" t="s">
        <v>39</v>
      </c>
      <c r="M12" s="6" t="s">
        <v>84</v>
      </c>
      <c r="N12" t="s">
        <v>28</v>
      </c>
      <c r="O12" t="s">
        <v>75</v>
      </c>
      <c r="P12" t="s">
        <v>119</v>
      </c>
    </row>
    <row r="13" spans="1:16" x14ac:dyDescent="0.35">
      <c r="A13">
        <v>12</v>
      </c>
      <c r="B13" t="s">
        <v>40</v>
      </c>
      <c r="C13">
        <v>2023</v>
      </c>
      <c r="D13" t="s">
        <v>44</v>
      </c>
      <c r="E13" t="s">
        <v>19</v>
      </c>
      <c r="F13" t="s">
        <v>135</v>
      </c>
      <c r="G13" t="s">
        <v>123</v>
      </c>
      <c r="H13" s="14">
        <v>134</v>
      </c>
      <c r="I13" t="s">
        <v>21</v>
      </c>
      <c r="J13" t="s">
        <v>28</v>
      </c>
      <c r="K13" t="s">
        <v>23</v>
      </c>
      <c r="L13" s="2" t="s">
        <v>98</v>
      </c>
      <c r="M13" s="7" t="s">
        <v>101</v>
      </c>
      <c r="N13" t="s">
        <v>46</v>
      </c>
      <c r="O13" t="s">
        <v>75</v>
      </c>
      <c r="P13" t="s">
        <v>117</v>
      </c>
    </row>
    <row r="14" spans="1:16" x14ac:dyDescent="0.35">
      <c r="A14">
        <v>13</v>
      </c>
      <c r="B14" t="s">
        <v>41</v>
      </c>
      <c r="C14">
        <v>2006</v>
      </c>
      <c r="D14" t="s">
        <v>30</v>
      </c>
      <c r="E14" t="s">
        <v>19</v>
      </c>
      <c r="F14" s="10" t="s">
        <v>129</v>
      </c>
      <c r="G14" s="1" t="s">
        <v>126</v>
      </c>
      <c r="H14" s="14">
        <v>204</v>
      </c>
      <c r="I14" t="s">
        <v>21</v>
      </c>
      <c r="J14" t="s">
        <v>28</v>
      </c>
      <c r="K14" t="s">
        <v>23</v>
      </c>
      <c r="L14" s="1" t="s">
        <v>98</v>
      </c>
      <c r="M14" s="6" t="s">
        <v>42</v>
      </c>
      <c r="N14" t="s">
        <v>46</v>
      </c>
      <c r="O14" t="s">
        <v>75</v>
      </c>
      <c r="P14" t="s">
        <v>120</v>
      </c>
    </row>
    <row r="15" spans="1:16" ht="15" thickBot="1" x14ac:dyDescent="0.4">
      <c r="A15">
        <v>14</v>
      </c>
      <c r="B15" t="s">
        <v>43</v>
      </c>
      <c r="C15">
        <v>2022</v>
      </c>
      <c r="D15" t="s">
        <v>44</v>
      </c>
      <c r="E15" t="s">
        <v>19</v>
      </c>
      <c r="F15" s="13" t="s">
        <v>129</v>
      </c>
      <c r="G15" s="3" t="s">
        <v>126</v>
      </c>
      <c r="H15" s="15" t="s">
        <v>136</v>
      </c>
      <c r="I15" t="s">
        <v>71</v>
      </c>
      <c r="J15" t="s">
        <v>72</v>
      </c>
      <c r="K15" t="s">
        <v>74</v>
      </c>
      <c r="L15" s="8" t="s">
        <v>79</v>
      </c>
      <c r="M15" s="9" t="s">
        <v>52</v>
      </c>
      <c r="N15" t="s">
        <v>45</v>
      </c>
      <c r="O15" t="s">
        <v>75</v>
      </c>
      <c r="P15" t="s">
        <v>121</v>
      </c>
    </row>
    <row r="17" spans="8:8" x14ac:dyDescent="0.35">
      <c r="H17" s="5" t="s">
        <v>87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F48FB-6EC5-4319-BD34-168FCAC1D70E}">
  <dimension ref="A2:O9"/>
  <sheetViews>
    <sheetView workbookViewId="0"/>
  </sheetViews>
  <sheetFormatPr defaultRowHeight="14.5" x14ac:dyDescent="0.35"/>
  <cols>
    <col min="1" max="1" width="26.90625" bestFit="1" customWidth="1"/>
    <col min="4" max="15" width="8.7265625" hidden="1" customWidth="1"/>
    <col min="16" max="17" width="8.7265625" customWidth="1"/>
  </cols>
  <sheetData>
    <row r="2" spans="1:14" x14ac:dyDescent="0.35">
      <c r="E2" t="s">
        <v>53</v>
      </c>
    </row>
    <row r="3" spans="1:14" x14ac:dyDescent="0.35">
      <c r="A3" t="s">
        <v>65</v>
      </c>
      <c r="B3">
        <f>14*13</f>
        <v>182</v>
      </c>
      <c r="E3" t="s">
        <v>54</v>
      </c>
      <c r="F3" t="s">
        <v>55</v>
      </c>
      <c r="G3" t="s">
        <v>56</v>
      </c>
      <c r="H3" t="s">
        <v>57</v>
      </c>
      <c r="I3" t="s">
        <v>58</v>
      </c>
      <c r="J3" t="s">
        <v>59</v>
      </c>
      <c r="K3" t="s">
        <v>60</v>
      </c>
      <c r="L3" t="s">
        <v>61</v>
      </c>
      <c r="M3" t="s">
        <v>62</v>
      </c>
      <c r="N3" t="s">
        <v>63</v>
      </c>
    </row>
    <row r="4" spans="1:14" x14ac:dyDescent="0.35">
      <c r="A4" t="s">
        <v>66</v>
      </c>
      <c r="B4">
        <f>SUM(E4:N9)</f>
        <v>33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5">
      <c r="A5" t="s">
        <v>67</v>
      </c>
      <c r="B5">
        <f>B3-B4</f>
        <v>149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N5">
        <v>1</v>
      </c>
    </row>
    <row r="6" spans="1:14" x14ac:dyDescent="0.35">
      <c r="A6" t="s">
        <v>64</v>
      </c>
      <c r="B6" s="4">
        <f>B5/B3</f>
        <v>0.81868131868131866</v>
      </c>
      <c r="E6">
        <v>1</v>
      </c>
      <c r="F6">
        <v>1</v>
      </c>
      <c r="G6">
        <v>1</v>
      </c>
      <c r="H6">
        <v>1</v>
      </c>
      <c r="J6">
        <v>1</v>
      </c>
      <c r="N6">
        <v>1</v>
      </c>
    </row>
    <row r="7" spans="1:14" x14ac:dyDescent="0.35">
      <c r="E7">
        <v>1</v>
      </c>
      <c r="G7">
        <v>1</v>
      </c>
      <c r="H7">
        <v>1</v>
      </c>
      <c r="J7">
        <v>1</v>
      </c>
    </row>
    <row r="8" spans="1:14" x14ac:dyDescent="0.35">
      <c r="E8">
        <v>1</v>
      </c>
      <c r="G8">
        <v>1</v>
      </c>
      <c r="H8">
        <v>1</v>
      </c>
    </row>
    <row r="9" spans="1:14" x14ac:dyDescent="0.35">
      <c r="G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Variables</vt:lpstr>
      <vt:lpstr>Final Extraction Sheet</vt:lpstr>
      <vt:lpstr>(Reliability Score)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HARIS OBAIDI</dc:creator>
  <cp:keywords/>
  <dc:description/>
  <cp:lastModifiedBy>HARIS OBAIDI</cp:lastModifiedBy>
  <cp:revision/>
  <dcterms:created xsi:type="dcterms:W3CDTF">2015-06-05T18:17:20Z</dcterms:created>
  <dcterms:modified xsi:type="dcterms:W3CDTF">2023-12-03T20:31:35Z</dcterms:modified>
  <cp:category/>
  <cp:contentStatus/>
</cp:coreProperties>
</file>