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malliko\Documents\Claims\"/>
    </mc:Choice>
  </mc:AlternateContent>
  <xr:revisionPtr revIDLastSave="0" documentId="13_ncr:1_{EB6D36B9-9E0F-4B69-9B1B-30DC6978EE0E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Sukanya Samriddhi" sheetId="2" r:id="rId1"/>
    <sheet name="MAITREYI - Calculator" sheetId="4" r:id="rId2"/>
    <sheet name="Calculator - Monthly" sheetId="1" r:id="rId3"/>
    <sheet name="Calculator - Yearl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H8" i="4" l="1"/>
  <c r="I8" i="4" s="1"/>
  <c r="H9" i="4" l="1"/>
  <c r="H10" i="4" s="1"/>
  <c r="I10" i="4" s="1"/>
  <c r="I9" i="4"/>
  <c r="H11" i="4" l="1"/>
  <c r="I11" i="4" l="1"/>
  <c r="H12" i="4"/>
  <c r="I12" i="4" l="1"/>
  <c r="H13" i="4"/>
  <c r="H14" i="4" l="1"/>
  <c r="I13" i="4"/>
  <c r="I14" i="4" l="1"/>
  <c r="H15" i="4"/>
  <c r="I15" i="4" l="1"/>
  <c r="H16" i="4"/>
  <c r="I16" i="4" l="1"/>
  <c r="H17" i="4"/>
  <c r="H18" i="4" l="1"/>
  <c r="I17" i="4"/>
  <c r="I18" i="4" l="1"/>
  <c r="H19" i="4"/>
  <c r="I19" i="4" l="1"/>
  <c r="I20" i="4" s="1"/>
  <c r="H20" i="4" l="1"/>
  <c r="H24" i="4" s="1"/>
  <c r="I24" i="4" l="1"/>
  <c r="H25" i="4"/>
  <c r="I25" i="4" l="1"/>
  <c r="H26" i="4"/>
  <c r="H27" i="4" l="1"/>
  <c r="I26" i="4"/>
  <c r="I27" i="4" l="1"/>
  <c r="H28" i="4"/>
  <c r="H29" i="4" l="1"/>
  <c r="I28" i="4"/>
  <c r="I29" i="4" l="1"/>
  <c r="H30" i="4"/>
  <c r="I30" i="4" l="1"/>
  <c r="H31" i="4"/>
  <c r="I31" i="4" l="1"/>
  <c r="H32" i="4"/>
  <c r="I32" i="4" l="1"/>
  <c r="H33" i="4"/>
  <c r="I33" i="4" l="1"/>
  <c r="H34" i="4"/>
  <c r="H35" i="4" l="1"/>
  <c r="I34" i="4"/>
  <c r="I35" i="4" l="1"/>
  <c r="I36" i="4" s="1"/>
  <c r="H36" i="4" l="1"/>
  <c r="H40" i="4" s="1"/>
  <c r="I40" i="4" l="1"/>
  <c r="H41" i="4"/>
  <c r="I41" i="4" l="1"/>
  <c r="H42" i="4"/>
  <c r="I42" i="4" l="1"/>
  <c r="H43" i="4"/>
  <c r="I43" i="4" l="1"/>
  <c r="H44" i="4"/>
  <c r="H45" i="4" l="1"/>
  <c r="I44" i="4"/>
  <c r="I45" i="4" l="1"/>
  <c r="H46" i="4"/>
  <c r="H47" i="4" l="1"/>
  <c r="I46" i="4"/>
  <c r="I47" i="4" l="1"/>
  <c r="H48" i="4"/>
  <c r="I48" i="4" l="1"/>
  <c r="H49" i="4"/>
  <c r="I49" i="4" l="1"/>
  <c r="H50" i="4"/>
  <c r="I50" i="4" l="1"/>
  <c r="H51" i="4"/>
  <c r="I51" i="4" l="1"/>
  <c r="I52" i="4" s="1"/>
  <c r="H52" i="4" l="1"/>
  <c r="H56" i="4" s="1"/>
  <c r="I56" i="4" l="1"/>
  <c r="H57" i="4"/>
  <c r="I57" i="4" l="1"/>
  <c r="H58" i="4"/>
  <c r="I58" i="4" l="1"/>
  <c r="H59" i="4"/>
  <c r="I59" i="4" l="1"/>
  <c r="H60" i="4"/>
  <c r="H61" i="4" l="1"/>
  <c r="I60" i="4"/>
  <c r="I61" i="4" l="1"/>
  <c r="H62" i="4"/>
  <c r="I62" i="4" l="1"/>
  <c r="H63" i="4"/>
  <c r="I63" i="4" l="1"/>
  <c r="H64" i="4"/>
  <c r="I64" i="4" l="1"/>
  <c r="H65" i="4"/>
  <c r="I65" i="4" l="1"/>
  <c r="H66" i="4"/>
  <c r="I66" i="4" l="1"/>
  <c r="H67" i="4"/>
  <c r="I67" i="4" l="1"/>
  <c r="I68" i="4" s="1"/>
  <c r="H68" i="4" l="1"/>
  <c r="H72" i="4" s="1"/>
  <c r="I72" i="4" s="1"/>
  <c r="H73" i="4" l="1"/>
  <c r="I73" i="4" s="1"/>
  <c r="H74" i="4" l="1"/>
  <c r="I74" i="4" s="1"/>
  <c r="H75" i="4" l="1"/>
  <c r="I75" i="4" s="1"/>
  <c r="H76" i="4" l="1"/>
  <c r="I76" i="4" s="1"/>
  <c r="H77" i="4" l="1"/>
  <c r="I77" i="4" s="1"/>
  <c r="H78" i="4" l="1"/>
  <c r="H79" i="4" s="1"/>
  <c r="I78" i="4" l="1"/>
  <c r="I79" i="4"/>
  <c r="H80" i="4"/>
  <c r="I80" i="4" l="1"/>
  <c r="H81" i="4"/>
  <c r="I81" i="4" l="1"/>
  <c r="H82" i="4"/>
  <c r="I82" i="4" l="1"/>
  <c r="H83" i="4"/>
  <c r="I83" i="4" l="1"/>
  <c r="I84" i="4" s="1"/>
  <c r="H84" i="4" l="1"/>
  <c r="H88" i="4" s="1"/>
  <c r="H89" i="4" l="1"/>
  <c r="I88" i="4"/>
  <c r="I89" i="4" l="1"/>
  <c r="H90" i="4"/>
  <c r="I90" i="4" l="1"/>
  <c r="H91" i="4"/>
  <c r="I91" i="4" l="1"/>
  <c r="H92" i="4"/>
  <c r="I92" i="4" l="1"/>
  <c r="H93" i="4"/>
  <c r="I93" i="4" l="1"/>
  <c r="H94" i="4"/>
  <c r="H95" i="4" l="1"/>
  <c r="I94" i="4"/>
  <c r="I95" i="4" l="1"/>
  <c r="H96" i="4"/>
  <c r="H97" i="4" l="1"/>
  <c r="I96" i="4"/>
  <c r="I97" i="4" l="1"/>
  <c r="H98" i="4"/>
  <c r="I98" i="4" l="1"/>
  <c r="H99" i="4"/>
  <c r="I99" i="4" l="1"/>
  <c r="I100" i="4" s="1"/>
  <c r="H100" i="4" l="1"/>
  <c r="H104" i="4" s="1"/>
  <c r="H105" i="4" s="1"/>
  <c r="I104" i="4" l="1"/>
  <c r="I105" i="4"/>
  <c r="H106" i="4"/>
  <c r="H107" i="4" l="1"/>
  <c r="I106" i="4"/>
  <c r="I107" i="4" l="1"/>
  <c r="H108" i="4"/>
  <c r="I108" i="4" l="1"/>
  <c r="H109" i="4"/>
  <c r="I109" i="4" l="1"/>
  <c r="H110" i="4"/>
  <c r="I110" i="4" l="1"/>
  <c r="H111" i="4"/>
  <c r="I111" i="4" l="1"/>
  <c r="H112" i="4"/>
  <c r="H113" i="4" l="1"/>
  <c r="I112" i="4"/>
  <c r="I113" i="4" l="1"/>
  <c r="H114" i="4"/>
  <c r="H115" i="4" l="1"/>
  <c r="I114" i="4"/>
  <c r="I115" i="4" l="1"/>
  <c r="I116" i="4" s="1"/>
  <c r="H116" i="4" l="1"/>
  <c r="H120" i="4" s="1"/>
  <c r="H121" i="4" l="1"/>
  <c r="I120" i="4"/>
  <c r="I121" i="4" l="1"/>
  <c r="H122" i="4"/>
  <c r="I122" i="4" l="1"/>
  <c r="H123" i="4"/>
  <c r="I123" i="4" l="1"/>
  <c r="H124" i="4"/>
  <c r="I124" i="4" l="1"/>
  <c r="H125" i="4"/>
  <c r="I125" i="4" l="1"/>
  <c r="H126" i="4"/>
  <c r="I126" i="4" l="1"/>
  <c r="H127" i="4"/>
  <c r="I127" i="4" l="1"/>
  <c r="H128" i="4"/>
  <c r="H129" i="4" l="1"/>
  <c r="I128" i="4"/>
  <c r="I129" i="4" l="1"/>
  <c r="H130" i="4"/>
  <c r="H131" i="4" l="1"/>
  <c r="I130" i="4"/>
  <c r="I131" i="4" l="1"/>
  <c r="I132" i="4" s="1"/>
  <c r="H132" i="4" l="1"/>
  <c r="H136" i="4" s="1"/>
  <c r="I136" i="4" s="1"/>
  <c r="H137" i="4" l="1"/>
  <c r="I137" i="4" s="1"/>
  <c r="H138" i="4" l="1"/>
  <c r="I138" i="4" s="1"/>
  <c r="H139" i="4" l="1"/>
  <c r="I139" i="4" s="1"/>
  <c r="H140" i="4" l="1"/>
  <c r="H141" i="4" s="1"/>
  <c r="I140" i="4" l="1"/>
  <c r="I141" i="4"/>
  <c r="H142" i="4"/>
  <c r="H143" i="4" l="1"/>
  <c r="I142" i="4"/>
  <c r="I143" i="4" l="1"/>
  <c r="H144" i="4"/>
  <c r="I144" i="4" l="1"/>
  <c r="H145" i="4"/>
  <c r="I145" i="4" l="1"/>
  <c r="H146" i="4"/>
  <c r="H147" i="4" l="1"/>
  <c r="I146" i="4"/>
  <c r="I147" i="4" l="1"/>
  <c r="I148" i="4" s="1"/>
  <c r="H148" i="4" l="1"/>
  <c r="H152" i="4" s="1"/>
  <c r="I152" i="4" s="1"/>
  <c r="H153" i="4" l="1"/>
  <c r="I153" i="4" s="1"/>
  <c r="H154" i="4" l="1"/>
  <c r="I154" i="4" s="1"/>
  <c r="H155" i="4" l="1"/>
  <c r="I155" i="4" s="1"/>
  <c r="H156" i="4" l="1"/>
  <c r="I156" i="4" s="1"/>
  <c r="H157" i="4" l="1"/>
  <c r="I157" i="4" s="1"/>
  <c r="H158" i="4" l="1"/>
  <c r="H159" i="4" s="1"/>
  <c r="I158" i="4" l="1"/>
  <c r="I159" i="4"/>
  <c r="H160" i="4"/>
  <c r="H161" i="4" l="1"/>
  <c r="I160" i="4"/>
  <c r="I161" i="4" l="1"/>
  <c r="H162" i="4"/>
  <c r="I162" i="4" l="1"/>
  <c r="H163" i="4"/>
  <c r="I163" i="4" l="1"/>
  <c r="I164" i="4" s="1"/>
  <c r="H164" i="4" l="1"/>
  <c r="H168" i="4" s="1"/>
  <c r="I168" i="4" l="1"/>
  <c r="H169" i="4"/>
  <c r="I169" i="4" l="1"/>
  <c r="H170" i="4"/>
  <c r="I170" i="4" l="1"/>
  <c r="H171" i="4"/>
  <c r="I171" i="4" l="1"/>
  <c r="H172" i="4"/>
  <c r="H173" i="4" l="1"/>
  <c r="I172" i="4"/>
  <c r="I173" i="4" l="1"/>
  <c r="H174" i="4"/>
  <c r="H175" i="4" l="1"/>
  <c r="I174" i="4"/>
  <c r="I175" i="4" l="1"/>
  <c r="H176" i="4"/>
  <c r="H177" i="4" l="1"/>
  <c r="I176" i="4"/>
  <c r="I177" i="4" l="1"/>
  <c r="H178" i="4"/>
  <c r="H179" i="4" l="1"/>
  <c r="I178" i="4"/>
  <c r="I179" i="4" l="1"/>
  <c r="I180" i="4" s="1"/>
  <c r="H180" i="4" l="1"/>
  <c r="H184" i="4" s="1"/>
  <c r="I184" i="4" s="1"/>
  <c r="H185" i="4" l="1"/>
  <c r="I185" i="4" s="1"/>
  <c r="H186" i="4" l="1"/>
  <c r="I186" i="4" s="1"/>
  <c r="H187" i="4" l="1"/>
  <c r="I187" i="4" s="1"/>
  <c r="H188" i="4" l="1"/>
  <c r="I188" i="4" s="1"/>
  <c r="H189" i="4" l="1"/>
  <c r="I189" i="4" s="1"/>
  <c r="H190" i="4" l="1"/>
  <c r="I190" i="4" s="1"/>
  <c r="H191" i="4" l="1"/>
  <c r="I191" i="4" s="1"/>
  <c r="H192" i="4" l="1"/>
  <c r="I192" i="4" s="1"/>
  <c r="H193" i="4" l="1"/>
  <c r="I193" i="4" s="1"/>
  <c r="H194" i="4" l="1"/>
  <c r="I194" i="4" s="1"/>
  <c r="H195" i="4" l="1"/>
  <c r="I195" i="4" s="1"/>
  <c r="I196" i="4" s="1"/>
  <c r="H196" i="4" l="1"/>
  <c r="H200" i="4" s="1"/>
  <c r="I200" i="4" s="1"/>
  <c r="H201" i="4" l="1"/>
  <c r="I201" i="4" s="1"/>
  <c r="H202" i="4" l="1"/>
  <c r="I202" i="4" s="1"/>
  <c r="H203" i="4" l="1"/>
  <c r="I203" i="4" s="1"/>
  <c r="H204" i="4" l="1"/>
  <c r="H205" i="4" s="1"/>
  <c r="I204" i="4" l="1"/>
  <c r="I205" i="4"/>
  <c r="H206" i="4"/>
  <c r="H207" i="4" l="1"/>
  <c r="I206" i="4"/>
  <c r="I207" i="4" l="1"/>
  <c r="H208" i="4"/>
  <c r="H209" i="4" l="1"/>
  <c r="I208" i="4"/>
  <c r="I209" i="4" l="1"/>
  <c r="H210" i="4"/>
  <c r="H211" i="4" l="1"/>
  <c r="I210" i="4"/>
  <c r="I211" i="4" l="1"/>
  <c r="I212" i="4" s="1"/>
  <c r="H212" i="4" l="1"/>
  <c r="H216" i="4" s="1"/>
  <c r="H217" i="4" s="1"/>
  <c r="I216" i="4" l="1"/>
  <c r="I217" i="4"/>
  <c r="H218" i="4"/>
  <c r="H219" i="4" l="1"/>
  <c r="I218" i="4"/>
  <c r="I219" i="4" l="1"/>
  <c r="H220" i="4"/>
  <c r="H221" i="4" l="1"/>
  <c r="I220" i="4"/>
  <c r="I221" i="4" l="1"/>
  <c r="H222" i="4"/>
  <c r="H223" i="4" l="1"/>
  <c r="I222" i="4"/>
  <c r="I223" i="4" l="1"/>
  <c r="H224" i="4"/>
  <c r="H225" i="4" l="1"/>
  <c r="I224" i="4"/>
  <c r="I225" i="4" l="1"/>
  <c r="H226" i="4"/>
  <c r="H227" i="4" l="1"/>
  <c r="I226" i="4"/>
  <c r="I227" i="4" l="1"/>
  <c r="I228" i="4" s="1"/>
  <c r="H228" i="4" l="1"/>
  <c r="H232" i="4" s="1"/>
  <c r="I232" i="4" s="1"/>
  <c r="H233" i="4" l="1"/>
  <c r="I233" i="4" s="1"/>
  <c r="H234" i="4" l="1"/>
  <c r="I234" i="4" s="1"/>
  <c r="H235" i="4" l="1"/>
  <c r="H236" i="4" s="1"/>
  <c r="I235" i="4" l="1"/>
  <c r="I236" i="4"/>
  <c r="H237" i="4"/>
  <c r="H238" i="4" l="1"/>
  <c r="I237" i="4"/>
  <c r="I238" i="4" l="1"/>
  <c r="H239" i="4"/>
  <c r="H240" i="4" l="1"/>
  <c r="I239" i="4"/>
  <c r="I240" i="4" l="1"/>
  <c r="H241" i="4"/>
  <c r="H242" i="4" l="1"/>
  <c r="I241" i="4"/>
  <c r="I242" i="4" l="1"/>
  <c r="H243" i="4"/>
  <c r="I243" i="4" l="1"/>
  <c r="I244" i="4" s="1"/>
  <c r="H244" i="4" l="1"/>
  <c r="H248" i="4" s="1"/>
  <c r="H249" i="4" l="1"/>
  <c r="I248" i="4"/>
  <c r="I249" i="4" l="1"/>
  <c r="H250" i="4"/>
  <c r="H251" i="4" l="1"/>
  <c r="I250" i="4"/>
  <c r="I251" i="4" l="1"/>
  <c r="H252" i="4"/>
  <c r="H253" i="4" l="1"/>
  <c r="I252" i="4"/>
  <c r="I253" i="4" l="1"/>
  <c r="H254" i="4"/>
  <c r="H255" i="4" l="1"/>
  <c r="I254" i="4"/>
  <c r="I255" i="4" l="1"/>
  <c r="H256" i="4"/>
  <c r="H257" i="4" l="1"/>
  <c r="I256" i="4"/>
  <c r="I257" i="4" l="1"/>
  <c r="H258" i="4"/>
  <c r="H259" i="4" l="1"/>
  <c r="I258" i="4"/>
  <c r="I259" i="4" l="1"/>
  <c r="I260" i="4" s="1"/>
  <c r="H260" i="4" l="1"/>
  <c r="H264" i="4" s="1"/>
  <c r="I264" i="4" s="1"/>
  <c r="H265" i="4" l="1"/>
  <c r="H266" i="4" s="1"/>
  <c r="I265" i="4" l="1"/>
  <c r="I266" i="4"/>
  <c r="H267" i="4"/>
  <c r="H268" i="4" l="1"/>
  <c r="I267" i="4"/>
  <c r="I268" i="4" l="1"/>
  <c r="H269" i="4"/>
  <c r="H270" i="4" l="1"/>
  <c r="I269" i="4"/>
  <c r="I270" i="4" l="1"/>
  <c r="H271" i="4"/>
  <c r="H272" i="4" l="1"/>
  <c r="I271" i="4"/>
  <c r="I272" i="4" l="1"/>
  <c r="H273" i="4"/>
  <c r="H274" i="4" l="1"/>
  <c r="I273" i="4"/>
  <c r="I274" i="4" l="1"/>
  <c r="H275" i="4"/>
  <c r="I275" i="4" l="1"/>
  <c r="I276" i="4" s="1"/>
  <c r="H276" i="4" l="1"/>
  <c r="H280" i="4" s="1"/>
  <c r="H281" i="4" l="1"/>
  <c r="I280" i="4"/>
  <c r="I281" i="4" l="1"/>
  <c r="H282" i="4"/>
  <c r="H283" i="4" l="1"/>
  <c r="I282" i="4"/>
  <c r="I283" i="4" l="1"/>
  <c r="H284" i="4"/>
  <c r="H285" i="4" l="1"/>
  <c r="I284" i="4"/>
  <c r="I285" i="4" l="1"/>
  <c r="H286" i="4"/>
  <c r="H287" i="4" l="1"/>
  <c r="I286" i="4"/>
  <c r="I287" i="4" l="1"/>
  <c r="H288" i="4"/>
  <c r="H289" i="4" l="1"/>
  <c r="I288" i="4"/>
  <c r="I289" i="4" l="1"/>
  <c r="H290" i="4"/>
  <c r="H291" i="4" l="1"/>
  <c r="I290" i="4"/>
  <c r="I291" i="4" l="1"/>
  <c r="I292" i="4" s="1"/>
  <c r="H292" i="4" l="1"/>
  <c r="H296" i="4" s="1"/>
  <c r="I296" i="4" s="1"/>
  <c r="H297" i="4" l="1"/>
  <c r="H298" i="4" s="1"/>
  <c r="I297" i="4" l="1"/>
  <c r="I298" i="4"/>
  <c r="H299" i="4"/>
  <c r="H300" i="4" l="1"/>
  <c r="I299" i="4"/>
  <c r="I300" i="4" l="1"/>
  <c r="H301" i="4"/>
  <c r="H302" i="4" l="1"/>
  <c r="I301" i="4"/>
  <c r="I302" i="4" l="1"/>
  <c r="H303" i="4"/>
  <c r="H304" i="4" l="1"/>
  <c r="I303" i="4"/>
  <c r="I304" i="4" l="1"/>
  <c r="H305" i="4"/>
  <c r="H306" i="4" l="1"/>
  <c r="I305" i="4"/>
  <c r="I306" i="4" l="1"/>
  <c r="H307" i="4"/>
  <c r="I307" i="4" l="1"/>
  <c r="I308" i="4" s="1"/>
  <c r="H308" i="4" l="1"/>
  <c r="H312" i="4" s="1"/>
  <c r="H313" i="4" l="1"/>
  <c r="I312" i="4"/>
  <c r="I313" i="4" l="1"/>
  <c r="H314" i="4"/>
  <c r="H315" i="4" l="1"/>
  <c r="I314" i="4"/>
  <c r="I315" i="4" l="1"/>
  <c r="H316" i="4"/>
  <c r="H317" i="4" l="1"/>
  <c r="I316" i="4"/>
  <c r="I317" i="4" l="1"/>
  <c r="H318" i="4"/>
  <c r="H319" i="4" l="1"/>
  <c r="I318" i="4"/>
  <c r="I319" i="4" l="1"/>
  <c r="H320" i="4"/>
  <c r="H321" i="4" l="1"/>
  <c r="I320" i="4"/>
  <c r="I321" i="4" l="1"/>
  <c r="H322" i="4"/>
  <c r="H323" i="4" l="1"/>
  <c r="I322" i="4"/>
  <c r="I323" i="4" l="1"/>
  <c r="I324" i="4" s="1"/>
  <c r="H324" i="4" l="1"/>
  <c r="H328" i="4" s="1"/>
  <c r="I328" i="4" s="1"/>
  <c r="H329" i="4" l="1"/>
  <c r="H330" i="4" s="1"/>
  <c r="I329" i="4" l="1"/>
  <c r="I330" i="4"/>
  <c r="H331" i="4"/>
  <c r="H332" i="4" l="1"/>
  <c r="I331" i="4"/>
  <c r="I332" i="4" l="1"/>
  <c r="H333" i="4"/>
  <c r="H334" i="4" l="1"/>
  <c r="I333" i="4"/>
  <c r="I334" i="4" l="1"/>
  <c r="H335" i="4"/>
  <c r="H336" i="4" l="1"/>
  <c r="I335" i="4"/>
  <c r="I336" i="4" l="1"/>
  <c r="H337" i="4"/>
  <c r="H338" i="4" l="1"/>
  <c r="I337" i="4"/>
  <c r="I338" i="4" l="1"/>
  <c r="H339" i="4"/>
  <c r="I339" i="4" l="1"/>
  <c r="I340" i="4" s="1"/>
  <c r="H340" i="4" l="1"/>
  <c r="L3" i="4" s="1"/>
  <c r="G40" i="3" l="1"/>
  <c r="G24" i="3"/>
  <c r="G8" i="3"/>
  <c r="G216" i="3"/>
  <c r="G200" i="3"/>
  <c r="G184" i="3"/>
  <c r="G168" i="3"/>
  <c r="G152" i="3"/>
  <c r="G136" i="3"/>
  <c r="G120" i="3"/>
  <c r="G104" i="3"/>
  <c r="G88" i="3"/>
  <c r="G72" i="3"/>
  <c r="G56" i="3"/>
  <c r="H8" i="3"/>
  <c r="I8" i="3" s="1"/>
  <c r="G8" i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0" i="2"/>
  <c r="G10" i="2" s="1"/>
  <c r="F9" i="2"/>
  <c r="G9" i="2" s="1"/>
  <c r="F8" i="2"/>
  <c r="G8" i="2" s="1"/>
  <c r="F11" i="2"/>
  <c r="G11" i="2" s="1"/>
  <c r="F7" i="2"/>
  <c r="G7" i="2" s="1"/>
  <c r="F6" i="2"/>
  <c r="G6" i="2" s="1"/>
  <c r="H9" i="3" l="1"/>
  <c r="I9" i="3" s="1"/>
  <c r="F5" i="2"/>
  <c r="G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G4" i="2"/>
  <c r="G227" i="1"/>
  <c r="G226" i="1"/>
  <c r="G225" i="1"/>
  <c r="G224" i="1"/>
  <c r="G223" i="1"/>
  <c r="G222" i="1"/>
  <c r="G221" i="1"/>
  <c r="G220" i="1"/>
  <c r="G219" i="1"/>
  <c r="G218" i="1"/>
  <c r="G217" i="1"/>
  <c r="G216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9" i="1"/>
  <c r="G98" i="1"/>
  <c r="G97" i="1"/>
  <c r="G96" i="1"/>
  <c r="G95" i="1"/>
  <c r="G94" i="1"/>
  <c r="G93" i="1"/>
  <c r="G92" i="1"/>
  <c r="G91" i="1"/>
  <c r="G90" i="1"/>
  <c r="G89" i="1"/>
  <c r="G88" i="1"/>
  <c r="G83" i="1"/>
  <c r="G82" i="1"/>
  <c r="G81" i="1"/>
  <c r="G80" i="1"/>
  <c r="G79" i="1"/>
  <c r="G78" i="1"/>
  <c r="G77" i="1"/>
  <c r="G76" i="1"/>
  <c r="G75" i="1"/>
  <c r="G74" i="1"/>
  <c r="G73" i="1"/>
  <c r="G72" i="1"/>
  <c r="G67" i="1"/>
  <c r="G66" i="1"/>
  <c r="G65" i="1"/>
  <c r="G64" i="1"/>
  <c r="G63" i="1"/>
  <c r="G62" i="1"/>
  <c r="G61" i="1"/>
  <c r="G60" i="1"/>
  <c r="G59" i="1"/>
  <c r="G58" i="1"/>
  <c r="G57" i="1"/>
  <c r="G56" i="1"/>
  <c r="G51" i="1"/>
  <c r="G50" i="1"/>
  <c r="G49" i="1"/>
  <c r="G48" i="1"/>
  <c r="G47" i="1"/>
  <c r="G46" i="1"/>
  <c r="G45" i="1"/>
  <c r="G44" i="1"/>
  <c r="G43" i="1"/>
  <c r="G42" i="1"/>
  <c r="G41" i="1"/>
  <c r="G40" i="1"/>
  <c r="G35" i="1"/>
  <c r="G34" i="1"/>
  <c r="G33" i="1"/>
  <c r="G32" i="1"/>
  <c r="G31" i="1"/>
  <c r="G30" i="1"/>
  <c r="G29" i="1"/>
  <c r="G28" i="1"/>
  <c r="G26" i="1"/>
  <c r="G25" i="1"/>
  <c r="G27" i="1"/>
  <c r="G24" i="1"/>
  <c r="H10" i="3" l="1"/>
  <c r="I10" i="3" s="1"/>
  <c r="G19" i="1"/>
  <c r="G18" i="1"/>
  <c r="G17" i="1"/>
  <c r="G16" i="1"/>
  <c r="G15" i="1"/>
  <c r="G14" i="1"/>
  <c r="G13" i="1"/>
  <c r="G12" i="1"/>
  <c r="G11" i="1"/>
  <c r="G10" i="1"/>
  <c r="G9" i="1"/>
  <c r="H8" i="1"/>
  <c r="I8" i="1" s="1"/>
  <c r="H11" i="3" l="1"/>
  <c r="I11" i="3" s="1"/>
  <c r="H9" i="1"/>
  <c r="H12" i="3" l="1"/>
  <c r="H13" i="3" s="1"/>
  <c r="I13" i="3" s="1"/>
  <c r="H10" i="1"/>
  <c r="I10" i="1" s="1"/>
  <c r="I9" i="1"/>
  <c r="I12" i="3" l="1"/>
  <c r="H14" i="3"/>
  <c r="H15" i="3" s="1"/>
  <c r="H11" i="1"/>
  <c r="I11" i="1" s="1"/>
  <c r="I14" i="3" l="1"/>
  <c r="H16" i="3"/>
  <c r="I15" i="3"/>
  <c r="H12" i="1"/>
  <c r="I12" i="1" s="1"/>
  <c r="I16" i="3" l="1"/>
  <c r="H17" i="3"/>
  <c r="H13" i="1"/>
  <c r="I13" i="1" s="1"/>
  <c r="H18" i="3" l="1"/>
  <c r="I17" i="3"/>
  <c r="H14" i="1"/>
  <c r="I14" i="1" s="1"/>
  <c r="I18" i="3" l="1"/>
  <c r="H19" i="3"/>
  <c r="H15" i="1"/>
  <c r="I15" i="1" s="1"/>
  <c r="I19" i="3" l="1"/>
  <c r="I20" i="3" s="1"/>
  <c r="H16" i="1"/>
  <c r="I16" i="1" s="1"/>
  <c r="H20" i="3" l="1"/>
  <c r="H24" i="3" s="1"/>
  <c r="I24" i="3" s="1"/>
  <c r="H17" i="1"/>
  <c r="I17" i="1" s="1"/>
  <c r="H25" i="3" l="1"/>
  <c r="I25" i="3" s="1"/>
  <c r="H26" i="3"/>
  <c r="H18" i="1"/>
  <c r="I18" i="1" s="1"/>
  <c r="I26" i="3" l="1"/>
  <c r="H27" i="3"/>
  <c r="H19" i="1"/>
  <c r="I19" i="1" s="1"/>
  <c r="I20" i="1" s="1"/>
  <c r="H4" i="2" s="1"/>
  <c r="I27" i="3" l="1"/>
  <c r="H28" i="3"/>
  <c r="H20" i="1"/>
  <c r="I28" i="3" l="1"/>
  <c r="H29" i="3"/>
  <c r="H24" i="1"/>
  <c r="I24" i="1" s="1"/>
  <c r="I4" i="2"/>
  <c r="I29" i="3" l="1"/>
  <c r="H30" i="3"/>
  <c r="E5" i="2"/>
  <c r="H25" i="1"/>
  <c r="I25" i="1" s="1"/>
  <c r="I30" i="3" l="1"/>
  <c r="H31" i="3"/>
  <c r="H26" i="1"/>
  <c r="H32" i="3" l="1"/>
  <c r="I31" i="3"/>
  <c r="I26" i="1"/>
  <c r="H27" i="1"/>
  <c r="I32" i="3" l="1"/>
  <c r="H33" i="3"/>
  <c r="H28" i="1"/>
  <c r="I27" i="1"/>
  <c r="H34" i="3" l="1"/>
  <c r="I33" i="3"/>
  <c r="I28" i="1"/>
  <c r="H29" i="1"/>
  <c r="I34" i="3" l="1"/>
  <c r="H35" i="3"/>
  <c r="I29" i="1"/>
  <c r="H30" i="1"/>
  <c r="I35" i="3" l="1"/>
  <c r="I36" i="3" s="1"/>
  <c r="I30" i="1"/>
  <c r="H31" i="1"/>
  <c r="H36" i="3" l="1"/>
  <c r="H40" i="3" s="1"/>
  <c r="I40" i="3" s="1"/>
  <c r="I31" i="1"/>
  <c r="H32" i="1"/>
  <c r="H41" i="3" l="1"/>
  <c r="I41" i="3"/>
  <c r="H42" i="3"/>
  <c r="I32" i="1"/>
  <c r="H33" i="1"/>
  <c r="I42" i="3" l="1"/>
  <c r="H43" i="3"/>
  <c r="I33" i="1"/>
  <c r="H34" i="1"/>
  <c r="I43" i="3" l="1"/>
  <c r="H44" i="3"/>
  <c r="I34" i="1"/>
  <c r="H35" i="1"/>
  <c r="I44" i="3" l="1"/>
  <c r="H45" i="3"/>
  <c r="I35" i="1"/>
  <c r="I36" i="1" s="1"/>
  <c r="H5" i="2" s="1"/>
  <c r="I45" i="3" l="1"/>
  <c r="H46" i="3"/>
  <c r="H36" i="1"/>
  <c r="I5" i="2" s="1"/>
  <c r="E6" i="2" s="1"/>
  <c r="I46" i="3" l="1"/>
  <c r="H47" i="3"/>
  <c r="H40" i="1"/>
  <c r="H41" i="1" s="1"/>
  <c r="I41" i="1" s="1"/>
  <c r="I47" i="3" l="1"/>
  <c r="H48" i="3"/>
  <c r="I40" i="1"/>
  <c r="H42" i="1"/>
  <c r="I42" i="1" s="1"/>
  <c r="I48" i="3" l="1"/>
  <c r="H49" i="3"/>
  <c r="H43" i="1"/>
  <c r="I43" i="1" s="1"/>
  <c r="H50" i="3" l="1"/>
  <c r="I49" i="3"/>
  <c r="H44" i="1"/>
  <c r="I44" i="1" s="1"/>
  <c r="I50" i="3" l="1"/>
  <c r="H51" i="3"/>
  <c r="H45" i="1"/>
  <c r="I45" i="1" s="1"/>
  <c r="I51" i="3" l="1"/>
  <c r="I52" i="3" s="1"/>
  <c r="H46" i="1"/>
  <c r="I46" i="1" s="1"/>
  <c r="H52" i="3" l="1"/>
  <c r="H56" i="3" s="1"/>
  <c r="H57" i="3" s="1"/>
  <c r="H47" i="1"/>
  <c r="I47" i="1" s="1"/>
  <c r="I56" i="3" l="1"/>
  <c r="I57" i="3"/>
  <c r="H58" i="3"/>
  <c r="H48" i="1"/>
  <c r="H49" i="1" s="1"/>
  <c r="I58" i="3" l="1"/>
  <c r="H59" i="3"/>
  <c r="I48" i="1"/>
  <c r="I49" i="1"/>
  <c r="H50" i="1"/>
  <c r="H60" i="3" l="1"/>
  <c r="I59" i="3"/>
  <c r="I50" i="1"/>
  <c r="H51" i="1"/>
  <c r="I60" i="3" l="1"/>
  <c r="H61" i="3"/>
  <c r="I51" i="1"/>
  <c r="I61" i="3" l="1"/>
  <c r="H62" i="3"/>
  <c r="H52" i="1"/>
  <c r="I52" i="1"/>
  <c r="H6" i="2" s="1"/>
  <c r="I62" i="3" l="1"/>
  <c r="H63" i="3"/>
  <c r="H56" i="1"/>
  <c r="I6" i="2"/>
  <c r="E7" i="2" s="1"/>
  <c r="H64" i="3" l="1"/>
  <c r="I63" i="3"/>
  <c r="I56" i="1"/>
  <c r="H57" i="1"/>
  <c r="I64" i="3" l="1"/>
  <c r="H65" i="3"/>
  <c r="I57" i="1"/>
  <c r="H58" i="1"/>
  <c r="I65" i="3" l="1"/>
  <c r="H66" i="3"/>
  <c r="I58" i="1"/>
  <c r="H59" i="1"/>
  <c r="I66" i="3" l="1"/>
  <c r="H67" i="3"/>
  <c r="I59" i="1"/>
  <c r="H60" i="1"/>
  <c r="I67" i="3" l="1"/>
  <c r="I68" i="3" s="1"/>
  <c r="I60" i="1"/>
  <c r="H61" i="1"/>
  <c r="H68" i="3" l="1"/>
  <c r="H72" i="3" s="1"/>
  <c r="I72" i="3" s="1"/>
  <c r="H62" i="1"/>
  <c r="I61" i="1"/>
  <c r="H73" i="3" l="1"/>
  <c r="H74" i="3" s="1"/>
  <c r="I73" i="3"/>
  <c r="I62" i="1"/>
  <c r="H63" i="1"/>
  <c r="I74" i="3" l="1"/>
  <c r="H75" i="3"/>
  <c r="H64" i="1"/>
  <c r="I63" i="1"/>
  <c r="H76" i="3" l="1"/>
  <c r="I75" i="3"/>
  <c r="H65" i="1"/>
  <c r="I64" i="1"/>
  <c r="I76" i="3" l="1"/>
  <c r="H77" i="3"/>
  <c r="H66" i="1"/>
  <c r="I65" i="1"/>
  <c r="H78" i="3" l="1"/>
  <c r="I77" i="3"/>
  <c r="H67" i="1"/>
  <c r="I66" i="1"/>
  <c r="I78" i="3" l="1"/>
  <c r="H79" i="3"/>
  <c r="I67" i="1"/>
  <c r="I68" i="1" s="1"/>
  <c r="H7" i="2" s="1"/>
  <c r="H68" i="1" l="1"/>
  <c r="H72" i="1" s="1"/>
  <c r="I79" i="3"/>
  <c r="H80" i="3"/>
  <c r="I7" i="2"/>
  <c r="E8" i="2" s="1"/>
  <c r="I80" i="3" l="1"/>
  <c r="H81" i="3"/>
  <c r="H73" i="1"/>
  <c r="I72" i="1"/>
  <c r="H82" i="3" l="1"/>
  <c r="I81" i="3"/>
  <c r="H74" i="1"/>
  <c r="I73" i="1"/>
  <c r="I82" i="3" l="1"/>
  <c r="H83" i="3"/>
  <c r="H75" i="1"/>
  <c r="I74" i="1"/>
  <c r="I83" i="3" l="1"/>
  <c r="I84" i="3" s="1"/>
  <c r="H76" i="1"/>
  <c r="I75" i="1"/>
  <c r="H84" i="3" l="1"/>
  <c r="H88" i="3" s="1"/>
  <c r="I76" i="1"/>
  <c r="H77" i="1"/>
  <c r="I88" i="3" l="1"/>
  <c r="H89" i="3"/>
  <c r="I77" i="1"/>
  <c r="H78" i="1"/>
  <c r="H90" i="3" l="1"/>
  <c r="I89" i="3"/>
  <c r="H79" i="1"/>
  <c r="I78" i="1"/>
  <c r="I90" i="3" l="1"/>
  <c r="H91" i="3"/>
  <c r="I79" i="1"/>
  <c r="H80" i="1"/>
  <c r="H92" i="3" l="1"/>
  <c r="I91" i="3"/>
  <c r="H81" i="1"/>
  <c r="I80" i="1"/>
  <c r="I92" i="3" l="1"/>
  <c r="H93" i="3"/>
  <c r="H82" i="1"/>
  <c r="I81" i="1"/>
  <c r="I93" i="3" l="1"/>
  <c r="H94" i="3"/>
  <c r="H83" i="1"/>
  <c r="I83" i="1" s="1"/>
  <c r="I82" i="1"/>
  <c r="I94" i="3" l="1"/>
  <c r="H95" i="3"/>
  <c r="H84" i="1"/>
  <c r="I84" i="1"/>
  <c r="H8" i="2" s="1"/>
  <c r="H96" i="3" l="1"/>
  <c r="I95" i="3"/>
  <c r="H88" i="1"/>
  <c r="I8" i="2"/>
  <c r="E9" i="2" s="1"/>
  <c r="I96" i="3" l="1"/>
  <c r="H97" i="3"/>
  <c r="H89" i="1"/>
  <c r="I88" i="1"/>
  <c r="I97" i="3" l="1"/>
  <c r="H98" i="3"/>
  <c r="H90" i="1"/>
  <c r="I89" i="1"/>
  <c r="I98" i="3" l="1"/>
  <c r="H99" i="3"/>
  <c r="H91" i="1"/>
  <c r="I90" i="1"/>
  <c r="I99" i="3" l="1"/>
  <c r="I100" i="3" s="1"/>
  <c r="H92" i="1"/>
  <c r="I91" i="1"/>
  <c r="H100" i="3" l="1"/>
  <c r="H104" i="3" s="1"/>
  <c r="I104" i="3" s="1"/>
  <c r="H93" i="1"/>
  <c r="I92" i="1"/>
  <c r="H105" i="3" l="1"/>
  <c r="H106" i="3"/>
  <c r="I105" i="3"/>
  <c r="I93" i="1"/>
  <c r="H94" i="1"/>
  <c r="I106" i="3" l="1"/>
  <c r="H107" i="3"/>
  <c r="I94" i="1"/>
  <c r="H95" i="1"/>
  <c r="I107" i="3" l="1"/>
  <c r="H108" i="3"/>
  <c r="H96" i="1"/>
  <c r="I95" i="1"/>
  <c r="I108" i="3" l="1"/>
  <c r="H109" i="3"/>
  <c r="I96" i="1"/>
  <c r="H97" i="1"/>
  <c r="H110" i="3" l="1"/>
  <c r="I109" i="3"/>
  <c r="H98" i="1"/>
  <c r="I97" i="1"/>
  <c r="I110" i="3" l="1"/>
  <c r="H111" i="3"/>
  <c r="H99" i="1"/>
  <c r="I99" i="1" s="1"/>
  <c r="I98" i="1"/>
  <c r="H112" i="3" l="1"/>
  <c r="I111" i="3"/>
  <c r="H100" i="1"/>
  <c r="I100" i="1"/>
  <c r="H9" i="2" s="1"/>
  <c r="I112" i="3" l="1"/>
  <c r="H113" i="3"/>
  <c r="H104" i="1"/>
  <c r="I9" i="2"/>
  <c r="E10" i="2" s="1"/>
  <c r="H114" i="3" l="1"/>
  <c r="I113" i="3"/>
  <c r="H105" i="1"/>
  <c r="I104" i="1"/>
  <c r="I114" i="3" l="1"/>
  <c r="H115" i="3"/>
  <c r="H106" i="1"/>
  <c r="I105" i="1"/>
  <c r="I115" i="3" l="1"/>
  <c r="I116" i="3" s="1"/>
  <c r="H107" i="1"/>
  <c r="I106" i="1"/>
  <c r="H116" i="3" l="1"/>
  <c r="H120" i="3" s="1"/>
  <c r="H121" i="3" s="1"/>
  <c r="H108" i="1"/>
  <c r="I107" i="1"/>
  <c r="I120" i="3" l="1"/>
  <c r="H122" i="3"/>
  <c r="I121" i="3"/>
  <c r="H109" i="1"/>
  <c r="I108" i="1"/>
  <c r="I122" i="3" l="1"/>
  <c r="H123" i="3"/>
  <c r="H110" i="1"/>
  <c r="I109" i="1"/>
  <c r="H124" i="3" l="1"/>
  <c r="I123" i="3"/>
  <c r="I110" i="1"/>
  <c r="H111" i="1"/>
  <c r="I124" i="3" l="1"/>
  <c r="H125" i="3"/>
  <c r="I111" i="1"/>
  <c r="H112" i="1"/>
  <c r="H126" i="3" l="1"/>
  <c r="I125" i="3"/>
  <c r="H113" i="1"/>
  <c r="I112" i="1"/>
  <c r="I126" i="3" l="1"/>
  <c r="H127" i="3"/>
  <c r="I113" i="1"/>
  <c r="H114" i="1"/>
  <c r="H128" i="3" l="1"/>
  <c r="I127" i="3"/>
  <c r="H115" i="1"/>
  <c r="I115" i="1" s="1"/>
  <c r="I114" i="1"/>
  <c r="I128" i="3" l="1"/>
  <c r="H129" i="3"/>
  <c r="H116" i="1"/>
  <c r="I116" i="1"/>
  <c r="H10" i="2" s="1"/>
  <c r="I129" i="3" l="1"/>
  <c r="H130" i="3"/>
  <c r="H120" i="1"/>
  <c r="I10" i="2"/>
  <c r="E11" i="2" s="1"/>
  <c r="I130" i="3" l="1"/>
  <c r="H131" i="3"/>
  <c r="H121" i="1"/>
  <c r="I120" i="1"/>
  <c r="I131" i="3" l="1"/>
  <c r="I132" i="3" s="1"/>
  <c r="H122" i="1"/>
  <c r="I121" i="1"/>
  <c r="H132" i="3" l="1"/>
  <c r="H136" i="3" s="1"/>
  <c r="I136" i="3" s="1"/>
  <c r="H123" i="1"/>
  <c r="I122" i="1"/>
  <c r="H137" i="3" l="1"/>
  <c r="H138" i="3"/>
  <c r="I137" i="3"/>
  <c r="H124" i="1"/>
  <c r="I123" i="1"/>
  <c r="I138" i="3" l="1"/>
  <c r="H139" i="3"/>
  <c r="H125" i="1"/>
  <c r="I124" i="1"/>
  <c r="I139" i="3" l="1"/>
  <c r="H140" i="3"/>
  <c r="H126" i="1"/>
  <c r="I125" i="1"/>
  <c r="I140" i="3" l="1"/>
  <c r="H141" i="3"/>
  <c r="H127" i="1"/>
  <c r="I126" i="1"/>
  <c r="H142" i="3" l="1"/>
  <c r="I141" i="3"/>
  <c r="I127" i="1"/>
  <c r="H128" i="1"/>
  <c r="I142" i="3" l="1"/>
  <c r="H143" i="3"/>
  <c r="H129" i="1"/>
  <c r="I128" i="1"/>
  <c r="H144" i="3" l="1"/>
  <c r="I143" i="3"/>
  <c r="I129" i="1"/>
  <c r="H130" i="1"/>
  <c r="I144" i="3" l="1"/>
  <c r="H145" i="3"/>
  <c r="H131" i="1"/>
  <c r="I131" i="1" s="1"/>
  <c r="I130" i="1"/>
  <c r="H146" i="3" l="1"/>
  <c r="I145" i="3"/>
  <c r="H132" i="1"/>
  <c r="I132" i="1"/>
  <c r="H11" i="2" s="1"/>
  <c r="I146" i="3" l="1"/>
  <c r="H147" i="3"/>
  <c r="H136" i="1"/>
  <c r="I11" i="2"/>
  <c r="E12" i="2" s="1"/>
  <c r="I147" i="3" l="1"/>
  <c r="I148" i="3" s="1"/>
  <c r="H137" i="1"/>
  <c r="I136" i="1"/>
  <c r="H148" i="3" l="1"/>
  <c r="H152" i="3" s="1"/>
  <c r="H138" i="1"/>
  <c r="I137" i="1"/>
  <c r="I152" i="3" l="1"/>
  <c r="H153" i="3"/>
  <c r="H139" i="1"/>
  <c r="I138" i="1"/>
  <c r="I153" i="3" l="1"/>
  <c r="H154" i="3"/>
  <c r="H140" i="1"/>
  <c r="I139" i="1"/>
  <c r="I154" i="3" l="1"/>
  <c r="H155" i="3"/>
  <c r="H141" i="1"/>
  <c r="I140" i="1"/>
  <c r="I155" i="3" l="1"/>
  <c r="H156" i="3"/>
  <c r="H142" i="1"/>
  <c r="I141" i="1"/>
  <c r="I156" i="3" l="1"/>
  <c r="H157" i="3"/>
  <c r="H143" i="1"/>
  <c r="I142" i="1"/>
  <c r="I157" i="3" l="1"/>
  <c r="H158" i="3"/>
  <c r="H144" i="1"/>
  <c r="I143" i="1"/>
  <c r="I158" i="3" l="1"/>
  <c r="H159" i="3"/>
  <c r="I144" i="1"/>
  <c r="H145" i="1"/>
  <c r="I159" i="3" l="1"/>
  <c r="H160" i="3"/>
  <c r="I145" i="1"/>
  <c r="H146" i="1"/>
  <c r="I160" i="3" l="1"/>
  <c r="H161" i="3"/>
  <c r="H147" i="1"/>
  <c r="I147" i="1" s="1"/>
  <c r="I146" i="1"/>
  <c r="I161" i="3" l="1"/>
  <c r="H162" i="3"/>
  <c r="H148" i="1"/>
  <c r="I148" i="1"/>
  <c r="H12" i="2" s="1"/>
  <c r="I162" i="3" l="1"/>
  <c r="H163" i="3"/>
  <c r="H152" i="1"/>
  <c r="I12" i="2"/>
  <c r="E13" i="2" s="1"/>
  <c r="I163" i="3" l="1"/>
  <c r="I164" i="3" s="1"/>
  <c r="H153" i="1"/>
  <c r="I152" i="1"/>
  <c r="H164" i="3" l="1"/>
  <c r="H168" i="3" s="1"/>
  <c r="I168" i="3" s="1"/>
  <c r="H154" i="1"/>
  <c r="I153" i="1"/>
  <c r="H169" i="3" l="1"/>
  <c r="H170" i="3"/>
  <c r="I169" i="3"/>
  <c r="H155" i="1"/>
  <c r="I154" i="1"/>
  <c r="I170" i="3" l="1"/>
  <c r="H171" i="3"/>
  <c r="H156" i="1"/>
  <c r="I155" i="1"/>
  <c r="I171" i="3" l="1"/>
  <c r="H172" i="3"/>
  <c r="H157" i="1"/>
  <c r="I156" i="1"/>
  <c r="I172" i="3" l="1"/>
  <c r="H173" i="3"/>
  <c r="H158" i="1"/>
  <c r="I157" i="1"/>
  <c r="H174" i="3" l="1"/>
  <c r="I173" i="3"/>
  <c r="H159" i="1"/>
  <c r="I158" i="1"/>
  <c r="I174" i="3" l="1"/>
  <c r="H175" i="3"/>
  <c r="H160" i="1"/>
  <c r="I159" i="1"/>
  <c r="H176" i="3" l="1"/>
  <c r="I175" i="3"/>
  <c r="H161" i="1"/>
  <c r="I160" i="1"/>
  <c r="I176" i="3" l="1"/>
  <c r="H177" i="3"/>
  <c r="I161" i="1"/>
  <c r="H162" i="1"/>
  <c r="H178" i="3" l="1"/>
  <c r="I177" i="3"/>
  <c r="I162" i="1"/>
  <c r="H163" i="1"/>
  <c r="I163" i="1" s="1"/>
  <c r="I178" i="3" l="1"/>
  <c r="H179" i="3"/>
  <c r="H164" i="1"/>
  <c r="I164" i="1"/>
  <c r="H13" i="2" s="1"/>
  <c r="I179" i="3" l="1"/>
  <c r="I180" i="3" s="1"/>
  <c r="H168" i="1"/>
  <c r="I13" i="2"/>
  <c r="E14" i="2" s="1"/>
  <c r="H180" i="3" l="1"/>
  <c r="H184" i="3" s="1"/>
  <c r="H185" i="3" s="1"/>
  <c r="I168" i="1"/>
  <c r="H169" i="1"/>
  <c r="I184" i="3" l="1"/>
  <c r="I185" i="3"/>
  <c r="H186" i="3"/>
  <c r="H170" i="1"/>
  <c r="I169" i="1"/>
  <c r="I186" i="3" l="1"/>
  <c r="H187" i="3"/>
  <c r="H171" i="1"/>
  <c r="I170" i="1"/>
  <c r="I187" i="3" l="1"/>
  <c r="H188" i="3"/>
  <c r="H172" i="1"/>
  <c r="I171" i="1"/>
  <c r="I188" i="3" l="1"/>
  <c r="H189" i="3"/>
  <c r="H173" i="1"/>
  <c r="I172" i="1"/>
  <c r="I189" i="3" l="1"/>
  <c r="H190" i="3"/>
  <c r="H174" i="1"/>
  <c r="I173" i="1"/>
  <c r="I190" i="3" l="1"/>
  <c r="H191" i="3"/>
  <c r="H175" i="1"/>
  <c r="I174" i="1"/>
  <c r="I191" i="3" l="1"/>
  <c r="H192" i="3"/>
  <c r="H176" i="1"/>
  <c r="I175" i="1"/>
  <c r="I192" i="3" l="1"/>
  <c r="H193" i="3"/>
  <c r="H177" i="1"/>
  <c r="I176" i="1"/>
  <c r="H194" i="3" l="1"/>
  <c r="I193" i="3"/>
  <c r="H178" i="1"/>
  <c r="I177" i="1"/>
  <c r="I194" i="3" l="1"/>
  <c r="H195" i="3"/>
  <c r="I178" i="1"/>
  <c r="H179" i="1"/>
  <c r="I179" i="1" s="1"/>
  <c r="I195" i="3" l="1"/>
  <c r="I196" i="3" s="1"/>
  <c r="H180" i="1"/>
  <c r="I180" i="1"/>
  <c r="H14" i="2" s="1"/>
  <c r="H196" i="3" l="1"/>
  <c r="H200" i="3" s="1"/>
  <c r="H201" i="3" s="1"/>
  <c r="H184" i="1"/>
  <c r="I14" i="2"/>
  <c r="E15" i="2" s="1"/>
  <c r="I200" i="3" l="1"/>
  <c r="I201" i="3"/>
  <c r="H202" i="3"/>
  <c r="H185" i="1"/>
  <c r="I184" i="1"/>
  <c r="I202" i="3" l="1"/>
  <c r="H203" i="3"/>
  <c r="I185" i="1"/>
  <c r="H186" i="1"/>
  <c r="I203" i="3" l="1"/>
  <c r="H204" i="3"/>
  <c r="H187" i="1"/>
  <c r="I186" i="1"/>
  <c r="I204" i="3" l="1"/>
  <c r="H205" i="3"/>
  <c r="H188" i="1"/>
  <c r="I187" i="1"/>
  <c r="I205" i="3" l="1"/>
  <c r="H206" i="3"/>
  <c r="H189" i="1"/>
  <c r="I188" i="1"/>
  <c r="I206" i="3" l="1"/>
  <c r="H207" i="3"/>
  <c r="H190" i="1"/>
  <c r="I189" i="1"/>
  <c r="I207" i="3" l="1"/>
  <c r="H208" i="3"/>
  <c r="H191" i="1"/>
  <c r="I190" i="1"/>
  <c r="I208" i="3" l="1"/>
  <c r="H209" i="3"/>
  <c r="H192" i="1"/>
  <c r="I191" i="1"/>
  <c r="I209" i="3" l="1"/>
  <c r="H210" i="3"/>
  <c r="H193" i="1"/>
  <c r="I192" i="1"/>
  <c r="I210" i="3" l="1"/>
  <c r="H211" i="3"/>
  <c r="H194" i="1"/>
  <c r="I193" i="1"/>
  <c r="I211" i="3" l="1"/>
  <c r="I212" i="3" s="1"/>
  <c r="H195" i="1"/>
  <c r="I195" i="1" s="1"/>
  <c r="I194" i="1"/>
  <c r="H212" i="3" l="1"/>
  <c r="H216" i="3" s="1"/>
  <c r="H217" i="3" s="1"/>
  <c r="H196" i="1"/>
  <c r="I196" i="1"/>
  <c r="H15" i="2" s="1"/>
  <c r="I216" i="3" l="1"/>
  <c r="I217" i="3"/>
  <c r="H218" i="3"/>
  <c r="H200" i="1"/>
  <c r="I15" i="2"/>
  <c r="E16" i="2" s="1"/>
  <c r="I218" i="3" l="1"/>
  <c r="H219" i="3"/>
  <c r="I200" i="1"/>
  <c r="H201" i="1"/>
  <c r="H220" i="3" l="1"/>
  <c r="I219" i="3"/>
  <c r="H202" i="1"/>
  <c r="I201" i="1"/>
  <c r="I220" i="3" l="1"/>
  <c r="H221" i="3"/>
  <c r="I202" i="1"/>
  <c r="H203" i="1"/>
  <c r="H222" i="3" l="1"/>
  <c r="I221" i="3"/>
  <c r="H204" i="1"/>
  <c r="I203" i="1"/>
  <c r="I222" i="3" l="1"/>
  <c r="H223" i="3"/>
  <c r="H205" i="1"/>
  <c r="I204" i="1"/>
  <c r="H224" i="3" l="1"/>
  <c r="I223" i="3"/>
  <c r="H206" i="1"/>
  <c r="I205" i="1"/>
  <c r="I224" i="3" l="1"/>
  <c r="H225" i="3"/>
  <c r="H207" i="1"/>
  <c r="I206" i="1"/>
  <c r="H226" i="3" l="1"/>
  <c r="I225" i="3"/>
  <c r="H208" i="1"/>
  <c r="I207" i="1"/>
  <c r="I226" i="3" l="1"/>
  <c r="H227" i="3"/>
  <c r="H209" i="1"/>
  <c r="I208" i="1"/>
  <c r="I227" i="3" l="1"/>
  <c r="I228" i="3" s="1"/>
  <c r="H210" i="1"/>
  <c r="I209" i="1"/>
  <c r="H228" i="3" l="1"/>
  <c r="H232" i="3" s="1"/>
  <c r="H233" i="3"/>
  <c r="I232" i="3"/>
  <c r="H211" i="1"/>
  <c r="I211" i="1" s="1"/>
  <c r="I210" i="1"/>
  <c r="I233" i="3" l="1"/>
  <c r="H234" i="3"/>
  <c r="H212" i="1"/>
  <c r="I16" i="2" s="1"/>
  <c r="I212" i="1"/>
  <c r="H16" i="2" s="1"/>
  <c r="H235" i="3" l="1"/>
  <c r="I234" i="3"/>
  <c r="H216" i="1"/>
  <c r="E17" i="2"/>
  <c r="I235" i="3" l="1"/>
  <c r="H236" i="3"/>
  <c r="I216" i="1"/>
  <c r="H217" i="1"/>
  <c r="H237" i="3" l="1"/>
  <c r="I236" i="3"/>
  <c r="I217" i="1"/>
  <c r="H218" i="1"/>
  <c r="I237" i="3" l="1"/>
  <c r="H238" i="3"/>
  <c r="H219" i="1"/>
  <c r="I218" i="1"/>
  <c r="H239" i="3" l="1"/>
  <c r="I238" i="3"/>
  <c r="I219" i="1"/>
  <c r="H220" i="1"/>
  <c r="I239" i="3" l="1"/>
  <c r="H240" i="3"/>
  <c r="I220" i="1"/>
  <c r="H221" i="1"/>
  <c r="H241" i="3" l="1"/>
  <c r="I240" i="3"/>
  <c r="H222" i="1"/>
  <c r="I221" i="1"/>
  <c r="I241" i="3" l="1"/>
  <c r="H242" i="3"/>
  <c r="I222" i="1"/>
  <c r="H223" i="1"/>
  <c r="H243" i="3" l="1"/>
  <c r="I242" i="3"/>
  <c r="I223" i="1"/>
  <c r="H224" i="1"/>
  <c r="I243" i="3" l="1"/>
  <c r="I244" i="3" s="1"/>
  <c r="I224" i="1"/>
  <c r="H225" i="1"/>
  <c r="H244" i="3" l="1"/>
  <c r="H248" i="3" s="1"/>
  <c r="H249" i="3" s="1"/>
  <c r="H226" i="1"/>
  <c r="I225" i="1"/>
  <c r="I248" i="3" l="1"/>
  <c r="H250" i="3"/>
  <c r="I249" i="3"/>
  <c r="H227" i="1"/>
  <c r="I227" i="1" s="1"/>
  <c r="I226" i="1"/>
  <c r="I250" i="3" l="1"/>
  <c r="H251" i="3"/>
  <c r="H228" i="1"/>
  <c r="I228" i="1"/>
  <c r="H17" i="2" s="1"/>
  <c r="H252" i="3" l="1"/>
  <c r="I251" i="3"/>
  <c r="H232" i="1"/>
  <c r="I17" i="2"/>
  <c r="E18" i="2" s="1"/>
  <c r="I252" i="3" l="1"/>
  <c r="H253" i="3"/>
  <c r="I232" i="1"/>
  <c r="H233" i="1"/>
  <c r="H254" i="3" l="1"/>
  <c r="I253" i="3"/>
  <c r="I233" i="1"/>
  <c r="H234" i="1"/>
  <c r="I254" i="3" l="1"/>
  <c r="H255" i="3"/>
  <c r="I234" i="1"/>
  <c r="H235" i="1"/>
  <c r="H256" i="3" l="1"/>
  <c r="I255" i="3"/>
  <c r="I235" i="1"/>
  <c r="H236" i="1"/>
  <c r="I256" i="3" l="1"/>
  <c r="H257" i="3"/>
  <c r="I236" i="1"/>
  <c r="H237" i="1"/>
  <c r="H258" i="3" l="1"/>
  <c r="I257" i="3"/>
  <c r="I237" i="1"/>
  <c r="H238" i="1"/>
  <c r="I258" i="3" l="1"/>
  <c r="H259" i="3"/>
  <c r="I238" i="1"/>
  <c r="H239" i="1"/>
  <c r="I259" i="3" l="1"/>
  <c r="I260" i="3" s="1"/>
  <c r="I239" i="1"/>
  <c r="H240" i="1"/>
  <c r="H260" i="3" l="1"/>
  <c r="H264" i="3" s="1"/>
  <c r="H265" i="3" s="1"/>
  <c r="I240" i="1"/>
  <c r="H241" i="1"/>
  <c r="I264" i="3" l="1"/>
  <c r="I265" i="3"/>
  <c r="H266" i="3"/>
  <c r="I241" i="1"/>
  <c r="H242" i="1"/>
  <c r="H267" i="3" l="1"/>
  <c r="I266" i="3"/>
  <c r="I242" i="1"/>
  <c r="H243" i="1"/>
  <c r="I267" i="3" l="1"/>
  <c r="H268" i="3"/>
  <c r="I243" i="1"/>
  <c r="I244" i="1" s="1"/>
  <c r="H18" i="2" s="1"/>
  <c r="H244" i="1" l="1"/>
  <c r="H248" i="1" s="1"/>
  <c r="H269" i="3"/>
  <c r="I268" i="3"/>
  <c r="I248" i="1" l="1"/>
  <c r="H249" i="1"/>
  <c r="I18" i="2"/>
  <c r="E19" i="2" s="1"/>
  <c r="I269" i="3"/>
  <c r="H270" i="3"/>
  <c r="I249" i="1"/>
  <c r="H250" i="1"/>
  <c r="H271" i="3" l="1"/>
  <c r="I270" i="3"/>
  <c r="I250" i="1"/>
  <c r="H251" i="1"/>
  <c r="I271" i="3" l="1"/>
  <c r="H272" i="3"/>
  <c r="I251" i="1"/>
  <c r="H252" i="1"/>
  <c r="H273" i="3" l="1"/>
  <c r="I272" i="3"/>
  <c r="I252" i="1"/>
  <c r="H253" i="1"/>
  <c r="I273" i="3" l="1"/>
  <c r="H274" i="3"/>
  <c r="I253" i="1"/>
  <c r="H254" i="1"/>
  <c r="H275" i="3" l="1"/>
  <c r="I274" i="3"/>
  <c r="I254" i="1"/>
  <c r="H255" i="1"/>
  <c r="I275" i="3" l="1"/>
  <c r="I276" i="3" s="1"/>
  <c r="I255" i="1"/>
  <c r="H256" i="1"/>
  <c r="H276" i="3" l="1"/>
  <c r="H280" i="3" s="1"/>
  <c r="H281" i="3" s="1"/>
  <c r="I256" i="1"/>
  <c r="H257" i="1"/>
  <c r="I280" i="3" l="1"/>
  <c r="H282" i="3"/>
  <c r="I281" i="3"/>
  <c r="I257" i="1"/>
  <c r="H258" i="1"/>
  <c r="I282" i="3" l="1"/>
  <c r="H283" i="3"/>
  <c r="I258" i="1"/>
  <c r="H259" i="1"/>
  <c r="H284" i="3" l="1"/>
  <c r="I283" i="3"/>
  <c r="I259" i="1"/>
  <c r="I260" i="1" s="1"/>
  <c r="H19" i="2" s="1"/>
  <c r="I284" i="3" l="1"/>
  <c r="H285" i="3"/>
  <c r="H260" i="1"/>
  <c r="H264" i="1" l="1"/>
  <c r="I264" i="1" s="1"/>
  <c r="I19" i="2"/>
  <c r="E20" i="2" s="1"/>
  <c r="H286" i="3"/>
  <c r="I285" i="3"/>
  <c r="H265" i="1"/>
  <c r="I286" i="3" l="1"/>
  <c r="H287" i="3"/>
  <c r="I265" i="1"/>
  <c r="H266" i="1"/>
  <c r="H288" i="3" l="1"/>
  <c r="I287" i="3"/>
  <c r="I266" i="1"/>
  <c r="H267" i="1"/>
  <c r="I288" i="3" l="1"/>
  <c r="H289" i="3"/>
  <c r="I267" i="1"/>
  <c r="H268" i="1"/>
  <c r="H290" i="3" l="1"/>
  <c r="I289" i="3"/>
  <c r="I268" i="1"/>
  <c r="H269" i="1"/>
  <c r="I290" i="3" l="1"/>
  <c r="H291" i="3"/>
  <c r="I269" i="1"/>
  <c r="H270" i="1"/>
  <c r="I291" i="3" l="1"/>
  <c r="I292" i="3" s="1"/>
  <c r="I270" i="1"/>
  <c r="H271" i="1"/>
  <c r="H292" i="3" l="1"/>
  <c r="H296" i="3" s="1"/>
  <c r="H297" i="3" s="1"/>
  <c r="I271" i="1"/>
  <c r="H272" i="1"/>
  <c r="I296" i="3" l="1"/>
  <c r="I297" i="3"/>
  <c r="H298" i="3"/>
  <c r="I272" i="1"/>
  <c r="H273" i="1"/>
  <c r="H299" i="3" l="1"/>
  <c r="I298" i="3"/>
  <c r="I273" i="1"/>
  <c r="H274" i="1"/>
  <c r="I299" i="3" l="1"/>
  <c r="H300" i="3"/>
  <c r="I274" i="1"/>
  <c r="H275" i="1"/>
  <c r="H301" i="3" l="1"/>
  <c r="I300" i="3"/>
  <c r="I275" i="1"/>
  <c r="I276" i="1" s="1"/>
  <c r="H20" i="2" s="1"/>
  <c r="I301" i="3" l="1"/>
  <c r="H302" i="3"/>
  <c r="H276" i="1"/>
  <c r="H280" i="1" l="1"/>
  <c r="I280" i="1" s="1"/>
  <c r="I20" i="2"/>
  <c r="E21" i="2" s="1"/>
  <c r="H303" i="3"/>
  <c r="I302" i="3"/>
  <c r="H281" i="1" l="1"/>
  <c r="I281" i="1" s="1"/>
  <c r="I303" i="3"/>
  <c r="H304" i="3"/>
  <c r="H282" i="1"/>
  <c r="H305" i="3" l="1"/>
  <c r="I304" i="3"/>
  <c r="I282" i="1"/>
  <c r="H283" i="1"/>
  <c r="I305" i="3" l="1"/>
  <c r="H306" i="3"/>
  <c r="I283" i="1"/>
  <c r="H284" i="1"/>
  <c r="H307" i="3" l="1"/>
  <c r="I306" i="3"/>
  <c r="I284" i="1"/>
  <c r="H285" i="1"/>
  <c r="I307" i="3" l="1"/>
  <c r="I308" i="3" s="1"/>
  <c r="I285" i="1"/>
  <c r="H286" i="1"/>
  <c r="H308" i="3" l="1"/>
  <c r="H312" i="3" s="1"/>
  <c r="H313" i="3" s="1"/>
  <c r="I286" i="1"/>
  <c r="H287" i="1"/>
  <c r="I312" i="3" l="1"/>
  <c r="H314" i="3"/>
  <c r="I313" i="3"/>
  <c r="I287" i="1"/>
  <c r="H288" i="1"/>
  <c r="I314" i="3" l="1"/>
  <c r="H315" i="3"/>
  <c r="I288" i="1"/>
  <c r="H289" i="1"/>
  <c r="H316" i="3" l="1"/>
  <c r="I315" i="3"/>
  <c r="I289" i="1"/>
  <c r="H290" i="1"/>
  <c r="I316" i="3" l="1"/>
  <c r="H317" i="3"/>
  <c r="I290" i="1"/>
  <c r="H291" i="1"/>
  <c r="H318" i="3" l="1"/>
  <c r="I317" i="3"/>
  <c r="I291" i="1"/>
  <c r="I292" i="1" s="1"/>
  <c r="H21" i="2" s="1"/>
  <c r="I318" i="3" l="1"/>
  <c r="H319" i="3"/>
  <c r="H292" i="1"/>
  <c r="H296" i="1" l="1"/>
  <c r="I21" i="2"/>
  <c r="E22" i="2" s="1"/>
  <c r="H320" i="3"/>
  <c r="I319" i="3"/>
  <c r="H297" i="1"/>
  <c r="I296" i="1"/>
  <c r="I320" i="3" l="1"/>
  <c r="H321" i="3"/>
  <c r="I297" i="1"/>
  <c r="H298" i="1"/>
  <c r="H322" i="3" l="1"/>
  <c r="I321" i="3"/>
  <c r="I298" i="1"/>
  <c r="H299" i="1"/>
  <c r="I322" i="3" l="1"/>
  <c r="H323" i="3"/>
  <c r="I299" i="1"/>
  <c r="H300" i="1"/>
  <c r="I323" i="3" l="1"/>
  <c r="I324" i="3" s="1"/>
  <c r="I300" i="1"/>
  <c r="H301" i="1"/>
  <c r="H324" i="3" l="1"/>
  <c r="H328" i="3" s="1"/>
  <c r="H329" i="3" s="1"/>
  <c r="I301" i="1"/>
  <c r="H302" i="1"/>
  <c r="I328" i="3" l="1"/>
  <c r="I329" i="3"/>
  <c r="H330" i="3"/>
  <c r="I302" i="1"/>
  <c r="H303" i="1"/>
  <c r="H331" i="3" l="1"/>
  <c r="I330" i="3"/>
  <c r="I303" i="1"/>
  <c r="H304" i="1"/>
  <c r="I331" i="3" l="1"/>
  <c r="H332" i="3"/>
  <c r="I304" i="1"/>
  <c r="H305" i="1"/>
  <c r="H333" i="3" l="1"/>
  <c r="I332" i="3"/>
  <c r="I305" i="1"/>
  <c r="H306" i="1"/>
  <c r="I333" i="3" l="1"/>
  <c r="H334" i="3"/>
  <c r="I306" i="1"/>
  <c r="H307" i="1"/>
  <c r="H335" i="3" l="1"/>
  <c r="I334" i="3"/>
  <c r="I307" i="1"/>
  <c r="I308" i="1" s="1"/>
  <c r="H22" i="2" s="1"/>
  <c r="I335" i="3" l="1"/>
  <c r="H336" i="3"/>
  <c r="H308" i="1"/>
  <c r="H312" i="1" l="1"/>
  <c r="I312" i="1" s="1"/>
  <c r="I22" i="2"/>
  <c r="E23" i="2" s="1"/>
  <c r="H337" i="3"/>
  <c r="I336" i="3"/>
  <c r="H313" i="1"/>
  <c r="H314" i="1" s="1"/>
  <c r="I337" i="3" l="1"/>
  <c r="H338" i="3"/>
  <c r="I313" i="1"/>
  <c r="I314" i="1"/>
  <c r="H315" i="1"/>
  <c r="H339" i="3" l="1"/>
  <c r="I338" i="3"/>
  <c r="I315" i="1"/>
  <c r="H316" i="1"/>
  <c r="I339" i="3" l="1"/>
  <c r="I340" i="3" s="1"/>
  <c r="I316" i="1"/>
  <c r="H317" i="1"/>
  <c r="H340" i="3" l="1"/>
  <c r="L3" i="3" s="1"/>
  <c r="I317" i="1"/>
  <c r="H318" i="1"/>
  <c r="I318" i="1" l="1"/>
  <c r="H319" i="1"/>
  <c r="I319" i="1" l="1"/>
  <c r="H320" i="1"/>
  <c r="I320" i="1" l="1"/>
  <c r="H321" i="1"/>
  <c r="I321" i="1" l="1"/>
  <c r="H322" i="1"/>
  <c r="I322" i="1" l="1"/>
  <c r="H323" i="1"/>
  <c r="I323" i="1" l="1"/>
  <c r="I324" i="1" s="1"/>
  <c r="H23" i="2" s="1"/>
  <c r="H324" i="1" l="1"/>
  <c r="H328" i="1" l="1"/>
  <c r="I328" i="1" s="1"/>
  <c r="I23" i="2"/>
  <c r="E24" i="2" s="1"/>
  <c r="H329" i="1" l="1"/>
  <c r="H330" i="1" s="1"/>
  <c r="I329" i="1" l="1"/>
  <c r="I330" i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I340" i="1" s="1"/>
  <c r="H24" i="2" s="1"/>
  <c r="H340" i="1" l="1"/>
  <c r="L3" i="1" l="1"/>
  <c r="I24" i="2"/>
</calcChain>
</file>

<file path=xl/sharedStrings.xml><?xml version="1.0" encoding="utf-8"?>
<sst xmlns="http://schemas.openxmlformats.org/spreadsheetml/2006/main" count="1177" uniqueCount="54">
  <si>
    <t>Year 5</t>
  </si>
  <si>
    <t>Month</t>
  </si>
  <si>
    <t>Deposit</t>
  </si>
  <si>
    <t>Balance</t>
  </si>
  <si>
    <t>Interest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</si>
  <si>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</si>
  <si>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</si>
  <si>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</si>
  <si>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</si>
  <si>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</si>
  <si>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</si>
  <si>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</si>
  <si>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</si>
  <si>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</si>
  <si>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</si>
  <si>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</si>
  <si>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</si>
  <si>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 End Balance</t>
  </si>
  <si>
    <t>Year 2</t>
  </si>
  <si>
    <t>Year 3</t>
  </si>
  <si>
    <t>Year 4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</si>
  <si>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</si>
  <si>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</si>
  <si>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</si>
  <si>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</si>
  <si>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</si>
  <si>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</si>
  <si>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</si>
  <si>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</si>
  <si>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</si>
  <si>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</si>
  <si>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</t>
  </si>
  <si>
    <t>Input Parameters</t>
  </si>
  <si>
    <t>Monthly Investment</t>
  </si>
  <si>
    <t>Rate of Interest</t>
  </si>
  <si>
    <t>Sukanya Samriddhi Calculator</t>
  </si>
  <si>
    <t>Maturity Value</t>
  </si>
  <si>
    <t>Output Parameters</t>
  </si>
  <si>
    <t>Year</t>
  </si>
  <si>
    <t>Age of Girl Child</t>
  </si>
  <si>
    <t>Opening Balance</t>
  </si>
  <si>
    <t>Monthly Contribution</t>
  </si>
  <si>
    <t>Intrest Rate @9.1%</t>
  </si>
  <si>
    <t>Yearly Contribution</t>
  </si>
  <si>
    <t>Closing Balance</t>
  </si>
  <si>
    <t>-</t>
  </si>
  <si>
    <t>Year 16</t>
  </si>
  <si>
    <t>Year 17</t>
  </si>
  <si>
    <t>Year 18</t>
  </si>
  <si>
    <t>Year 19</t>
  </si>
  <si>
    <t>Year 20</t>
  </si>
  <si>
    <t>Year 21</t>
  </si>
  <si>
    <t>Yearly Investment</t>
  </si>
  <si>
    <t>http://moneyexcel.com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</si>
</sst>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2"/>
      <color indexed="9"/>
      <name val="Trebuchet MS"/>
      <family val="2"/>
    </font>
    <font>
      <b/>
      <sz val="12"/>
      <color indexed="8"/>
      <name val="Trebuchet MS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  <font>
      <b/>
      <sz val="12"/>
      <color indexed="9"/>
      <name val="Trebuchet MS"/>
      <family val="2"/>
    </font>
    <font>
      <b/>
      <sz val="12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1" fillId="2" borderId="0" xfId="0" applyNumberFormat="1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7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3" fontId="3" fillId="0" borderId="11" xfId="0" applyNumberFormat="1" applyFont="1" applyBorder="1"/>
    <xf numFmtId="3" fontId="1" fillId="0" borderId="12" xfId="0" applyNumberFormat="1" applyFont="1" applyBorder="1"/>
    <xf numFmtId="0" fontId="1" fillId="0" borderId="0" xfId="0" applyFont="1"/>
    <xf numFmtId="0" fontId="1" fillId="0" borderId="13" xfId="0" applyFont="1" applyBorder="1"/>
    <xf numFmtId="3" fontId="1" fillId="0" borderId="13" xfId="0" applyNumberFormat="1" applyFont="1" applyBorder="1"/>
    <xf numFmtId="0" fontId="1" fillId="2" borderId="13" xfId="0" applyFont="1" applyFill="1" applyBorder="1"/>
    <xf numFmtId="10" fontId="1" fillId="2" borderId="13" xfId="0" applyNumberFormat="1" applyFont="1" applyFill="1" applyBorder="1"/>
    <xf numFmtId="3" fontId="1" fillId="2" borderId="13" xfId="0" applyNumberFormat="1" applyFont="1" applyFill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13" xfId="0" applyFont="1" applyFill="1" applyBorder="1"/>
    <xf numFmtId="10" fontId="5" fillId="2" borderId="13" xfId="0" applyNumberFormat="1" applyFont="1" applyFill="1" applyBorder="1"/>
    <xf numFmtId="10" fontId="5" fillId="2" borderId="0" xfId="0" applyNumberFormat="1" applyFont="1" applyFill="1"/>
    <xf numFmtId="3" fontId="5" fillId="2" borderId="13" xfId="0" applyNumberFormat="1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5" fillId="0" borderId="7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11" xfId="0" applyNumberFormat="1" applyFont="1" applyBorder="1"/>
    <xf numFmtId="3" fontId="5" fillId="0" borderId="12" xfId="0" applyNumberFormat="1" applyFont="1" applyBorder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14" xfId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oneyexcel.com/" TargetMode="External"/><Relationship Id="rId1" Type="http://schemas.openxmlformats.org/officeDocument/2006/relationships/hyperlink" Target="http://moneyexc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5"/>
  <sheetViews>
    <sheetView workbookViewId="0">
      <selection activeCell="N8" sqref="N8"/>
    </sheetView>
  </sheetViews>
  <sheetFormatPr defaultRowHeight="15" x14ac:dyDescent="0.25"/>
  <cols>
    <col min="3" max="3" width="6.42578125" customWidth="1"/>
    <col min="4" max="4" width="11.28515625" bestFit="1" customWidth="1"/>
    <col min="5" max="5" width="12.28515625" customWidth="1"/>
    <col min="6" max="6" width="12.85546875" bestFit="1" customWidth="1"/>
    <col min="7" max="7" width="12.85546875" customWidth="1"/>
    <col min="8" max="8" width="12.42578125" bestFit="1" customWidth="1"/>
    <col min="9" max="9" width="11.5703125" customWidth="1"/>
  </cols>
  <sheetData>
    <row r="1" spans="3:9" ht="15.75" thickBot="1" x14ac:dyDescent="0.3">
      <c r="C1" s="42" t="s">
        <v>53</v>
      </c>
      <c r="D1" s="43"/>
      <c r="E1" s="43"/>
      <c r="F1" s="43"/>
      <c r="G1" s="43"/>
      <c r="H1" s="43"/>
      <c r="I1" s="43"/>
    </row>
    <row r="2" spans="3:9" ht="24.75" customHeight="1" thickBot="1" x14ac:dyDescent="0.4">
      <c r="C2" s="39" t="s">
        <v>35</v>
      </c>
      <c r="D2" s="40"/>
      <c r="E2" s="40"/>
      <c r="F2" s="40"/>
      <c r="G2" s="40"/>
      <c r="H2" s="40"/>
      <c r="I2" s="41"/>
    </row>
    <row r="3" spans="3:9" ht="39.75" customHeight="1" thickBot="1" x14ac:dyDescent="0.35">
      <c r="C3" s="20" t="s">
        <v>38</v>
      </c>
      <c r="D3" s="21" t="s">
        <v>39</v>
      </c>
      <c r="E3" s="21" t="s">
        <v>40</v>
      </c>
      <c r="F3" s="21" t="s">
        <v>41</v>
      </c>
      <c r="G3" s="21" t="s">
        <v>43</v>
      </c>
      <c r="H3" s="21" t="s">
        <v>42</v>
      </c>
      <c r="I3" s="21" t="s">
        <v>44</v>
      </c>
    </row>
    <row r="4" spans="3:9" ht="17.25" thickBot="1" x14ac:dyDescent="0.35">
      <c r="C4" s="15">
        <v>2015</v>
      </c>
      <c r="D4" s="20">
        <v>1</v>
      </c>
      <c r="E4" s="15" t="s">
        <v>45</v>
      </c>
      <c r="F4" s="15">
        <f>'Calculator - Monthly'!D4</f>
        <v>12500</v>
      </c>
      <c r="G4" s="16">
        <f>F4*12</f>
        <v>150000</v>
      </c>
      <c r="H4" s="16">
        <f>'Calculator - Monthly'!I20</f>
        <v>7393.75</v>
      </c>
      <c r="I4" s="16">
        <f>'Calculator - Monthly'!H20</f>
        <v>157393.75</v>
      </c>
    </row>
    <row r="5" spans="3:9" ht="17.25" thickBot="1" x14ac:dyDescent="0.35">
      <c r="C5" s="15">
        <f>C4+1</f>
        <v>2016</v>
      </c>
      <c r="D5" s="20">
        <f>D4+1</f>
        <v>2</v>
      </c>
      <c r="E5" s="16">
        <f>I4</f>
        <v>157393.75</v>
      </c>
      <c r="F5" s="15">
        <f>'Calculator - Monthly'!D4</f>
        <v>12500</v>
      </c>
      <c r="G5" s="16">
        <f t="shared" ref="G5:G17" si="0">F5*12</f>
        <v>150000</v>
      </c>
      <c r="H5" s="16">
        <f>'Calculator - Monthly'!I36</f>
        <v>21716.581249999999</v>
      </c>
      <c r="I5" s="16">
        <f>'Calculator - Monthly'!H36</f>
        <v>329110.33124999999</v>
      </c>
    </row>
    <row r="6" spans="3:9" ht="17.25" thickBot="1" x14ac:dyDescent="0.35">
      <c r="C6" s="15">
        <f t="shared" ref="C6:C24" si="1">C5+1</f>
        <v>2017</v>
      </c>
      <c r="D6" s="20">
        <f t="shared" ref="D6:D24" si="2">D5+1</f>
        <v>3</v>
      </c>
      <c r="E6" s="16">
        <f>I5</f>
        <v>329110.33124999999</v>
      </c>
      <c r="F6" s="15">
        <f>'Calculator - Monthly'!D4</f>
        <v>12500</v>
      </c>
      <c r="G6" s="16">
        <f t="shared" si="0"/>
        <v>150000</v>
      </c>
      <c r="H6" s="16">
        <f>'Calculator - Monthly'!I52</f>
        <v>37342.790143749997</v>
      </c>
      <c r="I6" s="16">
        <f>'Calculator - Monthly'!H52</f>
        <v>516453.12139374996</v>
      </c>
    </row>
    <row r="7" spans="3:9" ht="17.25" thickBot="1" x14ac:dyDescent="0.35">
      <c r="C7" s="15">
        <f t="shared" si="1"/>
        <v>2018</v>
      </c>
      <c r="D7" s="20">
        <f t="shared" si="2"/>
        <v>4</v>
      </c>
      <c r="E7" s="16">
        <f t="shared" ref="E7:E24" si="3">I6</f>
        <v>516453.12139374996</v>
      </c>
      <c r="F7" s="15">
        <f>'Calculator - Monthly'!D4</f>
        <v>12500</v>
      </c>
      <c r="G7" s="16">
        <f t="shared" si="0"/>
        <v>150000</v>
      </c>
      <c r="H7" s="16">
        <f>'Calculator - Monthly'!I68</f>
        <v>54390.984046831247</v>
      </c>
      <c r="I7" s="16">
        <f>'Calculator - Monthly'!H68</f>
        <v>720844.10544058122</v>
      </c>
    </row>
    <row r="8" spans="3:9" ht="17.25" thickBot="1" x14ac:dyDescent="0.35">
      <c r="C8" s="15">
        <f t="shared" si="1"/>
        <v>2019</v>
      </c>
      <c r="D8" s="20">
        <f t="shared" si="2"/>
        <v>5</v>
      </c>
      <c r="E8" s="16">
        <f t="shared" si="3"/>
        <v>720844.10544058122</v>
      </c>
      <c r="F8" s="15">
        <f>'Calculator - Monthly'!D4</f>
        <v>12500</v>
      </c>
      <c r="G8" s="16">
        <f t="shared" si="0"/>
        <v>150000</v>
      </c>
      <c r="H8" s="16">
        <f>'Calculator - Monthly'!I84</f>
        <v>72990.563595092884</v>
      </c>
      <c r="I8" s="16">
        <f>'Calculator - Monthly'!H84</f>
        <v>943834.66903567407</v>
      </c>
    </row>
    <row r="9" spans="3:9" ht="17.25" thickBot="1" x14ac:dyDescent="0.35">
      <c r="C9" s="15">
        <f t="shared" si="1"/>
        <v>2020</v>
      </c>
      <c r="D9" s="20">
        <f t="shared" si="2"/>
        <v>6</v>
      </c>
      <c r="E9" s="16">
        <f t="shared" si="3"/>
        <v>943834.66903567407</v>
      </c>
      <c r="F9" s="15">
        <f>'Calculator - Monthly'!D4</f>
        <v>12500</v>
      </c>
      <c r="G9" s="16">
        <f t="shared" si="0"/>
        <v>150000</v>
      </c>
      <c r="H9" s="16">
        <f>'Calculator - Monthly'!I100</f>
        <v>93282.70488224634</v>
      </c>
      <c r="I9" s="16">
        <f>'Calculator - Monthly'!H100</f>
        <v>1187117.3739179205</v>
      </c>
    </row>
    <row r="10" spans="3:9" ht="17.25" thickBot="1" x14ac:dyDescent="0.35">
      <c r="C10" s="15">
        <f t="shared" si="1"/>
        <v>2021</v>
      </c>
      <c r="D10" s="20">
        <f t="shared" si="2"/>
        <v>7</v>
      </c>
      <c r="E10" s="16">
        <f t="shared" si="3"/>
        <v>1187117.3739179205</v>
      </c>
      <c r="F10" s="15">
        <f>'Calculator - Monthly'!D4</f>
        <v>12500</v>
      </c>
      <c r="G10" s="16">
        <f t="shared" si="0"/>
        <v>150000</v>
      </c>
      <c r="H10" s="16">
        <f>'Calculator - Monthly'!I116</f>
        <v>115421.43102653076</v>
      </c>
      <c r="I10" s="16">
        <f>'Calculator - Monthly'!H116</f>
        <v>1452538.8049444512</v>
      </c>
    </row>
    <row r="11" spans="3:9" ht="17.25" thickBot="1" x14ac:dyDescent="0.35">
      <c r="C11" s="15">
        <f t="shared" si="1"/>
        <v>2022</v>
      </c>
      <c r="D11" s="20">
        <f t="shared" si="2"/>
        <v>8</v>
      </c>
      <c r="E11" s="16">
        <f t="shared" si="3"/>
        <v>1452538.8049444512</v>
      </c>
      <c r="F11" s="15">
        <f>'Calculator - Monthly'!D4</f>
        <v>12500</v>
      </c>
      <c r="G11" s="16">
        <f t="shared" si="0"/>
        <v>150000</v>
      </c>
      <c r="H11" s="16">
        <f>'Calculator - Monthly'!I132</f>
        <v>139574.78124994505</v>
      </c>
      <c r="I11" s="16">
        <f>'Calculator - Monthly'!H132</f>
        <v>1742113.5861943963</v>
      </c>
    </row>
    <row r="12" spans="3:9" ht="17.25" thickBot="1" x14ac:dyDescent="0.35">
      <c r="C12" s="15">
        <f t="shared" si="1"/>
        <v>2023</v>
      </c>
      <c r="D12" s="20">
        <f t="shared" si="2"/>
        <v>9</v>
      </c>
      <c r="E12" s="16">
        <f t="shared" si="3"/>
        <v>1742113.5861943963</v>
      </c>
      <c r="F12" s="15">
        <f>'Calculator - Monthly'!D4</f>
        <v>12500</v>
      </c>
      <c r="G12" s="16">
        <f t="shared" si="0"/>
        <v>150000</v>
      </c>
      <c r="H12" s="16">
        <f>'Calculator - Monthly'!I148</f>
        <v>165926.08634369005</v>
      </c>
      <c r="I12" s="16">
        <f>'Calculator - Monthly'!H148</f>
        <v>2058039.6725380863</v>
      </c>
    </row>
    <row r="13" spans="3:9" ht="17.25" thickBot="1" x14ac:dyDescent="0.35">
      <c r="C13" s="15">
        <f t="shared" si="1"/>
        <v>2024</v>
      </c>
      <c r="D13" s="20">
        <f t="shared" si="2"/>
        <v>10</v>
      </c>
      <c r="E13" s="16">
        <f t="shared" si="3"/>
        <v>2058039.6725380863</v>
      </c>
      <c r="F13" s="15">
        <f>'Calculator - Monthly'!D4</f>
        <v>12500</v>
      </c>
      <c r="G13" s="16">
        <f t="shared" si="0"/>
        <v>150000</v>
      </c>
      <c r="H13" s="16">
        <f>'Calculator - Monthly'!I164</f>
        <v>194675.36020096584</v>
      </c>
      <c r="I13" s="16">
        <f>'Calculator - Monthly'!H164</f>
        <v>2402715.0327390521</v>
      </c>
    </row>
    <row r="14" spans="3:9" ht="17.25" thickBot="1" x14ac:dyDescent="0.35">
      <c r="C14" s="15">
        <f t="shared" si="1"/>
        <v>2025</v>
      </c>
      <c r="D14" s="20">
        <f t="shared" si="2"/>
        <v>11</v>
      </c>
      <c r="E14" s="16">
        <f t="shared" si="3"/>
        <v>2402715.0327390521</v>
      </c>
      <c r="F14" s="15">
        <f>'Calculator - Monthly'!D4</f>
        <v>12500</v>
      </c>
      <c r="G14" s="16">
        <f t="shared" si="0"/>
        <v>150000</v>
      </c>
      <c r="H14" s="16">
        <f>'Calculator - Monthly'!I180</f>
        <v>226040.81797925374</v>
      </c>
      <c r="I14" s="16">
        <f>'Calculator - Monthly'!H180</f>
        <v>2778755.8507183059</v>
      </c>
    </row>
    <row r="15" spans="3:9" ht="17.25" thickBot="1" x14ac:dyDescent="0.35">
      <c r="C15" s="15">
        <f t="shared" si="1"/>
        <v>2026</v>
      </c>
      <c r="D15" s="20">
        <f t="shared" si="2"/>
        <v>12</v>
      </c>
      <c r="E15" s="16">
        <f t="shared" si="3"/>
        <v>2778755.8507183059</v>
      </c>
      <c r="F15" s="15">
        <f>'Calculator - Monthly'!D4</f>
        <v>12500</v>
      </c>
      <c r="G15" s="16">
        <f t="shared" si="0"/>
        <v>150000</v>
      </c>
      <c r="H15" s="16">
        <f>'Calculator - Monthly'!I196</f>
        <v>260260.53241536583</v>
      </c>
      <c r="I15" s="16">
        <f>'Calculator - Monthly'!H196</f>
        <v>3189016.3831336717</v>
      </c>
    </row>
    <row r="16" spans="3:9" ht="17.25" thickBot="1" x14ac:dyDescent="0.35">
      <c r="C16" s="15">
        <f t="shared" si="1"/>
        <v>2027</v>
      </c>
      <c r="D16" s="20">
        <f t="shared" si="2"/>
        <v>13</v>
      </c>
      <c r="E16" s="16">
        <f t="shared" si="3"/>
        <v>3189016.3831336717</v>
      </c>
      <c r="F16" s="15">
        <f>'Calculator - Monthly'!D4</f>
        <v>12500</v>
      </c>
      <c r="G16" s="16">
        <f t="shared" si="0"/>
        <v>150000</v>
      </c>
      <c r="H16" s="16">
        <f>'Calculator - Monthly'!I212</f>
        <v>297594.2408651642</v>
      </c>
      <c r="I16" s="16">
        <f>'Calculator - Monthly'!H212</f>
        <v>3636610.6239988357</v>
      </c>
    </row>
    <row r="17" spans="3:9" ht="17.25" thickBot="1" x14ac:dyDescent="0.35">
      <c r="C17" s="15">
        <f t="shared" si="1"/>
        <v>2028</v>
      </c>
      <c r="D17" s="20">
        <f t="shared" si="2"/>
        <v>14</v>
      </c>
      <c r="E17" s="16">
        <f t="shared" si="3"/>
        <v>3636610.6239988357</v>
      </c>
      <c r="F17" s="15">
        <f>'Calculator - Monthly'!D4</f>
        <v>12500</v>
      </c>
      <c r="G17" s="16">
        <f t="shared" si="0"/>
        <v>150000</v>
      </c>
      <c r="H17" s="16">
        <f>'Calculator - Monthly'!I228</f>
        <v>338325.31678389403</v>
      </c>
      <c r="I17" s="16">
        <f>'Calculator - Monthly'!H228</f>
        <v>4124935.9407827295</v>
      </c>
    </row>
    <row r="18" spans="3:9" ht="17.25" thickBot="1" x14ac:dyDescent="0.35">
      <c r="C18" s="15">
        <f t="shared" si="1"/>
        <v>2029</v>
      </c>
      <c r="D18" s="20">
        <f t="shared" si="2"/>
        <v>15</v>
      </c>
      <c r="E18" s="16">
        <f t="shared" si="3"/>
        <v>4124935.9407827295</v>
      </c>
      <c r="F18" s="20" t="s">
        <v>45</v>
      </c>
      <c r="G18" s="20" t="s">
        <v>45</v>
      </c>
      <c r="H18" s="16">
        <f>'Calculator - Monthly'!I244</f>
        <v>375369.1706112285</v>
      </c>
      <c r="I18" s="16">
        <f>'Calculator - Monthly'!H244</f>
        <v>4500305.1113939583</v>
      </c>
    </row>
    <row r="19" spans="3:9" ht="17.25" thickBot="1" x14ac:dyDescent="0.35">
      <c r="C19" s="15">
        <f t="shared" si="1"/>
        <v>2030</v>
      </c>
      <c r="D19" s="20">
        <f t="shared" si="2"/>
        <v>16</v>
      </c>
      <c r="E19" s="16">
        <f t="shared" si="3"/>
        <v>4500305.1113939583</v>
      </c>
      <c r="F19" s="20" t="s">
        <v>45</v>
      </c>
      <c r="G19" s="20" t="s">
        <v>45</v>
      </c>
      <c r="H19" s="16">
        <f>'Calculator - Monthly'!I260</f>
        <v>409527.76513685024</v>
      </c>
      <c r="I19" s="16">
        <f>'Calculator - Monthly'!H260</f>
        <v>4909832.8765308084</v>
      </c>
    </row>
    <row r="20" spans="3:9" ht="17.25" thickBot="1" x14ac:dyDescent="0.35">
      <c r="C20" s="15">
        <f t="shared" si="1"/>
        <v>2031</v>
      </c>
      <c r="D20" s="20">
        <f t="shared" si="2"/>
        <v>17</v>
      </c>
      <c r="E20" s="16">
        <f t="shared" si="3"/>
        <v>4909832.8765308084</v>
      </c>
      <c r="F20" s="20" t="s">
        <v>45</v>
      </c>
      <c r="G20" s="20" t="s">
        <v>45</v>
      </c>
      <c r="H20" s="16">
        <f>'Calculator - Monthly'!I276</f>
        <v>446794.79176430352</v>
      </c>
      <c r="I20" s="16">
        <f>'Calculator - Monthly'!H276</f>
        <v>5356627.6682951115</v>
      </c>
    </row>
    <row r="21" spans="3:9" ht="17.25" thickBot="1" x14ac:dyDescent="0.35">
      <c r="C21" s="15">
        <f t="shared" si="1"/>
        <v>2032</v>
      </c>
      <c r="D21" s="20">
        <f t="shared" si="2"/>
        <v>18</v>
      </c>
      <c r="E21" s="16">
        <f t="shared" si="3"/>
        <v>5356627.6682951115</v>
      </c>
      <c r="F21" s="20" t="s">
        <v>45</v>
      </c>
      <c r="G21" s="20" t="s">
        <v>45</v>
      </c>
      <c r="H21" s="16">
        <f>'Calculator - Monthly'!I292</f>
        <v>487453.11781485513</v>
      </c>
      <c r="I21" s="16">
        <f>'Calculator - Monthly'!H292</f>
        <v>5844080.7861099662</v>
      </c>
    </row>
    <row r="22" spans="3:9" ht="17.25" thickBot="1" x14ac:dyDescent="0.35">
      <c r="C22" s="15">
        <f t="shared" si="1"/>
        <v>2033</v>
      </c>
      <c r="D22" s="20">
        <f>D21+1</f>
        <v>19</v>
      </c>
      <c r="E22" s="16">
        <f t="shared" si="3"/>
        <v>5844080.7861099662</v>
      </c>
      <c r="F22" s="20" t="s">
        <v>45</v>
      </c>
      <c r="G22" s="20" t="s">
        <v>45</v>
      </c>
      <c r="H22" s="16">
        <f>'Calculator - Monthly'!I308</f>
        <v>531811.35153600678</v>
      </c>
      <c r="I22" s="16">
        <f>'Calculator - Monthly'!H308</f>
        <v>6375892.1376459729</v>
      </c>
    </row>
    <row r="23" spans="3:9" ht="17.25" thickBot="1" x14ac:dyDescent="0.35">
      <c r="C23" s="15">
        <f t="shared" si="1"/>
        <v>2034</v>
      </c>
      <c r="D23" s="20">
        <f t="shared" si="2"/>
        <v>20</v>
      </c>
      <c r="E23" s="16">
        <f t="shared" si="3"/>
        <v>6375892.1376459729</v>
      </c>
      <c r="F23" s="20" t="s">
        <v>45</v>
      </c>
      <c r="G23" s="20" t="s">
        <v>45</v>
      </c>
      <c r="H23" s="16">
        <f>'Calculator - Monthly'!I324</f>
        <v>580206.18452578352</v>
      </c>
      <c r="I23" s="16">
        <f>'Calculator - Monthly'!H324</f>
        <v>6956098.3221717561</v>
      </c>
    </row>
    <row r="24" spans="3:9" ht="17.25" thickBot="1" x14ac:dyDescent="0.35">
      <c r="C24" s="15">
        <f t="shared" si="1"/>
        <v>2035</v>
      </c>
      <c r="D24" s="20">
        <f t="shared" si="2"/>
        <v>21</v>
      </c>
      <c r="E24" s="16">
        <f t="shared" si="3"/>
        <v>6956098.3221717561</v>
      </c>
      <c r="F24" s="20" t="s">
        <v>45</v>
      </c>
      <c r="G24" s="20" t="s">
        <v>45</v>
      </c>
      <c r="H24" s="16">
        <f>'Calculator - Monthly'!I340</f>
        <v>633004.94731762994</v>
      </c>
      <c r="I24" s="16">
        <f>'Calculator - Monthly'!H340</f>
        <v>7589103.2694893861</v>
      </c>
    </row>
    <row r="25" spans="3:9" ht="15.75" thickBot="1" x14ac:dyDescent="0.3">
      <c r="C25" s="44" t="s">
        <v>53</v>
      </c>
      <c r="D25" s="45"/>
      <c r="E25" s="45"/>
      <c r="F25" s="45"/>
      <c r="G25" s="45"/>
      <c r="H25" s="45"/>
      <c r="I25" s="46"/>
    </row>
  </sheetData>
  <mergeCells count="3">
    <mergeCell ref="C2:I2"/>
    <mergeCell ref="C1:I1"/>
    <mergeCell ref="C25:I25"/>
  </mergeCells>
  <hyperlinks>
    <hyperlink ref="C1" r:id="rId1" xr:uid="{00000000-0004-0000-0000-000000000000}"/>
    <hyperlink ref="C25" r:id="rId2" xr:uid="{00000000-0004-0000-0000-000001000000}"/>
  </hyperlinks>
  <pageMargins left="0.7" right="0.7" top="0.75" bottom="0.75" header="0.3" footer="0.5"/>
  <pageSetup orientation="portrait" r:id="rId3"/>
  <headerFooter>
    <oddFooter>&amp;CCapgemini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40"/>
  <sheetViews>
    <sheetView tabSelected="1" topLeftCell="A61" workbookViewId="0">
      <selection activeCell="K72" sqref="K72"/>
    </sheetView>
  </sheetViews>
  <sheetFormatPr defaultRowHeight="16.5" x14ac:dyDescent="0.3"/>
  <cols>
    <col min="1" max="2" width="9.140625" style="22"/>
    <col min="3" max="3" width="10.7109375" style="22" customWidth="1"/>
    <col min="4" max="4" width="9.28515625" style="22" bestFit="1" customWidth="1"/>
    <col min="5" max="6" width="9.140625" style="22"/>
    <col min="7" max="7" width="11.42578125" style="22" customWidth="1"/>
    <col min="8" max="8" width="12" style="22" bestFit="1" customWidth="1"/>
    <col min="9" max="9" width="11.85546875" style="22" bestFit="1" customWidth="1"/>
    <col min="10" max="10" width="9.140625" style="22"/>
    <col min="11" max="11" width="17.42578125" style="22" customWidth="1"/>
    <col min="12" max="12" width="11.42578125" style="22" customWidth="1"/>
    <col min="13" max="16384" width="9.140625" style="22"/>
  </cols>
  <sheetData>
    <row r="1" spans="2:12" ht="17.25" thickBot="1" x14ac:dyDescent="0.35"/>
    <row r="2" spans="2:12" ht="18.75" thickBot="1" x14ac:dyDescent="0.4">
      <c r="B2" s="50" t="s">
        <v>32</v>
      </c>
      <c r="C2" s="50"/>
      <c r="D2" s="50"/>
      <c r="E2" s="23"/>
      <c r="K2" s="50" t="s">
        <v>37</v>
      </c>
      <c r="L2" s="50"/>
    </row>
    <row r="3" spans="2:12" ht="18.75" thickBot="1" x14ac:dyDescent="0.4">
      <c r="B3" s="24" t="s">
        <v>34</v>
      </c>
      <c r="C3" s="24"/>
      <c r="D3" s="25">
        <v>8.5000000000000006E-2</v>
      </c>
      <c r="E3" s="26"/>
      <c r="F3" s="51" t="s">
        <v>35</v>
      </c>
      <c r="G3" s="52"/>
      <c r="H3" s="52"/>
      <c r="I3" s="53"/>
      <c r="K3" s="24" t="s">
        <v>36</v>
      </c>
      <c r="L3" s="27">
        <f>H340</f>
        <v>701313.87213726516</v>
      </c>
    </row>
    <row r="4" spans="2:12" ht="17.25" thickBot="1" x14ac:dyDescent="0.35">
      <c r="B4" s="24" t="s">
        <v>33</v>
      </c>
      <c r="C4" s="24"/>
      <c r="D4" s="24">
        <v>12500</v>
      </c>
    </row>
    <row r="6" spans="2:12" ht="18" x14ac:dyDescent="0.35">
      <c r="F6" s="47" t="s">
        <v>31</v>
      </c>
      <c r="G6" s="48"/>
      <c r="H6" s="48"/>
      <c r="I6" s="49"/>
    </row>
    <row r="7" spans="2:12" ht="18" x14ac:dyDescent="0.35">
      <c r="F7" s="28" t="s">
        <v>1</v>
      </c>
      <c r="G7" s="29" t="s">
        <v>2</v>
      </c>
      <c r="H7" s="29" t="s">
        <v>3</v>
      </c>
      <c r="I7" s="30" t="s">
        <v>4</v>
      </c>
    </row>
    <row r="8" spans="2:12" x14ac:dyDescent="0.3">
      <c r="F8" s="31" t="s">
        <v>5</v>
      </c>
      <c r="G8" s="32">
        <v>0</v>
      </c>
      <c r="H8" s="32">
        <f>G8</f>
        <v>0</v>
      </c>
      <c r="I8" s="33">
        <f>H8*D3/12</f>
        <v>0</v>
      </c>
    </row>
    <row r="9" spans="2:12" x14ac:dyDescent="0.3">
      <c r="F9" s="31" t="s">
        <v>6</v>
      </c>
      <c r="G9" s="32">
        <v>1500</v>
      </c>
      <c r="H9" s="32">
        <f>G9+H8</f>
        <v>1500</v>
      </c>
      <c r="I9" s="33">
        <f>H9*D3/12</f>
        <v>10.625000000000002</v>
      </c>
    </row>
    <row r="10" spans="2:12" x14ac:dyDescent="0.3">
      <c r="F10" s="31" t="s">
        <v>7</v>
      </c>
      <c r="G10" s="32">
        <v>0</v>
      </c>
      <c r="H10" s="32">
        <f t="shared" ref="H10:H19" si="0">G10+H9</f>
        <v>1500</v>
      </c>
      <c r="I10" s="33">
        <f>H10*D3/12</f>
        <v>10.625000000000002</v>
      </c>
    </row>
    <row r="11" spans="2:12" x14ac:dyDescent="0.3">
      <c r="F11" s="31" t="s">
        <v>8</v>
      </c>
      <c r="G11" s="32">
        <v>0</v>
      </c>
      <c r="H11" s="32">
        <f t="shared" si="0"/>
        <v>1500</v>
      </c>
      <c r="I11" s="33">
        <f>H11*D3/12</f>
        <v>10.625000000000002</v>
      </c>
    </row>
    <row r="12" spans="2:12" x14ac:dyDescent="0.3">
      <c r="F12" s="31" t="s">
        <v>9</v>
      </c>
      <c r="G12" s="32">
        <v>0</v>
      </c>
      <c r="H12" s="32">
        <f t="shared" si="0"/>
        <v>1500</v>
      </c>
      <c r="I12" s="33">
        <f>H12*D3/12</f>
        <v>10.625000000000002</v>
      </c>
    </row>
    <row r="13" spans="2:12" x14ac:dyDescent="0.3">
      <c r="F13" s="31" t="s">
        <v>10</v>
      </c>
      <c r="G13" s="32">
        <v>0</v>
      </c>
      <c r="H13" s="32">
        <f t="shared" si="0"/>
        <v>1500</v>
      </c>
      <c r="I13" s="33">
        <f>H13*D3/12</f>
        <v>10.625000000000002</v>
      </c>
    </row>
    <row r="14" spans="2:12" x14ac:dyDescent="0.3">
      <c r="F14" s="31" t="s">
        <v>11</v>
      </c>
      <c r="G14" s="32">
        <v>0</v>
      </c>
      <c r="H14" s="32">
        <f t="shared" si="0"/>
        <v>1500</v>
      </c>
      <c r="I14" s="33">
        <f>H14*D3/12</f>
        <v>10.625000000000002</v>
      </c>
    </row>
    <row r="15" spans="2:12" x14ac:dyDescent="0.3">
      <c r="F15" s="31" t="s">
        <v>12</v>
      </c>
      <c r="G15" s="32">
        <v>0</v>
      </c>
      <c r="H15" s="32">
        <f t="shared" si="0"/>
        <v>1500</v>
      </c>
      <c r="I15" s="33">
        <f>H15*D3/12</f>
        <v>10.625000000000002</v>
      </c>
    </row>
    <row r="16" spans="2:12" x14ac:dyDescent="0.3">
      <c r="F16" s="31" t="s">
        <v>13</v>
      </c>
      <c r="G16" s="32">
        <v>0</v>
      </c>
      <c r="H16" s="32">
        <f t="shared" si="0"/>
        <v>1500</v>
      </c>
      <c r="I16" s="33">
        <f>H16*D3/12</f>
        <v>10.625000000000002</v>
      </c>
    </row>
    <row r="17" spans="6:9" x14ac:dyDescent="0.3">
      <c r="F17" s="31" t="s">
        <v>14</v>
      </c>
      <c r="G17" s="32">
        <v>0</v>
      </c>
      <c r="H17" s="32">
        <f t="shared" si="0"/>
        <v>1500</v>
      </c>
      <c r="I17" s="33">
        <f>H17*D3/12</f>
        <v>10.625000000000002</v>
      </c>
    </row>
    <row r="18" spans="6:9" x14ac:dyDescent="0.3">
      <c r="F18" s="31" t="s">
        <v>15</v>
      </c>
      <c r="G18" s="32">
        <v>0</v>
      </c>
      <c r="H18" s="32">
        <f t="shared" si="0"/>
        <v>1500</v>
      </c>
      <c r="I18" s="33">
        <f>H18*D3/12</f>
        <v>10.625000000000002</v>
      </c>
    </row>
    <row r="19" spans="6:9" x14ac:dyDescent="0.3">
      <c r="F19" s="31" t="s">
        <v>16</v>
      </c>
      <c r="G19" s="32">
        <v>0</v>
      </c>
      <c r="H19" s="32">
        <f t="shared" si="0"/>
        <v>1500</v>
      </c>
      <c r="I19" s="33">
        <f>H19*D3/12</f>
        <v>10.625000000000002</v>
      </c>
    </row>
    <row r="20" spans="6:9" ht="18" x14ac:dyDescent="0.35">
      <c r="F20" s="34" t="s">
        <v>17</v>
      </c>
      <c r="G20" s="35"/>
      <c r="H20" s="36">
        <f>H19+SUM(I8:I19)</f>
        <v>1616.875</v>
      </c>
      <c r="I20" s="37">
        <f>SUM(I8:I19)</f>
        <v>116.87500000000001</v>
      </c>
    </row>
    <row r="21" spans="6:9" x14ac:dyDescent="0.3">
      <c r="F21" s="38"/>
      <c r="G21" s="38"/>
      <c r="H21" s="38"/>
      <c r="I21" s="38"/>
    </row>
    <row r="22" spans="6:9" ht="18" x14ac:dyDescent="0.35">
      <c r="F22" s="47" t="s">
        <v>18</v>
      </c>
      <c r="G22" s="48"/>
      <c r="H22" s="48"/>
      <c r="I22" s="49"/>
    </row>
    <row r="23" spans="6:9" ht="18" x14ac:dyDescent="0.35">
      <c r="F23" s="28" t="s">
        <v>1</v>
      </c>
      <c r="G23" s="29" t="s">
        <v>2</v>
      </c>
      <c r="H23" s="29" t="s">
        <v>3</v>
      </c>
      <c r="I23" s="30" t="s">
        <v>4</v>
      </c>
    </row>
    <row r="24" spans="6:9" x14ac:dyDescent="0.3">
      <c r="F24" s="31" t="s">
        <v>5</v>
      </c>
      <c r="G24" s="32">
        <v>5000</v>
      </c>
      <c r="H24" s="32">
        <f>H20+G24</f>
        <v>6616.875</v>
      </c>
      <c r="I24" s="33">
        <f>H24*D3/12</f>
        <v>46.869531250000001</v>
      </c>
    </row>
    <row r="25" spans="6:9" x14ac:dyDescent="0.3">
      <c r="F25" s="31" t="s">
        <v>6</v>
      </c>
      <c r="G25" s="32">
        <v>0</v>
      </c>
      <c r="H25" s="32">
        <f>G25+H24</f>
        <v>6616.875</v>
      </c>
      <c r="I25" s="33">
        <f>H25*D3/12</f>
        <v>46.869531250000001</v>
      </c>
    </row>
    <row r="26" spans="6:9" x14ac:dyDescent="0.3">
      <c r="F26" s="31" t="s">
        <v>7</v>
      </c>
      <c r="G26" s="32">
        <v>0</v>
      </c>
      <c r="H26" s="32">
        <f>G26+H25</f>
        <v>6616.875</v>
      </c>
      <c r="I26" s="33">
        <f>H26*D3/12</f>
        <v>46.869531250000001</v>
      </c>
    </row>
    <row r="27" spans="6:9" x14ac:dyDescent="0.3">
      <c r="F27" s="31" t="s">
        <v>8</v>
      </c>
      <c r="G27" s="32">
        <v>0</v>
      </c>
      <c r="H27" s="32">
        <f t="shared" ref="H27:H35" si="1">G27+H26</f>
        <v>6616.875</v>
      </c>
      <c r="I27" s="33">
        <f>H27*D3/12</f>
        <v>46.869531250000001</v>
      </c>
    </row>
    <row r="28" spans="6:9" x14ac:dyDescent="0.3">
      <c r="F28" s="31" t="s">
        <v>9</v>
      </c>
      <c r="G28" s="32">
        <v>0</v>
      </c>
      <c r="H28" s="32">
        <f t="shared" si="1"/>
        <v>6616.875</v>
      </c>
      <c r="I28" s="33">
        <f>H28*D3/12</f>
        <v>46.869531250000001</v>
      </c>
    </row>
    <row r="29" spans="6:9" x14ac:dyDescent="0.3">
      <c r="F29" s="31" t="s">
        <v>10</v>
      </c>
      <c r="G29" s="32">
        <v>0</v>
      </c>
      <c r="H29" s="32">
        <f t="shared" si="1"/>
        <v>6616.875</v>
      </c>
      <c r="I29" s="33">
        <f>H29*D3/12</f>
        <v>46.869531250000001</v>
      </c>
    </row>
    <row r="30" spans="6:9" x14ac:dyDescent="0.3">
      <c r="F30" s="31" t="s">
        <v>11</v>
      </c>
      <c r="G30" s="32">
        <v>10000</v>
      </c>
      <c r="H30" s="32">
        <f t="shared" si="1"/>
        <v>16616.875</v>
      </c>
      <c r="I30" s="33">
        <f>H30*D3/12</f>
        <v>117.70286458333334</v>
      </c>
    </row>
    <row r="31" spans="6:9" x14ac:dyDescent="0.3">
      <c r="F31" s="31" t="s">
        <v>12</v>
      </c>
      <c r="G31" s="32">
        <v>0</v>
      </c>
      <c r="H31" s="32">
        <f t="shared" si="1"/>
        <v>16616.875</v>
      </c>
      <c r="I31" s="33">
        <f>H31*D3/12</f>
        <v>117.70286458333334</v>
      </c>
    </row>
    <row r="32" spans="6:9" x14ac:dyDescent="0.3">
      <c r="F32" s="31" t="s">
        <v>13</v>
      </c>
      <c r="G32" s="32">
        <v>0</v>
      </c>
      <c r="H32" s="32">
        <f t="shared" si="1"/>
        <v>16616.875</v>
      </c>
      <c r="I32" s="33">
        <f>H32*D3/12</f>
        <v>117.70286458333334</v>
      </c>
    </row>
    <row r="33" spans="6:9" x14ac:dyDescent="0.3">
      <c r="F33" s="31" t="s">
        <v>14</v>
      </c>
      <c r="G33" s="32">
        <v>0</v>
      </c>
      <c r="H33" s="32">
        <f t="shared" si="1"/>
        <v>16616.875</v>
      </c>
      <c r="I33" s="33">
        <f>H33*D3/12</f>
        <v>117.70286458333334</v>
      </c>
    </row>
    <row r="34" spans="6:9" x14ac:dyDescent="0.3">
      <c r="F34" s="31" t="s">
        <v>15</v>
      </c>
      <c r="G34" s="32">
        <v>0</v>
      </c>
      <c r="H34" s="32">
        <f t="shared" si="1"/>
        <v>16616.875</v>
      </c>
      <c r="I34" s="33">
        <f>H34*D3/12</f>
        <v>117.70286458333334</v>
      </c>
    </row>
    <row r="35" spans="6:9" x14ac:dyDescent="0.3">
      <c r="F35" s="31" t="s">
        <v>16</v>
      </c>
      <c r="G35" s="32">
        <v>0</v>
      </c>
      <c r="H35" s="32">
        <f t="shared" si="1"/>
        <v>16616.875</v>
      </c>
      <c r="I35" s="33">
        <f>H35*D3/12</f>
        <v>117.70286458333334</v>
      </c>
    </row>
    <row r="36" spans="6:9" ht="18" x14ac:dyDescent="0.35">
      <c r="F36" s="34" t="s">
        <v>17</v>
      </c>
      <c r="G36" s="36"/>
      <c r="H36" s="36">
        <f>H35+SUM(I24:I35)</f>
        <v>17604.309375000001</v>
      </c>
      <c r="I36" s="37">
        <f>SUM(I24:I35)</f>
        <v>987.43437500000027</v>
      </c>
    </row>
    <row r="37" spans="6:9" x14ac:dyDescent="0.3">
      <c r="F37" s="38"/>
      <c r="G37" s="38"/>
      <c r="H37" s="38"/>
      <c r="I37" s="38"/>
    </row>
    <row r="38" spans="6:9" ht="18" x14ac:dyDescent="0.35">
      <c r="F38" s="47" t="s">
        <v>19</v>
      </c>
      <c r="G38" s="48"/>
      <c r="H38" s="48"/>
      <c r="I38" s="49"/>
    </row>
    <row r="39" spans="6:9" ht="18" x14ac:dyDescent="0.35">
      <c r="F39" s="28" t="s">
        <v>1</v>
      </c>
      <c r="G39" s="29" t="s">
        <v>2</v>
      </c>
      <c r="H39" s="29" t="s">
        <v>3</v>
      </c>
      <c r="I39" s="30" t="s">
        <v>4</v>
      </c>
    </row>
    <row r="40" spans="6:9" x14ac:dyDescent="0.3">
      <c r="F40" s="31" t="s">
        <v>5</v>
      </c>
      <c r="G40" s="32">
        <v>10000</v>
      </c>
      <c r="H40" s="32">
        <f>H36+G40</f>
        <v>27604.309375000001</v>
      </c>
      <c r="I40" s="33">
        <f>H40*D3/12</f>
        <v>195.53052473958337</v>
      </c>
    </row>
    <row r="41" spans="6:9" x14ac:dyDescent="0.3">
      <c r="F41" s="31" t="s">
        <v>6</v>
      </c>
      <c r="G41" s="32">
        <v>0</v>
      </c>
      <c r="H41" s="32">
        <f>G41+H40</f>
        <v>27604.309375000001</v>
      </c>
      <c r="I41" s="33">
        <f>H41*D3/12</f>
        <v>195.53052473958337</v>
      </c>
    </row>
    <row r="42" spans="6:9" x14ac:dyDescent="0.3">
      <c r="F42" s="31" t="s">
        <v>7</v>
      </c>
      <c r="G42" s="32">
        <v>0</v>
      </c>
      <c r="H42" s="32">
        <f>G42+H41</f>
        <v>27604.309375000001</v>
      </c>
      <c r="I42" s="33">
        <f>H42*D3/12</f>
        <v>195.53052473958337</v>
      </c>
    </row>
    <row r="43" spans="6:9" x14ac:dyDescent="0.3">
      <c r="F43" s="31" t="s">
        <v>8</v>
      </c>
      <c r="G43" s="32">
        <v>0</v>
      </c>
      <c r="H43" s="32">
        <f t="shared" ref="H43:H51" si="2">G43+H42</f>
        <v>27604.309375000001</v>
      </c>
      <c r="I43" s="33">
        <f>H43*D3/12</f>
        <v>195.53052473958337</v>
      </c>
    </row>
    <row r="44" spans="6:9" x14ac:dyDescent="0.3">
      <c r="F44" s="31" t="s">
        <v>9</v>
      </c>
      <c r="G44" s="32">
        <v>0</v>
      </c>
      <c r="H44" s="32">
        <f t="shared" si="2"/>
        <v>27604.309375000001</v>
      </c>
      <c r="I44" s="33">
        <f>H44*D3/12</f>
        <v>195.53052473958337</v>
      </c>
    </row>
    <row r="45" spans="6:9" x14ac:dyDescent="0.3">
      <c r="F45" s="31" t="s">
        <v>10</v>
      </c>
      <c r="G45" s="32">
        <v>0</v>
      </c>
      <c r="H45" s="32">
        <f t="shared" si="2"/>
        <v>27604.309375000001</v>
      </c>
      <c r="I45" s="33">
        <f>H45*D3/12</f>
        <v>195.53052473958337</v>
      </c>
    </row>
    <row r="46" spans="6:9" x14ac:dyDescent="0.3">
      <c r="F46" s="31" t="s">
        <v>11</v>
      </c>
      <c r="G46" s="32">
        <v>50000</v>
      </c>
      <c r="H46" s="32">
        <f t="shared" si="2"/>
        <v>77604.309374999997</v>
      </c>
      <c r="I46" s="33">
        <f>H46*D3/12</f>
        <v>549.69719140625</v>
      </c>
    </row>
    <row r="47" spans="6:9" x14ac:dyDescent="0.3">
      <c r="F47" s="31" t="s">
        <v>12</v>
      </c>
      <c r="G47" s="32">
        <v>0</v>
      </c>
      <c r="H47" s="32">
        <f t="shared" si="2"/>
        <v>77604.309374999997</v>
      </c>
      <c r="I47" s="33">
        <f>H47*D3/12</f>
        <v>549.69719140625</v>
      </c>
    </row>
    <row r="48" spans="6:9" x14ac:dyDescent="0.3">
      <c r="F48" s="31" t="s">
        <v>13</v>
      </c>
      <c r="G48" s="32">
        <v>0</v>
      </c>
      <c r="H48" s="32">
        <f t="shared" si="2"/>
        <v>77604.309374999997</v>
      </c>
      <c r="I48" s="33">
        <f>H48*D3/12</f>
        <v>549.69719140625</v>
      </c>
    </row>
    <row r="49" spans="6:9" x14ac:dyDescent="0.3">
      <c r="F49" s="31" t="s">
        <v>14</v>
      </c>
      <c r="G49" s="32">
        <v>0</v>
      </c>
      <c r="H49" s="32">
        <f t="shared" si="2"/>
        <v>77604.309374999997</v>
      </c>
      <c r="I49" s="33">
        <f>H49*D3/12</f>
        <v>549.69719140625</v>
      </c>
    </row>
    <row r="50" spans="6:9" x14ac:dyDescent="0.3">
      <c r="F50" s="31" t="s">
        <v>15</v>
      </c>
      <c r="G50" s="32">
        <v>0</v>
      </c>
      <c r="H50" s="32">
        <f t="shared" si="2"/>
        <v>77604.309374999997</v>
      </c>
      <c r="I50" s="33">
        <f>H50*D3/12</f>
        <v>549.69719140625</v>
      </c>
    </row>
    <row r="51" spans="6:9" x14ac:dyDescent="0.3">
      <c r="F51" s="31" t="s">
        <v>16</v>
      </c>
      <c r="G51" s="32">
        <v>0</v>
      </c>
      <c r="H51" s="32">
        <f t="shared" si="2"/>
        <v>77604.309374999997</v>
      </c>
      <c r="I51" s="33">
        <f>H51*D3/12</f>
        <v>549.69719140625</v>
      </c>
    </row>
    <row r="52" spans="6:9" ht="18" x14ac:dyDescent="0.35">
      <c r="F52" s="34" t="s">
        <v>17</v>
      </c>
      <c r="G52" s="36"/>
      <c r="H52" s="36">
        <f>H51+SUM(I40:I51)</f>
        <v>82075.675671874997</v>
      </c>
      <c r="I52" s="37">
        <f>SUM(I40:I51)</f>
        <v>4471.3662968750004</v>
      </c>
    </row>
    <row r="53" spans="6:9" x14ac:dyDescent="0.3">
      <c r="F53" s="38"/>
      <c r="G53" s="38"/>
      <c r="H53" s="38"/>
      <c r="I53" s="38"/>
    </row>
    <row r="54" spans="6:9" ht="18" x14ac:dyDescent="0.35">
      <c r="F54" s="47" t="s">
        <v>20</v>
      </c>
      <c r="G54" s="48"/>
      <c r="H54" s="48"/>
      <c r="I54" s="49"/>
    </row>
    <row r="55" spans="6:9" ht="18" x14ac:dyDescent="0.35">
      <c r="F55" s="28" t="s">
        <v>1</v>
      </c>
      <c r="G55" s="29" t="s">
        <v>2</v>
      </c>
      <c r="H55" s="29" t="s">
        <v>3</v>
      </c>
      <c r="I55" s="30" t="s">
        <v>4</v>
      </c>
    </row>
    <row r="56" spans="6:9" x14ac:dyDescent="0.3">
      <c r="F56" s="31" t="s">
        <v>5</v>
      </c>
      <c r="G56" s="32">
        <v>0</v>
      </c>
      <c r="H56" s="32">
        <f>H52+G56</f>
        <v>82075.675671874997</v>
      </c>
      <c r="I56" s="33">
        <f>H56*D3/12</f>
        <v>581.36936934244795</v>
      </c>
    </row>
    <row r="57" spans="6:9" x14ac:dyDescent="0.3">
      <c r="F57" s="31" t="s">
        <v>6</v>
      </c>
      <c r="G57" s="32">
        <v>0</v>
      </c>
      <c r="H57" s="32">
        <f>G57+H56</f>
        <v>82075.675671874997</v>
      </c>
      <c r="I57" s="33">
        <f>H57*D3/12</f>
        <v>581.36936934244795</v>
      </c>
    </row>
    <row r="58" spans="6:9" x14ac:dyDescent="0.3">
      <c r="F58" s="31" t="s">
        <v>7</v>
      </c>
      <c r="G58" s="32">
        <v>25000</v>
      </c>
      <c r="H58" s="32">
        <f>G58+H57</f>
        <v>107075.675671875</v>
      </c>
      <c r="I58" s="33">
        <f>H58*D3/12</f>
        <v>758.45270267578132</v>
      </c>
    </row>
    <row r="59" spans="6:9" x14ac:dyDescent="0.3">
      <c r="F59" s="31" t="s">
        <v>8</v>
      </c>
      <c r="G59" s="32">
        <v>0</v>
      </c>
      <c r="H59" s="32">
        <f t="shared" ref="H59:H67" si="3">G59+H58</f>
        <v>107075.675671875</v>
      </c>
      <c r="I59" s="33">
        <f>H59*D3/12</f>
        <v>758.45270267578132</v>
      </c>
    </row>
    <row r="60" spans="6:9" x14ac:dyDescent="0.3">
      <c r="F60" s="31" t="s">
        <v>9</v>
      </c>
      <c r="G60" s="32">
        <v>0</v>
      </c>
      <c r="H60" s="32">
        <f t="shared" si="3"/>
        <v>107075.675671875</v>
      </c>
      <c r="I60" s="33">
        <f>H60*D3/12</f>
        <v>758.45270267578132</v>
      </c>
    </row>
    <row r="61" spans="6:9" x14ac:dyDescent="0.3">
      <c r="F61" s="31" t="s">
        <v>10</v>
      </c>
      <c r="G61" s="32">
        <v>0</v>
      </c>
      <c r="H61" s="32">
        <f t="shared" si="3"/>
        <v>107075.675671875</v>
      </c>
      <c r="I61" s="33">
        <f>H61*D3/12</f>
        <v>758.45270267578132</v>
      </c>
    </row>
    <row r="62" spans="6:9" x14ac:dyDescent="0.3">
      <c r="F62" s="31" t="s">
        <v>11</v>
      </c>
      <c r="G62" s="32">
        <v>0</v>
      </c>
      <c r="H62" s="32">
        <f t="shared" si="3"/>
        <v>107075.675671875</v>
      </c>
      <c r="I62" s="33">
        <f>H62*D3/12</f>
        <v>758.45270267578132</v>
      </c>
    </row>
    <row r="63" spans="6:9" x14ac:dyDescent="0.3">
      <c r="F63" s="31" t="s">
        <v>12</v>
      </c>
      <c r="G63" s="32">
        <v>0</v>
      </c>
      <c r="H63" s="32">
        <f t="shared" si="3"/>
        <v>107075.675671875</v>
      </c>
      <c r="I63" s="33">
        <f>H63*D3/12</f>
        <v>758.45270267578132</v>
      </c>
    </row>
    <row r="64" spans="6:9" x14ac:dyDescent="0.3">
      <c r="F64" s="31" t="s">
        <v>13</v>
      </c>
      <c r="G64" s="32">
        <v>0</v>
      </c>
      <c r="H64" s="32">
        <f t="shared" si="3"/>
        <v>107075.675671875</v>
      </c>
      <c r="I64" s="33">
        <f>H64*D3/12</f>
        <v>758.45270267578132</v>
      </c>
    </row>
    <row r="65" spans="6:9" x14ac:dyDescent="0.3">
      <c r="F65" s="31" t="s">
        <v>14</v>
      </c>
      <c r="G65" s="32">
        <v>0</v>
      </c>
      <c r="H65" s="32">
        <f t="shared" si="3"/>
        <v>107075.675671875</v>
      </c>
      <c r="I65" s="33">
        <f>H65*D3/12</f>
        <v>758.45270267578132</v>
      </c>
    </row>
    <row r="66" spans="6:9" x14ac:dyDescent="0.3">
      <c r="F66" s="31" t="s">
        <v>15</v>
      </c>
      <c r="G66" s="32">
        <v>0</v>
      </c>
      <c r="H66" s="32">
        <f t="shared" si="3"/>
        <v>107075.675671875</v>
      </c>
      <c r="I66" s="33">
        <f>H66*D3/12</f>
        <v>758.45270267578132</v>
      </c>
    </row>
    <row r="67" spans="6:9" x14ac:dyDescent="0.3">
      <c r="F67" s="31" t="s">
        <v>16</v>
      </c>
      <c r="G67" s="32">
        <v>0</v>
      </c>
      <c r="H67" s="32">
        <f t="shared" si="3"/>
        <v>107075.675671875</v>
      </c>
      <c r="I67" s="33">
        <f>H67*D3/12</f>
        <v>758.45270267578132</v>
      </c>
    </row>
    <row r="68" spans="6:9" ht="18" x14ac:dyDescent="0.35">
      <c r="F68" s="34" t="s">
        <v>17</v>
      </c>
      <c r="G68" s="36"/>
      <c r="H68" s="36">
        <f>H67+SUM(I56:I67)</f>
        <v>115822.9414373177</v>
      </c>
      <c r="I68" s="37">
        <f>SUM(I56:I67)</f>
        <v>8747.2657654427094</v>
      </c>
    </row>
    <row r="69" spans="6:9" x14ac:dyDescent="0.3">
      <c r="F69" s="38"/>
      <c r="G69" s="38"/>
      <c r="H69" s="38"/>
      <c r="I69" s="38"/>
    </row>
    <row r="70" spans="6:9" ht="18" x14ac:dyDescent="0.35">
      <c r="F70" s="47" t="s">
        <v>0</v>
      </c>
      <c r="G70" s="48"/>
      <c r="H70" s="48"/>
      <c r="I70" s="49"/>
    </row>
    <row r="71" spans="6:9" ht="18" x14ac:dyDescent="0.35">
      <c r="F71" s="28" t="s">
        <v>1</v>
      </c>
      <c r="G71" s="29" t="s">
        <v>2</v>
      </c>
      <c r="H71" s="29" t="s">
        <v>3</v>
      </c>
      <c r="I71" s="30" t="s">
        <v>4</v>
      </c>
    </row>
    <row r="72" spans="6:9" x14ac:dyDescent="0.3">
      <c r="F72" s="31" t="s">
        <v>5</v>
      </c>
      <c r="G72" s="32">
        <v>20000</v>
      </c>
      <c r="H72" s="32">
        <f>H68+G72</f>
        <v>135822.9414373177</v>
      </c>
      <c r="I72" s="33">
        <f>H72*D3/12</f>
        <v>962.07916851433367</v>
      </c>
    </row>
    <row r="73" spans="6:9" x14ac:dyDescent="0.3">
      <c r="F73" s="31" t="s">
        <v>6</v>
      </c>
      <c r="G73" s="32">
        <v>0</v>
      </c>
      <c r="H73" s="32">
        <f>G73+H72</f>
        <v>135822.9414373177</v>
      </c>
      <c r="I73" s="33">
        <f>H73*D3/12</f>
        <v>962.07916851433367</v>
      </c>
    </row>
    <row r="74" spans="6:9" x14ac:dyDescent="0.3">
      <c r="F74" s="31" t="s">
        <v>7</v>
      </c>
      <c r="G74" s="32">
        <v>0</v>
      </c>
      <c r="H74" s="32">
        <f>G74+H73</f>
        <v>135822.9414373177</v>
      </c>
      <c r="I74" s="33">
        <f>H74*D3/12</f>
        <v>962.07916851433367</v>
      </c>
    </row>
    <row r="75" spans="6:9" x14ac:dyDescent="0.3">
      <c r="F75" s="31" t="s">
        <v>8</v>
      </c>
      <c r="G75" s="32">
        <v>0</v>
      </c>
      <c r="H75" s="32">
        <f t="shared" ref="H75:H83" si="4">G75+H74</f>
        <v>135822.9414373177</v>
      </c>
      <c r="I75" s="33">
        <f>H75*D3/12</f>
        <v>962.07916851433367</v>
      </c>
    </row>
    <row r="76" spans="6:9" x14ac:dyDescent="0.3">
      <c r="F76" s="31" t="s">
        <v>9</v>
      </c>
      <c r="G76" s="32">
        <v>0</v>
      </c>
      <c r="H76" s="32">
        <f t="shared" si="4"/>
        <v>135822.9414373177</v>
      </c>
      <c r="I76" s="33">
        <f>H76*D3/12</f>
        <v>962.07916851433367</v>
      </c>
    </row>
    <row r="77" spans="6:9" x14ac:dyDescent="0.3">
      <c r="F77" s="31" t="s">
        <v>10</v>
      </c>
      <c r="G77" s="32">
        <v>0</v>
      </c>
      <c r="H77" s="32">
        <f t="shared" si="4"/>
        <v>135822.9414373177</v>
      </c>
      <c r="I77" s="33">
        <f>H77*D3/12</f>
        <v>962.07916851433367</v>
      </c>
    </row>
    <row r="78" spans="6:9" x14ac:dyDescent="0.3">
      <c r="F78" s="31" t="s">
        <v>11</v>
      </c>
      <c r="G78" s="32">
        <v>0</v>
      </c>
      <c r="H78" s="32">
        <f t="shared" si="4"/>
        <v>135822.9414373177</v>
      </c>
      <c r="I78" s="33">
        <f>H78*D3/12</f>
        <v>962.07916851433367</v>
      </c>
    </row>
    <row r="79" spans="6:9" x14ac:dyDescent="0.3">
      <c r="F79" s="31" t="s">
        <v>12</v>
      </c>
      <c r="G79" s="32">
        <v>0</v>
      </c>
      <c r="H79" s="32">
        <f t="shared" si="4"/>
        <v>135822.9414373177</v>
      </c>
      <c r="I79" s="33">
        <f>H79*D3/12</f>
        <v>962.07916851433367</v>
      </c>
    </row>
    <row r="80" spans="6:9" x14ac:dyDescent="0.3">
      <c r="F80" s="31" t="s">
        <v>13</v>
      </c>
      <c r="G80" s="32">
        <v>0</v>
      </c>
      <c r="H80" s="32">
        <f t="shared" si="4"/>
        <v>135822.9414373177</v>
      </c>
      <c r="I80" s="33">
        <f>H80*D3/12</f>
        <v>962.07916851433367</v>
      </c>
    </row>
    <row r="81" spans="6:9" x14ac:dyDescent="0.3">
      <c r="F81" s="31" t="s">
        <v>14</v>
      </c>
      <c r="G81" s="32">
        <v>0</v>
      </c>
      <c r="H81" s="32">
        <f t="shared" si="4"/>
        <v>135822.9414373177</v>
      </c>
      <c r="I81" s="33">
        <f>H81*D3/12</f>
        <v>962.07916851433367</v>
      </c>
    </row>
    <row r="82" spans="6:9" x14ac:dyDescent="0.3">
      <c r="F82" s="31" t="s">
        <v>15</v>
      </c>
      <c r="G82" s="32">
        <v>0</v>
      </c>
      <c r="H82" s="32">
        <f t="shared" si="4"/>
        <v>135822.9414373177</v>
      </c>
      <c r="I82" s="33">
        <f>H82*D3/12</f>
        <v>962.07916851433367</v>
      </c>
    </row>
    <row r="83" spans="6:9" x14ac:dyDescent="0.3">
      <c r="F83" s="31" t="s">
        <v>16</v>
      </c>
      <c r="G83" s="32">
        <v>0</v>
      </c>
      <c r="H83" s="32">
        <f t="shared" si="4"/>
        <v>135822.9414373177</v>
      </c>
      <c r="I83" s="33">
        <f>H83*D3/12</f>
        <v>962.07916851433367</v>
      </c>
    </row>
    <row r="84" spans="6:9" ht="18" x14ac:dyDescent="0.35">
      <c r="F84" s="34" t="s">
        <v>17</v>
      </c>
      <c r="G84" s="36"/>
      <c r="H84" s="36">
        <f>H83+SUM(I72:I83)</f>
        <v>147367.89145948971</v>
      </c>
      <c r="I84" s="37">
        <f>SUM(I72:I83)</f>
        <v>11544.950022172006</v>
      </c>
    </row>
    <row r="85" spans="6:9" x14ac:dyDescent="0.3">
      <c r="F85" s="38"/>
      <c r="G85" s="38"/>
      <c r="H85" s="38"/>
      <c r="I85" s="38"/>
    </row>
    <row r="86" spans="6:9" ht="18" x14ac:dyDescent="0.35">
      <c r="F86" s="47" t="s">
        <v>21</v>
      </c>
      <c r="G86" s="48"/>
      <c r="H86" s="48"/>
      <c r="I86" s="49"/>
    </row>
    <row r="87" spans="6:9" ht="18" x14ac:dyDescent="0.35">
      <c r="F87" s="28" t="s">
        <v>1</v>
      </c>
      <c r="G87" s="29" t="s">
        <v>2</v>
      </c>
      <c r="H87" s="29" t="s">
        <v>3</v>
      </c>
      <c r="I87" s="30" t="s">
        <v>4</v>
      </c>
    </row>
    <row r="88" spans="6:9" x14ac:dyDescent="0.3">
      <c r="F88" s="31" t="s">
        <v>5</v>
      </c>
      <c r="G88" s="32">
        <v>10000</v>
      </c>
      <c r="H88" s="32">
        <f>H84+G88</f>
        <v>157367.89145948971</v>
      </c>
      <c r="I88" s="33">
        <f>H88*D3/12</f>
        <v>1114.6892311713855</v>
      </c>
    </row>
    <row r="89" spans="6:9" x14ac:dyDescent="0.3">
      <c r="F89" s="31" t="s">
        <v>6</v>
      </c>
      <c r="G89" s="32">
        <v>0</v>
      </c>
      <c r="H89" s="32">
        <f>G89+H88</f>
        <v>157367.89145948971</v>
      </c>
      <c r="I89" s="33">
        <f>H89*D3/12</f>
        <v>1114.6892311713855</v>
      </c>
    </row>
    <row r="90" spans="6:9" x14ac:dyDescent="0.3">
      <c r="F90" s="31" t="s">
        <v>7</v>
      </c>
      <c r="G90" s="32">
        <v>0</v>
      </c>
      <c r="H90" s="32">
        <f>G90+H89</f>
        <v>157367.89145948971</v>
      </c>
      <c r="I90" s="33">
        <f>H90*D3/12</f>
        <v>1114.6892311713855</v>
      </c>
    </row>
    <row r="91" spans="6:9" x14ac:dyDescent="0.3">
      <c r="F91" s="31" t="s">
        <v>8</v>
      </c>
      <c r="G91" s="32">
        <v>0</v>
      </c>
      <c r="H91" s="32">
        <f t="shared" ref="H91:H99" si="5">G91+H90</f>
        <v>157367.89145948971</v>
      </c>
      <c r="I91" s="33">
        <f>H91*D3/12</f>
        <v>1114.6892311713855</v>
      </c>
    </row>
    <row r="92" spans="6:9" x14ac:dyDescent="0.3">
      <c r="F92" s="31" t="s">
        <v>9</v>
      </c>
      <c r="G92" s="32">
        <v>0</v>
      </c>
      <c r="H92" s="32">
        <f t="shared" si="5"/>
        <v>157367.89145948971</v>
      </c>
      <c r="I92" s="33">
        <f>H92*D3/12</f>
        <v>1114.6892311713855</v>
      </c>
    </row>
    <row r="93" spans="6:9" x14ac:dyDescent="0.3">
      <c r="F93" s="31" t="s">
        <v>10</v>
      </c>
      <c r="G93" s="32">
        <v>0</v>
      </c>
      <c r="H93" s="32">
        <f t="shared" si="5"/>
        <v>157367.89145948971</v>
      </c>
      <c r="I93" s="33">
        <f>H93*D3/12</f>
        <v>1114.6892311713855</v>
      </c>
    </row>
    <row r="94" spans="6:9" x14ac:dyDescent="0.3">
      <c r="F94" s="31" t="s">
        <v>11</v>
      </c>
      <c r="G94" s="32">
        <v>0</v>
      </c>
      <c r="H94" s="32">
        <f t="shared" si="5"/>
        <v>157367.89145948971</v>
      </c>
      <c r="I94" s="33">
        <f>H94*D3/12</f>
        <v>1114.6892311713855</v>
      </c>
    </row>
    <row r="95" spans="6:9" x14ac:dyDescent="0.3">
      <c r="F95" s="31" t="s">
        <v>12</v>
      </c>
      <c r="G95" s="32">
        <v>0</v>
      </c>
      <c r="H95" s="32">
        <f t="shared" si="5"/>
        <v>157367.89145948971</v>
      </c>
      <c r="I95" s="33">
        <f>H95*D3/12</f>
        <v>1114.6892311713855</v>
      </c>
    </row>
    <row r="96" spans="6:9" x14ac:dyDescent="0.3">
      <c r="F96" s="31" t="s">
        <v>13</v>
      </c>
      <c r="G96" s="32">
        <v>0</v>
      </c>
      <c r="H96" s="32">
        <f t="shared" si="5"/>
        <v>157367.89145948971</v>
      </c>
      <c r="I96" s="33">
        <f>H96*D3/12</f>
        <v>1114.6892311713855</v>
      </c>
    </row>
    <row r="97" spans="6:9" x14ac:dyDescent="0.3">
      <c r="F97" s="31" t="s">
        <v>14</v>
      </c>
      <c r="G97" s="32">
        <v>0</v>
      </c>
      <c r="H97" s="32">
        <f t="shared" si="5"/>
        <v>157367.89145948971</v>
      </c>
      <c r="I97" s="33">
        <f>H97*D3/12</f>
        <v>1114.6892311713855</v>
      </c>
    </row>
    <row r="98" spans="6:9" x14ac:dyDescent="0.3">
      <c r="F98" s="31" t="s">
        <v>15</v>
      </c>
      <c r="G98" s="32">
        <v>0</v>
      </c>
      <c r="H98" s="32">
        <f t="shared" si="5"/>
        <v>157367.89145948971</v>
      </c>
      <c r="I98" s="33">
        <f>H98*D3/12</f>
        <v>1114.6892311713855</v>
      </c>
    </row>
    <row r="99" spans="6:9" x14ac:dyDescent="0.3">
      <c r="F99" s="31" t="s">
        <v>16</v>
      </c>
      <c r="G99" s="32">
        <v>0</v>
      </c>
      <c r="H99" s="32">
        <f t="shared" si="5"/>
        <v>157367.89145948971</v>
      </c>
      <c r="I99" s="33">
        <f>H99*D3/12</f>
        <v>1114.6892311713855</v>
      </c>
    </row>
    <row r="100" spans="6:9" ht="18" x14ac:dyDescent="0.35">
      <c r="F100" s="34" t="s">
        <v>17</v>
      </c>
      <c r="G100" s="36"/>
      <c r="H100" s="36">
        <f>H99+SUM(I88:I99)</f>
        <v>170744.16223354632</v>
      </c>
      <c r="I100" s="37">
        <f>SUM(I88:I99)</f>
        <v>13376.270774056626</v>
      </c>
    </row>
    <row r="101" spans="6:9" x14ac:dyDescent="0.3">
      <c r="F101" s="38"/>
      <c r="G101" s="38"/>
      <c r="H101" s="38"/>
      <c r="I101" s="38"/>
    </row>
    <row r="102" spans="6:9" ht="18" x14ac:dyDescent="0.35">
      <c r="F102" s="47" t="s">
        <v>22</v>
      </c>
      <c r="G102" s="48"/>
      <c r="H102" s="48"/>
      <c r="I102" s="49"/>
    </row>
    <row r="103" spans="6:9" ht="18" x14ac:dyDescent="0.35">
      <c r="F103" s="28" t="s">
        <v>1</v>
      </c>
      <c r="G103" s="29" t="s">
        <v>2</v>
      </c>
      <c r="H103" s="29" t="s">
        <v>3</v>
      </c>
      <c r="I103" s="30" t="s">
        <v>4</v>
      </c>
    </row>
    <row r="104" spans="6:9" x14ac:dyDescent="0.3">
      <c r="F104" s="31" t="s">
        <v>5</v>
      </c>
      <c r="G104" s="32">
        <v>10000</v>
      </c>
      <c r="H104" s="32">
        <f>H100+G104</f>
        <v>180744.16223354632</v>
      </c>
      <c r="I104" s="33">
        <f>H104*D3/12</f>
        <v>1280.2711491542866</v>
      </c>
    </row>
    <row r="105" spans="6:9" x14ac:dyDescent="0.3">
      <c r="F105" s="31" t="s">
        <v>6</v>
      </c>
      <c r="G105" s="32">
        <v>0</v>
      </c>
      <c r="H105" s="32">
        <f>G105+H104</f>
        <v>180744.16223354632</v>
      </c>
      <c r="I105" s="33">
        <f>H105*D3/12</f>
        <v>1280.2711491542866</v>
      </c>
    </row>
    <row r="106" spans="6:9" x14ac:dyDescent="0.3">
      <c r="F106" s="31" t="s">
        <v>7</v>
      </c>
      <c r="G106" s="32">
        <v>0</v>
      </c>
      <c r="H106" s="32">
        <f>G106+H105</f>
        <v>180744.16223354632</v>
      </c>
      <c r="I106" s="33">
        <f>H106*D3/12</f>
        <v>1280.2711491542866</v>
      </c>
    </row>
    <row r="107" spans="6:9" x14ac:dyDescent="0.3">
      <c r="F107" s="31" t="s">
        <v>8</v>
      </c>
      <c r="G107" s="32">
        <v>0</v>
      </c>
      <c r="H107" s="32">
        <f t="shared" ref="H107:H115" si="6">G107+H106</f>
        <v>180744.16223354632</v>
      </c>
      <c r="I107" s="33">
        <f>H107*D3/12</f>
        <v>1280.2711491542866</v>
      </c>
    </row>
    <row r="108" spans="6:9" x14ac:dyDescent="0.3">
      <c r="F108" s="31" t="s">
        <v>9</v>
      </c>
      <c r="G108" s="32">
        <v>0</v>
      </c>
      <c r="H108" s="32">
        <f t="shared" si="6"/>
        <v>180744.16223354632</v>
      </c>
      <c r="I108" s="33">
        <f>H108*D3/12</f>
        <v>1280.2711491542866</v>
      </c>
    </row>
    <row r="109" spans="6:9" x14ac:dyDescent="0.3">
      <c r="F109" s="31" t="s">
        <v>10</v>
      </c>
      <c r="G109" s="32">
        <v>0</v>
      </c>
      <c r="H109" s="32">
        <f t="shared" si="6"/>
        <v>180744.16223354632</v>
      </c>
      <c r="I109" s="33">
        <f>H109*D3/12</f>
        <v>1280.2711491542866</v>
      </c>
    </row>
    <row r="110" spans="6:9" x14ac:dyDescent="0.3">
      <c r="F110" s="31" t="s">
        <v>11</v>
      </c>
      <c r="G110" s="32">
        <v>0</v>
      </c>
      <c r="H110" s="32">
        <f t="shared" si="6"/>
        <v>180744.16223354632</v>
      </c>
      <c r="I110" s="33">
        <f>H110*D3/12</f>
        <v>1280.2711491542866</v>
      </c>
    </row>
    <row r="111" spans="6:9" x14ac:dyDescent="0.3">
      <c r="F111" s="31" t="s">
        <v>12</v>
      </c>
      <c r="G111" s="32">
        <v>0</v>
      </c>
      <c r="H111" s="32">
        <f t="shared" si="6"/>
        <v>180744.16223354632</v>
      </c>
      <c r="I111" s="33">
        <f>H111*D3/12</f>
        <v>1280.2711491542866</v>
      </c>
    </row>
    <row r="112" spans="6:9" x14ac:dyDescent="0.3">
      <c r="F112" s="31" t="s">
        <v>13</v>
      </c>
      <c r="G112" s="32">
        <v>0</v>
      </c>
      <c r="H112" s="32">
        <f t="shared" si="6"/>
        <v>180744.16223354632</v>
      </c>
      <c r="I112" s="33">
        <f>H112*D3/12</f>
        <v>1280.2711491542866</v>
      </c>
    </row>
    <row r="113" spans="6:9" x14ac:dyDescent="0.3">
      <c r="F113" s="31" t="s">
        <v>14</v>
      </c>
      <c r="G113" s="32">
        <v>0</v>
      </c>
      <c r="H113" s="32">
        <f t="shared" si="6"/>
        <v>180744.16223354632</v>
      </c>
      <c r="I113" s="33">
        <f>H113*D3/12</f>
        <v>1280.2711491542866</v>
      </c>
    </row>
    <row r="114" spans="6:9" x14ac:dyDescent="0.3">
      <c r="F114" s="31" t="s">
        <v>15</v>
      </c>
      <c r="G114" s="32">
        <v>0</v>
      </c>
      <c r="H114" s="32">
        <f t="shared" si="6"/>
        <v>180744.16223354632</v>
      </c>
      <c r="I114" s="33">
        <f>H114*D3/12</f>
        <v>1280.2711491542866</v>
      </c>
    </row>
    <row r="115" spans="6:9" x14ac:dyDescent="0.3">
      <c r="F115" s="31" t="s">
        <v>16</v>
      </c>
      <c r="G115" s="32">
        <v>0</v>
      </c>
      <c r="H115" s="32">
        <f t="shared" si="6"/>
        <v>180744.16223354632</v>
      </c>
      <c r="I115" s="33">
        <f>H115*D3/12</f>
        <v>1280.2711491542866</v>
      </c>
    </row>
    <row r="116" spans="6:9" ht="18" x14ac:dyDescent="0.35">
      <c r="F116" s="34" t="s">
        <v>17</v>
      </c>
      <c r="G116" s="36"/>
      <c r="H116" s="36">
        <f>H115+SUM(I104:I115)</f>
        <v>196107.41602339776</v>
      </c>
      <c r="I116" s="37">
        <f>SUM(I104:I115)</f>
        <v>15363.25378985144</v>
      </c>
    </row>
    <row r="117" spans="6:9" x14ac:dyDescent="0.3">
      <c r="F117" s="38"/>
      <c r="G117" s="38"/>
      <c r="H117" s="38"/>
      <c r="I117" s="38"/>
    </row>
    <row r="118" spans="6:9" ht="18" x14ac:dyDescent="0.35">
      <c r="F118" s="47" t="s">
        <v>23</v>
      </c>
      <c r="G118" s="48"/>
      <c r="H118" s="48"/>
      <c r="I118" s="49"/>
    </row>
    <row r="119" spans="6:9" ht="18" x14ac:dyDescent="0.35">
      <c r="F119" s="28" t="s">
        <v>1</v>
      </c>
      <c r="G119" s="29" t="s">
        <v>2</v>
      </c>
      <c r="H119" s="29" t="s">
        <v>3</v>
      </c>
      <c r="I119" s="30" t="s">
        <v>4</v>
      </c>
    </row>
    <row r="120" spans="6:9" x14ac:dyDescent="0.3">
      <c r="F120" s="31" t="s">
        <v>5</v>
      </c>
      <c r="G120" s="32">
        <v>10000</v>
      </c>
      <c r="H120" s="32">
        <f>H116+G120</f>
        <v>206107.41602339776</v>
      </c>
      <c r="I120" s="33">
        <f>H120*D3/12</f>
        <v>1459.9275301657342</v>
      </c>
    </row>
    <row r="121" spans="6:9" x14ac:dyDescent="0.3">
      <c r="F121" s="31" t="s">
        <v>6</v>
      </c>
      <c r="G121" s="32">
        <v>0</v>
      </c>
      <c r="H121" s="32">
        <f>G121+H120</f>
        <v>206107.41602339776</v>
      </c>
      <c r="I121" s="33">
        <f>H121*D3/12</f>
        <v>1459.9275301657342</v>
      </c>
    </row>
    <row r="122" spans="6:9" x14ac:dyDescent="0.3">
      <c r="F122" s="31" t="s">
        <v>7</v>
      </c>
      <c r="G122" s="32">
        <v>0</v>
      </c>
      <c r="H122" s="32">
        <f>G122+H121</f>
        <v>206107.41602339776</v>
      </c>
      <c r="I122" s="33">
        <f>H122*D3/12</f>
        <v>1459.9275301657342</v>
      </c>
    </row>
    <row r="123" spans="6:9" x14ac:dyDescent="0.3">
      <c r="F123" s="31" t="s">
        <v>8</v>
      </c>
      <c r="G123" s="32">
        <v>0</v>
      </c>
      <c r="H123" s="32">
        <f t="shared" ref="H123:H131" si="7">G123+H122</f>
        <v>206107.41602339776</v>
      </c>
      <c r="I123" s="33">
        <f>H123*D3/12</f>
        <v>1459.9275301657342</v>
      </c>
    </row>
    <row r="124" spans="6:9" x14ac:dyDescent="0.3">
      <c r="F124" s="31" t="s">
        <v>9</v>
      </c>
      <c r="G124" s="32">
        <v>0</v>
      </c>
      <c r="H124" s="32">
        <f t="shared" si="7"/>
        <v>206107.41602339776</v>
      </c>
      <c r="I124" s="33">
        <f>H124*D3/12</f>
        <v>1459.9275301657342</v>
      </c>
    </row>
    <row r="125" spans="6:9" x14ac:dyDescent="0.3">
      <c r="F125" s="31" t="s">
        <v>10</v>
      </c>
      <c r="G125" s="32">
        <v>0</v>
      </c>
      <c r="H125" s="32">
        <f t="shared" si="7"/>
        <v>206107.41602339776</v>
      </c>
      <c r="I125" s="33">
        <f>H125*D3/12</f>
        <v>1459.9275301657342</v>
      </c>
    </row>
    <row r="126" spans="6:9" x14ac:dyDescent="0.3">
      <c r="F126" s="31" t="s">
        <v>11</v>
      </c>
      <c r="G126" s="32">
        <v>0</v>
      </c>
      <c r="H126" s="32">
        <f t="shared" si="7"/>
        <v>206107.41602339776</v>
      </c>
      <c r="I126" s="33">
        <f>H126*D3/12</f>
        <v>1459.9275301657342</v>
      </c>
    </row>
    <row r="127" spans="6:9" x14ac:dyDescent="0.3">
      <c r="F127" s="31" t="s">
        <v>12</v>
      </c>
      <c r="G127" s="32">
        <v>0</v>
      </c>
      <c r="H127" s="32">
        <f t="shared" si="7"/>
        <v>206107.41602339776</v>
      </c>
      <c r="I127" s="33">
        <f>H127*D3/12</f>
        <v>1459.9275301657342</v>
      </c>
    </row>
    <row r="128" spans="6:9" x14ac:dyDescent="0.3">
      <c r="F128" s="31" t="s">
        <v>13</v>
      </c>
      <c r="G128" s="32">
        <v>0</v>
      </c>
      <c r="H128" s="32">
        <f t="shared" si="7"/>
        <v>206107.41602339776</v>
      </c>
      <c r="I128" s="33">
        <f>H128*D3/12</f>
        <v>1459.9275301657342</v>
      </c>
    </row>
    <row r="129" spans="6:9" x14ac:dyDescent="0.3">
      <c r="F129" s="31" t="s">
        <v>14</v>
      </c>
      <c r="G129" s="32">
        <v>0</v>
      </c>
      <c r="H129" s="32">
        <f t="shared" si="7"/>
        <v>206107.41602339776</v>
      </c>
      <c r="I129" s="33">
        <f>H129*D3/12</f>
        <v>1459.9275301657342</v>
      </c>
    </row>
    <row r="130" spans="6:9" x14ac:dyDescent="0.3">
      <c r="F130" s="31" t="s">
        <v>15</v>
      </c>
      <c r="G130" s="32">
        <v>0</v>
      </c>
      <c r="H130" s="32">
        <f t="shared" si="7"/>
        <v>206107.41602339776</v>
      </c>
      <c r="I130" s="33">
        <f>H130*D3/12</f>
        <v>1459.9275301657342</v>
      </c>
    </row>
    <row r="131" spans="6:9" x14ac:dyDescent="0.3">
      <c r="F131" s="31" t="s">
        <v>16</v>
      </c>
      <c r="G131" s="32">
        <v>0</v>
      </c>
      <c r="H131" s="32">
        <f t="shared" si="7"/>
        <v>206107.41602339776</v>
      </c>
      <c r="I131" s="33">
        <f>H131*D3/12</f>
        <v>1459.9275301657342</v>
      </c>
    </row>
    <row r="132" spans="6:9" ht="18" x14ac:dyDescent="0.35">
      <c r="F132" s="34" t="s">
        <v>17</v>
      </c>
      <c r="G132" s="36"/>
      <c r="H132" s="36">
        <f>H131+SUM(I120:I131)</f>
        <v>223626.54638538658</v>
      </c>
      <c r="I132" s="37">
        <f>SUM(I120:I131)</f>
        <v>17519.130361988809</v>
      </c>
    </row>
    <row r="133" spans="6:9" x14ac:dyDescent="0.3">
      <c r="F133" s="38"/>
      <c r="G133" s="38"/>
      <c r="H133" s="38"/>
      <c r="I133" s="38"/>
    </row>
    <row r="134" spans="6:9" ht="18" x14ac:dyDescent="0.35">
      <c r="F134" s="47" t="s">
        <v>24</v>
      </c>
      <c r="G134" s="48"/>
      <c r="H134" s="48"/>
      <c r="I134" s="49"/>
    </row>
    <row r="135" spans="6:9" ht="18" x14ac:dyDescent="0.35">
      <c r="F135" s="28" t="s">
        <v>1</v>
      </c>
      <c r="G135" s="29" t="s">
        <v>2</v>
      </c>
      <c r="H135" s="29" t="s">
        <v>3</v>
      </c>
      <c r="I135" s="30" t="s">
        <v>4</v>
      </c>
    </row>
    <row r="136" spans="6:9" x14ac:dyDescent="0.3">
      <c r="F136" s="31" t="s">
        <v>5</v>
      </c>
      <c r="G136" s="32">
        <v>10000</v>
      </c>
      <c r="H136" s="32">
        <f>H132+G136</f>
        <v>233626.54638538658</v>
      </c>
      <c r="I136" s="33">
        <f>H136*D3/12</f>
        <v>1654.8547035631552</v>
      </c>
    </row>
    <row r="137" spans="6:9" x14ac:dyDescent="0.3">
      <c r="F137" s="31" t="s">
        <v>6</v>
      </c>
      <c r="G137" s="32">
        <v>0</v>
      </c>
      <c r="H137" s="32">
        <f>G137+H136</f>
        <v>233626.54638538658</v>
      </c>
      <c r="I137" s="33">
        <f>H137*D3/12</f>
        <v>1654.8547035631552</v>
      </c>
    </row>
    <row r="138" spans="6:9" x14ac:dyDescent="0.3">
      <c r="F138" s="31" t="s">
        <v>7</v>
      </c>
      <c r="G138" s="32">
        <v>0</v>
      </c>
      <c r="H138" s="32">
        <f>G138+H137</f>
        <v>233626.54638538658</v>
      </c>
      <c r="I138" s="33">
        <f>H138*D3/12</f>
        <v>1654.8547035631552</v>
      </c>
    </row>
    <row r="139" spans="6:9" x14ac:dyDescent="0.3">
      <c r="F139" s="31" t="s">
        <v>8</v>
      </c>
      <c r="G139" s="32">
        <v>0</v>
      </c>
      <c r="H139" s="32">
        <f t="shared" ref="H139:H147" si="8">G139+H138</f>
        <v>233626.54638538658</v>
      </c>
      <c r="I139" s="33">
        <f>H139*D3/12</f>
        <v>1654.8547035631552</v>
      </c>
    </row>
    <row r="140" spans="6:9" x14ac:dyDescent="0.3">
      <c r="F140" s="31" t="s">
        <v>9</v>
      </c>
      <c r="G140" s="32">
        <v>0</v>
      </c>
      <c r="H140" s="32">
        <f t="shared" si="8"/>
        <v>233626.54638538658</v>
      </c>
      <c r="I140" s="33">
        <f>H140*D3/12</f>
        <v>1654.8547035631552</v>
      </c>
    </row>
    <row r="141" spans="6:9" x14ac:dyDescent="0.3">
      <c r="F141" s="31" t="s">
        <v>10</v>
      </c>
      <c r="G141" s="32">
        <v>0</v>
      </c>
      <c r="H141" s="32">
        <f t="shared" si="8"/>
        <v>233626.54638538658</v>
      </c>
      <c r="I141" s="33">
        <f>H141*D3/12</f>
        <v>1654.8547035631552</v>
      </c>
    </row>
    <row r="142" spans="6:9" x14ac:dyDescent="0.3">
      <c r="F142" s="31" t="s">
        <v>11</v>
      </c>
      <c r="G142" s="32">
        <v>0</v>
      </c>
      <c r="H142" s="32">
        <f t="shared" si="8"/>
        <v>233626.54638538658</v>
      </c>
      <c r="I142" s="33">
        <f>H142*D3/12</f>
        <v>1654.8547035631552</v>
      </c>
    </row>
    <row r="143" spans="6:9" x14ac:dyDescent="0.3">
      <c r="F143" s="31" t="s">
        <v>12</v>
      </c>
      <c r="G143" s="32">
        <v>0</v>
      </c>
      <c r="H143" s="32">
        <f t="shared" si="8"/>
        <v>233626.54638538658</v>
      </c>
      <c r="I143" s="33">
        <f>H143*D3/12</f>
        <v>1654.8547035631552</v>
      </c>
    </row>
    <row r="144" spans="6:9" x14ac:dyDescent="0.3">
      <c r="F144" s="31" t="s">
        <v>13</v>
      </c>
      <c r="G144" s="32">
        <v>0</v>
      </c>
      <c r="H144" s="32">
        <f t="shared" si="8"/>
        <v>233626.54638538658</v>
      </c>
      <c r="I144" s="33">
        <f>H144*D3/12</f>
        <v>1654.8547035631552</v>
      </c>
    </row>
    <row r="145" spans="6:9" x14ac:dyDescent="0.3">
      <c r="F145" s="31" t="s">
        <v>14</v>
      </c>
      <c r="G145" s="32">
        <v>0</v>
      </c>
      <c r="H145" s="32">
        <f t="shared" si="8"/>
        <v>233626.54638538658</v>
      </c>
      <c r="I145" s="33">
        <f>H145*D3/12</f>
        <v>1654.8547035631552</v>
      </c>
    </row>
    <row r="146" spans="6:9" x14ac:dyDescent="0.3">
      <c r="F146" s="31" t="s">
        <v>15</v>
      </c>
      <c r="G146" s="32">
        <v>0</v>
      </c>
      <c r="H146" s="32">
        <f t="shared" si="8"/>
        <v>233626.54638538658</v>
      </c>
      <c r="I146" s="33">
        <f>H146*D3/12</f>
        <v>1654.8547035631552</v>
      </c>
    </row>
    <row r="147" spans="6:9" x14ac:dyDescent="0.3">
      <c r="F147" s="31" t="s">
        <v>16</v>
      </c>
      <c r="G147" s="32">
        <v>0</v>
      </c>
      <c r="H147" s="32">
        <f t="shared" si="8"/>
        <v>233626.54638538658</v>
      </c>
      <c r="I147" s="33">
        <f>H147*D3/12</f>
        <v>1654.8547035631552</v>
      </c>
    </row>
    <row r="148" spans="6:9" ht="18" x14ac:dyDescent="0.35">
      <c r="F148" s="34" t="s">
        <v>17</v>
      </c>
      <c r="G148" s="36"/>
      <c r="H148" s="36">
        <f>H147+SUM(I136:I147)</f>
        <v>253484.80282814446</v>
      </c>
      <c r="I148" s="37">
        <f>SUM(I136:I147)</f>
        <v>19858.256442757862</v>
      </c>
    </row>
    <row r="149" spans="6:9" x14ac:dyDescent="0.3">
      <c r="F149" s="38"/>
      <c r="G149" s="38"/>
      <c r="H149" s="38"/>
      <c r="I149" s="38"/>
    </row>
    <row r="150" spans="6:9" ht="18" x14ac:dyDescent="0.35">
      <c r="F150" s="47" t="s">
        <v>25</v>
      </c>
      <c r="G150" s="48"/>
      <c r="H150" s="48"/>
      <c r="I150" s="49"/>
    </row>
    <row r="151" spans="6:9" ht="18" x14ac:dyDescent="0.35">
      <c r="F151" s="28" t="s">
        <v>1</v>
      </c>
      <c r="G151" s="29" t="s">
        <v>2</v>
      </c>
      <c r="H151" s="29" t="s">
        <v>3</v>
      </c>
      <c r="I151" s="30" t="s">
        <v>4</v>
      </c>
    </row>
    <row r="152" spans="6:9" x14ac:dyDescent="0.3">
      <c r="F152" s="31" t="s">
        <v>5</v>
      </c>
      <c r="G152" s="32">
        <v>10000</v>
      </c>
      <c r="H152" s="32">
        <f>H148+G152</f>
        <v>263484.80282814446</v>
      </c>
      <c r="I152" s="33">
        <f>H152*D3/12</f>
        <v>1866.3506866993566</v>
      </c>
    </row>
    <row r="153" spans="6:9" x14ac:dyDescent="0.3">
      <c r="F153" s="31" t="s">
        <v>6</v>
      </c>
      <c r="G153" s="32">
        <v>0</v>
      </c>
      <c r="H153" s="32">
        <f>G153+H152</f>
        <v>263484.80282814446</v>
      </c>
      <c r="I153" s="33">
        <f>H153*D3/12</f>
        <v>1866.3506866993566</v>
      </c>
    </row>
    <row r="154" spans="6:9" x14ac:dyDescent="0.3">
      <c r="F154" s="31" t="s">
        <v>7</v>
      </c>
      <c r="G154" s="32">
        <v>0</v>
      </c>
      <c r="H154" s="32">
        <f>G154+H153</f>
        <v>263484.80282814446</v>
      </c>
      <c r="I154" s="33">
        <f>H154*D3/12</f>
        <v>1866.3506866993566</v>
      </c>
    </row>
    <row r="155" spans="6:9" x14ac:dyDescent="0.3">
      <c r="F155" s="31" t="s">
        <v>8</v>
      </c>
      <c r="G155" s="32">
        <v>0</v>
      </c>
      <c r="H155" s="32">
        <f t="shared" ref="H155:H163" si="9">G155+H154</f>
        <v>263484.80282814446</v>
      </c>
      <c r="I155" s="33">
        <f>H155*D3/12</f>
        <v>1866.3506866993566</v>
      </c>
    </row>
    <row r="156" spans="6:9" x14ac:dyDescent="0.3">
      <c r="F156" s="31" t="s">
        <v>9</v>
      </c>
      <c r="G156" s="32">
        <v>0</v>
      </c>
      <c r="H156" s="32">
        <f t="shared" si="9"/>
        <v>263484.80282814446</v>
      </c>
      <c r="I156" s="33">
        <f>H156*D3/12</f>
        <v>1866.3506866993566</v>
      </c>
    </row>
    <row r="157" spans="6:9" x14ac:dyDescent="0.3">
      <c r="F157" s="31" t="s">
        <v>10</v>
      </c>
      <c r="G157" s="32">
        <v>0</v>
      </c>
      <c r="H157" s="32">
        <f t="shared" si="9"/>
        <v>263484.80282814446</v>
      </c>
      <c r="I157" s="33">
        <f>H157*D3/12</f>
        <v>1866.3506866993566</v>
      </c>
    </row>
    <row r="158" spans="6:9" x14ac:dyDescent="0.3">
      <c r="F158" s="31" t="s">
        <v>11</v>
      </c>
      <c r="G158" s="32">
        <v>0</v>
      </c>
      <c r="H158" s="32">
        <f t="shared" si="9"/>
        <v>263484.80282814446</v>
      </c>
      <c r="I158" s="33">
        <f>H158*D3/12</f>
        <v>1866.3506866993566</v>
      </c>
    </row>
    <row r="159" spans="6:9" x14ac:dyDescent="0.3">
      <c r="F159" s="31" t="s">
        <v>12</v>
      </c>
      <c r="G159" s="32">
        <v>0</v>
      </c>
      <c r="H159" s="32">
        <f t="shared" si="9"/>
        <v>263484.80282814446</v>
      </c>
      <c r="I159" s="33">
        <f>H159*D3/12</f>
        <v>1866.3506866993566</v>
      </c>
    </row>
    <row r="160" spans="6:9" x14ac:dyDescent="0.3">
      <c r="F160" s="31" t="s">
        <v>13</v>
      </c>
      <c r="G160" s="32">
        <v>0</v>
      </c>
      <c r="H160" s="32">
        <f t="shared" si="9"/>
        <v>263484.80282814446</v>
      </c>
      <c r="I160" s="33">
        <f>H160*D3/12</f>
        <v>1866.3506866993566</v>
      </c>
    </row>
    <row r="161" spans="6:9" x14ac:dyDescent="0.3">
      <c r="F161" s="31" t="s">
        <v>14</v>
      </c>
      <c r="G161" s="32">
        <v>0</v>
      </c>
      <c r="H161" s="32">
        <f t="shared" si="9"/>
        <v>263484.80282814446</v>
      </c>
      <c r="I161" s="33">
        <f>H161*D3/12</f>
        <v>1866.3506866993566</v>
      </c>
    </row>
    <row r="162" spans="6:9" x14ac:dyDescent="0.3">
      <c r="F162" s="31" t="s">
        <v>15</v>
      </c>
      <c r="G162" s="32">
        <v>0</v>
      </c>
      <c r="H162" s="32">
        <f t="shared" si="9"/>
        <v>263484.80282814446</v>
      </c>
      <c r="I162" s="33">
        <f>H162*D3/12</f>
        <v>1866.3506866993566</v>
      </c>
    </row>
    <row r="163" spans="6:9" x14ac:dyDescent="0.3">
      <c r="F163" s="31" t="s">
        <v>16</v>
      </c>
      <c r="G163" s="32">
        <v>0</v>
      </c>
      <c r="H163" s="32">
        <f t="shared" si="9"/>
        <v>263484.80282814446</v>
      </c>
      <c r="I163" s="33">
        <f>H163*D3/12</f>
        <v>1866.3506866993566</v>
      </c>
    </row>
    <row r="164" spans="6:9" ht="18" x14ac:dyDescent="0.35">
      <c r="F164" s="34" t="s">
        <v>17</v>
      </c>
      <c r="G164" s="36"/>
      <c r="H164" s="36">
        <f>H163+SUM(I152:I163)</f>
        <v>285881.01106853673</v>
      </c>
      <c r="I164" s="37">
        <f>SUM(I152:I163)</f>
        <v>22396.208240392272</v>
      </c>
    </row>
    <row r="165" spans="6:9" x14ac:dyDescent="0.3">
      <c r="F165" s="38"/>
      <c r="G165" s="38"/>
      <c r="H165" s="38"/>
      <c r="I165" s="38"/>
    </row>
    <row r="166" spans="6:9" ht="18" x14ac:dyDescent="0.35">
      <c r="F166" s="47" t="s">
        <v>26</v>
      </c>
      <c r="G166" s="48"/>
      <c r="H166" s="48"/>
      <c r="I166" s="49"/>
    </row>
    <row r="167" spans="6:9" ht="18" x14ac:dyDescent="0.35">
      <c r="F167" s="28" t="s">
        <v>1</v>
      </c>
      <c r="G167" s="29" t="s">
        <v>2</v>
      </c>
      <c r="H167" s="29" t="s">
        <v>3</v>
      </c>
      <c r="I167" s="30" t="s">
        <v>4</v>
      </c>
    </row>
    <row r="168" spans="6:9" x14ac:dyDescent="0.3">
      <c r="F168" s="31" t="s">
        <v>5</v>
      </c>
      <c r="G168" s="32">
        <v>0</v>
      </c>
      <c r="H168" s="32">
        <f>H164+G168</f>
        <v>285881.01106853673</v>
      </c>
      <c r="I168" s="33">
        <f>H168*D3/12</f>
        <v>2024.9904950688021</v>
      </c>
    </row>
    <row r="169" spans="6:9" x14ac:dyDescent="0.3">
      <c r="F169" s="31" t="s">
        <v>6</v>
      </c>
      <c r="G169" s="32">
        <v>0</v>
      </c>
      <c r="H169" s="32">
        <f>G169+H168</f>
        <v>285881.01106853673</v>
      </c>
      <c r="I169" s="33">
        <f>H169*D3/12</f>
        <v>2024.9904950688021</v>
      </c>
    </row>
    <row r="170" spans="6:9" x14ac:dyDescent="0.3">
      <c r="F170" s="31" t="s">
        <v>7</v>
      </c>
      <c r="G170" s="32">
        <v>0</v>
      </c>
      <c r="H170" s="32">
        <f>G170+H169</f>
        <v>285881.01106853673</v>
      </c>
      <c r="I170" s="33">
        <f>H170*D3/12</f>
        <v>2024.9904950688021</v>
      </c>
    </row>
    <row r="171" spans="6:9" x14ac:dyDescent="0.3">
      <c r="F171" s="31" t="s">
        <v>8</v>
      </c>
      <c r="G171" s="32">
        <v>0</v>
      </c>
      <c r="H171" s="32">
        <f t="shared" ref="H171:H179" si="10">G171+H170</f>
        <v>285881.01106853673</v>
      </c>
      <c r="I171" s="33">
        <f>H171*D3/12</f>
        <v>2024.9904950688021</v>
      </c>
    </row>
    <row r="172" spans="6:9" x14ac:dyDescent="0.3">
      <c r="F172" s="31" t="s">
        <v>9</v>
      </c>
      <c r="G172" s="32">
        <v>0</v>
      </c>
      <c r="H172" s="32">
        <f t="shared" si="10"/>
        <v>285881.01106853673</v>
      </c>
      <c r="I172" s="33">
        <f>H172*D3/12</f>
        <v>2024.9904950688021</v>
      </c>
    </row>
    <row r="173" spans="6:9" x14ac:dyDescent="0.3">
      <c r="F173" s="31" t="s">
        <v>10</v>
      </c>
      <c r="G173" s="32">
        <v>0</v>
      </c>
      <c r="H173" s="32">
        <f t="shared" si="10"/>
        <v>285881.01106853673</v>
      </c>
      <c r="I173" s="33">
        <f>H173*D3/12</f>
        <v>2024.9904950688021</v>
      </c>
    </row>
    <row r="174" spans="6:9" x14ac:dyDescent="0.3">
      <c r="F174" s="31" t="s">
        <v>11</v>
      </c>
      <c r="G174" s="32">
        <v>0</v>
      </c>
      <c r="H174" s="32">
        <f t="shared" si="10"/>
        <v>285881.01106853673</v>
      </c>
      <c r="I174" s="33">
        <f>H174*D3/12</f>
        <v>2024.9904950688021</v>
      </c>
    </row>
    <row r="175" spans="6:9" x14ac:dyDescent="0.3">
      <c r="F175" s="31" t="s">
        <v>12</v>
      </c>
      <c r="G175" s="32">
        <v>0</v>
      </c>
      <c r="H175" s="32">
        <f t="shared" si="10"/>
        <v>285881.01106853673</v>
      </c>
      <c r="I175" s="33">
        <f>H175*D3/12</f>
        <v>2024.9904950688021</v>
      </c>
    </row>
    <row r="176" spans="6:9" x14ac:dyDescent="0.3">
      <c r="F176" s="31" t="s">
        <v>13</v>
      </c>
      <c r="G176" s="32">
        <v>0</v>
      </c>
      <c r="H176" s="32">
        <f t="shared" si="10"/>
        <v>285881.01106853673</v>
      </c>
      <c r="I176" s="33">
        <f>H176*D3/12</f>
        <v>2024.9904950688021</v>
      </c>
    </row>
    <row r="177" spans="6:9" x14ac:dyDescent="0.3">
      <c r="F177" s="31" t="s">
        <v>14</v>
      </c>
      <c r="G177" s="32">
        <v>0</v>
      </c>
      <c r="H177" s="32">
        <f t="shared" si="10"/>
        <v>285881.01106853673</v>
      </c>
      <c r="I177" s="33">
        <f>H177*D3/12</f>
        <v>2024.9904950688021</v>
      </c>
    </row>
    <row r="178" spans="6:9" x14ac:dyDescent="0.3">
      <c r="F178" s="31" t="s">
        <v>15</v>
      </c>
      <c r="G178" s="32">
        <v>0</v>
      </c>
      <c r="H178" s="32">
        <f t="shared" si="10"/>
        <v>285881.01106853673</v>
      </c>
      <c r="I178" s="33">
        <f>H178*D3/12</f>
        <v>2024.9904950688021</v>
      </c>
    </row>
    <row r="179" spans="6:9" x14ac:dyDescent="0.3">
      <c r="F179" s="31" t="s">
        <v>16</v>
      </c>
      <c r="G179" s="32">
        <v>0</v>
      </c>
      <c r="H179" s="32">
        <f t="shared" si="10"/>
        <v>285881.01106853673</v>
      </c>
      <c r="I179" s="33">
        <f>H179*D3/12</f>
        <v>2024.9904950688021</v>
      </c>
    </row>
    <row r="180" spans="6:9" ht="18" x14ac:dyDescent="0.35">
      <c r="F180" s="34" t="s">
        <v>17</v>
      </c>
      <c r="G180" s="36"/>
      <c r="H180" s="36">
        <f>H179+SUM(I168:I179)</f>
        <v>310180.89700936235</v>
      </c>
      <c r="I180" s="37">
        <f>SUM(I168:I179)</f>
        <v>24299.885940825628</v>
      </c>
    </row>
    <row r="181" spans="6:9" x14ac:dyDescent="0.3">
      <c r="F181" s="38"/>
      <c r="G181" s="38"/>
      <c r="H181" s="38"/>
      <c r="I181" s="38"/>
    </row>
    <row r="182" spans="6:9" ht="18" x14ac:dyDescent="0.35">
      <c r="F182" s="47" t="s">
        <v>27</v>
      </c>
      <c r="G182" s="48"/>
      <c r="H182" s="48"/>
      <c r="I182" s="49"/>
    </row>
    <row r="183" spans="6:9" ht="18" x14ac:dyDescent="0.35">
      <c r="F183" s="28" t="s">
        <v>1</v>
      </c>
      <c r="G183" s="29" t="s">
        <v>2</v>
      </c>
      <c r="H183" s="29" t="s">
        <v>3</v>
      </c>
      <c r="I183" s="30" t="s">
        <v>4</v>
      </c>
    </row>
    <row r="184" spans="6:9" x14ac:dyDescent="0.3">
      <c r="F184" s="31" t="s">
        <v>5</v>
      </c>
      <c r="G184" s="32">
        <v>0</v>
      </c>
      <c r="H184" s="32">
        <f>H180+G184</f>
        <v>310180.89700936235</v>
      </c>
      <c r="I184" s="33">
        <f>H184*D3/12</f>
        <v>2197.1146871496499</v>
      </c>
    </row>
    <row r="185" spans="6:9" x14ac:dyDescent="0.3">
      <c r="F185" s="31" t="s">
        <v>6</v>
      </c>
      <c r="G185" s="32">
        <v>0</v>
      </c>
      <c r="H185" s="32">
        <f>G185+H184</f>
        <v>310180.89700936235</v>
      </c>
      <c r="I185" s="33">
        <f>H185*D3/12</f>
        <v>2197.1146871496499</v>
      </c>
    </row>
    <row r="186" spans="6:9" x14ac:dyDescent="0.3">
      <c r="F186" s="31" t="s">
        <v>7</v>
      </c>
      <c r="G186" s="32">
        <v>0</v>
      </c>
      <c r="H186" s="32">
        <f>G186+H185</f>
        <v>310180.89700936235</v>
      </c>
      <c r="I186" s="33">
        <f>H186*D3/12</f>
        <v>2197.1146871496499</v>
      </c>
    </row>
    <row r="187" spans="6:9" x14ac:dyDescent="0.3">
      <c r="F187" s="31" t="s">
        <v>8</v>
      </c>
      <c r="G187" s="32">
        <v>0</v>
      </c>
      <c r="H187" s="32">
        <f t="shared" ref="H187:H195" si="11">G187+H186</f>
        <v>310180.89700936235</v>
      </c>
      <c r="I187" s="33">
        <f>H187*D3/12</f>
        <v>2197.1146871496499</v>
      </c>
    </row>
    <row r="188" spans="6:9" x14ac:dyDescent="0.3">
      <c r="F188" s="31" t="s">
        <v>9</v>
      </c>
      <c r="G188" s="32">
        <v>0</v>
      </c>
      <c r="H188" s="32">
        <f t="shared" si="11"/>
        <v>310180.89700936235</v>
      </c>
      <c r="I188" s="33">
        <f>H188*D3/12</f>
        <v>2197.1146871496499</v>
      </c>
    </row>
    <row r="189" spans="6:9" x14ac:dyDescent="0.3">
      <c r="F189" s="31" t="s">
        <v>10</v>
      </c>
      <c r="G189" s="32">
        <v>0</v>
      </c>
      <c r="H189" s="32">
        <f t="shared" si="11"/>
        <v>310180.89700936235</v>
      </c>
      <c r="I189" s="33">
        <f>H189*D3/12</f>
        <v>2197.1146871496499</v>
      </c>
    </row>
    <row r="190" spans="6:9" x14ac:dyDescent="0.3">
      <c r="F190" s="31" t="s">
        <v>11</v>
      </c>
      <c r="G190" s="32">
        <v>0</v>
      </c>
      <c r="H190" s="32">
        <f t="shared" si="11"/>
        <v>310180.89700936235</v>
      </c>
      <c r="I190" s="33">
        <f>H190*D3/12</f>
        <v>2197.1146871496499</v>
      </c>
    </row>
    <row r="191" spans="6:9" x14ac:dyDescent="0.3">
      <c r="F191" s="31" t="s">
        <v>12</v>
      </c>
      <c r="G191" s="32">
        <v>0</v>
      </c>
      <c r="H191" s="32">
        <f t="shared" si="11"/>
        <v>310180.89700936235</v>
      </c>
      <c r="I191" s="33">
        <f>H191*D3/12</f>
        <v>2197.1146871496499</v>
      </c>
    </row>
    <row r="192" spans="6:9" x14ac:dyDescent="0.3">
      <c r="F192" s="31" t="s">
        <v>13</v>
      </c>
      <c r="G192" s="32">
        <v>0</v>
      </c>
      <c r="H192" s="32">
        <f t="shared" si="11"/>
        <v>310180.89700936235</v>
      </c>
      <c r="I192" s="33">
        <f>H192*D3/12</f>
        <v>2197.1146871496499</v>
      </c>
    </row>
    <row r="193" spans="6:9" x14ac:dyDescent="0.3">
      <c r="F193" s="31" t="s">
        <v>14</v>
      </c>
      <c r="G193" s="32">
        <v>0</v>
      </c>
      <c r="H193" s="32">
        <f t="shared" si="11"/>
        <v>310180.89700936235</v>
      </c>
      <c r="I193" s="33">
        <f>H193*D3/12</f>
        <v>2197.1146871496499</v>
      </c>
    </row>
    <row r="194" spans="6:9" x14ac:dyDescent="0.3">
      <c r="F194" s="31" t="s">
        <v>15</v>
      </c>
      <c r="G194" s="32">
        <v>0</v>
      </c>
      <c r="H194" s="32">
        <f t="shared" si="11"/>
        <v>310180.89700936235</v>
      </c>
      <c r="I194" s="33">
        <f>H194*D3/12</f>
        <v>2197.1146871496499</v>
      </c>
    </row>
    <row r="195" spans="6:9" x14ac:dyDescent="0.3">
      <c r="F195" s="31" t="s">
        <v>16</v>
      </c>
      <c r="G195" s="32">
        <v>0</v>
      </c>
      <c r="H195" s="32">
        <f t="shared" si="11"/>
        <v>310180.89700936235</v>
      </c>
      <c r="I195" s="33">
        <f>H195*D3/12</f>
        <v>2197.1146871496499</v>
      </c>
    </row>
    <row r="196" spans="6:9" ht="18" x14ac:dyDescent="0.35">
      <c r="F196" s="34" t="s">
        <v>17</v>
      </c>
      <c r="G196" s="36"/>
      <c r="H196" s="36">
        <f>H195+SUM(I184:I195)</f>
        <v>336546.27325515816</v>
      </c>
      <c r="I196" s="37">
        <f>SUM(I184:I195)</f>
        <v>26365.376245795796</v>
      </c>
    </row>
    <row r="197" spans="6:9" x14ac:dyDescent="0.3">
      <c r="F197" s="38"/>
      <c r="G197" s="38"/>
      <c r="H197" s="38"/>
      <c r="I197" s="38"/>
    </row>
    <row r="198" spans="6:9" ht="18" x14ac:dyDescent="0.35">
      <c r="F198" s="47" t="s">
        <v>28</v>
      </c>
      <c r="G198" s="48"/>
      <c r="H198" s="48"/>
      <c r="I198" s="49"/>
    </row>
    <row r="199" spans="6:9" ht="18" x14ac:dyDescent="0.35">
      <c r="F199" s="28" t="s">
        <v>1</v>
      </c>
      <c r="G199" s="29" t="s">
        <v>2</v>
      </c>
      <c r="H199" s="29" t="s">
        <v>3</v>
      </c>
      <c r="I199" s="30" t="s">
        <v>4</v>
      </c>
    </row>
    <row r="200" spans="6:9" x14ac:dyDescent="0.3">
      <c r="F200" s="31" t="s">
        <v>5</v>
      </c>
      <c r="G200" s="32">
        <v>0</v>
      </c>
      <c r="H200" s="32">
        <f>H196+G200</f>
        <v>336546.27325515816</v>
      </c>
      <c r="I200" s="33">
        <f>H200*D3/12</f>
        <v>2383.8694355573703</v>
      </c>
    </row>
    <row r="201" spans="6:9" x14ac:dyDescent="0.3">
      <c r="F201" s="31" t="s">
        <v>6</v>
      </c>
      <c r="G201" s="32">
        <v>0</v>
      </c>
      <c r="H201" s="32">
        <f>G201+H200</f>
        <v>336546.27325515816</v>
      </c>
      <c r="I201" s="33">
        <f>H201*D3/12</f>
        <v>2383.8694355573703</v>
      </c>
    </row>
    <row r="202" spans="6:9" x14ac:dyDescent="0.3">
      <c r="F202" s="31" t="s">
        <v>7</v>
      </c>
      <c r="G202" s="32">
        <v>0</v>
      </c>
      <c r="H202" s="32">
        <f>G202+H201</f>
        <v>336546.27325515816</v>
      </c>
      <c r="I202" s="33">
        <f>H202*D3/12</f>
        <v>2383.8694355573703</v>
      </c>
    </row>
    <row r="203" spans="6:9" x14ac:dyDescent="0.3">
      <c r="F203" s="31" t="s">
        <v>8</v>
      </c>
      <c r="G203" s="32">
        <v>0</v>
      </c>
      <c r="H203" s="32">
        <f t="shared" ref="H203:H211" si="12">G203+H202</f>
        <v>336546.27325515816</v>
      </c>
      <c r="I203" s="33">
        <f>H203*D3/12</f>
        <v>2383.8694355573703</v>
      </c>
    </row>
    <row r="204" spans="6:9" x14ac:dyDescent="0.3">
      <c r="F204" s="31" t="s">
        <v>9</v>
      </c>
      <c r="G204" s="32">
        <v>0</v>
      </c>
      <c r="H204" s="32">
        <f t="shared" si="12"/>
        <v>336546.27325515816</v>
      </c>
      <c r="I204" s="33">
        <f>H204*D3/12</f>
        <v>2383.8694355573703</v>
      </c>
    </row>
    <row r="205" spans="6:9" x14ac:dyDescent="0.3">
      <c r="F205" s="31" t="s">
        <v>10</v>
      </c>
      <c r="G205" s="32">
        <v>0</v>
      </c>
      <c r="H205" s="32">
        <f t="shared" si="12"/>
        <v>336546.27325515816</v>
      </c>
      <c r="I205" s="33">
        <f>H205*D3/12</f>
        <v>2383.8694355573703</v>
      </c>
    </row>
    <row r="206" spans="6:9" x14ac:dyDescent="0.3">
      <c r="F206" s="31" t="s">
        <v>11</v>
      </c>
      <c r="G206" s="32">
        <v>0</v>
      </c>
      <c r="H206" s="32">
        <f t="shared" si="12"/>
        <v>336546.27325515816</v>
      </c>
      <c r="I206" s="33">
        <f>H206*D3/12</f>
        <v>2383.8694355573703</v>
      </c>
    </row>
    <row r="207" spans="6:9" x14ac:dyDescent="0.3">
      <c r="F207" s="31" t="s">
        <v>12</v>
      </c>
      <c r="G207" s="32">
        <v>0</v>
      </c>
      <c r="H207" s="32">
        <f t="shared" si="12"/>
        <v>336546.27325515816</v>
      </c>
      <c r="I207" s="33">
        <f>H207*D3/12</f>
        <v>2383.8694355573703</v>
      </c>
    </row>
    <row r="208" spans="6:9" x14ac:dyDescent="0.3">
      <c r="F208" s="31" t="s">
        <v>13</v>
      </c>
      <c r="G208" s="32">
        <v>0</v>
      </c>
      <c r="H208" s="32">
        <f t="shared" si="12"/>
        <v>336546.27325515816</v>
      </c>
      <c r="I208" s="33">
        <f>H208*D3/12</f>
        <v>2383.8694355573703</v>
      </c>
    </row>
    <row r="209" spans="6:9" x14ac:dyDescent="0.3">
      <c r="F209" s="31" t="s">
        <v>14</v>
      </c>
      <c r="G209" s="32">
        <v>0</v>
      </c>
      <c r="H209" s="32">
        <f t="shared" si="12"/>
        <v>336546.27325515816</v>
      </c>
      <c r="I209" s="33">
        <f>H209*D3/12</f>
        <v>2383.8694355573703</v>
      </c>
    </row>
    <row r="210" spans="6:9" x14ac:dyDescent="0.3">
      <c r="F210" s="31" t="s">
        <v>15</v>
      </c>
      <c r="G210" s="32">
        <v>0</v>
      </c>
      <c r="H210" s="32">
        <f t="shared" si="12"/>
        <v>336546.27325515816</v>
      </c>
      <c r="I210" s="33">
        <f>H210*D3/12</f>
        <v>2383.8694355573703</v>
      </c>
    </row>
    <row r="211" spans="6:9" x14ac:dyDescent="0.3">
      <c r="F211" s="31" t="s">
        <v>16</v>
      </c>
      <c r="G211" s="32">
        <v>0</v>
      </c>
      <c r="H211" s="32">
        <f t="shared" si="12"/>
        <v>336546.27325515816</v>
      </c>
      <c r="I211" s="33">
        <f>H211*D3/12</f>
        <v>2383.8694355573703</v>
      </c>
    </row>
    <row r="212" spans="6:9" ht="18" x14ac:dyDescent="0.35">
      <c r="F212" s="34" t="s">
        <v>17</v>
      </c>
      <c r="G212" s="36"/>
      <c r="H212" s="36">
        <f>H211+SUM(I200:I211)</f>
        <v>365152.70648184663</v>
      </c>
      <c r="I212" s="37">
        <f>SUM(I200:I211)</f>
        <v>28606.433226688448</v>
      </c>
    </row>
    <row r="213" spans="6:9" x14ac:dyDescent="0.3">
      <c r="F213" s="38"/>
      <c r="G213" s="38"/>
      <c r="H213" s="38"/>
      <c r="I213" s="38"/>
    </row>
    <row r="214" spans="6:9" ht="18" x14ac:dyDescent="0.35">
      <c r="F214" s="47" t="s">
        <v>29</v>
      </c>
      <c r="G214" s="48"/>
      <c r="H214" s="48"/>
      <c r="I214" s="49"/>
    </row>
    <row r="215" spans="6:9" ht="18" x14ac:dyDescent="0.35">
      <c r="F215" s="28" t="s">
        <v>1</v>
      </c>
      <c r="G215" s="29" t="s">
        <v>2</v>
      </c>
      <c r="H215" s="29" t="s">
        <v>3</v>
      </c>
      <c r="I215" s="30" t="s">
        <v>4</v>
      </c>
    </row>
    <row r="216" spans="6:9" x14ac:dyDescent="0.3">
      <c r="F216" s="31" t="s">
        <v>5</v>
      </c>
      <c r="G216" s="32">
        <v>0</v>
      </c>
      <c r="H216" s="32">
        <f>H212+G216</f>
        <v>365152.70648184663</v>
      </c>
      <c r="I216" s="33">
        <f>H216*D3/12</f>
        <v>2586.4983375797469</v>
      </c>
    </row>
    <row r="217" spans="6:9" x14ac:dyDescent="0.3">
      <c r="F217" s="31" t="s">
        <v>6</v>
      </c>
      <c r="G217" s="32">
        <v>0</v>
      </c>
      <c r="H217" s="32">
        <f>G217+H216</f>
        <v>365152.70648184663</v>
      </c>
      <c r="I217" s="33">
        <f>H217*D3/12</f>
        <v>2586.4983375797469</v>
      </c>
    </row>
    <row r="218" spans="6:9" x14ac:dyDescent="0.3">
      <c r="F218" s="31" t="s">
        <v>7</v>
      </c>
      <c r="G218" s="32">
        <v>0</v>
      </c>
      <c r="H218" s="32">
        <f>G218+H217</f>
        <v>365152.70648184663</v>
      </c>
      <c r="I218" s="33">
        <f>H218*D3/12</f>
        <v>2586.4983375797469</v>
      </c>
    </row>
    <row r="219" spans="6:9" x14ac:dyDescent="0.3">
      <c r="F219" s="31" t="s">
        <v>8</v>
      </c>
      <c r="G219" s="32">
        <v>0</v>
      </c>
      <c r="H219" s="32">
        <f t="shared" ref="H219:H227" si="13">G219+H218</f>
        <v>365152.70648184663</v>
      </c>
      <c r="I219" s="33">
        <f>H219*D3/12</f>
        <v>2586.4983375797469</v>
      </c>
    </row>
    <row r="220" spans="6:9" x14ac:dyDescent="0.3">
      <c r="F220" s="31" t="s">
        <v>9</v>
      </c>
      <c r="G220" s="32">
        <v>0</v>
      </c>
      <c r="H220" s="32">
        <f t="shared" si="13"/>
        <v>365152.70648184663</v>
      </c>
      <c r="I220" s="33">
        <f>H220*D3/12</f>
        <v>2586.4983375797469</v>
      </c>
    </row>
    <row r="221" spans="6:9" x14ac:dyDescent="0.3">
      <c r="F221" s="31" t="s">
        <v>10</v>
      </c>
      <c r="G221" s="32">
        <v>0</v>
      </c>
      <c r="H221" s="32">
        <f t="shared" si="13"/>
        <v>365152.70648184663</v>
      </c>
      <c r="I221" s="33">
        <f>H221*D3/12</f>
        <v>2586.4983375797469</v>
      </c>
    </row>
    <row r="222" spans="6:9" x14ac:dyDescent="0.3">
      <c r="F222" s="31" t="s">
        <v>11</v>
      </c>
      <c r="G222" s="32">
        <v>0</v>
      </c>
      <c r="H222" s="32">
        <f t="shared" si="13"/>
        <v>365152.70648184663</v>
      </c>
      <c r="I222" s="33">
        <f>H222*D3/12</f>
        <v>2586.4983375797469</v>
      </c>
    </row>
    <row r="223" spans="6:9" x14ac:dyDescent="0.3">
      <c r="F223" s="31" t="s">
        <v>12</v>
      </c>
      <c r="G223" s="32">
        <v>0</v>
      </c>
      <c r="H223" s="32">
        <f t="shared" si="13"/>
        <v>365152.70648184663</v>
      </c>
      <c r="I223" s="33">
        <f>H223*D3/12</f>
        <v>2586.4983375797469</v>
      </c>
    </row>
    <row r="224" spans="6:9" x14ac:dyDescent="0.3">
      <c r="F224" s="31" t="s">
        <v>13</v>
      </c>
      <c r="G224" s="32">
        <v>0</v>
      </c>
      <c r="H224" s="32">
        <f t="shared" si="13"/>
        <v>365152.70648184663</v>
      </c>
      <c r="I224" s="33">
        <f>H224*D3/12</f>
        <v>2586.4983375797469</v>
      </c>
    </row>
    <row r="225" spans="6:9" x14ac:dyDescent="0.3">
      <c r="F225" s="31" t="s">
        <v>14</v>
      </c>
      <c r="G225" s="32">
        <v>0</v>
      </c>
      <c r="H225" s="32">
        <f t="shared" si="13"/>
        <v>365152.70648184663</v>
      </c>
      <c r="I225" s="33">
        <f>H225*D3/12</f>
        <v>2586.4983375797469</v>
      </c>
    </row>
    <row r="226" spans="6:9" x14ac:dyDescent="0.3">
      <c r="F226" s="31" t="s">
        <v>15</v>
      </c>
      <c r="G226" s="32">
        <v>0</v>
      </c>
      <c r="H226" s="32">
        <f t="shared" si="13"/>
        <v>365152.70648184663</v>
      </c>
      <c r="I226" s="33">
        <f>H226*D3/12</f>
        <v>2586.4983375797469</v>
      </c>
    </row>
    <row r="227" spans="6:9" x14ac:dyDescent="0.3">
      <c r="F227" s="31" t="s">
        <v>16</v>
      </c>
      <c r="G227" s="32">
        <v>0</v>
      </c>
      <c r="H227" s="32">
        <f t="shared" si="13"/>
        <v>365152.70648184663</v>
      </c>
      <c r="I227" s="33">
        <f>H227*D3/12</f>
        <v>2586.4983375797469</v>
      </c>
    </row>
    <row r="228" spans="6:9" ht="18" x14ac:dyDescent="0.35">
      <c r="F228" s="34" t="s">
        <v>17</v>
      </c>
      <c r="G228" s="36"/>
      <c r="H228" s="36">
        <f>H227+SUM(I216:I227)</f>
        <v>396190.68653280358</v>
      </c>
      <c r="I228" s="37">
        <f>SUM(I216:I227)</f>
        <v>31037.980050956958</v>
      </c>
    </row>
    <row r="229" spans="6:9" x14ac:dyDescent="0.3">
      <c r="F229" s="38"/>
      <c r="G229" s="38"/>
      <c r="H229" s="38"/>
      <c r="I229" s="38"/>
    </row>
    <row r="230" spans="6:9" ht="18" x14ac:dyDescent="0.35">
      <c r="F230" s="47" t="s">
        <v>30</v>
      </c>
      <c r="G230" s="48"/>
      <c r="H230" s="48"/>
      <c r="I230" s="49"/>
    </row>
    <row r="231" spans="6:9" ht="18" x14ac:dyDescent="0.35">
      <c r="F231" s="28" t="s">
        <v>1</v>
      </c>
      <c r="G231" s="29" t="s">
        <v>2</v>
      </c>
      <c r="H231" s="29" t="s">
        <v>3</v>
      </c>
      <c r="I231" s="30" t="s">
        <v>4</v>
      </c>
    </row>
    <row r="232" spans="6:9" x14ac:dyDescent="0.3">
      <c r="F232" s="31" t="s">
        <v>5</v>
      </c>
      <c r="G232" s="32">
        <v>0</v>
      </c>
      <c r="H232" s="32">
        <f>H228</f>
        <v>396190.68653280358</v>
      </c>
      <c r="I232" s="33">
        <f>H232*D3/12</f>
        <v>2806.3506962740253</v>
      </c>
    </row>
    <row r="233" spans="6:9" x14ac:dyDescent="0.3">
      <c r="F233" s="31" t="s">
        <v>6</v>
      </c>
      <c r="G233" s="32">
        <v>0</v>
      </c>
      <c r="H233" s="32">
        <f>G233+H232</f>
        <v>396190.68653280358</v>
      </c>
      <c r="I233" s="33">
        <f>H233*D3/12</f>
        <v>2806.3506962740253</v>
      </c>
    </row>
    <row r="234" spans="6:9" x14ac:dyDescent="0.3">
      <c r="F234" s="31" t="s">
        <v>7</v>
      </c>
      <c r="G234" s="32">
        <v>0</v>
      </c>
      <c r="H234" s="32">
        <f t="shared" ref="H234:H243" si="14">G234+H233</f>
        <v>396190.68653280358</v>
      </c>
      <c r="I234" s="33">
        <f>H234*D3/12</f>
        <v>2806.3506962740253</v>
      </c>
    </row>
    <row r="235" spans="6:9" x14ac:dyDescent="0.3">
      <c r="F235" s="31" t="s">
        <v>8</v>
      </c>
      <c r="G235" s="32">
        <v>0</v>
      </c>
      <c r="H235" s="32">
        <f t="shared" si="14"/>
        <v>396190.68653280358</v>
      </c>
      <c r="I235" s="33">
        <f>H235*D3/12</f>
        <v>2806.3506962740253</v>
      </c>
    </row>
    <row r="236" spans="6:9" x14ac:dyDescent="0.3">
      <c r="F236" s="31" t="s">
        <v>9</v>
      </c>
      <c r="G236" s="32">
        <v>0</v>
      </c>
      <c r="H236" s="32">
        <f t="shared" si="14"/>
        <v>396190.68653280358</v>
      </c>
      <c r="I236" s="33">
        <f>H236*D3/12</f>
        <v>2806.3506962740253</v>
      </c>
    </row>
    <row r="237" spans="6:9" x14ac:dyDescent="0.3">
      <c r="F237" s="31" t="s">
        <v>10</v>
      </c>
      <c r="G237" s="32">
        <v>0</v>
      </c>
      <c r="H237" s="32">
        <f t="shared" si="14"/>
        <v>396190.68653280358</v>
      </c>
      <c r="I237" s="33">
        <f>H237*D3/12</f>
        <v>2806.3506962740253</v>
      </c>
    </row>
    <row r="238" spans="6:9" x14ac:dyDescent="0.3">
      <c r="F238" s="31" t="s">
        <v>11</v>
      </c>
      <c r="G238" s="32">
        <v>0</v>
      </c>
      <c r="H238" s="32">
        <f t="shared" si="14"/>
        <v>396190.68653280358</v>
      </c>
      <c r="I238" s="33">
        <f>H238*D3/12</f>
        <v>2806.3506962740253</v>
      </c>
    </row>
    <row r="239" spans="6:9" x14ac:dyDescent="0.3">
      <c r="F239" s="31" t="s">
        <v>12</v>
      </c>
      <c r="G239" s="32">
        <v>0</v>
      </c>
      <c r="H239" s="32">
        <f t="shared" si="14"/>
        <v>396190.68653280358</v>
      </c>
      <c r="I239" s="33">
        <f>H239*D3/12</f>
        <v>2806.3506962740253</v>
      </c>
    </row>
    <row r="240" spans="6:9" x14ac:dyDescent="0.3">
      <c r="F240" s="31" t="s">
        <v>13</v>
      </c>
      <c r="G240" s="32">
        <v>0</v>
      </c>
      <c r="H240" s="32">
        <f t="shared" si="14"/>
        <v>396190.68653280358</v>
      </c>
      <c r="I240" s="33">
        <f>H240*D3/12</f>
        <v>2806.3506962740253</v>
      </c>
    </row>
    <row r="241" spans="6:9" x14ac:dyDescent="0.3">
      <c r="F241" s="31" t="s">
        <v>14</v>
      </c>
      <c r="G241" s="32">
        <v>0</v>
      </c>
      <c r="H241" s="32">
        <f t="shared" si="14"/>
        <v>396190.68653280358</v>
      </c>
      <c r="I241" s="33">
        <f>H241*D3/12</f>
        <v>2806.3506962740253</v>
      </c>
    </row>
    <row r="242" spans="6:9" x14ac:dyDescent="0.3">
      <c r="F242" s="31" t="s">
        <v>15</v>
      </c>
      <c r="G242" s="32">
        <v>0</v>
      </c>
      <c r="H242" s="32">
        <f t="shared" si="14"/>
        <v>396190.68653280358</v>
      </c>
      <c r="I242" s="33">
        <f>H242*D3/12</f>
        <v>2806.3506962740253</v>
      </c>
    </row>
    <row r="243" spans="6:9" x14ac:dyDescent="0.3">
      <c r="F243" s="31" t="s">
        <v>16</v>
      </c>
      <c r="G243" s="32">
        <v>0</v>
      </c>
      <c r="H243" s="32">
        <f t="shared" si="14"/>
        <v>396190.68653280358</v>
      </c>
      <c r="I243" s="33">
        <f>H243*D3/12</f>
        <v>2806.3506962740253</v>
      </c>
    </row>
    <row r="244" spans="6:9" ht="18" x14ac:dyDescent="0.35">
      <c r="F244" s="34" t="s">
        <v>17</v>
      </c>
      <c r="G244" s="36"/>
      <c r="H244" s="36">
        <f>H243+SUM(I232:I243)</f>
        <v>429866.89488809189</v>
      </c>
      <c r="I244" s="37">
        <f>SUM(I232:I243)</f>
        <v>33676.208355288305</v>
      </c>
    </row>
    <row r="246" spans="6:9" ht="18" x14ac:dyDescent="0.35">
      <c r="F246" s="47" t="s">
        <v>46</v>
      </c>
      <c r="G246" s="48"/>
      <c r="H246" s="48"/>
      <c r="I246" s="49"/>
    </row>
    <row r="247" spans="6:9" ht="18" x14ac:dyDescent="0.35">
      <c r="F247" s="28" t="s">
        <v>1</v>
      </c>
      <c r="G247" s="29" t="s">
        <v>2</v>
      </c>
      <c r="H247" s="29" t="s">
        <v>3</v>
      </c>
      <c r="I247" s="30" t="s">
        <v>4</v>
      </c>
    </row>
    <row r="248" spans="6:9" x14ac:dyDescent="0.3">
      <c r="F248" s="31" t="s">
        <v>5</v>
      </c>
      <c r="G248" s="32">
        <v>0</v>
      </c>
      <c r="H248" s="32">
        <f>H244</f>
        <v>429866.89488809189</v>
      </c>
      <c r="I248" s="33">
        <f>H248*D3/12</f>
        <v>3044.8905054573174</v>
      </c>
    </row>
    <row r="249" spans="6:9" x14ac:dyDescent="0.3">
      <c r="F249" s="31" t="s">
        <v>6</v>
      </c>
      <c r="G249" s="32">
        <v>0</v>
      </c>
      <c r="H249" s="32">
        <f>G249+H248</f>
        <v>429866.89488809189</v>
      </c>
      <c r="I249" s="33">
        <f>H249*D3/12</f>
        <v>3044.8905054573174</v>
      </c>
    </row>
    <row r="250" spans="6:9" x14ac:dyDescent="0.3">
      <c r="F250" s="31" t="s">
        <v>7</v>
      </c>
      <c r="G250" s="32">
        <v>0</v>
      </c>
      <c r="H250" s="32">
        <f t="shared" ref="H250:H259" si="15">G250+H249</f>
        <v>429866.89488809189</v>
      </c>
      <c r="I250" s="33">
        <f>H250*D3/12</f>
        <v>3044.8905054573174</v>
      </c>
    </row>
    <row r="251" spans="6:9" x14ac:dyDescent="0.3">
      <c r="F251" s="31" t="s">
        <v>8</v>
      </c>
      <c r="G251" s="32">
        <v>0</v>
      </c>
      <c r="H251" s="32">
        <f t="shared" si="15"/>
        <v>429866.89488809189</v>
      </c>
      <c r="I251" s="33">
        <f>H251*D3/12</f>
        <v>3044.8905054573174</v>
      </c>
    </row>
    <row r="252" spans="6:9" x14ac:dyDescent="0.3">
      <c r="F252" s="31" t="s">
        <v>9</v>
      </c>
      <c r="G252" s="32">
        <v>0</v>
      </c>
      <c r="H252" s="32">
        <f t="shared" si="15"/>
        <v>429866.89488809189</v>
      </c>
      <c r="I252" s="33">
        <f>H252*D3/12</f>
        <v>3044.8905054573174</v>
      </c>
    </row>
    <row r="253" spans="6:9" x14ac:dyDescent="0.3">
      <c r="F253" s="31" t="s">
        <v>10</v>
      </c>
      <c r="G253" s="32">
        <v>0</v>
      </c>
      <c r="H253" s="32">
        <f t="shared" si="15"/>
        <v>429866.89488809189</v>
      </c>
      <c r="I253" s="33">
        <f>H253*D3/12</f>
        <v>3044.8905054573174</v>
      </c>
    </row>
    <row r="254" spans="6:9" x14ac:dyDescent="0.3">
      <c r="F254" s="31" t="s">
        <v>11</v>
      </c>
      <c r="G254" s="32">
        <v>0</v>
      </c>
      <c r="H254" s="32">
        <f t="shared" si="15"/>
        <v>429866.89488809189</v>
      </c>
      <c r="I254" s="33">
        <f>H254*D3/12</f>
        <v>3044.8905054573174</v>
      </c>
    </row>
    <row r="255" spans="6:9" x14ac:dyDescent="0.3">
      <c r="F255" s="31" t="s">
        <v>12</v>
      </c>
      <c r="G255" s="32">
        <v>0</v>
      </c>
      <c r="H255" s="32">
        <f t="shared" si="15"/>
        <v>429866.89488809189</v>
      </c>
      <c r="I255" s="33">
        <f>H255*D3/12</f>
        <v>3044.8905054573174</v>
      </c>
    </row>
    <row r="256" spans="6:9" x14ac:dyDescent="0.3">
      <c r="F256" s="31" t="s">
        <v>13</v>
      </c>
      <c r="G256" s="32">
        <v>0</v>
      </c>
      <c r="H256" s="32">
        <f t="shared" si="15"/>
        <v>429866.89488809189</v>
      </c>
      <c r="I256" s="33">
        <f>H256*D3/12</f>
        <v>3044.8905054573174</v>
      </c>
    </row>
    <row r="257" spans="6:9" x14ac:dyDescent="0.3">
      <c r="F257" s="31" t="s">
        <v>14</v>
      </c>
      <c r="G257" s="32">
        <v>0</v>
      </c>
      <c r="H257" s="32">
        <f t="shared" si="15"/>
        <v>429866.89488809189</v>
      </c>
      <c r="I257" s="33">
        <f>H257*D3/12</f>
        <v>3044.8905054573174</v>
      </c>
    </row>
    <row r="258" spans="6:9" x14ac:dyDescent="0.3">
      <c r="F258" s="31" t="s">
        <v>15</v>
      </c>
      <c r="G258" s="32">
        <v>0</v>
      </c>
      <c r="H258" s="32">
        <f t="shared" si="15"/>
        <v>429866.89488809189</v>
      </c>
      <c r="I258" s="33">
        <f>H258*D3/12</f>
        <v>3044.8905054573174</v>
      </c>
    </row>
    <row r="259" spans="6:9" x14ac:dyDescent="0.3">
      <c r="F259" s="31" t="s">
        <v>16</v>
      </c>
      <c r="G259" s="32">
        <v>0</v>
      </c>
      <c r="H259" s="32">
        <f t="shared" si="15"/>
        <v>429866.89488809189</v>
      </c>
      <c r="I259" s="33">
        <f>H259*D3/12</f>
        <v>3044.8905054573174</v>
      </c>
    </row>
    <row r="260" spans="6:9" ht="18" x14ac:dyDescent="0.35">
      <c r="F260" s="34" t="s">
        <v>17</v>
      </c>
      <c r="G260" s="36"/>
      <c r="H260" s="36">
        <f>H259+SUM(I248:I259)</f>
        <v>466405.58095357969</v>
      </c>
      <c r="I260" s="37">
        <f>SUM(I248:I259)</f>
        <v>36538.686065487818</v>
      </c>
    </row>
    <row r="262" spans="6:9" ht="18" x14ac:dyDescent="0.35">
      <c r="F262" s="47" t="s">
        <v>47</v>
      </c>
      <c r="G262" s="48"/>
      <c r="H262" s="48"/>
      <c r="I262" s="49"/>
    </row>
    <row r="263" spans="6:9" ht="18" x14ac:dyDescent="0.35">
      <c r="F263" s="28" t="s">
        <v>1</v>
      </c>
      <c r="G263" s="29" t="s">
        <v>2</v>
      </c>
      <c r="H263" s="29" t="s">
        <v>3</v>
      </c>
      <c r="I263" s="30" t="s">
        <v>4</v>
      </c>
    </row>
    <row r="264" spans="6:9" x14ac:dyDescent="0.3">
      <c r="F264" s="31" t="s">
        <v>5</v>
      </c>
      <c r="G264" s="32">
        <v>0</v>
      </c>
      <c r="H264" s="32">
        <f>H260</f>
        <v>466405.58095357969</v>
      </c>
      <c r="I264" s="33">
        <f>H264*D3/12</f>
        <v>3303.70619842119</v>
      </c>
    </row>
    <row r="265" spans="6:9" x14ac:dyDescent="0.3">
      <c r="F265" s="31" t="s">
        <v>6</v>
      </c>
      <c r="G265" s="32">
        <v>0</v>
      </c>
      <c r="H265" s="32">
        <f>G265+H264</f>
        <v>466405.58095357969</v>
      </c>
      <c r="I265" s="33">
        <f>H265*D3/12</f>
        <v>3303.70619842119</v>
      </c>
    </row>
    <row r="266" spans="6:9" x14ac:dyDescent="0.3">
      <c r="F266" s="31" t="s">
        <v>7</v>
      </c>
      <c r="G266" s="32">
        <v>0</v>
      </c>
      <c r="H266" s="32">
        <f t="shared" ref="H266:H275" si="16">G266+H265</f>
        <v>466405.58095357969</v>
      </c>
      <c r="I266" s="33">
        <f>H266*D3/12</f>
        <v>3303.70619842119</v>
      </c>
    </row>
    <row r="267" spans="6:9" x14ac:dyDescent="0.3">
      <c r="F267" s="31" t="s">
        <v>8</v>
      </c>
      <c r="G267" s="32">
        <v>0</v>
      </c>
      <c r="H267" s="32">
        <f t="shared" si="16"/>
        <v>466405.58095357969</v>
      </c>
      <c r="I267" s="33">
        <f>H267*D3/12</f>
        <v>3303.70619842119</v>
      </c>
    </row>
    <row r="268" spans="6:9" x14ac:dyDescent="0.3">
      <c r="F268" s="31" t="s">
        <v>9</v>
      </c>
      <c r="G268" s="32">
        <v>0</v>
      </c>
      <c r="H268" s="32">
        <f t="shared" si="16"/>
        <v>466405.58095357969</v>
      </c>
      <c r="I268" s="33">
        <f>H268*D3/12</f>
        <v>3303.70619842119</v>
      </c>
    </row>
    <row r="269" spans="6:9" x14ac:dyDescent="0.3">
      <c r="F269" s="31" t="s">
        <v>10</v>
      </c>
      <c r="G269" s="32">
        <v>0</v>
      </c>
      <c r="H269" s="32">
        <f t="shared" si="16"/>
        <v>466405.58095357969</v>
      </c>
      <c r="I269" s="33">
        <f>H269*D3/12</f>
        <v>3303.70619842119</v>
      </c>
    </row>
    <row r="270" spans="6:9" x14ac:dyDescent="0.3">
      <c r="F270" s="31" t="s">
        <v>11</v>
      </c>
      <c r="G270" s="32">
        <v>0</v>
      </c>
      <c r="H270" s="32">
        <f t="shared" si="16"/>
        <v>466405.58095357969</v>
      </c>
      <c r="I270" s="33">
        <f>H270*D3/12</f>
        <v>3303.70619842119</v>
      </c>
    </row>
    <row r="271" spans="6:9" x14ac:dyDescent="0.3">
      <c r="F271" s="31" t="s">
        <v>12</v>
      </c>
      <c r="G271" s="32">
        <v>0</v>
      </c>
      <c r="H271" s="32">
        <f t="shared" si="16"/>
        <v>466405.58095357969</v>
      </c>
      <c r="I271" s="33">
        <f>H271*D3/12</f>
        <v>3303.70619842119</v>
      </c>
    </row>
    <row r="272" spans="6:9" x14ac:dyDescent="0.3">
      <c r="F272" s="31" t="s">
        <v>13</v>
      </c>
      <c r="G272" s="32">
        <v>0</v>
      </c>
      <c r="H272" s="32">
        <f t="shared" si="16"/>
        <v>466405.58095357969</v>
      </c>
      <c r="I272" s="33">
        <f>H272*D3/12</f>
        <v>3303.70619842119</v>
      </c>
    </row>
    <row r="273" spans="6:9" x14ac:dyDescent="0.3">
      <c r="F273" s="31" t="s">
        <v>14</v>
      </c>
      <c r="G273" s="32">
        <v>0</v>
      </c>
      <c r="H273" s="32">
        <f t="shared" si="16"/>
        <v>466405.58095357969</v>
      </c>
      <c r="I273" s="33">
        <f>H273*D3/12</f>
        <v>3303.70619842119</v>
      </c>
    </row>
    <row r="274" spans="6:9" x14ac:dyDescent="0.3">
      <c r="F274" s="31" t="s">
        <v>15</v>
      </c>
      <c r="G274" s="32">
        <v>0</v>
      </c>
      <c r="H274" s="32">
        <f t="shared" si="16"/>
        <v>466405.58095357969</v>
      </c>
      <c r="I274" s="33">
        <f>H274*D3/12</f>
        <v>3303.70619842119</v>
      </c>
    </row>
    <row r="275" spans="6:9" x14ac:dyDescent="0.3">
      <c r="F275" s="31" t="s">
        <v>16</v>
      </c>
      <c r="G275" s="32">
        <v>0</v>
      </c>
      <c r="H275" s="32">
        <f t="shared" si="16"/>
        <v>466405.58095357969</v>
      </c>
      <c r="I275" s="33">
        <f>H275*D3/12</f>
        <v>3303.70619842119</v>
      </c>
    </row>
    <row r="276" spans="6:9" ht="18" x14ac:dyDescent="0.35">
      <c r="F276" s="34" t="s">
        <v>17</v>
      </c>
      <c r="G276" s="36"/>
      <c r="H276" s="36">
        <f>H275+SUM(I264:I275)</f>
        <v>506050.05533463397</v>
      </c>
      <c r="I276" s="37">
        <f>SUM(I264:I275)</f>
        <v>39644.474381054279</v>
      </c>
    </row>
    <row r="278" spans="6:9" ht="18" x14ac:dyDescent="0.35">
      <c r="F278" s="47" t="s">
        <v>48</v>
      </c>
      <c r="G278" s="48"/>
      <c r="H278" s="48"/>
      <c r="I278" s="49"/>
    </row>
    <row r="279" spans="6:9" ht="18" x14ac:dyDescent="0.35">
      <c r="F279" s="28" t="s">
        <v>1</v>
      </c>
      <c r="G279" s="29" t="s">
        <v>2</v>
      </c>
      <c r="H279" s="29" t="s">
        <v>3</v>
      </c>
      <c r="I279" s="30" t="s">
        <v>4</v>
      </c>
    </row>
    <row r="280" spans="6:9" x14ac:dyDescent="0.3">
      <c r="F280" s="31" t="s">
        <v>5</v>
      </c>
      <c r="G280" s="32">
        <v>0</v>
      </c>
      <c r="H280" s="32">
        <f>H276</f>
        <v>506050.05533463397</v>
      </c>
      <c r="I280" s="33">
        <f>H280*D3/12</f>
        <v>3584.521225286991</v>
      </c>
    </row>
    <row r="281" spans="6:9" x14ac:dyDescent="0.3">
      <c r="F281" s="31" t="s">
        <v>6</v>
      </c>
      <c r="G281" s="32">
        <v>0</v>
      </c>
      <c r="H281" s="32">
        <f>G281+H280</f>
        <v>506050.05533463397</v>
      </c>
      <c r="I281" s="33">
        <f>H281*D3/12</f>
        <v>3584.521225286991</v>
      </c>
    </row>
    <row r="282" spans="6:9" x14ac:dyDescent="0.3">
      <c r="F282" s="31" t="s">
        <v>7</v>
      </c>
      <c r="G282" s="32">
        <v>0</v>
      </c>
      <c r="H282" s="32">
        <f t="shared" ref="H282:H291" si="17">G282+H281</f>
        <v>506050.05533463397</v>
      </c>
      <c r="I282" s="33">
        <f>H282*D3/12</f>
        <v>3584.521225286991</v>
      </c>
    </row>
    <row r="283" spans="6:9" x14ac:dyDescent="0.3">
      <c r="F283" s="31" t="s">
        <v>8</v>
      </c>
      <c r="G283" s="32">
        <v>0</v>
      </c>
      <c r="H283" s="32">
        <f t="shared" si="17"/>
        <v>506050.05533463397</v>
      </c>
      <c r="I283" s="33">
        <f>H283*D3/12</f>
        <v>3584.521225286991</v>
      </c>
    </row>
    <row r="284" spans="6:9" x14ac:dyDescent="0.3">
      <c r="F284" s="31" t="s">
        <v>9</v>
      </c>
      <c r="G284" s="32">
        <v>0</v>
      </c>
      <c r="H284" s="32">
        <f t="shared" si="17"/>
        <v>506050.05533463397</v>
      </c>
      <c r="I284" s="33">
        <f>H284*D3/12</f>
        <v>3584.521225286991</v>
      </c>
    </row>
    <row r="285" spans="6:9" x14ac:dyDescent="0.3">
      <c r="F285" s="31" t="s">
        <v>10</v>
      </c>
      <c r="G285" s="32">
        <v>0</v>
      </c>
      <c r="H285" s="32">
        <f t="shared" si="17"/>
        <v>506050.05533463397</v>
      </c>
      <c r="I285" s="33">
        <f>H285*D3/12</f>
        <v>3584.521225286991</v>
      </c>
    </row>
    <row r="286" spans="6:9" x14ac:dyDescent="0.3">
      <c r="F286" s="31" t="s">
        <v>11</v>
      </c>
      <c r="G286" s="32">
        <v>0</v>
      </c>
      <c r="H286" s="32">
        <f t="shared" si="17"/>
        <v>506050.05533463397</v>
      </c>
      <c r="I286" s="33">
        <f>H286*D3/12</f>
        <v>3584.521225286991</v>
      </c>
    </row>
    <row r="287" spans="6:9" x14ac:dyDescent="0.3">
      <c r="F287" s="31" t="s">
        <v>12</v>
      </c>
      <c r="G287" s="32">
        <v>0</v>
      </c>
      <c r="H287" s="32">
        <f t="shared" si="17"/>
        <v>506050.05533463397</v>
      </c>
      <c r="I287" s="33">
        <f>H287*D3/12</f>
        <v>3584.521225286991</v>
      </c>
    </row>
    <row r="288" spans="6:9" x14ac:dyDescent="0.3">
      <c r="F288" s="31" t="s">
        <v>13</v>
      </c>
      <c r="G288" s="32">
        <v>0</v>
      </c>
      <c r="H288" s="32">
        <f t="shared" si="17"/>
        <v>506050.05533463397</v>
      </c>
      <c r="I288" s="33">
        <f>H288*D3/12</f>
        <v>3584.521225286991</v>
      </c>
    </row>
    <row r="289" spans="6:9" x14ac:dyDescent="0.3">
      <c r="F289" s="31" t="s">
        <v>14</v>
      </c>
      <c r="G289" s="32">
        <v>0</v>
      </c>
      <c r="H289" s="32">
        <f t="shared" si="17"/>
        <v>506050.05533463397</v>
      </c>
      <c r="I289" s="33">
        <f>H289*D3/12</f>
        <v>3584.521225286991</v>
      </c>
    </row>
    <row r="290" spans="6:9" x14ac:dyDescent="0.3">
      <c r="F290" s="31" t="s">
        <v>15</v>
      </c>
      <c r="G290" s="32">
        <v>0</v>
      </c>
      <c r="H290" s="32">
        <f t="shared" si="17"/>
        <v>506050.05533463397</v>
      </c>
      <c r="I290" s="33">
        <f>H290*D3/12</f>
        <v>3584.521225286991</v>
      </c>
    </row>
    <row r="291" spans="6:9" x14ac:dyDescent="0.3">
      <c r="F291" s="31" t="s">
        <v>16</v>
      </c>
      <c r="G291" s="32">
        <v>0</v>
      </c>
      <c r="H291" s="32">
        <f t="shared" si="17"/>
        <v>506050.05533463397</v>
      </c>
      <c r="I291" s="33">
        <f>H291*D3/12</f>
        <v>3584.521225286991</v>
      </c>
    </row>
    <row r="292" spans="6:9" ht="18" x14ac:dyDescent="0.35">
      <c r="F292" s="34" t="s">
        <v>17</v>
      </c>
      <c r="G292" s="36"/>
      <c r="H292" s="36">
        <f>H291+SUM(I280:I291)</f>
        <v>549064.31003807788</v>
      </c>
      <c r="I292" s="37">
        <f>SUM(I280:I291)</f>
        <v>43014.254703443883</v>
      </c>
    </row>
    <row r="294" spans="6:9" ht="18" x14ac:dyDescent="0.35">
      <c r="F294" s="47" t="s">
        <v>49</v>
      </c>
      <c r="G294" s="48"/>
      <c r="H294" s="48"/>
      <c r="I294" s="49"/>
    </row>
    <row r="295" spans="6:9" ht="18" x14ac:dyDescent="0.35">
      <c r="F295" s="28" t="s">
        <v>1</v>
      </c>
      <c r="G295" s="29" t="s">
        <v>2</v>
      </c>
      <c r="H295" s="29" t="s">
        <v>3</v>
      </c>
      <c r="I295" s="30" t="s">
        <v>4</v>
      </c>
    </row>
    <row r="296" spans="6:9" x14ac:dyDescent="0.3">
      <c r="F296" s="31" t="s">
        <v>5</v>
      </c>
      <c r="G296" s="32">
        <v>0</v>
      </c>
      <c r="H296" s="32">
        <f>H292</f>
        <v>549064.31003807788</v>
      </c>
      <c r="I296" s="33">
        <f>H296*D3/12</f>
        <v>3889.2055294363854</v>
      </c>
    </row>
    <row r="297" spans="6:9" x14ac:dyDescent="0.3">
      <c r="F297" s="31" t="s">
        <v>6</v>
      </c>
      <c r="G297" s="32">
        <v>0</v>
      </c>
      <c r="H297" s="32">
        <f>G297+H296</f>
        <v>549064.31003807788</v>
      </c>
      <c r="I297" s="33">
        <f>H297*D3/12</f>
        <v>3889.2055294363854</v>
      </c>
    </row>
    <row r="298" spans="6:9" x14ac:dyDescent="0.3">
      <c r="F298" s="31" t="s">
        <v>7</v>
      </c>
      <c r="G298" s="32">
        <v>0</v>
      </c>
      <c r="H298" s="32">
        <f t="shared" ref="H298:H307" si="18">G298+H297</f>
        <v>549064.31003807788</v>
      </c>
      <c r="I298" s="33">
        <f>H298*D3/12</f>
        <v>3889.2055294363854</v>
      </c>
    </row>
    <row r="299" spans="6:9" x14ac:dyDescent="0.3">
      <c r="F299" s="31" t="s">
        <v>8</v>
      </c>
      <c r="G299" s="32">
        <v>0</v>
      </c>
      <c r="H299" s="32">
        <f t="shared" si="18"/>
        <v>549064.31003807788</v>
      </c>
      <c r="I299" s="33">
        <f>H299*D3/12</f>
        <v>3889.2055294363854</v>
      </c>
    </row>
    <row r="300" spans="6:9" x14ac:dyDescent="0.3">
      <c r="F300" s="31" t="s">
        <v>9</v>
      </c>
      <c r="G300" s="32">
        <v>0</v>
      </c>
      <c r="H300" s="32">
        <f t="shared" si="18"/>
        <v>549064.31003807788</v>
      </c>
      <c r="I300" s="33">
        <f>H300*D3/12</f>
        <v>3889.2055294363854</v>
      </c>
    </row>
    <row r="301" spans="6:9" x14ac:dyDescent="0.3">
      <c r="F301" s="31" t="s">
        <v>10</v>
      </c>
      <c r="G301" s="32">
        <v>0</v>
      </c>
      <c r="H301" s="32">
        <f t="shared" si="18"/>
        <v>549064.31003807788</v>
      </c>
      <c r="I301" s="33">
        <f>H301*D3/12</f>
        <v>3889.2055294363854</v>
      </c>
    </row>
    <row r="302" spans="6:9" x14ac:dyDescent="0.3">
      <c r="F302" s="31" t="s">
        <v>11</v>
      </c>
      <c r="G302" s="32">
        <v>0</v>
      </c>
      <c r="H302" s="32">
        <f t="shared" si="18"/>
        <v>549064.31003807788</v>
      </c>
      <c r="I302" s="33">
        <f>H302*D3/12</f>
        <v>3889.2055294363854</v>
      </c>
    </row>
    <row r="303" spans="6:9" x14ac:dyDescent="0.3">
      <c r="F303" s="31" t="s">
        <v>12</v>
      </c>
      <c r="G303" s="32">
        <v>0</v>
      </c>
      <c r="H303" s="32">
        <f t="shared" si="18"/>
        <v>549064.31003807788</v>
      </c>
      <c r="I303" s="33">
        <f>H303*D3/12</f>
        <v>3889.2055294363854</v>
      </c>
    </row>
    <row r="304" spans="6:9" x14ac:dyDescent="0.3">
      <c r="F304" s="31" t="s">
        <v>13</v>
      </c>
      <c r="G304" s="32">
        <v>0</v>
      </c>
      <c r="H304" s="32">
        <f t="shared" si="18"/>
        <v>549064.31003807788</v>
      </c>
      <c r="I304" s="33">
        <f>H304*D3/12</f>
        <v>3889.2055294363854</v>
      </c>
    </row>
    <row r="305" spans="6:9" x14ac:dyDescent="0.3">
      <c r="F305" s="31" t="s">
        <v>14</v>
      </c>
      <c r="G305" s="32">
        <v>0</v>
      </c>
      <c r="H305" s="32">
        <f t="shared" si="18"/>
        <v>549064.31003807788</v>
      </c>
      <c r="I305" s="33">
        <f>H305*D3/12</f>
        <v>3889.2055294363854</v>
      </c>
    </row>
    <row r="306" spans="6:9" x14ac:dyDescent="0.3">
      <c r="F306" s="31" t="s">
        <v>15</v>
      </c>
      <c r="G306" s="32">
        <v>0</v>
      </c>
      <c r="H306" s="32">
        <f t="shared" si="18"/>
        <v>549064.31003807788</v>
      </c>
      <c r="I306" s="33">
        <f>H306*D3/12</f>
        <v>3889.2055294363854</v>
      </c>
    </row>
    <row r="307" spans="6:9" x14ac:dyDescent="0.3">
      <c r="F307" s="31" t="s">
        <v>16</v>
      </c>
      <c r="G307" s="32">
        <v>0</v>
      </c>
      <c r="H307" s="32">
        <f t="shared" si="18"/>
        <v>549064.31003807788</v>
      </c>
      <c r="I307" s="33">
        <f>H307*D3/12</f>
        <v>3889.2055294363854</v>
      </c>
    </row>
    <row r="308" spans="6:9" ht="18" x14ac:dyDescent="0.35">
      <c r="F308" s="34" t="s">
        <v>17</v>
      </c>
      <c r="G308" s="36"/>
      <c r="H308" s="36">
        <f>H307+SUM(I296:I307)</f>
        <v>595734.77639131446</v>
      </c>
      <c r="I308" s="37">
        <f>SUM(I296:I307)</f>
        <v>46670.46635323661</v>
      </c>
    </row>
    <row r="310" spans="6:9" ht="18" x14ac:dyDescent="0.35">
      <c r="F310" s="47" t="s">
        <v>50</v>
      </c>
      <c r="G310" s="48"/>
      <c r="H310" s="48"/>
      <c r="I310" s="49"/>
    </row>
    <row r="311" spans="6:9" ht="18" x14ac:dyDescent="0.35">
      <c r="F311" s="28" t="s">
        <v>1</v>
      </c>
      <c r="G311" s="29" t="s">
        <v>2</v>
      </c>
      <c r="H311" s="29" t="s">
        <v>3</v>
      </c>
      <c r="I311" s="30" t="s">
        <v>4</v>
      </c>
    </row>
    <row r="312" spans="6:9" x14ac:dyDescent="0.3">
      <c r="F312" s="31" t="s">
        <v>5</v>
      </c>
      <c r="G312" s="32">
        <v>0</v>
      </c>
      <c r="H312" s="32">
        <f>H308</f>
        <v>595734.77639131446</v>
      </c>
      <c r="I312" s="33">
        <f>H312*D3/12</f>
        <v>4219.7879994384775</v>
      </c>
    </row>
    <row r="313" spans="6:9" x14ac:dyDescent="0.3">
      <c r="F313" s="31" t="s">
        <v>6</v>
      </c>
      <c r="G313" s="32">
        <v>0</v>
      </c>
      <c r="H313" s="32">
        <f>G313+H312</f>
        <v>595734.77639131446</v>
      </c>
      <c r="I313" s="33">
        <f>H313*D3/12</f>
        <v>4219.7879994384775</v>
      </c>
    </row>
    <row r="314" spans="6:9" x14ac:dyDescent="0.3">
      <c r="F314" s="31" t="s">
        <v>7</v>
      </c>
      <c r="G314" s="32">
        <v>0</v>
      </c>
      <c r="H314" s="32">
        <f t="shared" ref="H314:H323" si="19">G314+H313</f>
        <v>595734.77639131446</v>
      </c>
      <c r="I314" s="33">
        <f>H314*D3/12</f>
        <v>4219.7879994384775</v>
      </c>
    </row>
    <row r="315" spans="6:9" x14ac:dyDescent="0.3">
      <c r="F315" s="31" t="s">
        <v>8</v>
      </c>
      <c r="G315" s="32">
        <v>0</v>
      </c>
      <c r="H315" s="32">
        <f t="shared" si="19"/>
        <v>595734.77639131446</v>
      </c>
      <c r="I315" s="33">
        <f>H315*D3/12</f>
        <v>4219.7879994384775</v>
      </c>
    </row>
    <row r="316" spans="6:9" x14ac:dyDescent="0.3">
      <c r="F316" s="31" t="s">
        <v>9</v>
      </c>
      <c r="G316" s="32">
        <v>0</v>
      </c>
      <c r="H316" s="32">
        <f t="shared" si="19"/>
        <v>595734.77639131446</v>
      </c>
      <c r="I316" s="33">
        <f>H316*D3/12</f>
        <v>4219.7879994384775</v>
      </c>
    </row>
    <row r="317" spans="6:9" x14ac:dyDescent="0.3">
      <c r="F317" s="31" t="s">
        <v>10</v>
      </c>
      <c r="G317" s="32">
        <v>0</v>
      </c>
      <c r="H317" s="32">
        <f t="shared" si="19"/>
        <v>595734.77639131446</v>
      </c>
      <c r="I317" s="33">
        <f>H317*D3/12</f>
        <v>4219.7879994384775</v>
      </c>
    </row>
    <row r="318" spans="6:9" x14ac:dyDescent="0.3">
      <c r="F318" s="31" t="s">
        <v>11</v>
      </c>
      <c r="G318" s="32">
        <v>0</v>
      </c>
      <c r="H318" s="32">
        <f t="shared" si="19"/>
        <v>595734.77639131446</v>
      </c>
      <c r="I318" s="33">
        <f>H318*D3/12</f>
        <v>4219.7879994384775</v>
      </c>
    </row>
    <row r="319" spans="6:9" x14ac:dyDescent="0.3">
      <c r="F319" s="31" t="s">
        <v>12</v>
      </c>
      <c r="G319" s="32">
        <v>0</v>
      </c>
      <c r="H319" s="32">
        <f t="shared" si="19"/>
        <v>595734.77639131446</v>
      </c>
      <c r="I319" s="33">
        <f>H319*D3/12</f>
        <v>4219.7879994384775</v>
      </c>
    </row>
    <row r="320" spans="6:9" x14ac:dyDescent="0.3">
      <c r="F320" s="31" t="s">
        <v>13</v>
      </c>
      <c r="G320" s="32">
        <v>0</v>
      </c>
      <c r="H320" s="32">
        <f t="shared" si="19"/>
        <v>595734.77639131446</v>
      </c>
      <c r="I320" s="33">
        <f>H320*D3/12</f>
        <v>4219.7879994384775</v>
      </c>
    </row>
    <row r="321" spans="6:9" x14ac:dyDescent="0.3">
      <c r="F321" s="31" t="s">
        <v>14</v>
      </c>
      <c r="G321" s="32">
        <v>0</v>
      </c>
      <c r="H321" s="32">
        <f t="shared" si="19"/>
        <v>595734.77639131446</v>
      </c>
      <c r="I321" s="33">
        <f>H321*D3/12</f>
        <v>4219.7879994384775</v>
      </c>
    </row>
    <row r="322" spans="6:9" x14ac:dyDescent="0.3">
      <c r="F322" s="31" t="s">
        <v>15</v>
      </c>
      <c r="G322" s="32">
        <v>0</v>
      </c>
      <c r="H322" s="32">
        <f t="shared" si="19"/>
        <v>595734.77639131446</v>
      </c>
      <c r="I322" s="33">
        <f>H322*D3/12</f>
        <v>4219.7879994384775</v>
      </c>
    </row>
    <row r="323" spans="6:9" x14ac:dyDescent="0.3">
      <c r="F323" s="31" t="s">
        <v>16</v>
      </c>
      <c r="G323" s="32">
        <v>0</v>
      </c>
      <c r="H323" s="32">
        <f t="shared" si="19"/>
        <v>595734.77639131446</v>
      </c>
      <c r="I323" s="33">
        <f>H323*D3/12</f>
        <v>4219.7879994384775</v>
      </c>
    </row>
    <row r="324" spans="6:9" ht="18" x14ac:dyDescent="0.35">
      <c r="F324" s="34" t="s">
        <v>17</v>
      </c>
      <c r="G324" s="36"/>
      <c r="H324" s="36">
        <f>H323+SUM(I312:I323)</f>
        <v>646372.23238457623</v>
      </c>
      <c r="I324" s="37">
        <f>SUM(I312:I323)</f>
        <v>50637.455993261734</v>
      </c>
    </row>
    <row r="326" spans="6:9" ht="18" x14ac:dyDescent="0.35">
      <c r="F326" s="47" t="s">
        <v>51</v>
      </c>
      <c r="G326" s="48"/>
      <c r="H326" s="48"/>
      <c r="I326" s="49"/>
    </row>
    <row r="327" spans="6:9" ht="18" x14ac:dyDescent="0.35">
      <c r="F327" s="28" t="s">
        <v>1</v>
      </c>
      <c r="G327" s="29" t="s">
        <v>2</v>
      </c>
      <c r="H327" s="29" t="s">
        <v>3</v>
      </c>
      <c r="I327" s="30" t="s">
        <v>4</v>
      </c>
    </row>
    <row r="328" spans="6:9" x14ac:dyDescent="0.3">
      <c r="F328" s="31" t="s">
        <v>5</v>
      </c>
      <c r="G328" s="32">
        <v>0</v>
      </c>
      <c r="H328" s="32">
        <f>H324</f>
        <v>646372.23238457623</v>
      </c>
      <c r="I328" s="33">
        <f>H328*D3/12</f>
        <v>4578.4699793907484</v>
      </c>
    </row>
    <row r="329" spans="6:9" x14ac:dyDescent="0.3">
      <c r="F329" s="31" t="s">
        <v>6</v>
      </c>
      <c r="G329" s="32">
        <v>0</v>
      </c>
      <c r="H329" s="32">
        <f>G329+H328</f>
        <v>646372.23238457623</v>
      </c>
      <c r="I329" s="33">
        <f>H329*D3/12</f>
        <v>4578.4699793907484</v>
      </c>
    </row>
    <row r="330" spans="6:9" x14ac:dyDescent="0.3">
      <c r="F330" s="31" t="s">
        <v>7</v>
      </c>
      <c r="G330" s="32">
        <v>0</v>
      </c>
      <c r="H330" s="32">
        <f t="shared" ref="H330:H339" si="20">G330+H329</f>
        <v>646372.23238457623</v>
      </c>
      <c r="I330" s="33">
        <f>H330*D3/12</f>
        <v>4578.4699793907484</v>
      </c>
    </row>
    <row r="331" spans="6:9" x14ac:dyDescent="0.3">
      <c r="F331" s="31" t="s">
        <v>8</v>
      </c>
      <c r="G331" s="32">
        <v>0</v>
      </c>
      <c r="H331" s="32">
        <f t="shared" si="20"/>
        <v>646372.23238457623</v>
      </c>
      <c r="I331" s="33">
        <f>H331*D3/12</f>
        <v>4578.4699793907484</v>
      </c>
    </row>
    <row r="332" spans="6:9" x14ac:dyDescent="0.3">
      <c r="F332" s="31" t="s">
        <v>9</v>
      </c>
      <c r="G332" s="32">
        <v>0</v>
      </c>
      <c r="H332" s="32">
        <f t="shared" si="20"/>
        <v>646372.23238457623</v>
      </c>
      <c r="I332" s="33">
        <f>H332*D3/12</f>
        <v>4578.4699793907484</v>
      </c>
    </row>
    <row r="333" spans="6:9" x14ac:dyDescent="0.3">
      <c r="F333" s="31" t="s">
        <v>10</v>
      </c>
      <c r="G333" s="32">
        <v>0</v>
      </c>
      <c r="H333" s="32">
        <f t="shared" si="20"/>
        <v>646372.23238457623</v>
      </c>
      <c r="I333" s="33">
        <f>H333*D3/12</f>
        <v>4578.4699793907484</v>
      </c>
    </row>
    <row r="334" spans="6:9" x14ac:dyDescent="0.3">
      <c r="F334" s="31" t="s">
        <v>11</v>
      </c>
      <c r="G334" s="32">
        <v>0</v>
      </c>
      <c r="H334" s="32">
        <f t="shared" si="20"/>
        <v>646372.23238457623</v>
      </c>
      <c r="I334" s="33">
        <f>H334*D3/12</f>
        <v>4578.4699793907484</v>
      </c>
    </row>
    <row r="335" spans="6:9" x14ac:dyDescent="0.3">
      <c r="F335" s="31" t="s">
        <v>12</v>
      </c>
      <c r="G335" s="32">
        <v>0</v>
      </c>
      <c r="H335" s="32">
        <f t="shared" si="20"/>
        <v>646372.23238457623</v>
      </c>
      <c r="I335" s="33">
        <f>H335*D3/12</f>
        <v>4578.4699793907484</v>
      </c>
    </row>
    <row r="336" spans="6:9" x14ac:dyDescent="0.3">
      <c r="F336" s="31" t="s">
        <v>13</v>
      </c>
      <c r="G336" s="32">
        <v>0</v>
      </c>
      <c r="H336" s="32">
        <f t="shared" si="20"/>
        <v>646372.23238457623</v>
      </c>
      <c r="I336" s="33">
        <f>H336*D3/12</f>
        <v>4578.4699793907484</v>
      </c>
    </row>
    <row r="337" spans="6:9" x14ac:dyDescent="0.3">
      <c r="F337" s="31" t="s">
        <v>14</v>
      </c>
      <c r="G337" s="32">
        <v>0</v>
      </c>
      <c r="H337" s="32">
        <f t="shared" si="20"/>
        <v>646372.23238457623</v>
      </c>
      <c r="I337" s="33">
        <f>H337*D3/12</f>
        <v>4578.4699793907484</v>
      </c>
    </row>
    <row r="338" spans="6:9" x14ac:dyDescent="0.3">
      <c r="F338" s="31" t="s">
        <v>15</v>
      </c>
      <c r="G338" s="32">
        <v>0</v>
      </c>
      <c r="H338" s="32">
        <f t="shared" si="20"/>
        <v>646372.23238457623</v>
      </c>
      <c r="I338" s="33">
        <f>H338*D3/12</f>
        <v>4578.4699793907484</v>
      </c>
    </row>
    <row r="339" spans="6:9" x14ac:dyDescent="0.3">
      <c r="F339" s="31" t="s">
        <v>16</v>
      </c>
      <c r="G339" s="32">
        <v>0</v>
      </c>
      <c r="H339" s="32">
        <f t="shared" si="20"/>
        <v>646372.23238457623</v>
      </c>
      <c r="I339" s="33">
        <f>H339*D3/12</f>
        <v>4578.4699793907484</v>
      </c>
    </row>
    <row r="340" spans="6:9" ht="18" x14ac:dyDescent="0.35">
      <c r="F340" s="34" t="s">
        <v>17</v>
      </c>
      <c r="G340" s="36"/>
      <c r="H340" s="36">
        <f>H339+SUM(I328:I339)</f>
        <v>701313.87213726516</v>
      </c>
      <c r="I340" s="37">
        <f>SUM(I328:I339)</f>
        <v>54941.639752688985</v>
      </c>
    </row>
  </sheetData>
  <mergeCells count="24">
    <mergeCell ref="F134:I134"/>
    <mergeCell ref="B2:D2"/>
    <mergeCell ref="K2:L2"/>
    <mergeCell ref="F3:I3"/>
    <mergeCell ref="F6:I6"/>
    <mergeCell ref="F22:I22"/>
    <mergeCell ref="F38:I38"/>
    <mergeCell ref="F54:I54"/>
    <mergeCell ref="F70:I70"/>
    <mergeCell ref="F86:I86"/>
    <mergeCell ref="F102:I102"/>
    <mergeCell ref="F118:I118"/>
    <mergeCell ref="F326:I326"/>
    <mergeCell ref="F150:I150"/>
    <mergeCell ref="F166:I166"/>
    <mergeCell ref="F182:I182"/>
    <mergeCell ref="F198:I198"/>
    <mergeCell ref="F214:I214"/>
    <mergeCell ref="F230:I230"/>
    <mergeCell ref="F246:I246"/>
    <mergeCell ref="F262:I262"/>
    <mergeCell ref="F278:I278"/>
    <mergeCell ref="F294:I294"/>
    <mergeCell ref="F310:I310"/>
  </mergeCells>
  <pageMargins left="0.7" right="0.7" top="0.75" bottom="0.75" header="0.3" footer="0.5"/>
  <pageSetup orientation="portrait" r:id="rId1"/>
  <headerFooter>
    <oddFooter>&amp;CCapgemini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40"/>
  <sheetViews>
    <sheetView topLeftCell="A52" workbookViewId="0">
      <selection activeCell="C16" sqref="C16"/>
    </sheetView>
  </sheetViews>
  <sheetFormatPr defaultRowHeight="16.5" x14ac:dyDescent="0.3"/>
  <cols>
    <col min="1" max="2" width="9.140625" style="1"/>
    <col min="3" max="3" width="10.7109375" style="1" customWidth="1"/>
    <col min="4" max="4" width="9.28515625" style="1" bestFit="1" customWidth="1"/>
    <col min="5" max="6" width="9.140625" style="1"/>
    <col min="7" max="7" width="11.42578125" style="1" customWidth="1"/>
    <col min="8" max="8" width="12" style="1" bestFit="1" customWidth="1"/>
    <col min="9" max="9" width="11.85546875" style="1" bestFit="1" customWidth="1"/>
    <col min="10" max="10" width="9.140625" style="1"/>
    <col min="11" max="11" width="17.42578125" style="1" customWidth="1"/>
    <col min="12" max="12" width="11.42578125" style="1" customWidth="1"/>
    <col min="13" max="16384" width="9.140625" style="1"/>
  </cols>
  <sheetData>
    <row r="1" spans="2:12" ht="17.25" thickBot="1" x14ac:dyDescent="0.35"/>
    <row r="2" spans="2:12" ht="18.75" thickBot="1" x14ac:dyDescent="0.4">
      <c r="B2" s="57" t="s">
        <v>32</v>
      </c>
      <c r="C2" s="57"/>
      <c r="D2" s="57"/>
      <c r="E2" s="2"/>
      <c r="K2" s="57" t="s">
        <v>37</v>
      </c>
      <c r="L2" s="57"/>
    </row>
    <row r="3" spans="2:12" ht="18.75" thickBot="1" x14ac:dyDescent="0.4">
      <c r="B3" s="17" t="s">
        <v>34</v>
      </c>
      <c r="C3" s="17"/>
      <c r="D3" s="18">
        <v>9.0999999999999998E-2</v>
      </c>
      <c r="E3" s="3"/>
      <c r="F3" s="39" t="s">
        <v>35</v>
      </c>
      <c r="G3" s="40"/>
      <c r="H3" s="40"/>
      <c r="I3" s="41"/>
      <c r="K3" s="17" t="s">
        <v>36</v>
      </c>
      <c r="L3" s="19">
        <f>H340</f>
        <v>7589103.2694893861</v>
      </c>
    </row>
    <row r="4" spans="2:12" ht="17.25" thickBot="1" x14ac:dyDescent="0.35">
      <c r="B4" s="17" t="s">
        <v>33</v>
      </c>
      <c r="C4" s="17"/>
      <c r="D4" s="17">
        <v>12500</v>
      </c>
    </row>
    <row r="6" spans="2:12" ht="18" x14ac:dyDescent="0.35">
      <c r="F6" s="54" t="s">
        <v>31</v>
      </c>
      <c r="G6" s="55"/>
      <c r="H6" s="55"/>
      <c r="I6" s="56"/>
    </row>
    <row r="7" spans="2:12" ht="18" x14ac:dyDescent="0.35">
      <c r="F7" s="4" t="s">
        <v>1</v>
      </c>
      <c r="G7" s="5" t="s">
        <v>2</v>
      </c>
      <c r="H7" s="5" t="s">
        <v>3</v>
      </c>
      <c r="I7" s="6" t="s">
        <v>4</v>
      </c>
    </row>
    <row r="8" spans="2:12" x14ac:dyDescent="0.3">
      <c r="F8" s="7" t="s">
        <v>5</v>
      </c>
      <c r="G8" s="8">
        <f>D4</f>
        <v>12500</v>
      </c>
      <c r="H8" s="8">
        <f>G8</f>
        <v>12500</v>
      </c>
      <c r="I8" s="9">
        <f>H8*D3/12</f>
        <v>94.791666666666671</v>
      </c>
    </row>
    <row r="9" spans="2:12" x14ac:dyDescent="0.3">
      <c r="F9" s="7" t="s">
        <v>6</v>
      </c>
      <c r="G9" s="8">
        <f>D4</f>
        <v>12500</v>
      </c>
      <c r="H9" s="8">
        <f>G9+H8</f>
        <v>25000</v>
      </c>
      <c r="I9" s="9">
        <f>H9*D3/12</f>
        <v>189.58333333333334</v>
      </c>
    </row>
    <row r="10" spans="2:12" x14ac:dyDescent="0.3">
      <c r="F10" s="7" t="s">
        <v>7</v>
      </c>
      <c r="G10" s="8">
        <f>D4</f>
        <v>12500</v>
      </c>
      <c r="H10" s="8">
        <f t="shared" ref="H10:H19" si="0">G10+H9</f>
        <v>37500</v>
      </c>
      <c r="I10" s="9">
        <f>H10*D3/12</f>
        <v>284.375</v>
      </c>
    </row>
    <row r="11" spans="2:12" x14ac:dyDescent="0.3">
      <c r="F11" s="7" t="s">
        <v>8</v>
      </c>
      <c r="G11" s="8">
        <f>D4</f>
        <v>12500</v>
      </c>
      <c r="H11" s="8">
        <f t="shared" si="0"/>
        <v>50000</v>
      </c>
      <c r="I11" s="9">
        <f>H11*D3/12</f>
        <v>379.16666666666669</v>
      </c>
    </row>
    <row r="12" spans="2:12" x14ac:dyDescent="0.3">
      <c r="F12" s="7" t="s">
        <v>9</v>
      </c>
      <c r="G12" s="8">
        <f>D4</f>
        <v>12500</v>
      </c>
      <c r="H12" s="8">
        <f t="shared" si="0"/>
        <v>62500</v>
      </c>
      <c r="I12" s="9">
        <f>H12*D3/12</f>
        <v>473.95833333333331</v>
      </c>
    </row>
    <row r="13" spans="2:12" x14ac:dyDescent="0.3">
      <c r="F13" s="7" t="s">
        <v>10</v>
      </c>
      <c r="G13" s="8">
        <f>D4</f>
        <v>12500</v>
      </c>
      <c r="H13" s="8">
        <f t="shared" si="0"/>
        <v>75000</v>
      </c>
      <c r="I13" s="9">
        <f>H13*D3/12</f>
        <v>568.75</v>
      </c>
    </row>
    <row r="14" spans="2:12" x14ac:dyDescent="0.3">
      <c r="F14" s="7" t="s">
        <v>11</v>
      </c>
      <c r="G14" s="8">
        <f>D4</f>
        <v>12500</v>
      </c>
      <c r="H14" s="8">
        <f t="shared" si="0"/>
        <v>87500</v>
      </c>
      <c r="I14" s="9">
        <f>H14*D3/12</f>
        <v>663.54166666666663</v>
      </c>
    </row>
    <row r="15" spans="2:12" x14ac:dyDescent="0.3">
      <c r="F15" s="7" t="s">
        <v>12</v>
      </c>
      <c r="G15" s="8">
        <f>D4</f>
        <v>12500</v>
      </c>
      <c r="H15" s="8">
        <f t="shared" si="0"/>
        <v>100000</v>
      </c>
      <c r="I15" s="9">
        <f>H15*D3/12</f>
        <v>758.33333333333337</v>
      </c>
    </row>
    <row r="16" spans="2:12" x14ac:dyDescent="0.3">
      <c r="F16" s="7" t="s">
        <v>13</v>
      </c>
      <c r="G16" s="8">
        <f>D4</f>
        <v>12500</v>
      </c>
      <c r="H16" s="8">
        <f t="shared" si="0"/>
        <v>112500</v>
      </c>
      <c r="I16" s="9">
        <f>H16*D3/12</f>
        <v>853.125</v>
      </c>
    </row>
    <row r="17" spans="6:9" x14ac:dyDescent="0.3">
      <c r="F17" s="7" t="s">
        <v>14</v>
      </c>
      <c r="G17" s="8">
        <f>D4</f>
        <v>12500</v>
      </c>
      <c r="H17" s="8">
        <f t="shared" si="0"/>
        <v>125000</v>
      </c>
      <c r="I17" s="9">
        <f>H17*D3/12</f>
        <v>947.91666666666663</v>
      </c>
    </row>
    <row r="18" spans="6:9" x14ac:dyDescent="0.3">
      <c r="F18" s="7" t="s">
        <v>15</v>
      </c>
      <c r="G18" s="8">
        <f>D4</f>
        <v>12500</v>
      </c>
      <c r="H18" s="8">
        <f t="shared" si="0"/>
        <v>137500</v>
      </c>
      <c r="I18" s="9">
        <f>H18*D3/12</f>
        <v>1042.7083333333333</v>
      </c>
    </row>
    <row r="19" spans="6:9" x14ac:dyDescent="0.3">
      <c r="F19" s="7" t="s">
        <v>16</v>
      </c>
      <c r="G19" s="8">
        <f>D4</f>
        <v>12500</v>
      </c>
      <c r="H19" s="8">
        <f t="shared" si="0"/>
        <v>150000</v>
      </c>
      <c r="I19" s="9">
        <f>H19*D3/12</f>
        <v>1137.5</v>
      </c>
    </row>
    <row r="20" spans="6:9" ht="18" x14ac:dyDescent="0.35">
      <c r="F20" s="10" t="s">
        <v>17</v>
      </c>
      <c r="G20" s="11"/>
      <c r="H20" s="12">
        <f>H19+SUM(I8:I19)</f>
        <v>157393.75</v>
      </c>
      <c r="I20" s="13">
        <f>SUM(I8:I19)</f>
        <v>7393.75</v>
      </c>
    </row>
    <row r="21" spans="6:9" x14ac:dyDescent="0.3">
      <c r="F21" s="14"/>
      <c r="G21" s="14"/>
      <c r="H21" s="14"/>
      <c r="I21" s="14"/>
    </row>
    <row r="22" spans="6:9" ht="18" x14ac:dyDescent="0.35">
      <c r="F22" s="54" t="s">
        <v>18</v>
      </c>
      <c r="G22" s="55"/>
      <c r="H22" s="55"/>
      <c r="I22" s="56"/>
    </row>
    <row r="23" spans="6:9" ht="18" x14ac:dyDescent="0.35">
      <c r="F23" s="4" t="s">
        <v>1</v>
      </c>
      <c r="G23" s="5" t="s">
        <v>2</v>
      </c>
      <c r="H23" s="5" t="s">
        <v>3</v>
      </c>
      <c r="I23" s="6" t="s">
        <v>4</v>
      </c>
    </row>
    <row r="24" spans="6:9" x14ac:dyDescent="0.3">
      <c r="F24" s="7" t="s">
        <v>5</v>
      </c>
      <c r="G24" s="8">
        <f>D4</f>
        <v>12500</v>
      </c>
      <c r="H24" s="8">
        <f>H20+G24</f>
        <v>169893.75</v>
      </c>
      <c r="I24" s="9">
        <f>H24*D3/12</f>
        <v>1288.3609374999999</v>
      </c>
    </row>
    <row r="25" spans="6:9" x14ac:dyDescent="0.3">
      <c r="F25" s="7" t="s">
        <v>6</v>
      </c>
      <c r="G25" s="8">
        <f>D4</f>
        <v>12500</v>
      </c>
      <c r="H25" s="8">
        <f>G25+H24</f>
        <v>182393.75</v>
      </c>
      <c r="I25" s="9">
        <f>H25*D3/12</f>
        <v>1383.1526041666666</v>
      </c>
    </row>
    <row r="26" spans="6:9" x14ac:dyDescent="0.3">
      <c r="F26" s="7" t="s">
        <v>7</v>
      </c>
      <c r="G26" s="8">
        <f>D4</f>
        <v>12500</v>
      </c>
      <c r="H26" s="8">
        <f>G26+H25</f>
        <v>194893.75</v>
      </c>
      <c r="I26" s="9">
        <f>H26*D3/12</f>
        <v>1477.9442708333333</v>
      </c>
    </row>
    <row r="27" spans="6:9" x14ac:dyDescent="0.3">
      <c r="F27" s="7" t="s">
        <v>8</v>
      </c>
      <c r="G27" s="8">
        <f>D4</f>
        <v>12500</v>
      </c>
      <c r="H27" s="8">
        <f t="shared" ref="H27:H35" si="1">G27+H26</f>
        <v>207393.75</v>
      </c>
      <c r="I27" s="9">
        <f>H27*D3/12</f>
        <v>1572.7359374999999</v>
      </c>
    </row>
    <row r="28" spans="6:9" x14ac:dyDescent="0.3">
      <c r="F28" s="7" t="s">
        <v>9</v>
      </c>
      <c r="G28" s="8">
        <f>D4</f>
        <v>12500</v>
      </c>
      <c r="H28" s="8">
        <f t="shared" si="1"/>
        <v>219893.75</v>
      </c>
      <c r="I28" s="9">
        <f>H28*D3/12</f>
        <v>1667.5276041666666</v>
      </c>
    </row>
    <row r="29" spans="6:9" x14ac:dyDescent="0.3">
      <c r="F29" s="7" t="s">
        <v>10</v>
      </c>
      <c r="G29" s="8">
        <f>D4</f>
        <v>12500</v>
      </c>
      <c r="H29" s="8">
        <f t="shared" si="1"/>
        <v>232393.75</v>
      </c>
      <c r="I29" s="9">
        <f>H29*D3/12</f>
        <v>1762.3192708333333</v>
      </c>
    </row>
    <row r="30" spans="6:9" x14ac:dyDescent="0.3">
      <c r="F30" s="7" t="s">
        <v>11</v>
      </c>
      <c r="G30" s="8">
        <f>D4</f>
        <v>12500</v>
      </c>
      <c r="H30" s="8">
        <f t="shared" si="1"/>
        <v>244893.75</v>
      </c>
      <c r="I30" s="9">
        <f>H30*D3/12</f>
        <v>1857.1109374999999</v>
      </c>
    </row>
    <row r="31" spans="6:9" x14ac:dyDescent="0.3">
      <c r="F31" s="7" t="s">
        <v>12</v>
      </c>
      <c r="G31" s="8">
        <f>D4</f>
        <v>12500</v>
      </c>
      <c r="H31" s="8">
        <f t="shared" si="1"/>
        <v>257393.75</v>
      </c>
      <c r="I31" s="9">
        <f>H31*D3/12</f>
        <v>1951.9026041666666</v>
      </c>
    </row>
    <row r="32" spans="6:9" x14ac:dyDescent="0.3">
      <c r="F32" s="7" t="s">
        <v>13</v>
      </c>
      <c r="G32" s="8">
        <f>D4</f>
        <v>12500</v>
      </c>
      <c r="H32" s="8">
        <f t="shared" si="1"/>
        <v>269893.75</v>
      </c>
      <c r="I32" s="9">
        <f>H32*D3/12</f>
        <v>2046.6942708333333</v>
      </c>
    </row>
    <row r="33" spans="6:9" x14ac:dyDescent="0.3">
      <c r="F33" s="7" t="s">
        <v>14</v>
      </c>
      <c r="G33" s="8">
        <f>D4</f>
        <v>12500</v>
      </c>
      <c r="H33" s="8">
        <f t="shared" si="1"/>
        <v>282393.75</v>
      </c>
      <c r="I33" s="9">
        <f>H33*D3/12</f>
        <v>2141.4859375000001</v>
      </c>
    </row>
    <row r="34" spans="6:9" x14ac:dyDescent="0.3">
      <c r="F34" s="7" t="s">
        <v>15</v>
      </c>
      <c r="G34" s="8">
        <f>D4</f>
        <v>12500</v>
      </c>
      <c r="H34" s="8">
        <f t="shared" si="1"/>
        <v>294893.75</v>
      </c>
      <c r="I34" s="9">
        <f>H34*D3/12</f>
        <v>2236.2776041666666</v>
      </c>
    </row>
    <row r="35" spans="6:9" x14ac:dyDescent="0.3">
      <c r="F35" s="7" t="s">
        <v>16</v>
      </c>
      <c r="G35" s="8">
        <f>D4</f>
        <v>12500</v>
      </c>
      <c r="H35" s="8">
        <f t="shared" si="1"/>
        <v>307393.75</v>
      </c>
      <c r="I35" s="9">
        <f>H35*D3/12</f>
        <v>2331.0692708333331</v>
      </c>
    </row>
    <row r="36" spans="6:9" ht="18" x14ac:dyDescent="0.35">
      <c r="F36" s="10" t="s">
        <v>17</v>
      </c>
      <c r="G36" s="12"/>
      <c r="H36" s="12">
        <f>H35+SUM(I24:I35)</f>
        <v>329110.33124999999</v>
      </c>
      <c r="I36" s="13">
        <f>SUM(I24:I35)</f>
        <v>21716.581249999999</v>
      </c>
    </row>
    <row r="37" spans="6:9" x14ac:dyDescent="0.3">
      <c r="F37" s="14"/>
      <c r="G37" s="14"/>
      <c r="H37" s="14"/>
      <c r="I37" s="14"/>
    </row>
    <row r="38" spans="6:9" ht="18" x14ac:dyDescent="0.35">
      <c r="F38" s="54" t="s">
        <v>19</v>
      </c>
      <c r="G38" s="55"/>
      <c r="H38" s="55"/>
      <c r="I38" s="56"/>
    </row>
    <row r="39" spans="6:9" ht="18" x14ac:dyDescent="0.35">
      <c r="F39" s="4" t="s">
        <v>1</v>
      </c>
      <c r="G39" s="5" t="s">
        <v>2</v>
      </c>
      <c r="H39" s="5" t="s">
        <v>3</v>
      </c>
      <c r="I39" s="6" t="s">
        <v>4</v>
      </c>
    </row>
    <row r="40" spans="6:9" x14ac:dyDescent="0.3">
      <c r="F40" s="7" t="s">
        <v>5</v>
      </c>
      <c r="G40" s="8">
        <f>D4</f>
        <v>12500</v>
      </c>
      <c r="H40" s="8">
        <f>H36+G40</f>
        <v>341610.33124999999</v>
      </c>
      <c r="I40" s="9">
        <f>H40*D3/12</f>
        <v>2590.5450119791662</v>
      </c>
    </row>
    <row r="41" spans="6:9" x14ac:dyDescent="0.3">
      <c r="F41" s="7" t="s">
        <v>6</v>
      </c>
      <c r="G41" s="8">
        <f>D4</f>
        <v>12500</v>
      </c>
      <c r="H41" s="8">
        <f>G41+H40</f>
        <v>354110.33124999999</v>
      </c>
      <c r="I41" s="9">
        <f>H41*D3/12</f>
        <v>2685.3366786458332</v>
      </c>
    </row>
    <row r="42" spans="6:9" x14ac:dyDescent="0.3">
      <c r="F42" s="7" t="s">
        <v>7</v>
      </c>
      <c r="G42" s="8">
        <f>D4</f>
        <v>12500</v>
      </c>
      <c r="H42" s="8">
        <f>G42+H41</f>
        <v>366610.33124999999</v>
      </c>
      <c r="I42" s="9">
        <f>H42*D3/12</f>
        <v>2780.1283453124997</v>
      </c>
    </row>
    <row r="43" spans="6:9" x14ac:dyDescent="0.3">
      <c r="F43" s="7" t="s">
        <v>8</v>
      </c>
      <c r="G43" s="8">
        <f>D4</f>
        <v>12500</v>
      </c>
      <c r="H43" s="8">
        <f t="shared" ref="H43:H51" si="2">G43+H42</f>
        <v>379110.33124999999</v>
      </c>
      <c r="I43" s="9">
        <f>H43*D3/12</f>
        <v>2874.9200119791662</v>
      </c>
    </row>
    <row r="44" spans="6:9" x14ac:dyDescent="0.3">
      <c r="F44" s="7" t="s">
        <v>9</v>
      </c>
      <c r="G44" s="8">
        <f>D4</f>
        <v>12500</v>
      </c>
      <c r="H44" s="8">
        <f t="shared" si="2"/>
        <v>391610.33124999999</v>
      </c>
      <c r="I44" s="9">
        <f>H44*D3/12</f>
        <v>2969.7116786458332</v>
      </c>
    </row>
    <row r="45" spans="6:9" x14ac:dyDescent="0.3">
      <c r="F45" s="7" t="s">
        <v>10</v>
      </c>
      <c r="G45" s="8">
        <f>D4</f>
        <v>12500</v>
      </c>
      <c r="H45" s="8">
        <f t="shared" si="2"/>
        <v>404110.33124999999</v>
      </c>
      <c r="I45" s="9">
        <f>H45*D3/12</f>
        <v>3064.5033453124997</v>
      </c>
    </row>
    <row r="46" spans="6:9" x14ac:dyDescent="0.3">
      <c r="F46" s="7" t="s">
        <v>11</v>
      </c>
      <c r="G46" s="8">
        <f>D4</f>
        <v>12500</v>
      </c>
      <c r="H46" s="8">
        <f t="shared" si="2"/>
        <v>416610.33124999999</v>
      </c>
      <c r="I46" s="9">
        <f>H46*D3/12</f>
        <v>3159.2950119791662</v>
      </c>
    </row>
    <row r="47" spans="6:9" x14ac:dyDescent="0.3">
      <c r="F47" s="7" t="s">
        <v>12</v>
      </c>
      <c r="G47" s="8">
        <f>D4</f>
        <v>12500</v>
      </c>
      <c r="H47" s="8">
        <f t="shared" si="2"/>
        <v>429110.33124999999</v>
      </c>
      <c r="I47" s="9">
        <f>H47*D3/12</f>
        <v>3254.0866786458332</v>
      </c>
    </row>
    <row r="48" spans="6:9" x14ac:dyDescent="0.3">
      <c r="F48" s="7" t="s">
        <v>13</v>
      </c>
      <c r="G48" s="8">
        <f>D4</f>
        <v>12500</v>
      </c>
      <c r="H48" s="8">
        <f t="shared" si="2"/>
        <v>441610.33124999999</v>
      </c>
      <c r="I48" s="9">
        <f>H48*D3/12</f>
        <v>3348.8783453124997</v>
      </c>
    </row>
    <row r="49" spans="6:9" x14ac:dyDescent="0.3">
      <c r="F49" s="7" t="s">
        <v>14</v>
      </c>
      <c r="G49" s="8">
        <f>D4</f>
        <v>12500</v>
      </c>
      <c r="H49" s="8">
        <f t="shared" si="2"/>
        <v>454110.33124999999</v>
      </c>
      <c r="I49" s="9">
        <f>H49*D3/12</f>
        <v>3443.6700119791662</v>
      </c>
    </row>
    <row r="50" spans="6:9" x14ac:dyDescent="0.3">
      <c r="F50" s="7" t="s">
        <v>15</v>
      </c>
      <c r="G50" s="8">
        <f>D4</f>
        <v>12500</v>
      </c>
      <c r="H50" s="8">
        <f t="shared" si="2"/>
        <v>466610.33124999999</v>
      </c>
      <c r="I50" s="9">
        <f>H50*D3/12</f>
        <v>3538.4616786458332</v>
      </c>
    </row>
    <row r="51" spans="6:9" x14ac:dyDescent="0.3">
      <c r="F51" s="7" t="s">
        <v>16</v>
      </c>
      <c r="G51" s="8">
        <f>D4</f>
        <v>12500</v>
      </c>
      <c r="H51" s="8">
        <f t="shared" si="2"/>
        <v>479110.33124999999</v>
      </c>
      <c r="I51" s="9">
        <f>H51*D3/12</f>
        <v>3633.2533453124997</v>
      </c>
    </row>
    <row r="52" spans="6:9" ht="18" x14ac:dyDescent="0.35">
      <c r="F52" s="10" t="s">
        <v>17</v>
      </c>
      <c r="G52" s="12"/>
      <c r="H52" s="12">
        <f>H51+SUM(I40:I51)</f>
        <v>516453.12139374996</v>
      </c>
      <c r="I52" s="13">
        <f>SUM(I40:I51)</f>
        <v>37342.790143749997</v>
      </c>
    </row>
    <row r="53" spans="6:9" x14ac:dyDescent="0.3">
      <c r="F53" s="14"/>
      <c r="G53" s="14"/>
      <c r="H53" s="14"/>
      <c r="I53" s="14"/>
    </row>
    <row r="54" spans="6:9" ht="18" x14ac:dyDescent="0.35">
      <c r="F54" s="54" t="s">
        <v>20</v>
      </c>
      <c r="G54" s="55"/>
      <c r="H54" s="55"/>
      <c r="I54" s="56"/>
    </row>
    <row r="55" spans="6:9" ht="18" x14ac:dyDescent="0.35">
      <c r="F55" s="4" t="s">
        <v>1</v>
      </c>
      <c r="G55" s="5" t="s">
        <v>2</v>
      </c>
      <c r="H55" s="5" t="s">
        <v>3</v>
      </c>
      <c r="I55" s="6" t="s">
        <v>4</v>
      </c>
    </row>
    <row r="56" spans="6:9" x14ac:dyDescent="0.3">
      <c r="F56" s="7" t="s">
        <v>5</v>
      </c>
      <c r="G56" s="8">
        <f>D4</f>
        <v>12500</v>
      </c>
      <c r="H56" s="8">
        <f>H52+G56</f>
        <v>528953.12139374996</v>
      </c>
      <c r="I56" s="9">
        <f>H56*D3/12</f>
        <v>4011.2278372359374</v>
      </c>
    </row>
    <row r="57" spans="6:9" x14ac:dyDescent="0.3">
      <c r="F57" s="7" t="s">
        <v>6</v>
      </c>
      <c r="G57" s="8">
        <f>D4</f>
        <v>12500</v>
      </c>
      <c r="H57" s="8">
        <f>G57+H56</f>
        <v>541453.12139374996</v>
      </c>
      <c r="I57" s="9">
        <f>H57*D3/12</f>
        <v>4106.0195039026039</v>
      </c>
    </row>
    <row r="58" spans="6:9" x14ac:dyDescent="0.3">
      <c r="F58" s="7" t="s">
        <v>7</v>
      </c>
      <c r="G58" s="8">
        <f>D4</f>
        <v>12500</v>
      </c>
      <c r="H58" s="8">
        <f>G58+H57</f>
        <v>553953.12139374996</v>
      </c>
      <c r="I58" s="9">
        <f>H58*D3/12</f>
        <v>4200.8111705692709</v>
      </c>
    </row>
    <row r="59" spans="6:9" x14ac:dyDescent="0.3">
      <c r="F59" s="7" t="s">
        <v>8</v>
      </c>
      <c r="G59" s="8">
        <f>D4</f>
        <v>12500</v>
      </c>
      <c r="H59" s="8">
        <f t="shared" ref="H59:H67" si="3">G59+H58</f>
        <v>566453.12139374996</v>
      </c>
      <c r="I59" s="9">
        <f>H59*D3/12</f>
        <v>4295.6028372359369</v>
      </c>
    </row>
    <row r="60" spans="6:9" x14ac:dyDescent="0.3">
      <c r="F60" s="7" t="s">
        <v>9</v>
      </c>
      <c r="G60" s="8">
        <f>D4</f>
        <v>12500</v>
      </c>
      <c r="H60" s="8">
        <f t="shared" si="3"/>
        <v>578953.12139374996</v>
      </c>
      <c r="I60" s="9">
        <f>H60*D3/12</f>
        <v>4390.3945039026039</v>
      </c>
    </row>
    <row r="61" spans="6:9" x14ac:dyDescent="0.3">
      <c r="F61" s="7" t="s">
        <v>10</v>
      </c>
      <c r="G61" s="8">
        <f>D4</f>
        <v>12500</v>
      </c>
      <c r="H61" s="8">
        <f t="shared" si="3"/>
        <v>591453.12139374996</v>
      </c>
      <c r="I61" s="9">
        <f>H61*D3/12</f>
        <v>4485.1861705692709</v>
      </c>
    </row>
    <row r="62" spans="6:9" x14ac:dyDescent="0.3">
      <c r="F62" s="7" t="s">
        <v>11</v>
      </c>
      <c r="G62" s="8">
        <f>D4</f>
        <v>12500</v>
      </c>
      <c r="H62" s="8">
        <f t="shared" si="3"/>
        <v>603953.12139374996</v>
      </c>
      <c r="I62" s="9">
        <f>H62*D3/12</f>
        <v>4579.9778372359369</v>
      </c>
    </row>
    <row r="63" spans="6:9" x14ac:dyDescent="0.3">
      <c r="F63" s="7" t="s">
        <v>12</v>
      </c>
      <c r="G63" s="8">
        <f>D4</f>
        <v>12500</v>
      </c>
      <c r="H63" s="8">
        <f t="shared" si="3"/>
        <v>616453.12139374996</v>
      </c>
      <c r="I63" s="9">
        <f>H63*D3/12</f>
        <v>4674.7695039026039</v>
      </c>
    </row>
    <row r="64" spans="6:9" x14ac:dyDescent="0.3">
      <c r="F64" s="7" t="s">
        <v>13</v>
      </c>
      <c r="G64" s="8">
        <f>D4</f>
        <v>12500</v>
      </c>
      <c r="H64" s="8">
        <f t="shared" si="3"/>
        <v>628953.12139374996</v>
      </c>
      <c r="I64" s="9">
        <f>H64*D3/12</f>
        <v>4769.5611705692709</v>
      </c>
    </row>
    <row r="65" spans="6:9" x14ac:dyDescent="0.3">
      <c r="F65" s="7" t="s">
        <v>14</v>
      </c>
      <c r="G65" s="8">
        <f>D4</f>
        <v>12500</v>
      </c>
      <c r="H65" s="8">
        <f t="shared" si="3"/>
        <v>641453.12139374996</v>
      </c>
      <c r="I65" s="9">
        <f>H65*D3/12</f>
        <v>4864.3528372359369</v>
      </c>
    </row>
    <row r="66" spans="6:9" x14ac:dyDescent="0.3">
      <c r="F66" s="7" t="s">
        <v>15</v>
      </c>
      <c r="G66" s="8">
        <f>D4</f>
        <v>12500</v>
      </c>
      <c r="H66" s="8">
        <f t="shared" si="3"/>
        <v>653953.12139374996</v>
      </c>
      <c r="I66" s="9">
        <f>H66*D3/12</f>
        <v>4959.1445039026039</v>
      </c>
    </row>
    <row r="67" spans="6:9" x14ac:dyDescent="0.3">
      <c r="F67" s="7" t="s">
        <v>16</v>
      </c>
      <c r="G67" s="8">
        <f>D4</f>
        <v>12500</v>
      </c>
      <c r="H67" s="8">
        <f t="shared" si="3"/>
        <v>666453.12139374996</v>
      </c>
      <c r="I67" s="9">
        <f>H67*D3/12</f>
        <v>5053.9361705692709</v>
      </c>
    </row>
    <row r="68" spans="6:9" ht="18" x14ac:dyDescent="0.35">
      <c r="F68" s="10" t="s">
        <v>17</v>
      </c>
      <c r="G68" s="12"/>
      <c r="H68" s="12">
        <f>H67+SUM(I56:I67)</f>
        <v>720844.10544058122</v>
      </c>
      <c r="I68" s="13">
        <f>SUM(I56:I67)</f>
        <v>54390.984046831247</v>
      </c>
    </row>
    <row r="69" spans="6:9" x14ac:dyDescent="0.3">
      <c r="F69" s="14"/>
      <c r="G69" s="14"/>
      <c r="H69" s="14"/>
      <c r="I69" s="14"/>
    </row>
    <row r="70" spans="6:9" ht="18" x14ac:dyDescent="0.35">
      <c r="F70" s="54" t="s">
        <v>0</v>
      </c>
      <c r="G70" s="55"/>
      <c r="H70" s="55"/>
      <c r="I70" s="56"/>
    </row>
    <row r="71" spans="6:9" ht="18" x14ac:dyDescent="0.35">
      <c r="F71" s="4" t="s">
        <v>1</v>
      </c>
      <c r="G71" s="5" t="s">
        <v>2</v>
      </c>
      <c r="H71" s="5" t="s">
        <v>3</v>
      </c>
      <c r="I71" s="6" t="s">
        <v>4</v>
      </c>
    </row>
    <row r="72" spans="6:9" x14ac:dyDescent="0.3">
      <c r="F72" s="7" t="s">
        <v>5</v>
      </c>
      <c r="G72" s="8">
        <f>D4</f>
        <v>12500</v>
      </c>
      <c r="H72" s="8">
        <f>H68+G72</f>
        <v>733344.10544058122</v>
      </c>
      <c r="I72" s="9">
        <f>H72*D3/12</f>
        <v>5561.1927995910737</v>
      </c>
    </row>
    <row r="73" spans="6:9" x14ac:dyDescent="0.3">
      <c r="F73" s="7" t="s">
        <v>6</v>
      </c>
      <c r="G73" s="8">
        <f>D4</f>
        <v>12500</v>
      </c>
      <c r="H73" s="8">
        <f>G73+H72</f>
        <v>745844.10544058122</v>
      </c>
      <c r="I73" s="9">
        <f>H73*D3/12</f>
        <v>5655.9844662577407</v>
      </c>
    </row>
    <row r="74" spans="6:9" x14ac:dyDescent="0.3">
      <c r="F74" s="7" t="s">
        <v>7</v>
      </c>
      <c r="G74" s="8">
        <f>D4</f>
        <v>12500</v>
      </c>
      <c r="H74" s="8">
        <f>G74+H73</f>
        <v>758344.10544058122</v>
      </c>
      <c r="I74" s="9">
        <f>H74*D3/12</f>
        <v>5750.7761329244067</v>
      </c>
    </row>
    <row r="75" spans="6:9" x14ac:dyDescent="0.3">
      <c r="F75" s="7" t="s">
        <v>8</v>
      </c>
      <c r="G75" s="8">
        <f>D4</f>
        <v>12500</v>
      </c>
      <c r="H75" s="8">
        <f t="shared" ref="H75:H83" si="4">G75+H74</f>
        <v>770844.10544058122</v>
      </c>
      <c r="I75" s="9">
        <f>H75*D3/12</f>
        <v>5845.5677995910737</v>
      </c>
    </row>
    <row r="76" spans="6:9" x14ac:dyDescent="0.3">
      <c r="F76" s="7" t="s">
        <v>9</v>
      </c>
      <c r="G76" s="8">
        <f>D4</f>
        <v>12500</v>
      </c>
      <c r="H76" s="8">
        <f t="shared" si="4"/>
        <v>783344.10544058122</v>
      </c>
      <c r="I76" s="9">
        <f>H76*D3/12</f>
        <v>5940.3594662577407</v>
      </c>
    </row>
    <row r="77" spans="6:9" x14ac:dyDescent="0.3">
      <c r="F77" s="7" t="s">
        <v>10</v>
      </c>
      <c r="G77" s="8">
        <f>D4</f>
        <v>12500</v>
      </c>
      <c r="H77" s="8">
        <f t="shared" si="4"/>
        <v>795844.10544058122</v>
      </c>
      <c r="I77" s="9">
        <f>H77*D3/12</f>
        <v>6035.1511329244067</v>
      </c>
    </row>
    <row r="78" spans="6:9" x14ac:dyDescent="0.3">
      <c r="F78" s="7" t="s">
        <v>11</v>
      </c>
      <c r="G78" s="8">
        <f>D4</f>
        <v>12500</v>
      </c>
      <c r="H78" s="8">
        <f t="shared" si="4"/>
        <v>808344.10544058122</v>
      </c>
      <c r="I78" s="9">
        <f>H78*D3/12</f>
        <v>6129.9427995910737</v>
      </c>
    </row>
    <row r="79" spans="6:9" x14ac:dyDescent="0.3">
      <c r="F79" s="7" t="s">
        <v>12</v>
      </c>
      <c r="G79" s="8">
        <f>D4</f>
        <v>12500</v>
      </c>
      <c r="H79" s="8">
        <f t="shared" si="4"/>
        <v>820844.10544058122</v>
      </c>
      <c r="I79" s="9">
        <f>H79*D3/12</f>
        <v>6224.7344662577407</v>
      </c>
    </row>
    <row r="80" spans="6:9" x14ac:dyDescent="0.3">
      <c r="F80" s="7" t="s">
        <v>13</v>
      </c>
      <c r="G80" s="8">
        <f>D4</f>
        <v>12500</v>
      </c>
      <c r="H80" s="8">
        <f t="shared" si="4"/>
        <v>833344.10544058122</v>
      </c>
      <c r="I80" s="9">
        <f>H80*D3/12</f>
        <v>6319.5261329244067</v>
      </c>
    </row>
    <row r="81" spans="6:9" x14ac:dyDescent="0.3">
      <c r="F81" s="7" t="s">
        <v>14</v>
      </c>
      <c r="G81" s="8">
        <f>D4</f>
        <v>12500</v>
      </c>
      <c r="H81" s="8">
        <f t="shared" si="4"/>
        <v>845844.10544058122</v>
      </c>
      <c r="I81" s="9">
        <f>H81*D3/12</f>
        <v>6414.3177995910737</v>
      </c>
    </row>
    <row r="82" spans="6:9" x14ac:dyDescent="0.3">
      <c r="F82" s="7" t="s">
        <v>15</v>
      </c>
      <c r="G82" s="8">
        <f>D4</f>
        <v>12500</v>
      </c>
      <c r="H82" s="8">
        <f t="shared" si="4"/>
        <v>858344.10544058122</v>
      </c>
      <c r="I82" s="9">
        <f>H82*D3/12</f>
        <v>6509.1094662577407</v>
      </c>
    </row>
    <row r="83" spans="6:9" x14ac:dyDescent="0.3">
      <c r="F83" s="7" t="s">
        <v>16</v>
      </c>
      <c r="G83" s="8">
        <f>D4</f>
        <v>12500</v>
      </c>
      <c r="H83" s="8">
        <f t="shared" si="4"/>
        <v>870844.10544058122</v>
      </c>
      <c r="I83" s="9">
        <f>H83*D3/12</f>
        <v>6603.9011329244067</v>
      </c>
    </row>
    <row r="84" spans="6:9" ht="18" x14ac:dyDescent="0.35">
      <c r="F84" s="10" t="s">
        <v>17</v>
      </c>
      <c r="G84" s="12"/>
      <c r="H84" s="12">
        <f>H83+SUM(I72:I83)</f>
        <v>943834.66903567407</v>
      </c>
      <c r="I84" s="13">
        <f>SUM(I72:I83)</f>
        <v>72990.563595092884</v>
      </c>
    </row>
    <row r="85" spans="6:9" x14ac:dyDescent="0.3">
      <c r="F85" s="14"/>
      <c r="G85" s="14"/>
      <c r="H85" s="14"/>
      <c r="I85" s="14"/>
    </row>
    <row r="86" spans="6:9" ht="18" x14ac:dyDescent="0.35">
      <c r="F86" s="54" t="s">
        <v>21</v>
      </c>
      <c r="G86" s="55"/>
      <c r="H86" s="55"/>
      <c r="I86" s="56"/>
    </row>
    <row r="87" spans="6:9" ht="18" x14ac:dyDescent="0.35">
      <c r="F87" s="4" t="s">
        <v>1</v>
      </c>
      <c r="G87" s="5" t="s">
        <v>2</v>
      </c>
      <c r="H87" s="5" t="s">
        <v>3</v>
      </c>
      <c r="I87" s="6" t="s">
        <v>4</v>
      </c>
    </row>
    <row r="88" spans="6:9" x14ac:dyDescent="0.3">
      <c r="F88" s="7" t="s">
        <v>5</v>
      </c>
      <c r="G88" s="8">
        <f>D4</f>
        <v>12500</v>
      </c>
      <c r="H88" s="8">
        <f>H84+G88</f>
        <v>956334.66903567407</v>
      </c>
      <c r="I88" s="9">
        <f>H88*D3/12</f>
        <v>7252.2045735205284</v>
      </c>
    </row>
    <row r="89" spans="6:9" x14ac:dyDescent="0.3">
      <c r="F89" s="7" t="s">
        <v>6</v>
      </c>
      <c r="G89" s="8">
        <f>D4</f>
        <v>12500</v>
      </c>
      <c r="H89" s="8">
        <f>G89+H88</f>
        <v>968834.66903567407</v>
      </c>
      <c r="I89" s="9">
        <f>H89*D3/12</f>
        <v>7346.9962401871953</v>
      </c>
    </row>
    <row r="90" spans="6:9" x14ac:dyDescent="0.3">
      <c r="F90" s="7" t="s">
        <v>7</v>
      </c>
      <c r="G90" s="8">
        <f>D4</f>
        <v>12500</v>
      </c>
      <c r="H90" s="8">
        <f>G90+H89</f>
        <v>981334.66903567407</v>
      </c>
      <c r="I90" s="9">
        <f>H90*D3/12</f>
        <v>7441.7879068538614</v>
      </c>
    </row>
    <row r="91" spans="6:9" x14ac:dyDescent="0.3">
      <c r="F91" s="7" t="s">
        <v>8</v>
      </c>
      <c r="G91" s="8">
        <f>D4</f>
        <v>12500</v>
      </c>
      <c r="H91" s="8">
        <f t="shared" ref="H91:H99" si="5">G91+H90</f>
        <v>993834.66903567407</v>
      </c>
      <c r="I91" s="9">
        <f>H91*D3/12</f>
        <v>7536.5795735205284</v>
      </c>
    </row>
    <row r="92" spans="6:9" x14ac:dyDescent="0.3">
      <c r="F92" s="7" t="s">
        <v>9</v>
      </c>
      <c r="G92" s="8">
        <f>D4</f>
        <v>12500</v>
      </c>
      <c r="H92" s="8">
        <f t="shared" si="5"/>
        <v>1006334.6690356741</v>
      </c>
      <c r="I92" s="9">
        <f>H92*D3/12</f>
        <v>7631.3712401871953</v>
      </c>
    </row>
    <row r="93" spans="6:9" x14ac:dyDescent="0.3">
      <c r="F93" s="7" t="s">
        <v>10</v>
      </c>
      <c r="G93" s="8">
        <f>D4</f>
        <v>12500</v>
      </c>
      <c r="H93" s="8">
        <f t="shared" si="5"/>
        <v>1018834.6690356741</v>
      </c>
      <c r="I93" s="9">
        <f>H93*D3/12</f>
        <v>7726.1629068538614</v>
      </c>
    </row>
    <row r="94" spans="6:9" x14ac:dyDescent="0.3">
      <c r="F94" s="7" t="s">
        <v>11</v>
      </c>
      <c r="G94" s="8">
        <f>D4</f>
        <v>12500</v>
      </c>
      <c r="H94" s="8">
        <f t="shared" si="5"/>
        <v>1031334.6690356741</v>
      </c>
      <c r="I94" s="9">
        <f>H94*D3/12</f>
        <v>7820.9545735205284</v>
      </c>
    </row>
    <row r="95" spans="6:9" x14ac:dyDescent="0.3">
      <c r="F95" s="7" t="s">
        <v>12</v>
      </c>
      <c r="G95" s="8">
        <f>D4</f>
        <v>12500</v>
      </c>
      <c r="H95" s="8">
        <f t="shared" si="5"/>
        <v>1043834.6690356741</v>
      </c>
      <c r="I95" s="9">
        <f>H95*D3/12</f>
        <v>7915.7462401871953</v>
      </c>
    </row>
    <row r="96" spans="6:9" x14ac:dyDescent="0.3">
      <c r="F96" s="7" t="s">
        <v>13</v>
      </c>
      <c r="G96" s="8">
        <f>D4</f>
        <v>12500</v>
      </c>
      <c r="H96" s="8">
        <f t="shared" si="5"/>
        <v>1056334.6690356741</v>
      </c>
      <c r="I96" s="9">
        <f>H96*D3/12</f>
        <v>8010.5379068538614</v>
      </c>
    </row>
    <row r="97" spans="6:9" x14ac:dyDescent="0.3">
      <c r="F97" s="7" t="s">
        <v>14</v>
      </c>
      <c r="G97" s="8">
        <f>D4</f>
        <v>12500</v>
      </c>
      <c r="H97" s="8">
        <f t="shared" si="5"/>
        <v>1068834.6690356741</v>
      </c>
      <c r="I97" s="9">
        <f>H97*D3/12</f>
        <v>8105.3295735205284</v>
      </c>
    </row>
    <row r="98" spans="6:9" x14ac:dyDescent="0.3">
      <c r="F98" s="7" t="s">
        <v>15</v>
      </c>
      <c r="G98" s="8">
        <f>D4</f>
        <v>12500</v>
      </c>
      <c r="H98" s="8">
        <f t="shared" si="5"/>
        <v>1081334.6690356741</v>
      </c>
      <c r="I98" s="9">
        <f>H98*D3/12</f>
        <v>8200.1212401871944</v>
      </c>
    </row>
    <row r="99" spans="6:9" x14ac:dyDescent="0.3">
      <c r="F99" s="7" t="s">
        <v>16</v>
      </c>
      <c r="G99" s="8">
        <f>D4</f>
        <v>12500</v>
      </c>
      <c r="H99" s="8">
        <f t="shared" si="5"/>
        <v>1093834.6690356741</v>
      </c>
      <c r="I99" s="9">
        <f>H99*D3/12</f>
        <v>8294.9129068538623</v>
      </c>
    </row>
    <row r="100" spans="6:9" ht="18" x14ac:dyDescent="0.35">
      <c r="F100" s="10" t="s">
        <v>17</v>
      </c>
      <c r="G100" s="12"/>
      <c r="H100" s="12">
        <f>H99+SUM(I88:I99)</f>
        <v>1187117.3739179205</v>
      </c>
      <c r="I100" s="13">
        <f>SUM(I88:I99)</f>
        <v>93282.70488224634</v>
      </c>
    </row>
    <row r="101" spans="6:9" x14ac:dyDescent="0.3">
      <c r="F101" s="14"/>
      <c r="G101" s="14"/>
      <c r="H101" s="14"/>
      <c r="I101" s="14"/>
    </row>
    <row r="102" spans="6:9" ht="18" x14ac:dyDescent="0.35">
      <c r="F102" s="54" t="s">
        <v>22</v>
      </c>
      <c r="G102" s="55"/>
      <c r="H102" s="55"/>
      <c r="I102" s="56"/>
    </row>
    <row r="103" spans="6:9" ht="18" x14ac:dyDescent="0.35">
      <c r="F103" s="4" t="s">
        <v>1</v>
      </c>
      <c r="G103" s="5" t="s">
        <v>2</v>
      </c>
      <c r="H103" s="5" t="s">
        <v>3</v>
      </c>
      <c r="I103" s="6" t="s">
        <v>4</v>
      </c>
    </row>
    <row r="104" spans="6:9" x14ac:dyDescent="0.3">
      <c r="F104" s="7" t="s">
        <v>5</v>
      </c>
      <c r="G104" s="8">
        <f>D4</f>
        <v>12500</v>
      </c>
      <c r="H104" s="8">
        <f>H100+G104</f>
        <v>1199617.3739179205</v>
      </c>
      <c r="I104" s="9">
        <f>H104*D3/12</f>
        <v>9097.0984188775637</v>
      </c>
    </row>
    <row r="105" spans="6:9" x14ac:dyDescent="0.3">
      <c r="F105" s="7" t="s">
        <v>6</v>
      </c>
      <c r="G105" s="8">
        <f>D4</f>
        <v>12500</v>
      </c>
      <c r="H105" s="8">
        <f>G105+H104</f>
        <v>1212117.3739179205</v>
      </c>
      <c r="I105" s="9">
        <f>H105*D3/12</f>
        <v>9191.8900855442298</v>
      </c>
    </row>
    <row r="106" spans="6:9" x14ac:dyDescent="0.3">
      <c r="F106" s="7" t="s">
        <v>7</v>
      </c>
      <c r="G106" s="8">
        <f>D4</f>
        <v>12500</v>
      </c>
      <c r="H106" s="8">
        <f>G106+H105</f>
        <v>1224617.3739179205</v>
      </c>
      <c r="I106" s="9">
        <f>H106*D3/12</f>
        <v>9286.6817522108959</v>
      </c>
    </row>
    <row r="107" spans="6:9" x14ac:dyDescent="0.3">
      <c r="F107" s="7" t="s">
        <v>8</v>
      </c>
      <c r="G107" s="8">
        <f>D4</f>
        <v>12500</v>
      </c>
      <c r="H107" s="8">
        <f t="shared" ref="H107:H115" si="6">G107+H106</f>
        <v>1237117.3739179205</v>
      </c>
      <c r="I107" s="9">
        <f>H107*D3/12</f>
        <v>9381.4734188775637</v>
      </c>
    </row>
    <row r="108" spans="6:9" x14ac:dyDescent="0.3">
      <c r="F108" s="7" t="s">
        <v>9</v>
      </c>
      <c r="G108" s="8">
        <f>D4</f>
        <v>12500</v>
      </c>
      <c r="H108" s="8">
        <f t="shared" si="6"/>
        <v>1249617.3739179205</v>
      </c>
      <c r="I108" s="9">
        <f>H108*D3/12</f>
        <v>9476.2650855442298</v>
      </c>
    </row>
    <row r="109" spans="6:9" x14ac:dyDescent="0.3">
      <c r="F109" s="7" t="s">
        <v>10</v>
      </c>
      <c r="G109" s="8">
        <f>D4</f>
        <v>12500</v>
      </c>
      <c r="H109" s="8">
        <f t="shared" si="6"/>
        <v>1262117.3739179205</v>
      </c>
      <c r="I109" s="9">
        <f>H109*D3/12</f>
        <v>9571.0567522108959</v>
      </c>
    </row>
    <row r="110" spans="6:9" x14ac:dyDescent="0.3">
      <c r="F110" s="7" t="s">
        <v>11</v>
      </c>
      <c r="G110" s="8">
        <f>D4</f>
        <v>12500</v>
      </c>
      <c r="H110" s="8">
        <f t="shared" si="6"/>
        <v>1274617.3739179205</v>
      </c>
      <c r="I110" s="9">
        <f>H110*D3/12</f>
        <v>9665.8484188775637</v>
      </c>
    </row>
    <row r="111" spans="6:9" x14ac:dyDescent="0.3">
      <c r="F111" s="7" t="s">
        <v>12</v>
      </c>
      <c r="G111" s="8">
        <f>D4</f>
        <v>12500</v>
      </c>
      <c r="H111" s="8">
        <f t="shared" si="6"/>
        <v>1287117.3739179205</v>
      </c>
      <c r="I111" s="9">
        <f>H111*D3/12</f>
        <v>9760.6400855442298</v>
      </c>
    </row>
    <row r="112" spans="6:9" x14ac:dyDescent="0.3">
      <c r="F112" s="7" t="s">
        <v>13</v>
      </c>
      <c r="G112" s="8">
        <f>D4</f>
        <v>12500</v>
      </c>
      <c r="H112" s="8">
        <f t="shared" si="6"/>
        <v>1299617.3739179205</v>
      </c>
      <c r="I112" s="9">
        <f>H112*D3/12</f>
        <v>9855.4317522108959</v>
      </c>
    </row>
    <row r="113" spans="6:9" x14ac:dyDescent="0.3">
      <c r="F113" s="7" t="s">
        <v>14</v>
      </c>
      <c r="G113" s="8">
        <f>D4</f>
        <v>12500</v>
      </c>
      <c r="H113" s="8">
        <f t="shared" si="6"/>
        <v>1312117.3739179205</v>
      </c>
      <c r="I113" s="9">
        <f>H113*D3/12</f>
        <v>9950.2234188775637</v>
      </c>
    </row>
    <row r="114" spans="6:9" x14ac:dyDescent="0.3">
      <c r="F114" s="7" t="s">
        <v>15</v>
      </c>
      <c r="G114" s="8">
        <f>D4</f>
        <v>12500</v>
      </c>
      <c r="H114" s="8">
        <f t="shared" si="6"/>
        <v>1324617.3739179205</v>
      </c>
      <c r="I114" s="9">
        <f>H114*D3/12</f>
        <v>10045.01508554423</v>
      </c>
    </row>
    <row r="115" spans="6:9" x14ac:dyDescent="0.3">
      <c r="F115" s="7" t="s">
        <v>16</v>
      </c>
      <c r="G115" s="8">
        <f>D4</f>
        <v>12500</v>
      </c>
      <c r="H115" s="8">
        <f t="shared" si="6"/>
        <v>1337117.3739179205</v>
      </c>
      <c r="I115" s="9">
        <f>H115*D3/12</f>
        <v>10139.806752210896</v>
      </c>
    </row>
    <row r="116" spans="6:9" ht="18" x14ac:dyDescent="0.35">
      <c r="F116" s="10" t="s">
        <v>17</v>
      </c>
      <c r="G116" s="12"/>
      <c r="H116" s="12">
        <f>H115+SUM(I104:I115)</f>
        <v>1452538.8049444512</v>
      </c>
      <c r="I116" s="13">
        <f>SUM(I104:I115)</f>
        <v>115421.43102653076</v>
      </c>
    </row>
    <row r="117" spans="6:9" x14ac:dyDescent="0.3">
      <c r="F117" s="14"/>
      <c r="G117" s="14"/>
      <c r="H117" s="14"/>
      <c r="I117" s="14"/>
    </row>
    <row r="118" spans="6:9" ht="18" x14ac:dyDescent="0.35">
      <c r="F118" s="54" t="s">
        <v>23</v>
      </c>
      <c r="G118" s="55"/>
      <c r="H118" s="55"/>
      <c r="I118" s="56"/>
    </row>
    <row r="119" spans="6:9" ht="18" x14ac:dyDescent="0.35">
      <c r="F119" s="4" t="s">
        <v>1</v>
      </c>
      <c r="G119" s="5" t="s">
        <v>2</v>
      </c>
      <c r="H119" s="5" t="s">
        <v>3</v>
      </c>
      <c r="I119" s="6" t="s">
        <v>4</v>
      </c>
    </row>
    <row r="120" spans="6:9" x14ac:dyDescent="0.3">
      <c r="F120" s="7" t="s">
        <v>5</v>
      </c>
      <c r="G120" s="8">
        <f>D4</f>
        <v>12500</v>
      </c>
      <c r="H120" s="8">
        <f>H116+G120</f>
        <v>1465038.8049444512</v>
      </c>
      <c r="I120" s="9">
        <f>H120*D3/12</f>
        <v>11109.877604162088</v>
      </c>
    </row>
    <row r="121" spans="6:9" x14ac:dyDescent="0.3">
      <c r="F121" s="7" t="s">
        <v>6</v>
      </c>
      <c r="G121" s="8">
        <f>D4</f>
        <v>12500</v>
      </c>
      <c r="H121" s="8">
        <f>G121+H120</f>
        <v>1477538.8049444512</v>
      </c>
      <c r="I121" s="9">
        <f>H121*D3/12</f>
        <v>11204.669270828754</v>
      </c>
    </row>
    <row r="122" spans="6:9" x14ac:dyDescent="0.3">
      <c r="F122" s="7" t="s">
        <v>7</v>
      </c>
      <c r="G122" s="8">
        <f>D4</f>
        <v>12500</v>
      </c>
      <c r="H122" s="8">
        <f>G122+H121</f>
        <v>1490038.8049444512</v>
      </c>
      <c r="I122" s="9">
        <f>H122*D3/12</f>
        <v>11299.460937495422</v>
      </c>
    </row>
    <row r="123" spans="6:9" x14ac:dyDescent="0.3">
      <c r="F123" s="7" t="s">
        <v>8</v>
      </c>
      <c r="G123" s="8">
        <f>D4</f>
        <v>12500</v>
      </c>
      <c r="H123" s="8">
        <f t="shared" ref="H123:H131" si="7">G123+H122</f>
        <v>1502538.8049444512</v>
      </c>
      <c r="I123" s="9">
        <f>H123*D3/12</f>
        <v>11394.252604162088</v>
      </c>
    </row>
    <row r="124" spans="6:9" x14ac:dyDescent="0.3">
      <c r="F124" s="7" t="s">
        <v>9</v>
      </c>
      <c r="G124" s="8">
        <f>D4</f>
        <v>12500</v>
      </c>
      <c r="H124" s="8">
        <f t="shared" si="7"/>
        <v>1515038.8049444512</v>
      </c>
      <c r="I124" s="9">
        <f>H124*D3/12</f>
        <v>11489.044270828754</v>
      </c>
    </row>
    <row r="125" spans="6:9" x14ac:dyDescent="0.3">
      <c r="F125" s="7" t="s">
        <v>10</v>
      </c>
      <c r="G125" s="8">
        <f>D4</f>
        <v>12500</v>
      </c>
      <c r="H125" s="8">
        <f t="shared" si="7"/>
        <v>1527538.8049444512</v>
      </c>
      <c r="I125" s="9">
        <f>H125*D3/12</f>
        <v>11583.835937495422</v>
      </c>
    </row>
    <row r="126" spans="6:9" x14ac:dyDescent="0.3">
      <c r="F126" s="7" t="s">
        <v>11</v>
      </c>
      <c r="G126" s="8">
        <f>D4</f>
        <v>12500</v>
      </c>
      <c r="H126" s="8">
        <f t="shared" si="7"/>
        <v>1540038.8049444512</v>
      </c>
      <c r="I126" s="9">
        <f>H126*D3/12</f>
        <v>11678.627604162088</v>
      </c>
    </row>
    <row r="127" spans="6:9" x14ac:dyDescent="0.3">
      <c r="F127" s="7" t="s">
        <v>12</v>
      </c>
      <c r="G127" s="8">
        <f>D4</f>
        <v>12500</v>
      </c>
      <c r="H127" s="8">
        <f t="shared" si="7"/>
        <v>1552538.8049444512</v>
      </c>
      <c r="I127" s="9">
        <f>H127*D3/12</f>
        <v>11773.419270828754</v>
      </c>
    </row>
    <row r="128" spans="6:9" x14ac:dyDescent="0.3">
      <c r="F128" s="7" t="s">
        <v>13</v>
      </c>
      <c r="G128" s="8">
        <f>D4</f>
        <v>12500</v>
      </c>
      <c r="H128" s="8">
        <f t="shared" si="7"/>
        <v>1565038.8049444512</v>
      </c>
      <c r="I128" s="9">
        <f>H128*D3/12</f>
        <v>11868.210937495422</v>
      </c>
    </row>
    <row r="129" spans="6:9" x14ac:dyDescent="0.3">
      <c r="F129" s="7" t="s">
        <v>14</v>
      </c>
      <c r="G129" s="8">
        <f>D4</f>
        <v>12500</v>
      </c>
      <c r="H129" s="8">
        <f t="shared" si="7"/>
        <v>1577538.8049444512</v>
      </c>
      <c r="I129" s="9">
        <f>H129*D3/12</f>
        <v>11963.002604162088</v>
      </c>
    </row>
    <row r="130" spans="6:9" x14ac:dyDescent="0.3">
      <c r="F130" s="7" t="s">
        <v>15</v>
      </c>
      <c r="G130" s="8">
        <f>D4</f>
        <v>12500</v>
      </c>
      <c r="H130" s="8">
        <f t="shared" si="7"/>
        <v>1590038.8049444512</v>
      </c>
      <c r="I130" s="9">
        <f>H130*D3/12</f>
        <v>12057.794270828754</v>
      </c>
    </row>
    <row r="131" spans="6:9" x14ac:dyDescent="0.3">
      <c r="F131" s="7" t="s">
        <v>16</v>
      </c>
      <c r="G131" s="8">
        <f>D4</f>
        <v>12500</v>
      </c>
      <c r="H131" s="8">
        <f t="shared" si="7"/>
        <v>1602538.8049444512</v>
      </c>
      <c r="I131" s="9">
        <f>H131*D3/12</f>
        <v>12152.585937495422</v>
      </c>
    </row>
    <row r="132" spans="6:9" ht="18" x14ac:dyDescent="0.35">
      <c r="F132" s="10" t="s">
        <v>17</v>
      </c>
      <c r="G132" s="12"/>
      <c r="H132" s="12">
        <f>H131+SUM(I120:I131)</f>
        <v>1742113.5861943963</v>
      </c>
      <c r="I132" s="13">
        <f>SUM(I120:I131)</f>
        <v>139574.78124994505</v>
      </c>
    </row>
    <row r="133" spans="6:9" x14ac:dyDescent="0.3">
      <c r="F133" s="14"/>
      <c r="G133" s="14"/>
      <c r="H133" s="14"/>
      <c r="I133" s="14"/>
    </row>
    <row r="134" spans="6:9" ht="18" x14ac:dyDescent="0.35">
      <c r="F134" s="54" t="s">
        <v>24</v>
      </c>
      <c r="G134" s="55"/>
      <c r="H134" s="55"/>
      <c r="I134" s="56"/>
    </row>
    <row r="135" spans="6:9" ht="18" x14ac:dyDescent="0.35">
      <c r="F135" s="4" t="s">
        <v>1</v>
      </c>
      <c r="G135" s="5" t="s">
        <v>2</v>
      </c>
      <c r="H135" s="5" t="s">
        <v>3</v>
      </c>
      <c r="I135" s="6" t="s">
        <v>4</v>
      </c>
    </row>
    <row r="136" spans="6:9" x14ac:dyDescent="0.3">
      <c r="F136" s="7" t="s">
        <v>5</v>
      </c>
      <c r="G136" s="8">
        <f>D4</f>
        <v>12500</v>
      </c>
      <c r="H136" s="8">
        <f>H132+G136</f>
        <v>1754613.5861943963</v>
      </c>
      <c r="I136" s="9">
        <f>H136*D3/12</f>
        <v>13305.819695307504</v>
      </c>
    </row>
    <row r="137" spans="6:9" x14ac:dyDescent="0.3">
      <c r="F137" s="7" t="s">
        <v>6</v>
      </c>
      <c r="G137" s="8">
        <f>D4</f>
        <v>12500</v>
      </c>
      <c r="H137" s="8">
        <f>G137+H136</f>
        <v>1767113.5861943963</v>
      </c>
      <c r="I137" s="9">
        <f>H137*D3/12</f>
        <v>13400.611361974172</v>
      </c>
    </row>
    <row r="138" spans="6:9" x14ac:dyDescent="0.3">
      <c r="F138" s="7" t="s">
        <v>7</v>
      </c>
      <c r="G138" s="8">
        <f>D4</f>
        <v>12500</v>
      </c>
      <c r="H138" s="8">
        <f>G138+H137</f>
        <v>1779613.5861943963</v>
      </c>
      <c r="I138" s="9">
        <f>H138*D3/12</f>
        <v>13495.403028640838</v>
      </c>
    </row>
    <row r="139" spans="6:9" x14ac:dyDescent="0.3">
      <c r="F139" s="7" t="s">
        <v>8</v>
      </c>
      <c r="G139" s="8">
        <f>D4</f>
        <v>12500</v>
      </c>
      <c r="H139" s="8">
        <f t="shared" ref="H139:H147" si="8">G139+H138</f>
        <v>1792113.5861943963</v>
      </c>
      <c r="I139" s="9">
        <f>H139*D3/12</f>
        <v>13590.194695307504</v>
      </c>
    </row>
    <row r="140" spans="6:9" x14ac:dyDescent="0.3">
      <c r="F140" s="7" t="s">
        <v>9</v>
      </c>
      <c r="G140" s="8">
        <f>D4</f>
        <v>12500</v>
      </c>
      <c r="H140" s="8">
        <f t="shared" si="8"/>
        <v>1804613.5861943963</v>
      </c>
      <c r="I140" s="9">
        <f>H140*D3/12</f>
        <v>13684.986361974172</v>
      </c>
    </row>
    <row r="141" spans="6:9" x14ac:dyDescent="0.3">
      <c r="F141" s="7" t="s">
        <v>10</v>
      </c>
      <c r="G141" s="8">
        <f>D4</f>
        <v>12500</v>
      </c>
      <c r="H141" s="8">
        <f t="shared" si="8"/>
        <v>1817113.5861943963</v>
      </c>
      <c r="I141" s="9">
        <f>H141*D3/12</f>
        <v>13779.778028640838</v>
      </c>
    </row>
    <row r="142" spans="6:9" x14ac:dyDescent="0.3">
      <c r="F142" s="7" t="s">
        <v>11</v>
      </c>
      <c r="G142" s="8">
        <f>D4</f>
        <v>12500</v>
      </c>
      <c r="H142" s="8">
        <f t="shared" si="8"/>
        <v>1829613.5861943963</v>
      </c>
      <c r="I142" s="9">
        <f>H142*D3/12</f>
        <v>13874.569695307504</v>
      </c>
    </row>
    <row r="143" spans="6:9" x14ac:dyDescent="0.3">
      <c r="F143" s="7" t="s">
        <v>12</v>
      </c>
      <c r="G143" s="8">
        <f>D4</f>
        <v>12500</v>
      </c>
      <c r="H143" s="8">
        <f t="shared" si="8"/>
        <v>1842113.5861943963</v>
      </c>
      <c r="I143" s="9">
        <f>H143*D3/12</f>
        <v>13969.361361974172</v>
      </c>
    </row>
    <row r="144" spans="6:9" x14ac:dyDescent="0.3">
      <c r="F144" s="7" t="s">
        <v>13</v>
      </c>
      <c r="G144" s="8">
        <f>D4</f>
        <v>12500</v>
      </c>
      <c r="H144" s="8">
        <f t="shared" si="8"/>
        <v>1854613.5861943963</v>
      </c>
      <c r="I144" s="9">
        <f>H144*D3/12</f>
        <v>14064.153028640838</v>
      </c>
    </row>
    <row r="145" spans="6:9" x14ac:dyDescent="0.3">
      <c r="F145" s="7" t="s">
        <v>14</v>
      </c>
      <c r="G145" s="8">
        <f>D4</f>
        <v>12500</v>
      </c>
      <c r="H145" s="8">
        <f t="shared" si="8"/>
        <v>1867113.5861943963</v>
      </c>
      <c r="I145" s="9">
        <f>H145*D3/12</f>
        <v>14158.944695307504</v>
      </c>
    </row>
    <row r="146" spans="6:9" x14ac:dyDescent="0.3">
      <c r="F146" s="7" t="s">
        <v>15</v>
      </c>
      <c r="G146" s="8">
        <f>D4</f>
        <v>12500</v>
      </c>
      <c r="H146" s="8">
        <f t="shared" si="8"/>
        <v>1879613.5861943963</v>
      </c>
      <c r="I146" s="9">
        <f>H146*D3/12</f>
        <v>14253.736361974172</v>
      </c>
    </row>
    <row r="147" spans="6:9" x14ac:dyDescent="0.3">
      <c r="F147" s="7" t="s">
        <v>16</v>
      </c>
      <c r="G147" s="8">
        <f>D4</f>
        <v>12500</v>
      </c>
      <c r="H147" s="8">
        <f t="shared" si="8"/>
        <v>1892113.5861943963</v>
      </c>
      <c r="I147" s="9">
        <f>H147*D3/12</f>
        <v>14348.528028640838</v>
      </c>
    </row>
    <row r="148" spans="6:9" ht="18" x14ac:dyDescent="0.35">
      <c r="F148" s="10" t="s">
        <v>17</v>
      </c>
      <c r="G148" s="12"/>
      <c r="H148" s="12">
        <f>H147+SUM(I136:I147)</f>
        <v>2058039.6725380863</v>
      </c>
      <c r="I148" s="13">
        <f>SUM(I136:I147)</f>
        <v>165926.08634369005</v>
      </c>
    </row>
    <row r="149" spans="6:9" x14ac:dyDescent="0.3">
      <c r="F149" s="14"/>
      <c r="G149" s="14"/>
      <c r="H149" s="14"/>
      <c r="I149" s="14"/>
    </row>
    <row r="150" spans="6:9" ht="18" x14ac:dyDescent="0.35">
      <c r="F150" s="54" t="s">
        <v>25</v>
      </c>
      <c r="G150" s="55"/>
      <c r="H150" s="55"/>
      <c r="I150" s="56"/>
    </row>
    <row r="151" spans="6:9" ht="18" x14ac:dyDescent="0.35">
      <c r="F151" s="4" t="s">
        <v>1</v>
      </c>
      <c r="G151" s="5" t="s">
        <v>2</v>
      </c>
      <c r="H151" s="5" t="s">
        <v>3</v>
      </c>
      <c r="I151" s="6" t="s">
        <v>4</v>
      </c>
    </row>
    <row r="152" spans="6:9" x14ac:dyDescent="0.3">
      <c r="F152" s="7" t="s">
        <v>5</v>
      </c>
      <c r="G152" s="8">
        <f>D4</f>
        <v>12500</v>
      </c>
      <c r="H152" s="8">
        <f>H148+G152</f>
        <v>2070539.6725380863</v>
      </c>
      <c r="I152" s="9">
        <f>H152*D3/12</f>
        <v>15701.592516747152</v>
      </c>
    </row>
    <row r="153" spans="6:9" x14ac:dyDescent="0.3">
      <c r="F153" s="7" t="s">
        <v>6</v>
      </c>
      <c r="G153" s="8">
        <f>D4</f>
        <v>12500</v>
      </c>
      <c r="H153" s="8">
        <f>G153+H152</f>
        <v>2083039.6725380863</v>
      </c>
      <c r="I153" s="9">
        <f>H153*D3/12</f>
        <v>15796.38418341382</v>
      </c>
    </row>
    <row r="154" spans="6:9" x14ac:dyDescent="0.3">
      <c r="F154" s="7" t="s">
        <v>7</v>
      </c>
      <c r="G154" s="8">
        <f>D4</f>
        <v>12500</v>
      </c>
      <c r="H154" s="8">
        <f>G154+H153</f>
        <v>2095539.6725380863</v>
      </c>
      <c r="I154" s="9">
        <f>H154*D3/12</f>
        <v>15891.175850080486</v>
      </c>
    </row>
    <row r="155" spans="6:9" x14ac:dyDescent="0.3">
      <c r="F155" s="7" t="s">
        <v>8</v>
      </c>
      <c r="G155" s="8">
        <f>D4</f>
        <v>12500</v>
      </c>
      <c r="H155" s="8">
        <f t="shared" ref="H155:H163" si="9">G155+H154</f>
        <v>2108039.6725380863</v>
      </c>
      <c r="I155" s="9">
        <f>H155*D3/12</f>
        <v>15985.967516747152</v>
      </c>
    </row>
    <row r="156" spans="6:9" x14ac:dyDescent="0.3">
      <c r="F156" s="7" t="s">
        <v>9</v>
      </c>
      <c r="G156" s="8">
        <f>D4</f>
        <v>12500</v>
      </c>
      <c r="H156" s="8">
        <f t="shared" si="9"/>
        <v>2120539.6725380863</v>
      </c>
      <c r="I156" s="9">
        <f>H156*D3/12</f>
        <v>16080.75918341382</v>
      </c>
    </row>
    <row r="157" spans="6:9" x14ac:dyDescent="0.3">
      <c r="F157" s="7" t="s">
        <v>10</v>
      </c>
      <c r="G157" s="8">
        <f>D4</f>
        <v>12500</v>
      </c>
      <c r="H157" s="8">
        <f t="shared" si="9"/>
        <v>2133039.6725380863</v>
      </c>
      <c r="I157" s="9">
        <f>H157*D3/12</f>
        <v>16175.550850080486</v>
      </c>
    </row>
    <row r="158" spans="6:9" x14ac:dyDescent="0.3">
      <c r="F158" s="7" t="s">
        <v>11</v>
      </c>
      <c r="G158" s="8">
        <f>D4</f>
        <v>12500</v>
      </c>
      <c r="H158" s="8">
        <f t="shared" si="9"/>
        <v>2145539.6725380863</v>
      </c>
      <c r="I158" s="9">
        <f>H158*D3/12</f>
        <v>16270.342516747152</v>
      </c>
    </row>
    <row r="159" spans="6:9" x14ac:dyDescent="0.3">
      <c r="F159" s="7" t="s">
        <v>12</v>
      </c>
      <c r="G159" s="8">
        <f>D4</f>
        <v>12500</v>
      </c>
      <c r="H159" s="8">
        <f t="shared" si="9"/>
        <v>2158039.6725380863</v>
      </c>
      <c r="I159" s="9">
        <f>H159*D3/12</f>
        <v>16365.13418341382</v>
      </c>
    </row>
    <row r="160" spans="6:9" x14ac:dyDescent="0.3">
      <c r="F160" s="7" t="s">
        <v>13</v>
      </c>
      <c r="G160" s="8">
        <f>D4</f>
        <v>12500</v>
      </c>
      <c r="H160" s="8">
        <f t="shared" si="9"/>
        <v>2170539.6725380863</v>
      </c>
      <c r="I160" s="9">
        <f>H160*D3/12</f>
        <v>16459.925850080486</v>
      </c>
    </row>
    <row r="161" spans="6:9" x14ac:dyDescent="0.3">
      <c r="F161" s="7" t="s">
        <v>14</v>
      </c>
      <c r="G161" s="8">
        <f>D4</f>
        <v>12500</v>
      </c>
      <c r="H161" s="8">
        <f t="shared" si="9"/>
        <v>2183039.6725380863</v>
      </c>
      <c r="I161" s="9">
        <f>H161*D3/12</f>
        <v>16554.717516747154</v>
      </c>
    </row>
    <row r="162" spans="6:9" x14ac:dyDescent="0.3">
      <c r="F162" s="7" t="s">
        <v>15</v>
      </c>
      <c r="G162" s="8">
        <f>D4</f>
        <v>12500</v>
      </c>
      <c r="H162" s="8">
        <f t="shared" si="9"/>
        <v>2195539.6725380863</v>
      </c>
      <c r="I162" s="9">
        <f>H162*D3/12</f>
        <v>16649.509183413818</v>
      </c>
    </row>
    <row r="163" spans="6:9" x14ac:dyDescent="0.3">
      <c r="F163" s="7" t="s">
        <v>16</v>
      </c>
      <c r="G163" s="8">
        <f>D4</f>
        <v>12500</v>
      </c>
      <c r="H163" s="8">
        <f t="shared" si="9"/>
        <v>2208039.6725380863</v>
      </c>
      <c r="I163" s="9">
        <f>H163*D3/12</f>
        <v>16744.300850080486</v>
      </c>
    </row>
    <row r="164" spans="6:9" ht="18" x14ac:dyDescent="0.35">
      <c r="F164" s="10" t="s">
        <v>17</v>
      </c>
      <c r="G164" s="12"/>
      <c r="H164" s="12">
        <f>H163+SUM(I152:I163)</f>
        <v>2402715.0327390521</v>
      </c>
      <c r="I164" s="13">
        <f>SUM(I152:I163)</f>
        <v>194675.36020096584</v>
      </c>
    </row>
    <row r="165" spans="6:9" x14ac:dyDescent="0.3">
      <c r="F165" s="14"/>
      <c r="G165" s="14"/>
      <c r="H165" s="14"/>
      <c r="I165" s="14"/>
    </row>
    <row r="166" spans="6:9" ht="18" x14ac:dyDescent="0.35">
      <c r="F166" s="54" t="s">
        <v>26</v>
      </c>
      <c r="G166" s="55"/>
      <c r="H166" s="55"/>
      <c r="I166" s="56"/>
    </row>
    <row r="167" spans="6:9" ht="18" x14ac:dyDescent="0.35">
      <c r="F167" s="4" t="s">
        <v>1</v>
      </c>
      <c r="G167" s="5" t="s">
        <v>2</v>
      </c>
      <c r="H167" s="5" t="s">
        <v>3</v>
      </c>
      <c r="I167" s="6" t="s">
        <v>4</v>
      </c>
    </row>
    <row r="168" spans="6:9" x14ac:dyDescent="0.3">
      <c r="F168" s="7" t="s">
        <v>5</v>
      </c>
      <c r="G168" s="8">
        <f>D4</f>
        <v>12500</v>
      </c>
      <c r="H168" s="8">
        <f>H164+G168</f>
        <v>2415215.0327390521</v>
      </c>
      <c r="I168" s="9">
        <f>H168*D3/12</f>
        <v>18315.380664937813</v>
      </c>
    </row>
    <row r="169" spans="6:9" x14ac:dyDescent="0.3">
      <c r="F169" s="7" t="s">
        <v>6</v>
      </c>
      <c r="G169" s="8">
        <f>D4</f>
        <v>12500</v>
      </c>
      <c r="H169" s="8">
        <f>G169+H168</f>
        <v>2427715.0327390521</v>
      </c>
      <c r="I169" s="9">
        <f>H169*D3/12</f>
        <v>18410.172331604477</v>
      </c>
    </row>
    <row r="170" spans="6:9" x14ac:dyDescent="0.3">
      <c r="F170" s="7" t="s">
        <v>7</v>
      </c>
      <c r="G170" s="8">
        <f>D4</f>
        <v>12500</v>
      </c>
      <c r="H170" s="8">
        <f>G170+H169</f>
        <v>2440215.0327390521</v>
      </c>
      <c r="I170" s="9">
        <f>H170*D3/12</f>
        <v>18504.963998271145</v>
      </c>
    </row>
    <row r="171" spans="6:9" x14ac:dyDescent="0.3">
      <c r="F171" s="7" t="s">
        <v>8</v>
      </c>
      <c r="G171" s="8">
        <f>D4</f>
        <v>12500</v>
      </c>
      <c r="H171" s="8">
        <f t="shared" ref="H171:H179" si="10">G171+H170</f>
        <v>2452715.0327390521</v>
      </c>
      <c r="I171" s="9">
        <f>H171*D3/12</f>
        <v>18599.755664937813</v>
      </c>
    </row>
    <row r="172" spans="6:9" x14ac:dyDescent="0.3">
      <c r="F172" s="7" t="s">
        <v>9</v>
      </c>
      <c r="G172" s="8">
        <f>D4</f>
        <v>12500</v>
      </c>
      <c r="H172" s="8">
        <f t="shared" si="10"/>
        <v>2465215.0327390521</v>
      </c>
      <c r="I172" s="9">
        <f>H172*D3/12</f>
        <v>18694.547331604477</v>
      </c>
    </row>
    <row r="173" spans="6:9" x14ac:dyDescent="0.3">
      <c r="F173" s="7" t="s">
        <v>10</v>
      </c>
      <c r="G173" s="8">
        <f>D4</f>
        <v>12500</v>
      </c>
      <c r="H173" s="8">
        <f t="shared" si="10"/>
        <v>2477715.0327390521</v>
      </c>
      <c r="I173" s="9">
        <f>H173*D3/12</f>
        <v>18789.338998271145</v>
      </c>
    </row>
    <row r="174" spans="6:9" x14ac:dyDescent="0.3">
      <c r="F174" s="7" t="s">
        <v>11</v>
      </c>
      <c r="G174" s="8">
        <f>D4</f>
        <v>12500</v>
      </c>
      <c r="H174" s="8">
        <f t="shared" si="10"/>
        <v>2490215.0327390521</v>
      </c>
      <c r="I174" s="9">
        <f>H174*D3/12</f>
        <v>18884.130664937813</v>
      </c>
    </row>
    <row r="175" spans="6:9" x14ac:dyDescent="0.3">
      <c r="F175" s="7" t="s">
        <v>12</v>
      </c>
      <c r="G175" s="8">
        <f>D4</f>
        <v>12500</v>
      </c>
      <c r="H175" s="8">
        <f t="shared" si="10"/>
        <v>2502715.0327390521</v>
      </c>
      <c r="I175" s="9">
        <f>H175*D3/12</f>
        <v>18978.922331604477</v>
      </c>
    </row>
    <row r="176" spans="6:9" x14ac:dyDescent="0.3">
      <c r="F176" s="7" t="s">
        <v>13</v>
      </c>
      <c r="G176" s="8">
        <f>D4</f>
        <v>12500</v>
      </c>
      <c r="H176" s="8">
        <f t="shared" si="10"/>
        <v>2515215.0327390521</v>
      </c>
      <c r="I176" s="9">
        <f>H176*D3/12</f>
        <v>19073.713998271145</v>
      </c>
    </row>
    <row r="177" spans="6:9" x14ac:dyDescent="0.3">
      <c r="F177" s="7" t="s">
        <v>14</v>
      </c>
      <c r="G177" s="8">
        <f>D4</f>
        <v>12500</v>
      </c>
      <c r="H177" s="8">
        <f t="shared" si="10"/>
        <v>2527715.0327390521</v>
      </c>
      <c r="I177" s="9">
        <f>H177*D3/12</f>
        <v>19168.505664937813</v>
      </c>
    </row>
    <row r="178" spans="6:9" x14ac:dyDescent="0.3">
      <c r="F178" s="7" t="s">
        <v>15</v>
      </c>
      <c r="G178" s="8">
        <f>D4</f>
        <v>12500</v>
      </c>
      <c r="H178" s="8">
        <f t="shared" si="10"/>
        <v>2540215.0327390521</v>
      </c>
      <c r="I178" s="9">
        <f>H178*D3/12</f>
        <v>19263.297331604477</v>
      </c>
    </row>
    <row r="179" spans="6:9" x14ac:dyDescent="0.3">
      <c r="F179" s="7" t="s">
        <v>16</v>
      </c>
      <c r="G179" s="8">
        <f>D4</f>
        <v>12500</v>
      </c>
      <c r="H179" s="8">
        <f t="shared" si="10"/>
        <v>2552715.0327390521</v>
      </c>
      <c r="I179" s="9">
        <f>H179*D3/12</f>
        <v>19358.088998271145</v>
      </c>
    </row>
    <row r="180" spans="6:9" ht="18" x14ac:dyDescent="0.35">
      <c r="F180" s="10" t="s">
        <v>17</v>
      </c>
      <c r="G180" s="12"/>
      <c r="H180" s="12">
        <f>H179+SUM(I168:I179)</f>
        <v>2778755.8507183059</v>
      </c>
      <c r="I180" s="13">
        <f>SUM(I168:I179)</f>
        <v>226040.81797925374</v>
      </c>
    </row>
    <row r="181" spans="6:9" x14ac:dyDescent="0.3">
      <c r="F181" s="14"/>
      <c r="G181" s="14"/>
      <c r="H181" s="14"/>
      <c r="I181" s="14"/>
    </row>
    <row r="182" spans="6:9" ht="18" x14ac:dyDescent="0.35">
      <c r="F182" s="54" t="s">
        <v>27</v>
      </c>
      <c r="G182" s="55"/>
      <c r="H182" s="55"/>
      <c r="I182" s="56"/>
    </row>
    <row r="183" spans="6:9" ht="18" x14ac:dyDescent="0.35">
      <c r="F183" s="4" t="s">
        <v>1</v>
      </c>
      <c r="G183" s="5" t="s">
        <v>2</v>
      </c>
      <c r="H183" s="5" t="s">
        <v>3</v>
      </c>
      <c r="I183" s="6" t="s">
        <v>4</v>
      </c>
    </row>
    <row r="184" spans="6:9" x14ac:dyDescent="0.3">
      <c r="F184" s="7" t="s">
        <v>5</v>
      </c>
      <c r="G184" s="8">
        <f>D4</f>
        <v>12500</v>
      </c>
      <c r="H184" s="8">
        <f>H180+G184</f>
        <v>2791255.8507183059</v>
      </c>
      <c r="I184" s="9">
        <f>H184*D3/12</f>
        <v>21167.023534613818</v>
      </c>
    </row>
    <row r="185" spans="6:9" x14ac:dyDescent="0.3">
      <c r="F185" s="7" t="s">
        <v>6</v>
      </c>
      <c r="G185" s="8">
        <f>D4</f>
        <v>12500</v>
      </c>
      <c r="H185" s="8">
        <f>G185+H184</f>
        <v>2803755.8507183059</v>
      </c>
      <c r="I185" s="9">
        <f>H185*D3/12</f>
        <v>21261.815201280486</v>
      </c>
    </row>
    <row r="186" spans="6:9" x14ac:dyDescent="0.3">
      <c r="F186" s="7" t="s">
        <v>7</v>
      </c>
      <c r="G186" s="8">
        <f>D4</f>
        <v>12500</v>
      </c>
      <c r="H186" s="8">
        <f>G186+H185</f>
        <v>2816255.8507183059</v>
      </c>
      <c r="I186" s="9">
        <f>H186*D3/12</f>
        <v>21356.606867947154</v>
      </c>
    </row>
    <row r="187" spans="6:9" x14ac:dyDescent="0.3">
      <c r="F187" s="7" t="s">
        <v>8</v>
      </c>
      <c r="G187" s="8">
        <f>D4</f>
        <v>12500</v>
      </c>
      <c r="H187" s="8">
        <f t="shared" ref="H187:H195" si="11">G187+H186</f>
        <v>2828755.8507183059</v>
      </c>
      <c r="I187" s="9">
        <f>H187*D3/12</f>
        <v>21451.398534613818</v>
      </c>
    </row>
    <row r="188" spans="6:9" x14ac:dyDescent="0.3">
      <c r="F188" s="7" t="s">
        <v>9</v>
      </c>
      <c r="G188" s="8">
        <f>D4</f>
        <v>12500</v>
      </c>
      <c r="H188" s="8">
        <f t="shared" si="11"/>
        <v>2841255.8507183059</v>
      </c>
      <c r="I188" s="9">
        <f>H188*D3/12</f>
        <v>21546.190201280486</v>
      </c>
    </row>
    <row r="189" spans="6:9" x14ac:dyDescent="0.3">
      <c r="F189" s="7" t="s">
        <v>10</v>
      </c>
      <c r="G189" s="8">
        <f>D4</f>
        <v>12500</v>
      </c>
      <c r="H189" s="8">
        <f t="shared" si="11"/>
        <v>2853755.8507183059</v>
      </c>
      <c r="I189" s="9">
        <f>H189*D3/12</f>
        <v>21640.981867947154</v>
      </c>
    </row>
    <row r="190" spans="6:9" x14ac:dyDescent="0.3">
      <c r="F190" s="7" t="s">
        <v>11</v>
      </c>
      <c r="G190" s="8">
        <f>D4</f>
        <v>12500</v>
      </c>
      <c r="H190" s="8">
        <f t="shared" si="11"/>
        <v>2866255.8507183059</v>
      </c>
      <c r="I190" s="9">
        <f>H190*D3/12</f>
        <v>21735.773534613818</v>
      </c>
    </row>
    <row r="191" spans="6:9" x14ac:dyDescent="0.3">
      <c r="F191" s="7" t="s">
        <v>12</v>
      </c>
      <c r="G191" s="8">
        <f>D4</f>
        <v>12500</v>
      </c>
      <c r="H191" s="8">
        <f t="shared" si="11"/>
        <v>2878755.8507183059</v>
      </c>
      <c r="I191" s="9">
        <f>H191*D3/12</f>
        <v>21830.565201280486</v>
      </c>
    </row>
    <row r="192" spans="6:9" x14ac:dyDescent="0.3">
      <c r="F192" s="7" t="s">
        <v>13</v>
      </c>
      <c r="G192" s="8">
        <f>D4</f>
        <v>12500</v>
      </c>
      <c r="H192" s="8">
        <f t="shared" si="11"/>
        <v>2891255.8507183059</v>
      </c>
      <c r="I192" s="9">
        <f>H192*D3/12</f>
        <v>21925.356867947154</v>
      </c>
    </row>
    <row r="193" spans="6:9" x14ac:dyDescent="0.3">
      <c r="F193" s="7" t="s">
        <v>14</v>
      </c>
      <c r="G193" s="8">
        <f>D4</f>
        <v>12500</v>
      </c>
      <c r="H193" s="8">
        <f t="shared" si="11"/>
        <v>2903755.8507183059</v>
      </c>
      <c r="I193" s="9">
        <f>H193*D3/12</f>
        <v>22020.148534613822</v>
      </c>
    </row>
    <row r="194" spans="6:9" x14ac:dyDescent="0.3">
      <c r="F194" s="7" t="s">
        <v>15</v>
      </c>
      <c r="G194" s="8">
        <f>D4</f>
        <v>12500</v>
      </c>
      <c r="H194" s="8">
        <f t="shared" si="11"/>
        <v>2916255.8507183059</v>
      </c>
      <c r="I194" s="9">
        <f>H194*D3/12</f>
        <v>22114.940201280489</v>
      </c>
    </row>
    <row r="195" spans="6:9" x14ac:dyDescent="0.3">
      <c r="F195" s="7" t="s">
        <v>16</v>
      </c>
      <c r="G195" s="8">
        <f>D4</f>
        <v>12500</v>
      </c>
      <c r="H195" s="8">
        <f t="shared" si="11"/>
        <v>2928755.8507183059</v>
      </c>
      <c r="I195" s="9">
        <f>H195*D3/12</f>
        <v>22209.731867947154</v>
      </c>
    </row>
    <row r="196" spans="6:9" ht="18" x14ac:dyDescent="0.35">
      <c r="F196" s="10" t="s">
        <v>17</v>
      </c>
      <c r="G196" s="12"/>
      <c r="H196" s="12">
        <f>H195+SUM(I184:I195)</f>
        <v>3189016.3831336717</v>
      </c>
      <c r="I196" s="13">
        <f>SUM(I184:I195)</f>
        <v>260260.53241536583</v>
      </c>
    </row>
    <row r="197" spans="6:9" x14ac:dyDescent="0.3">
      <c r="F197" s="14"/>
      <c r="G197" s="14"/>
      <c r="H197" s="14"/>
      <c r="I197" s="14"/>
    </row>
    <row r="198" spans="6:9" ht="18" x14ac:dyDescent="0.35">
      <c r="F198" s="54" t="s">
        <v>28</v>
      </c>
      <c r="G198" s="55"/>
      <c r="H198" s="55"/>
      <c r="I198" s="56"/>
    </row>
    <row r="199" spans="6:9" ht="18" x14ac:dyDescent="0.35">
      <c r="F199" s="4" t="s">
        <v>1</v>
      </c>
      <c r="G199" s="5" t="s">
        <v>2</v>
      </c>
      <c r="H199" s="5" t="s">
        <v>3</v>
      </c>
      <c r="I199" s="6" t="s">
        <v>4</v>
      </c>
    </row>
    <row r="200" spans="6:9" x14ac:dyDescent="0.3">
      <c r="F200" s="7" t="s">
        <v>5</v>
      </c>
      <c r="G200" s="8">
        <f>D4</f>
        <v>12500</v>
      </c>
      <c r="H200" s="8">
        <f>H196+G200</f>
        <v>3201516.3831336717</v>
      </c>
      <c r="I200" s="9">
        <f>H200*D3/12</f>
        <v>24278.165905430345</v>
      </c>
    </row>
    <row r="201" spans="6:9" x14ac:dyDescent="0.3">
      <c r="F201" s="7" t="s">
        <v>6</v>
      </c>
      <c r="G201" s="8">
        <f>D4</f>
        <v>12500</v>
      </c>
      <c r="H201" s="8">
        <f>G201+H200</f>
        <v>3214016.3831336717</v>
      </c>
      <c r="I201" s="9">
        <f>H201*D3/12</f>
        <v>24372.957572097013</v>
      </c>
    </row>
    <row r="202" spans="6:9" x14ac:dyDescent="0.3">
      <c r="F202" s="7" t="s">
        <v>7</v>
      </c>
      <c r="G202" s="8">
        <f>D4</f>
        <v>12500</v>
      </c>
      <c r="H202" s="8">
        <f>G202+H201</f>
        <v>3226516.3831336717</v>
      </c>
      <c r="I202" s="9">
        <f>H202*D3/12</f>
        <v>24467.749238763678</v>
      </c>
    </row>
    <row r="203" spans="6:9" x14ac:dyDescent="0.3">
      <c r="F203" s="7" t="s">
        <v>8</v>
      </c>
      <c r="G203" s="8">
        <f>D4</f>
        <v>12500</v>
      </c>
      <c r="H203" s="8">
        <f t="shared" ref="H203:H211" si="12">G203+H202</f>
        <v>3239016.3831336717</v>
      </c>
      <c r="I203" s="9">
        <f>H203*D3/12</f>
        <v>24562.540905430345</v>
      </c>
    </row>
    <row r="204" spans="6:9" x14ac:dyDescent="0.3">
      <c r="F204" s="7" t="s">
        <v>9</v>
      </c>
      <c r="G204" s="8">
        <f>D4</f>
        <v>12500</v>
      </c>
      <c r="H204" s="8">
        <f t="shared" si="12"/>
        <v>3251516.3831336717</v>
      </c>
      <c r="I204" s="9">
        <f>H204*D3/12</f>
        <v>24657.332572097013</v>
      </c>
    </row>
    <row r="205" spans="6:9" x14ac:dyDescent="0.3">
      <c r="F205" s="7" t="s">
        <v>10</v>
      </c>
      <c r="G205" s="8">
        <f>D4</f>
        <v>12500</v>
      </c>
      <c r="H205" s="8">
        <f t="shared" si="12"/>
        <v>3264016.3831336717</v>
      </c>
      <c r="I205" s="9">
        <f>H205*D3/12</f>
        <v>24752.124238763678</v>
      </c>
    </row>
    <row r="206" spans="6:9" x14ac:dyDescent="0.3">
      <c r="F206" s="7" t="s">
        <v>11</v>
      </c>
      <c r="G206" s="8">
        <f>D4</f>
        <v>12500</v>
      </c>
      <c r="H206" s="8">
        <f t="shared" si="12"/>
        <v>3276516.3831336717</v>
      </c>
      <c r="I206" s="9">
        <f>H206*D3/12</f>
        <v>24846.915905430345</v>
      </c>
    </row>
    <row r="207" spans="6:9" x14ac:dyDescent="0.3">
      <c r="F207" s="7" t="s">
        <v>12</v>
      </c>
      <c r="G207" s="8">
        <f>D4</f>
        <v>12500</v>
      </c>
      <c r="H207" s="8">
        <f t="shared" si="12"/>
        <v>3289016.3831336717</v>
      </c>
      <c r="I207" s="9">
        <f>H207*D3/12</f>
        <v>24941.707572097013</v>
      </c>
    </row>
    <row r="208" spans="6:9" x14ac:dyDescent="0.3">
      <c r="F208" s="7" t="s">
        <v>13</v>
      </c>
      <c r="G208" s="8">
        <f>D4</f>
        <v>12500</v>
      </c>
      <c r="H208" s="8">
        <f t="shared" si="12"/>
        <v>3301516.3831336717</v>
      </c>
      <c r="I208" s="9">
        <f>H208*D3/12</f>
        <v>25036.499238763678</v>
      </c>
    </row>
    <row r="209" spans="6:9" x14ac:dyDescent="0.3">
      <c r="F209" s="7" t="s">
        <v>14</v>
      </c>
      <c r="G209" s="8">
        <f>D4</f>
        <v>12500</v>
      </c>
      <c r="H209" s="8">
        <f t="shared" si="12"/>
        <v>3314016.3831336717</v>
      </c>
      <c r="I209" s="9">
        <f>H209*D3/12</f>
        <v>25131.290905430345</v>
      </c>
    </row>
    <row r="210" spans="6:9" x14ac:dyDescent="0.3">
      <c r="F210" s="7" t="s">
        <v>15</v>
      </c>
      <c r="G210" s="8">
        <f>D4</f>
        <v>12500</v>
      </c>
      <c r="H210" s="8">
        <f t="shared" si="12"/>
        <v>3326516.3831336717</v>
      </c>
      <c r="I210" s="9">
        <f>H210*D3/12</f>
        <v>25226.082572097013</v>
      </c>
    </row>
    <row r="211" spans="6:9" x14ac:dyDescent="0.3">
      <c r="F211" s="7" t="s">
        <v>16</v>
      </c>
      <c r="G211" s="8">
        <f>D4</f>
        <v>12500</v>
      </c>
      <c r="H211" s="8">
        <f t="shared" si="12"/>
        <v>3339016.3831336717</v>
      </c>
      <c r="I211" s="9">
        <f>H211*D3/12</f>
        <v>25320.874238763678</v>
      </c>
    </row>
    <row r="212" spans="6:9" ht="18" x14ac:dyDescent="0.35">
      <c r="F212" s="10" t="s">
        <v>17</v>
      </c>
      <c r="G212" s="12"/>
      <c r="H212" s="12">
        <f>H211+SUM(I200:I211)</f>
        <v>3636610.6239988357</v>
      </c>
      <c r="I212" s="13">
        <f>SUM(I200:I211)</f>
        <v>297594.2408651642</v>
      </c>
    </row>
    <row r="213" spans="6:9" x14ac:dyDescent="0.3">
      <c r="F213" s="14"/>
      <c r="G213" s="14"/>
      <c r="H213" s="14"/>
      <c r="I213" s="14"/>
    </row>
    <row r="214" spans="6:9" ht="18" x14ac:dyDescent="0.35">
      <c r="F214" s="54" t="s">
        <v>29</v>
      </c>
      <c r="G214" s="55"/>
      <c r="H214" s="55"/>
      <c r="I214" s="56"/>
    </row>
    <row r="215" spans="6:9" ht="18" x14ac:dyDescent="0.35">
      <c r="F215" s="4" t="s">
        <v>1</v>
      </c>
      <c r="G215" s="5" t="s">
        <v>2</v>
      </c>
      <c r="H215" s="5" t="s">
        <v>3</v>
      </c>
      <c r="I215" s="6" t="s">
        <v>4</v>
      </c>
    </row>
    <row r="216" spans="6:9" x14ac:dyDescent="0.3">
      <c r="F216" s="7" t="s">
        <v>5</v>
      </c>
      <c r="G216" s="8">
        <f>D4</f>
        <v>12500</v>
      </c>
      <c r="H216" s="8">
        <f>H212+G216</f>
        <v>3649110.6239988357</v>
      </c>
      <c r="I216" s="9">
        <f>H216*D3/12</f>
        <v>27672.422231991168</v>
      </c>
    </row>
    <row r="217" spans="6:9" x14ac:dyDescent="0.3">
      <c r="F217" s="7" t="s">
        <v>6</v>
      </c>
      <c r="G217" s="8">
        <f>D4</f>
        <v>12500</v>
      </c>
      <c r="H217" s="8">
        <f>G217+H216</f>
        <v>3661610.6239988357</v>
      </c>
      <c r="I217" s="9">
        <f>H217*D3/12</f>
        <v>27767.213898657836</v>
      </c>
    </row>
    <row r="218" spans="6:9" x14ac:dyDescent="0.3">
      <c r="F218" s="7" t="s">
        <v>7</v>
      </c>
      <c r="G218" s="8">
        <f>D4</f>
        <v>12500</v>
      </c>
      <c r="H218" s="8">
        <f>G218+H217</f>
        <v>3674110.6239988357</v>
      </c>
      <c r="I218" s="9">
        <f>H218*D3/12</f>
        <v>27862.005565324504</v>
      </c>
    </row>
    <row r="219" spans="6:9" x14ac:dyDescent="0.3">
      <c r="F219" s="7" t="s">
        <v>8</v>
      </c>
      <c r="G219" s="8">
        <f>D4</f>
        <v>12500</v>
      </c>
      <c r="H219" s="8">
        <f t="shared" ref="H219:H227" si="13">G219+H218</f>
        <v>3686610.6239988357</v>
      </c>
      <c r="I219" s="9">
        <f>H219*D3/12</f>
        <v>27956.797231991168</v>
      </c>
    </row>
    <row r="220" spans="6:9" x14ac:dyDescent="0.3">
      <c r="F220" s="7" t="s">
        <v>9</v>
      </c>
      <c r="G220" s="8">
        <f>D4</f>
        <v>12500</v>
      </c>
      <c r="H220" s="8">
        <f t="shared" si="13"/>
        <v>3699110.6239988357</v>
      </c>
      <c r="I220" s="9">
        <f>H220*D3/12</f>
        <v>28051.588898657836</v>
      </c>
    </row>
    <row r="221" spans="6:9" x14ac:dyDescent="0.3">
      <c r="F221" s="7" t="s">
        <v>10</v>
      </c>
      <c r="G221" s="8">
        <f>D4</f>
        <v>12500</v>
      </c>
      <c r="H221" s="8">
        <f t="shared" si="13"/>
        <v>3711610.6239988357</v>
      </c>
      <c r="I221" s="9">
        <f>H221*D3/12</f>
        <v>28146.380565324504</v>
      </c>
    </row>
    <row r="222" spans="6:9" x14ac:dyDescent="0.3">
      <c r="F222" s="7" t="s">
        <v>11</v>
      </c>
      <c r="G222" s="8">
        <f>D4</f>
        <v>12500</v>
      </c>
      <c r="H222" s="8">
        <f t="shared" si="13"/>
        <v>3724110.6239988357</v>
      </c>
      <c r="I222" s="9">
        <f>H222*D3/12</f>
        <v>28241.172231991168</v>
      </c>
    </row>
    <row r="223" spans="6:9" x14ac:dyDescent="0.3">
      <c r="F223" s="7" t="s">
        <v>12</v>
      </c>
      <c r="G223" s="8">
        <f>D4</f>
        <v>12500</v>
      </c>
      <c r="H223" s="8">
        <f t="shared" si="13"/>
        <v>3736610.6239988357</v>
      </c>
      <c r="I223" s="9">
        <f>H223*D3/12</f>
        <v>28335.963898657836</v>
      </c>
    </row>
    <row r="224" spans="6:9" x14ac:dyDescent="0.3">
      <c r="F224" s="7" t="s">
        <v>13</v>
      </c>
      <c r="G224" s="8">
        <f>D4</f>
        <v>12500</v>
      </c>
      <c r="H224" s="8">
        <f t="shared" si="13"/>
        <v>3749110.6239988357</v>
      </c>
      <c r="I224" s="9">
        <f>H224*D3/12</f>
        <v>28430.755565324504</v>
      </c>
    </row>
    <row r="225" spans="6:9" x14ac:dyDescent="0.3">
      <c r="F225" s="7" t="s">
        <v>14</v>
      </c>
      <c r="G225" s="8">
        <f>D4</f>
        <v>12500</v>
      </c>
      <c r="H225" s="8">
        <f t="shared" si="13"/>
        <v>3761610.6239988357</v>
      </c>
      <c r="I225" s="9">
        <f>H225*D3/12</f>
        <v>28525.547231991168</v>
      </c>
    </row>
    <row r="226" spans="6:9" x14ac:dyDescent="0.3">
      <c r="F226" s="7" t="s">
        <v>15</v>
      </c>
      <c r="G226" s="8">
        <f>D4</f>
        <v>12500</v>
      </c>
      <c r="H226" s="8">
        <f t="shared" si="13"/>
        <v>3774110.6239988357</v>
      </c>
      <c r="I226" s="9">
        <f>H226*D3/12</f>
        <v>28620.338898657836</v>
      </c>
    </row>
    <row r="227" spans="6:9" x14ac:dyDescent="0.3">
      <c r="F227" s="7" t="s">
        <v>16</v>
      </c>
      <c r="G227" s="8">
        <f>D4</f>
        <v>12500</v>
      </c>
      <c r="H227" s="8">
        <f t="shared" si="13"/>
        <v>3786610.6239988357</v>
      </c>
      <c r="I227" s="9">
        <f>H227*D3/12</f>
        <v>28715.130565324504</v>
      </c>
    </row>
    <row r="228" spans="6:9" ht="18" x14ac:dyDescent="0.35">
      <c r="F228" s="10" t="s">
        <v>17</v>
      </c>
      <c r="G228" s="12"/>
      <c r="H228" s="12">
        <f>H227+SUM(I216:I227)</f>
        <v>4124935.9407827295</v>
      </c>
      <c r="I228" s="13">
        <f>SUM(I216:I227)</f>
        <v>338325.31678389403</v>
      </c>
    </row>
    <row r="229" spans="6:9" x14ac:dyDescent="0.3">
      <c r="F229" s="14"/>
      <c r="G229" s="14"/>
      <c r="H229" s="14"/>
      <c r="I229" s="14"/>
    </row>
    <row r="230" spans="6:9" ht="18" x14ac:dyDescent="0.35">
      <c r="F230" s="54" t="s">
        <v>30</v>
      </c>
      <c r="G230" s="55"/>
      <c r="H230" s="55"/>
      <c r="I230" s="56"/>
    </row>
    <row r="231" spans="6:9" ht="18" x14ac:dyDescent="0.35">
      <c r="F231" s="4" t="s">
        <v>1</v>
      </c>
      <c r="G231" s="5" t="s">
        <v>2</v>
      </c>
      <c r="H231" s="5" t="s">
        <v>3</v>
      </c>
      <c r="I231" s="6" t="s">
        <v>4</v>
      </c>
    </row>
    <row r="232" spans="6:9" x14ac:dyDescent="0.3">
      <c r="F232" s="7" t="s">
        <v>5</v>
      </c>
      <c r="G232" s="8">
        <v>0</v>
      </c>
      <c r="H232" s="8">
        <f>H228</f>
        <v>4124935.9407827295</v>
      </c>
      <c r="I232" s="9">
        <f>H232*D3/12</f>
        <v>31280.764217602366</v>
      </c>
    </row>
    <row r="233" spans="6:9" x14ac:dyDescent="0.3">
      <c r="F233" s="7" t="s">
        <v>6</v>
      </c>
      <c r="G233" s="8">
        <v>0</v>
      </c>
      <c r="H233" s="8">
        <f>G233+H232</f>
        <v>4124935.9407827295</v>
      </c>
      <c r="I233" s="9">
        <f>H233*D3/12</f>
        <v>31280.764217602366</v>
      </c>
    </row>
    <row r="234" spans="6:9" x14ac:dyDescent="0.3">
      <c r="F234" s="7" t="s">
        <v>7</v>
      </c>
      <c r="G234" s="8">
        <v>0</v>
      </c>
      <c r="H234" s="8">
        <f t="shared" ref="H234:H243" si="14">G234+H233</f>
        <v>4124935.9407827295</v>
      </c>
      <c r="I234" s="9">
        <f>H234*D3/12</f>
        <v>31280.764217602366</v>
      </c>
    </row>
    <row r="235" spans="6:9" x14ac:dyDescent="0.3">
      <c r="F235" s="7" t="s">
        <v>8</v>
      </c>
      <c r="G235" s="8">
        <v>0</v>
      </c>
      <c r="H235" s="8">
        <f t="shared" si="14"/>
        <v>4124935.9407827295</v>
      </c>
      <c r="I235" s="9">
        <f>H235*D3/12</f>
        <v>31280.764217602366</v>
      </c>
    </row>
    <row r="236" spans="6:9" x14ac:dyDescent="0.3">
      <c r="F236" s="7" t="s">
        <v>9</v>
      </c>
      <c r="G236" s="8">
        <v>0</v>
      </c>
      <c r="H236" s="8">
        <f t="shared" si="14"/>
        <v>4124935.9407827295</v>
      </c>
      <c r="I236" s="9">
        <f>H236*D3/12</f>
        <v>31280.764217602366</v>
      </c>
    </row>
    <row r="237" spans="6:9" x14ac:dyDescent="0.3">
      <c r="F237" s="7" t="s">
        <v>10</v>
      </c>
      <c r="G237" s="8">
        <v>0</v>
      </c>
      <c r="H237" s="8">
        <f t="shared" si="14"/>
        <v>4124935.9407827295</v>
      </c>
      <c r="I237" s="9">
        <f>H237*D3/12</f>
        <v>31280.764217602366</v>
      </c>
    </row>
    <row r="238" spans="6:9" x14ac:dyDescent="0.3">
      <c r="F238" s="7" t="s">
        <v>11</v>
      </c>
      <c r="G238" s="8">
        <v>0</v>
      </c>
      <c r="H238" s="8">
        <f t="shared" si="14"/>
        <v>4124935.9407827295</v>
      </c>
      <c r="I238" s="9">
        <f>H238*D3/12</f>
        <v>31280.764217602366</v>
      </c>
    </row>
    <row r="239" spans="6:9" x14ac:dyDescent="0.3">
      <c r="F239" s="7" t="s">
        <v>12</v>
      </c>
      <c r="G239" s="8">
        <v>0</v>
      </c>
      <c r="H239" s="8">
        <f t="shared" si="14"/>
        <v>4124935.9407827295</v>
      </c>
      <c r="I239" s="9">
        <f>H239*D3/12</f>
        <v>31280.764217602366</v>
      </c>
    </row>
    <row r="240" spans="6:9" x14ac:dyDescent="0.3">
      <c r="F240" s="7" t="s">
        <v>13</v>
      </c>
      <c r="G240" s="8">
        <v>0</v>
      </c>
      <c r="H240" s="8">
        <f t="shared" si="14"/>
        <v>4124935.9407827295</v>
      </c>
      <c r="I240" s="9">
        <f>H240*D3/12</f>
        <v>31280.764217602366</v>
      </c>
    </row>
    <row r="241" spans="6:9" x14ac:dyDescent="0.3">
      <c r="F241" s="7" t="s">
        <v>14</v>
      </c>
      <c r="G241" s="8">
        <v>0</v>
      </c>
      <c r="H241" s="8">
        <f t="shared" si="14"/>
        <v>4124935.9407827295</v>
      </c>
      <c r="I241" s="9">
        <f>H241*D3/12</f>
        <v>31280.764217602366</v>
      </c>
    </row>
    <row r="242" spans="6:9" x14ac:dyDescent="0.3">
      <c r="F242" s="7" t="s">
        <v>15</v>
      </c>
      <c r="G242" s="8">
        <v>0</v>
      </c>
      <c r="H242" s="8">
        <f t="shared" si="14"/>
        <v>4124935.9407827295</v>
      </c>
      <c r="I242" s="9">
        <f>H242*D3/12</f>
        <v>31280.764217602366</v>
      </c>
    </row>
    <row r="243" spans="6:9" x14ac:dyDescent="0.3">
      <c r="F243" s="7" t="s">
        <v>16</v>
      </c>
      <c r="G243" s="8">
        <v>0</v>
      </c>
      <c r="H243" s="8">
        <f t="shared" si="14"/>
        <v>4124935.9407827295</v>
      </c>
      <c r="I243" s="9">
        <f>H243*D3/12</f>
        <v>31280.764217602366</v>
      </c>
    </row>
    <row r="244" spans="6:9" ht="18" x14ac:dyDescent="0.35">
      <c r="F244" s="10" t="s">
        <v>17</v>
      </c>
      <c r="G244" s="12"/>
      <c r="H244" s="12">
        <f>H243+SUM(I232:I243)</f>
        <v>4500305.1113939583</v>
      </c>
      <c r="I244" s="13">
        <f>SUM(I232:I243)</f>
        <v>375369.1706112285</v>
      </c>
    </row>
    <row r="246" spans="6:9" ht="18" x14ac:dyDescent="0.35">
      <c r="F246" s="54" t="s">
        <v>46</v>
      </c>
      <c r="G246" s="55"/>
      <c r="H246" s="55"/>
      <c r="I246" s="56"/>
    </row>
    <row r="247" spans="6:9" ht="18" x14ac:dyDescent="0.35">
      <c r="F247" s="4" t="s">
        <v>1</v>
      </c>
      <c r="G247" s="5" t="s">
        <v>2</v>
      </c>
      <c r="H247" s="5" t="s">
        <v>3</v>
      </c>
      <c r="I247" s="6" t="s">
        <v>4</v>
      </c>
    </row>
    <row r="248" spans="6:9" x14ac:dyDescent="0.3">
      <c r="F248" s="7" t="s">
        <v>5</v>
      </c>
      <c r="G248" s="8">
        <v>0</v>
      </c>
      <c r="H248" s="8">
        <f>H244</f>
        <v>4500305.1113939583</v>
      </c>
      <c r="I248" s="9">
        <f>H248*D3/12</f>
        <v>34127.313761404184</v>
      </c>
    </row>
    <row r="249" spans="6:9" x14ac:dyDescent="0.3">
      <c r="F249" s="7" t="s">
        <v>6</v>
      </c>
      <c r="G249" s="8">
        <v>0</v>
      </c>
      <c r="H249" s="8">
        <f>G249+H248</f>
        <v>4500305.1113939583</v>
      </c>
      <c r="I249" s="9">
        <f>H249*D3/12</f>
        <v>34127.313761404184</v>
      </c>
    </row>
    <row r="250" spans="6:9" x14ac:dyDescent="0.3">
      <c r="F250" s="7" t="s">
        <v>7</v>
      </c>
      <c r="G250" s="8">
        <v>0</v>
      </c>
      <c r="H250" s="8">
        <f t="shared" ref="H250:H259" si="15">G250+H249</f>
        <v>4500305.1113939583</v>
      </c>
      <c r="I250" s="9">
        <f>H250*D3/12</f>
        <v>34127.313761404184</v>
      </c>
    </row>
    <row r="251" spans="6:9" x14ac:dyDescent="0.3">
      <c r="F251" s="7" t="s">
        <v>8</v>
      </c>
      <c r="G251" s="8">
        <v>0</v>
      </c>
      <c r="H251" s="8">
        <f t="shared" si="15"/>
        <v>4500305.1113939583</v>
      </c>
      <c r="I251" s="9">
        <f>H251*D3/12</f>
        <v>34127.313761404184</v>
      </c>
    </row>
    <row r="252" spans="6:9" x14ac:dyDescent="0.3">
      <c r="F252" s="7" t="s">
        <v>9</v>
      </c>
      <c r="G252" s="8">
        <v>0</v>
      </c>
      <c r="H252" s="8">
        <f t="shared" si="15"/>
        <v>4500305.1113939583</v>
      </c>
      <c r="I252" s="9">
        <f>H252*D3/12</f>
        <v>34127.313761404184</v>
      </c>
    </row>
    <row r="253" spans="6:9" x14ac:dyDescent="0.3">
      <c r="F253" s="7" t="s">
        <v>10</v>
      </c>
      <c r="G253" s="8">
        <v>0</v>
      </c>
      <c r="H253" s="8">
        <f t="shared" si="15"/>
        <v>4500305.1113939583</v>
      </c>
      <c r="I253" s="9">
        <f>H253*D3/12</f>
        <v>34127.313761404184</v>
      </c>
    </row>
    <row r="254" spans="6:9" x14ac:dyDescent="0.3">
      <c r="F254" s="7" t="s">
        <v>11</v>
      </c>
      <c r="G254" s="8">
        <v>0</v>
      </c>
      <c r="H254" s="8">
        <f t="shared" si="15"/>
        <v>4500305.1113939583</v>
      </c>
      <c r="I254" s="9">
        <f>H254*D3/12</f>
        <v>34127.313761404184</v>
      </c>
    </row>
    <row r="255" spans="6:9" x14ac:dyDescent="0.3">
      <c r="F255" s="7" t="s">
        <v>12</v>
      </c>
      <c r="G255" s="8">
        <v>0</v>
      </c>
      <c r="H255" s="8">
        <f t="shared" si="15"/>
        <v>4500305.1113939583</v>
      </c>
      <c r="I255" s="9">
        <f>H255*D3/12</f>
        <v>34127.313761404184</v>
      </c>
    </row>
    <row r="256" spans="6:9" x14ac:dyDescent="0.3">
      <c r="F256" s="7" t="s">
        <v>13</v>
      </c>
      <c r="G256" s="8">
        <v>0</v>
      </c>
      <c r="H256" s="8">
        <f t="shared" si="15"/>
        <v>4500305.1113939583</v>
      </c>
      <c r="I256" s="9">
        <f>H256*D3/12</f>
        <v>34127.313761404184</v>
      </c>
    </row>
    <row r="257" spans="6:9" x14ac:dyDescent="0.3">
      <c r="F257" s="7" t="s">
        <v>14</v>
      </c>
      <c r="G257" s="8">
        <v>0</v>
      </c>
      <c r="H257" s="8">
        <f t="shared" si="15"/>
        <v>4500305.1113939583</v>
      </c>
      <c r="I257" s="9">
        <f>H257*D3/12</f>
        <v>34127.313761404184</v>
      </c>
    </row>
    <row r="258" spans="6:9" x14ac:dyDescent="0.3">
      <c r="F258" s="7" t="s">
        <v>15</v>
      </c>
      <c r="G258" s="8">
        <v>0</v>
      </c>
      <c r="H258" s="8">
        <f t="shared" si="15"/>
        <v>4500305.1113939583</v>
      </c>
      <c r="I258" s="9">
        <f>H258*D3/12</f>
        <v>34127.313761404184</v>
      </c>
    </row>
    <row r="259" spans="6:9" x14ac:dyDescent="0.3">
      <c r="F259" s="7" t="s">
        <v>16</v>
      </c>
      <c r="G259" s="8">
        <v>0</v>
      </c>
      <c r="H259" s="8">
        <f t="shared" si="15"/>
        <v>4500305.1113939583</v>
      </c>
      <c r="I259" s="9">
        <f>H259*D3/12</f>
        <v>34127.313761404184</v>
      </c>
    </row>
    <row r="260" spans="6:9" ht="18" x14ac:dyDescent="0.35">
      <c r="F260" s="10" t="s">
        <v>17</v>
      </c>
      <c r="G260" s="12"/>
      <c r="H260" s="12">
        <f>H259+SUM(I248:I259)</f>
        <v>4909832.8765308084</v>
      </c>
      <c r="I260" s="13">
        <f>SUM(I248:I259)</f>
        <v>409527.76513685024</v>
      </c>
    </row>
    <row r="262" spans="6:9" ht="18" x14ac:dyDescent="0.35">
      <c r="F262" s="54" t="s">
        <v>47</v>
      </c>
      <c r="G262" s="55"/>
      <c r="H262" s="55"/>
      <c r="I262" s="56"/>
    </row>
    <row r="263" spans="6:9" ht="18" x14ac:dyDescent="0.35">
      <c r="F263" s="4" t="s">
        <v>1</v>
      </c>
      <c r="G263" s="5" t="s">
        <v>2</v>
      </c>
      <c r="H263" s="5" t="s">
        <v>3</v>
      </c>
      <c r="I263" s="6" t="s">
        <v>4</v>
      </c>
    </row>
    <row r="264" spans="6:9" x14ac:dyDescent="0.3">
      <c r="F264" s="7" t="s">
        <v>5</v>
      </c>
      <c r="G264" s="8">
        <v>0</v>
      </c>
      <c r="H264" s="8">
        <f>H260</f>
        <v>4909832.8765308084</v>
      </c>
      <c r="I264" s="9">
        <f>H264*D3/12</f>
        <v>37232.899313691967</v>
      </c>
    </row>
    <row r="265" spans="6:9" x14ac:dyDescent="0.3">
      <c r="F265" s="7" t="s">
        <v>6</v>
      </c>
      <c r="G265" s="8">
        <v>0</v>
      </c>
      <c r="H265" s="8">
        <f>G265+H264</f>
        <v>4909832.8765308084</v>
      </c>
      <c r="I265" s="9">
        <f>H265*D3/12</f>
        <v>37232.899313691967</v>
      </c>
    </row>
    <row r="266" spans="6:9" x14ac:dyDescent="0.3">
      <c r="F266" s="7" t="s">
        <v>7</v>
      </c>
      <c r="G266" s="8">
        <v>0</v>
      </c>
      <c r="H266" s="8">
        <f t="shared" ref="H266:H275" si="16">G266+H265</f>
        <v>4909832.8765308084</v>
      </c>
      <c r="I266" s="9">
        <f>H266*D3/12</f>
        <v>37232.899313691967</v>
      </c>
    </row>
    <row r="267" spans="6:9" x14ac:dyDescent="0.3">
      <c r="F267" s="7" t="s">
        <v>8</v>
      </c>
      <c r="G267" s="8">
        <v>0</v>
      </c>
      <c r="H267" s="8">
        <f t="shared" si="16"/>
        <v>4909832.8765308084</v>
      </c>
      <c r="I267" s="9">
        <f>H267*D3/12</f>
        <v>37232.899313691967</v>
      </c>
    </row>
    <row r="268" spans="6:9" x14ac:dyDescent="0.3">
      <c r="F268" s="7" t="s">
        <v>9</v>
      </c>
      <c r="G268" s="8">
        <v>0</v>
      </c>
      <c r="H268" s="8">
        <f t="shared" si="16"/>
        <v>4909832.8765308084</v>
      </c>
      <c r="I268" s="9">
        <f>H268*D3/12</f>
        <v>37232.899313691967</v>
      </c>
    </row>
    <row r="269" spans="6:9" x14ac:dyDescent="0.3">
      <c r="F269" s="7" t="s">
        <v>10</v>
      </c>
      <c r="G269" s="8">
        <v>0</v>
      </c>
      <c r="H269" s="8">
        <f t="shared" si="16"/>
        <v>4909832.8765308084</v>
      </c>
      <c r="I269" s="9">
        <f>H269*D3/12</f>
        <v>37232.899313691967</v>
      </c>
    </row>
    <row r="270" spans="6:9" x14ac:dyDescent="0.3">
      <c r="F270" s="7" t="s">
        <v>11</v>
      </c>
      <c r="G270" s="8">
        <v>0</v>
      </c>
      <c r="H270" s="8">
        <f t="shared" si="16"/>
        <v>4909832.8765308084</v>
      </c>
      <c r="I270" s="9">
        <f>H270*D3/12</f>
        <v>37232.899313691967</v>
      </c>
    </row>
    <row r="271" spans="6:9" x14ac:dyDescent="0.3">
      <c r="F271" s="7" t="s">
        <v>12</v>
      </c>
      <c r="G271" s="8">
        <v>0</v>
      </c>
      <c r="H271" s="8">
        <f t="shared" si="16"/>
        <v>4909832.8765308084</v>
      </c>
      <c r="I271" s="9">
        <f>H271*D3/12</f>
        <v>37232.899313691967</v>
      </c>
    </row>
    <row r="272" spans="6:9" x14ac:dyDescent="0.3">
      <c r="F272" s="7" t="s">
        <v>13</v>
      </c>
      <c r="G272" s="8">
        <v>0</v>
      </c>
      <c r="H272" s="8">
        <f t="shared" si="16"/>
        <v>4909832.8765308084</v>
      </c>
      <c r="I272" s="9">
        <f>H272*D3/12</f>
        <v>37232.899313691967</v>
      </c>
    </row>
    <row r="273" spans="6:9" x14ac:dyDescent="0.3">
      <c r="F273" s="7" t="s">
        <v>14</v>
      </c>
      <c r="G273" s="8">
        <v>0</v>
      </c>
      <c r="H273" s="8">
        <f t="shared" si="16"/>
        <v>4909832.8765308084</v>
      </c>
      <c r="I273" s="9">
        <f>H273*D3/12</f>
        <v>37232.899313691967</v>
      </c>
    </row>
    <row r="274" spans="6:9" x14ac:dyDescent="0.3">
      <c r="F274" s="7" t="s">
        <v>15</v>
      </c>
      <c r="G274" s="8">
        <v>0</v>
      </c>
      <c r="H274" s="8">
        <f t="shared" si="16"/>
        <v>4909832.8765308084</v>
      </c>
      <c r="I274" s="9">
        <f>H274*D3/12</f>
        <v>37232.899313691967</v>
      </c>
    </row>
    <row r="275" spans="6:9" x14ac:dyDescent="0.3">
      <c r="F275" s="7" t="s">
        <v>16</v>
      </c>
      <c r="G275" s="8">
        <v>0</v>
      </c>
      <c r="H275" s="8">
        <f t="shared" si="16"/>
        <v>4909832.8765308084</v>
      </c>
      <c r="I275" s="9">
        <f>H275*D3/12</f>
        <v>37232.899313691967</v>
      </c>
    </row>
    <row r="276" spans="6:9" ht="18" x14ac:dyDescent="0.35">
      <c r="F276" s="10" t="s">
        <v>17</v>
      </c>
      <c r="G276" s="12"/>
      <c r="H276" s="12">
        <f>H275+SUM(I264:I275)</f>
        <v>5356627.6682951115</v>
      </c>
      <c r="I276" s="13">
        <f>SUM(I264:I275)</f>
        <v>446794.79176430352</v>
      </c>
    </row>
    <row r="278" spans="6:9" ht="18" x14ac:dyDescent="0.35">
      <c r="F278" s="54" t="s">
        <v>48</v>
      </c>
      <c r="G278" s="55"/>
      <c r="H278" s="55"/>
      <c r="I278" s="56"/>
    </row>
    <row r="279" spans="6:9" ht="18" x14ac:dyDescent="0.35">
      <c r="F279" s="4" t="s">
        <v>1</v>
      </c>
      <c r="G279" s="5" t="s">
        <v>2</v>
      </c>
      <c r="H279" s="5" t="s">
        <v>3</v>
      </c>
      <c r="I279" s="6" t="s">
        <v>4</v>
      </c>
    </row>
    <row r="280" spans="6:9" x14ac:dyDescent="0.3">
      <c r="F280" s="7" t="s">
        <v>5</v>
      </c>
      <c r="G280" s="8">
        <v>0</v>
      </c>
      <c r="H280" s="8">
        <f>H276</f>
        <v>5356627.6682951115</v>
      </c>
      <c r="I280" s="9">
        <f>H280*D3/12</f>
        <v>40621.093151237925</v>
      </c>
    </row>
    <row r="281" spans="6:9" x14ac:dyDescent="0.3">
      <c r="F281" s="7" t="s">
        <v>6</v>
      </c>
      <c r="G281" s="8">
        <v>0</v>
      </c>
      <c r="H281" s="8">
        <f>G281+H280</f>
        <v>5356627.6682951115</v>
      </c>
      <c r="I281" s="9">
        <f>H281*D3/12</f>
        <v>40621.093151237925</v>
      </c>
    </row>
    <row r="282" spans="6:9" x14ac:dyDescent="0.3">
      <c r="F282" s="7" t="s">
        <v>7</v>
      </c>
      <c r="G282" s="8">
        <v>0</v>
      </c>
      <c r="H282" s="8">
        <f t="shared" ref="H282:H291" si="17">G282+H281</f>
        <v>5356627.6682951115</v>
      </c>
      <c r="I282" s="9">
        <f>H282*D3/12</f>
        <v>40621.093151237925</v>
      </c>
    </row>
    <row r="283" spans="6:9" x14ac:dyDescent="0.3">
      <c r="F283" s="7" t="s">
        <v>8</v>
      </c>
      <c r="G283" s="8">
        <v>0</v>
      </c>
      <c r="H283" s="8">
        <f t="shared" si="17"/>
        <v>5356627.6682951115</v>
      </c>
      <c r="I283" s="9">
        <f>H283*D3/12</f>
        <v>40621.093151237925</v>
      </c>
    </row>
    <row r="284" spans="6:9" x14ac:dyDescent="0.3">
      <c r="F284" s="7" t="s">
        <v>9</v>
      </c>
      <c r="G284" s="8">
        <v>0</v>
      </c>
      <c r="H284" s="8">
        <f t="shared" si="17"/>
        <v>5356627.6682951115</v>
      </c>
      <c r="I284" s="9">
        <f>H284*D3/12</f>
        <v>40621.093151237925</v>
      </c>
    </row>
    <row r="285" spans="6:9" x14ac:dyDescent="0.3">
      <c r="F285" s="7" t="s">
        <v>10</v>
      </c>
      <c r="G285" s="8">
        <v>0</v>
      </c>
      <c r="H285" s="8">
        <f t="shared" si="17"/>
        <v>5356627.6682951115</v>
      </c>
      <c r="I285" s="9">
        <f>H285*D3/12</f>
        <v>40621.093151237925</v>
      </c>
    </row>
    <row r="286" spans="6:9" x14ac:dyDescent="0.3">
      <c r="F286" s="7" t="s">
        <v>11</v>
      </c>
      <c r="G286" s="8">
        <v>0</v>
      </c>
      <c r="H286" s="8">
        <f t="shared" si="17"/>
        <v>5356627.6682951115</v>
      </c>
      <c r="I286" s="9">
        <f>H286*D3/12</f>
        <v>40621.093151237925</v>
      </c>
    </row>
    <row r="287" spans="6:9" x14ac:dyDescent="0.3">
      <c r="F287" s="7" t="s">
        <v>12</v>
      </c>
      <c r="G287" s="8">
        <v>0</v>
      </c>
      <c r="H287" s="8">
        <f t="shared" si="17"/>
        <v>5356627.6682951115</v>
      </c>
      <c r="I287" s="9">
        <f>H287*D3/12</f>
        <v>40621.093151237925</v>
      </c>
    </row>
    <row r="288" spans="6:9" x14ac:dyDescent="0.3">
      <c r="F288" s="7" t="s">
        <v>13</v>
      </c>
      <c r="G288" s="8">
        <v>0</v>
      </c>
      <c r="H288" s="8">
        <f t="shared" si="17"/>
        <v>5356627.6682951115</v>
      </c>
      <c r="I288" s="9">
        <f>H288*D3/12</f>
        <v>40621.093151237925</v>
      </c>
    </row>
    <row r="289" spans="6:9" x14ac:dyDescent="0.3">
      <c r="F289" s="7" t="s">
        <v>14</v>
      </c>
      <c r="G289" s="8">
        <v>0</v>
      </c>
      <c r="H289" s="8">
        <f t="shared" si="17"/>
        <v>5356627.6682951115</v>
      </c>
      <c r="I289" s="9">
        <f>H289*D3/12</f>
        <v>40621.093151237925</v>
      </c>
    </row>
    <row r="290" spans="6:9" x14ac:dyDescent="0.3">
      <c r="F290" s="7" t="s">
        <v>15</v>
      </c>
      <c r="G290" s="8">
        <v>0</v>
      </c>
      <c r="H290" s="8">
        <f t="shared" si="17"/>
        <v>5356627.6682951115</v>
      </c>
      <c r="I290" s="9">
        <f>H290*D3/12</f>
        <v>40621.093151237925</v>
      </c>
    </row>
    <row r="291" spans="6:9" x14ac:dyDescent="0.3">
      <c r="F291" s="7" t="s">
        <v>16</v>
      </c>
      <c r="G291" s="8">
        <v>0</v>
      </c>
      <c r="H291" s="8">
        <f t="shared" si="17"/>
        <v>5356627.6682951115</v>
      </c>
      <c r="I291" s="9">
        <f>H291*D3/12</f>
        <v>40621.093151237925</v>
      </c>
    </row>
    <row r="292" spans="6:9" ht="18" x14ac:dyDescent="0.35">
      <c r="F292" s="10" t="s">
        <v>17</v>
      </c>
      <c r="G292" s="12"/>
      <c r="H292" s="12">
        <f>H291+SUM(I280:I291)</f>
        <v>5844080.7861099662</v>
      </c>
      <c r="I292" s="13">
        <f>SUM(I280:I291)</f>
        <v>487453.11781485513</v>
      </c>
    </row>
    <row r="294" spans="6:9" ht="18" x14ac:dyDescent="0.35">
      <c r="F294" s="54" t="s">
        <v>49</v>
      </c>
      <c r="G294" s="55"/>
      <c r="H294" s="55"/>
      <c r="I294" s="56"/>
    </row>
    <row r="295" spans="6:9" ht="18" x14ac:dyDescent="0.35">
      <c r="F295" s="4" t="s">
        <v>1</v>
      </c>
      <c r="G295" s="5" t="s">
        <v>2</v>
      </c>
      <c r="H295" s="5" t="s">
        <v>3</v>
      </c>
      <c r="I295" s="6" t="s">
        <v>4</v>
      </c>
    </row>
    <row r="296" spans="6:9" x14ac:dyDescent="0.3">
      <c r="F296" s="7" t="s">
        <v>5</v>
      </c>
      <c r="G296" s="8">
        <v>0</v>
      </c>
      <c r="H296" s="8">
        <f>H292</f>
        <v>5844080.7861099662</v>
      </c>
      <c r="I296" s="9">
        <f>H296*D3/12</f>
        <v>44317.612628000577</v>
      </c>
    </row>
    <row r="297" spans="6:9" x14ac:dyDescent="0.3">
      <c r="F297" s="7" t="s">
        <v>6</v>
      </c>
      <c r="G297" s="8">
        <v>0</v>
      </c>
      <c r="H297" s="8">
        <f>G297+H296</f>
        <v>5844080.7861099662</v>
      </c>
      <c r="I297" s="9">
        <f>H297*D3/12</f>
        <v>44317.612628000577</v>
      </c>
    </row>
    <row r="298" spans="6:9" x14ac:dyDescent="0.3">
      <c r="F298" s="7" t="s">
        <v>7</v>
      </c>
      <c r="G298" s="8">
        <v>0</v>
      </c>
      <c r="H298" s="8">
        <f t="shared" ref="H298:H307" si="18">G298+H297</f>
        <v>5844080.7861099662</v>
      </c>
      <c r="I298" s="9">
        <f>H298*D3/12</f>
        <v>44317.612628000577</v>
      </c>
    </row>
    <row r="299" spans="6:9" x14ac:dyDescent="0.3">
      <c r="F299" s="7" t="s">
        <v>8</v>
      </c>
      <c r="G299" s="8">
        <v>0</v>
      </c>
      <c r="H299" s="8">
        <f t="shared" si="18"/>
        <v>5844080.7861099662</v>
      </c>
      <c r="I299" s="9">
        <f>H299*D3/12</f>
        <v>44317.612628000577</v>
      </c>
    </row>
    <row r="300" spans="6:9" x14ac:dyDescent="0.3">
      <c r="F300" s="7" t="s">
        <v>9</v>
      </c>
      <c r="G300" s="8">
        <v>0</v>
      </c>
      <c r="H300" s="8">
        <f t="shared" si="18"/>
        <v>5844080.7861099662</v>
      </c>
      <c r="I300" s="9">
        <f>H300*D3/12</f>
        <v>44317.612628000577</v>
      </c>
    </row>
    <row r="301" spans="6:9" x14ac:dyDescent="0.3">
      <c r="F301" s="7" t="s">
        <v>10</v>
      </c>
      <c r="G301" s="8">
        <v>0</v>
      </c>
      <c r="H301" s="8">
        <f t="shared" si="18"/>
        <v>5844080.7861099662</v>
      </c>
      <c r="I301" s="9">
        <f>H301*D3/12</f>
        <v>44317.612628000577</v>
      </c>
    </row>
    <row r="302" spans="6:9" x14ac:dyDescent="0.3">
      <c r="F302" s="7" t="s">
        <v>11</v>
      </c>
      <c r="G302" s="8">
        <v>0</v>
      </c>
      <c r="H302" s="8">
        <f t="shared" si="18"/>
        <v>5844080.7861099662</v>
      </c>
      <c r="I302" s="9">
        <f>H302*D3/12</f>
        <v>44317.612628000577</v>
      </c>
    </row>
    <row r="303" spans="6:9" x14ac:dyDescent="0.3">
      <c r="F303" s="7" t="s">
        <v>12</v>
      </c>
      <c r="G303" s="8">
        <v>0</v>
      </c>
      <c r="H303" s="8">
        <f t="shared" si="18"/>
        <v>5844080.7861099662</v>
      </c>
      <c r="I303" s="9">
        <f>H303*D3/12</f>
        <v>44317.612628000577</v>
      </c>
    </row>
    <row r="304" spans="6:9" x14ac:dyDescent="0.3">
      <c r="F304" s="7" t="s">
        <v>13</v>
      </c>
      <c r="G304" s="8">
        <v>0</v>
      </c>
      <c r="H304" s="8">
        <f t="shared" si="18"/>
        <v>5844080.7861099662</v>
      </c>
      <c r="I304" s="9">
        <f>H304*D3/12</f>
        <v>44317.612628000577</v>
      </c>
    </row>
    <row r="305" spans="6:9" x14ac:dyDescent="0.3">
      <c r="F305" s="7" t="s">
        <v>14</v>
      </c>
      <c r="G305" s="8">
        <v>0</v>
      </c>
      <c r="H305" s="8">
        <f t="shared" si="18"/>
        <v>5844080.7861099662</v>
      </c>
      <c r="I305" s="9">
        <f>H305*D3/12</f>
        <v>44317.612628000577</v>
      </c>
    </row>
    <row r="306" spans="6:9" x14ac:dyDescent="0.3">
      <c r="F306" s="7" t="s">
        <v>15</v>
      </c>
      <c r="G306" s="8">
        <v>0</v>
      </c>
      <c r="H306" s="8">
        <f t="shared" si="18"/>
        <v>5844080.7861099662</v>
      </c>
      <c r="I306" s="9">
        <f>H306*D3/12</f>
        <v>44317.612628000577</v>
      </c>
    </row>
    <row r="307" spans="6:9" x14ac:dyDescent="0.3">
      <c r="F307" s="7" t="s">
        <v>16</v>
      </c>
      <c r="G307" s="8">
        <v>0</v>
      </c>
      <c r="H307" s="8">
        <f t="shared" si="18"/>
        <v>5844080.7861099662</v>
      </c>
      <c r="I307" s="9">
        <f>H307*D3/12</f>
        <v>44317.612628000577</v>
      </c>
    </row>
    <row r="308" spans="6:9" ht="18" x14ac:dyDescent="0.35">
      <c r="F308" s="10" t="s">
        <v>17</v>
      </c>
      <c r="G308" s="12"/>
      <c r="H308" s="12">
        <f>H307+SUM(I296:I307)</f>
        <v>6375892.1376459729</v>
      </c>
      <c r="I308" s="13">
        <f>SUM(I296:I307)</f>
        <v>531811.35153600678</v>
      </c>
    </row>
    <row r="310" spans="6:9" ht="18" x14ac:dyDescent="0.35">
      <c r="F310" s="54" t="s">
        <v>50</v>
      </c>
      <c r="G310" s="55"/>
      <c r="H310" s="55"/>
      <c r="I310" s="56"/>
    </row>
    <row r="311" spans="6:9" ht="18" x14ac:dyDescent="0.35">
      <c r="F311" s="4" t="s">
        <v>1</v>
      </c>
      <c r="G311" s="5" t="s">
        <v>2</v>
      </c>
      <c r="H311" s="5" t="s">
        <v>3</v>
      </c>
      <c r="I311" s="6" t="s">
        <v>4</v>
      </c>
    </row>
    <row r="312" spans="6:9" x14ac:dyDescent="0.3">
      <c r="F312" s="7" t="s">
        <v>5</v>
      </c>
      <c r="G312" s="8">
        <v>0</v>
      </c>
      <c r="H312" s="8">
        <f>H308</f>
        <v>6375892.1376459729</v>
      </c>
      <c r="I312" s="9">
        <f>H312*D3/12</f>
        <v>48350.515377148629</v>
      </c>
    </row>
    <row r="313" spans="6:9" x14ac:dyDescent="0.3">
      <c r="F313" s="7" t="s">
        <v>6</v>
      </c>
      <c r="G313" s="8">
        <v>0</v>
      </c>
      <c r="H313" s="8">
        <f>G313+H312</f>
        <v>6375892.1376459729</v>
      </c>
      <c r="I313" s="9">
        <f>H313*D3/12</f>
        <v>48350.515377148629</v>
      </c>
    </row>
    <row r="314" spans="6:9" x14ac:dyDescent="0.3">
      <c r="F314" s="7" t="s">
        <v>7</v>
      </c>
      <c r="G314" s="8">
        <v>0</v>
      </c>
      <c r="H314" s="8">
        <f t="shared" ref="H314:H323" si="19">G314+H313</f>
        <v>6375892.1376459729</v>
      </c>
      <c r="I314" s="9">
        <f>H314*D3/12</f>
        <v>48350.515377148629</v>
      </c>
    </row>
    <row r="315" spans="6:9" x14ac:dyDescent="0.3">
      <c r="F315" s="7" t="s">
        <v>8</v>
      </c>
      <c r="G315" s="8">
        <v>0</v>
      </c>
      <c r="H315" s="8">
        <f t="shared" si="19"/>
        <v>6375892.1376459729</v>
      </c>
      <c r="I315" s="9">
        <f>H315*D3/12</f>
        <v>48350.515377148629</v>
      </c>
    </row>
    <row r="316" spans="6:9" x14ac:dyDescent="0.3">
      <c r="F316" s="7" t="s">
        <v>9</v>
      </c>
      <c r="G316" s="8">
        <v>0</v>
      </c>
      <c r="H316" s="8">
        <f t="shared" si="19"/>
        <v>6375892.1376459729</v>
      </c>
      <c r="I316" s="9">
        <f>H316*D3/12</f>
        <v>48350.515377148629</v>
      </c>
    </row>
    <row r="317" spans="6:9" x14ac:dyDescent="0.3">
      <c r="F317" s="7" t="s">
        <v>10</v>
      </c>
      <c r="G317" s="8">
        <v>0</v>
      </c>
      <c r="H317" s="8">
        <f t="shared" si="19"/>
        <v>6375892.1376459729</v>
      </c>
      <c r="I317" s="9">
        <f>H317*D3/12</f>
        <v>48350.515377148629</v>
      </c>
    </row>
    <row r="318" spans="6:9" x14ac:dyDescent="0.3">
      <c r="F318" s="7" t="s">
        <v>11</v>
      </c>
      <c r="G318" s="8">
        <v>0</v>
      </c>
      <c r="H318" s="8">
        <f t="shared" si="19"/>
        <v>6375892.1376459729</v>
      </c>
      <c r="I318" s="9">
        <f>H318*D3/12</f>
        <v>48350.515377148629</v>
      </c>
    </row>
    <row r="319" spans="6:9" x14ac:dyDescent="0.3">
      <c r="F319" s="7" t="s">
        <v>12</v>
      </c>
      <c r="G319" s="8">
        <v>0</v>
      </c>
      <c r="H319" s="8">
        <f t="shared" si="19"/>
        <v>6375892.1376459729</v>
      </c>
      <c r="I319" s="9">
        <f>H319*D3/12</f>
        <v>48350.515377148629</v>
      </c>
    </row>
    <row r="320" spans="6:9" x14ac:dyDescent="0.3">
      <c r="F320" s="7" t="s">
        <v>13</v>
      </c>
      <c r="G320" s="8">
        <v>0</v>
      </c>
      <c r="H320" s="8">
        <f t="shared" si="19"/>
        <v>6375892.1376459729</v>
      </c>
      <c r="I320" s="9">
        <f>H320*D3/12</f>
        <v>48350.515377148629</v>
      </c>
    </row>
    <row r="321" spans="6:9" x14ac:dyDescent="0.3">
      <c r="F321" s="7" t="s">
        <v>14</v>
      </c>
      <c r="G321" s="8">
        <v>0</v>
      </c>
      <c r="H321" s="8">
        <f t="shared" si="19"/>
        <v>6375892.1376459729</v>
      </c>
      <c r="I321" s="9">
        <f>H321*D3/12</f>
        <v>48350.515377148629</v>
      </c>
    </row>
    <row r="322" spans="6:9" x14ac:dyDescent="0.3">
      <c r="F322" s="7" t="s">
        <v>15</v>
      </c>
      <c r="G322" s="8">
        <v>0</v>
      </c>
      <c r="H322" s="8">
        <f t="shared" si="19"/>
        <v>6375892.1376459729</v>
      </c>
      <c r="I322" s="9">
        <f>H322*D3/12</f>
        <v>48350.515377148629</v>
      </c>
    </row>
    <row r="323" spans="6:9" x14ac:dyDescent="0.3">
      <c r="F323" s="7" t="s">
        <v>16</v>
      </c>
      <c r="G323" s="8">
        <v>0</v>
      </c>
      <c r="H323" s="8">
        <f t="shared" si="19"/>
        <v>6375892.1376459729</v>
      </c>
      <c r="I323" s="9">
        <f>H323*D3/12</f>
        <v>48350.515377148629</v>
      </c>
    </row>
    <row r="324" spans="6:9" ht="18" x14ac:dyDescent="0.35">
      <c r="F324" s="10" t="s">
        <v>17</v>
      </c>
      <c r="G324" s="12"/>
      <c r="H324" s="12">
        <f>H323+SUM(I312:I323)</f>
        <v>6956098.3221717561</v>
      </c>
      <c r="I324" s="13">
        <f>SUM(I312:I323)</f>
        <v>580206.18452578352</v>
      </c>
    </row>
    <row r="326" spans="6:9" ht="18" x14ac:dyDescent="0.35">
      <c r="F326" s="54" t="s">
        <v>51</v>
      </c>
      <c r="G326" s="55"/>
      <c r="H326" s="55"/>
      <c r="I326" s="56"/>
    </row>
    <row r="327" spans="6:9" ht="18" x14ac:dyDescent="0.35">
      <c r="F327" s="4" t="s">
        <v>1</v>
      </c>
      <c r="G327" s="5" t="s">
        <v>2</v>
      </c>
      <c r="H327" s="5" t="s">
        <v>3</v>
      </c>
      <c r="I327" s="6" t="s">
        <v>4</v>
      </c>
    </row>
    <row r="328" spans="6:9" x14ac:dyDescent="0.3">
      <c r="F328" s="7" t="s">
        <v>5</v>
      </c>
      <c r="G328" s="8">
        <v>0</v>
      </c>
      <c r="H328" s="8">
        <f>H324</f>
        <v>6956098.3221717561</v>
      </c>
      <c r="I328" s="9">
        <f>H328*D3/12</f>
        <v>52750.412276469149</v>
      </c>
    </row>
    <row r="329" spans="6:9" x14ac:dyDescent="0.3">
      <c r="F329" s="7" t="s">
        <v>6</v>
      </c>
      <c r="G329" s="8">
        <v>0</v>
      </c>
      <c r="H329" s="8">
        <f>G329+H328</f>
        <v>6956098.3221717561</v>
      </c>
      <c r="I329" s="9">
        <f>H329*D3/12</f>
        <v>52750.412276469149</v>
      </c>
    </row>
    <row r="330" spans="6:9" x14ac:dyDescent="0.3">
      <c r="F330" s="7" t="s">
        <v>7</v>
      </c>
      <c r="G330" s="8">
        <v>0</v>
      </c>
      <c r="H330" s="8">
        <f t="shared" ref="H330:H339" si="20">G330+H329</f>
        <v>6956098.3221717561</v>
      </c>
      <c r="I330" s="9">
        <f>H330*D3/12</f>
        <v>52750.412276469149</v>
      </c>
    </row>
    <row r="331" spans="6:9" x14ac:dyDescent="0.3">
      <c r="F331" s="7" t="s">
        <v>8</v>
      </c>
      <c r="G331" s="8">
        <v>0</v>
      </c>
      <c r="H331" s="8">
        <f t="shared" si="20"/>
        <v>6956098.3221717561</v>
      </c>
      <c r="I331" s="9">
        <f>H331*D3/12</f>
        <v>52750.412276469149</v>
      </c>
    </row>
    <row r="332" spans="6:9" x14ac:dyDescent="0.3">
      <c r="F332" s="7" t="s">
        <v>9</v>
      </c>
      <c r="G332" s="8">
        <v>0</v>
      </c>
      <c r="H332" s="8">
        <f t="shared" si="20"/>
        <v>6956098.3221717561</v>
      </c>
      <c r="I332" s="9">
        <f>H332*D3/12</f>
        <v>52750.412276469149</v>
      </c>
    </row>
    <row r="333" spans="6:9" x14ac:dyDescent="0.3">
      <c r="F333" s="7" t="s">
        <v>10</v>
      </c>
      <c r="G333" s="8">
        <v>0</v>
      </c>
      <c r="H333" s="8">
        <f t="shared" si="20"/>
        <v>6956098.3221717561</v>
      </c>
      <c r="I333" s="9">
        <f>H333*D3/12</f>
        <v>52750.412276469149</v>
      </c>
    </row>
    <row r="334" spans="6:9" x14ac:dyDescent="0.3">
      <c r="F334" s="7" t="s">
        <v>11</v>
      </c>
      <c r="G334" s="8">
        <v>0</v>
      </c>
      <c r="H334" s="8">
        <f t="shared" si="20"/>
        <v>6956098.3221717561</v>
      </c>
      <c r="I334" s="9">
        <f>H334*D3/12</f>
        <v>52750.412276469149</v>
      </c>
    </row>
    <row r="335" spans="6:9" x14ac:dyDescent="0.3">
      <c r="F335" s="7" t="s">
        <v>12</v>
      </c>
      <c r="G335" s="8">
        <v>0</v>
      </c>
      <c r="H335" s="8">
        <f t="shared" si="20"/>
        <v>6956098.3221717561</v>
      </c>
      <c r="I335" s="9">
        <f>H335*D3/12</f>
        <v>52750.412276469149</v>
      </c>
    </row>
    <row r="336" spans="6:9" x14ac:dyDescent="0.3">
      <c r="F336" s="7" t="s">
        <v>13</v>
      </c>
      <c r="G336" s="8">
        <v>0</v>
      </c>
      <c r="H336" s="8">
        <f t="shared" si="20"/>
        <v>6956098.3221717561</v>
      </c>
      <c r="I336" s="9">
        <f>H336*D3/12</f>
        <v>52750.412276469149</v>
      </c>
    </row>
    <row r="337" spans="6:9" x14ac:dyDescent="0.3">
      <c r="F337" s="7" t="s">
        <v>14</v>
      </c>
      <c r="G337" s="8">
        <v>0</v>
      </c>
      <c r="H337" s="8">
        <f t="shared" si="20"/>
        <v>6956098.3221717561</v>
      </c>
      <c r="I337" s="9">
        <f>H337*D3/12</f>
        <v>52750.412276469149</v>
      </c>
    </row>
    <row r="338" spans="6:9" x14ac:dyDescent="0.3">
      <c r="F338" s="7" t="s">
        <v>15</v>
      </c>
      <c r="G338" s="8">
        <v>0</v>
      </c>
      <c r="H338" s="8">
        <f t="shared" si="20"/>
        <v>6956098.3221717561</v>
      </c>
      <c r="I338" s="9">
        <f>H338*D3/12</f>
        <v>52750.412276469149</v>
      </c>
    </row>
    <row r="339" spans="6:9" x14ac:dyDescent="0.3">
      <c r="F339" s="7" t="s">
        <v>16</v>
      </c>
      <c r="G339" s="8">
        <v>0</v>
      </c>
      <c r="H339" s="8">
        <f t="shared" si="20"/>
        <v>6956098.3221717561</v>
      </c>
      <c r="I339" s="9">
        <f>H339*D3/12</f>
        <v>52750.412276469149</v>
      </c>
    </row>
    <row r="340" spans="6:9" ht="18" x14ac:dyDescent="0.35">
      <c r="F340" s="10" t="s">
        <v>17</v>
      </c>
      <c r="G340" s="12"/>
      <c r="H340" s="12">
        <f>H339+SUM(I328:I339)</f>
        <v>7589103.2694893861</v>
      </c>
      <c r="I340" s="13">
        <f>SUM(I328:I339)</f>
        <v>633004.94731762994</v>
      </c>
    </row>
  </sheetData>
  <mergeCells count="24">
    <mergeCell ref="F198:I198"/>
    <mergeCell ref="F214:I214"/>
    <mergeCell ref="F230:I230"/>
    <mergeCell ref="F70:I70"/>
    <mergeCell ref="F86:I86"/>
    <mergeCell ref="F102:I102"/>
    <mergeCell ref="F118:I118"/>
    <mergeCell ref="F134:I134"/>
    <mergeCell ref="F150:I150"/>
    <mergeCell ref="F3:I3"/>
    <mergeCell ref="B2:D2"/>
    <mergeCell ref="K2:L2"/>
    <mergeCell ref="F166:I166"/>
    <mergeCell ref="F182:I182"/>
    <mergeCell ref="F6:I6"/>
    <mergeCell ref="F22:I22"/>
    <mergeCell ref="F38:I38"/>
    <mergeCell ref="F54:I54"/>
    <mergeCell ref="F326:I326"/>
    <mergeCell ref="F246:I246"/>
    <mergeCell ref="F262:I262"/>
    <mergeCell ref="F278:I278"/>
    <mergeCell ref="F294:I294"/>
    <mergeCell ref="F310:I310"/>
  </mergeCells>
  <pageMargins left="0.7" right="0.7" top="0.75" bottom="0.75" header="0.3" footer="0.5"/>
  <pageSetup orientation="portrait" r:id="rId1"/>
  <headerFooter>
    <oddFooter>&amp;CCapgemini Confidential</oddFooter>
  </headerFooter>
  <ignoredErrors>
    <ignoredError sqref="G27 I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40"/>
  <sheetViews>
    <sheetView workbookViewId="0">
      <selection activeCell="D4" sqref="D4"/>
    </sheetView>
  </sheetViews>
  <sheetFormatPr defaultRowHeight="16.5" x14ac:dyDescent="0.3"/>
  <cols>
    <col min="1" max="2" width="9.140625" style="1"/>
    <col min="3" max="3" width="10.7109375" style="1" customWidth="1"/>
    <col min="4" max="4" width="9.28515625" style="1" bestFit="1" customWidth="1"/>
    <col min="5" max="6" width="9.140625" style="1"/>
    <col min="7" max="7" width="11.42578125" style="1" customWidth="1"/>
    <col min="8" max="8" width="13.42578125" style="1" bestFit="1" customWidth="1"/>
    <col min="9" max="9" width="11.85546875" style="1" bestFit="1" customWidth="1"/>
    <col min="10" max="10" width="9.140625" style="1"/>
    <col min="11" max="11" width="17.42578125" style="1" customWidth="1"/>
    <col min="12" max="12" width="11.42578125" style="1" customWidth="1"/>
    <col min="13" max="16384" width="9.140625" style="1"/>
  </cols>
  <sheetData>
    <row r="1" spans="2:12" ht="17.25" thickBot="1" x14ac:dyDescent="0.35"/>
    <row r="2" spans="2:12" ht="18.75" thickBot="1" x14ac:dyDescent="0.4">
      <c r="B2" s="57" t="s">
        <v>32</v>
      </c>
      <c r="C2" s="57"/>
      <c r="D2" s="57"/>
      <c r="E2" s="2"/>
      <c r="K2" s="57" t="s">
        <v>37</v>
      </c>
      <c r="L2" s="57"/>
    </row>
    <row r="3" spans="2:12" ht="18.75" thickBot="1" x14ac:dyDescent="0.4">
      <c r="B3" s="17" t="s">
        <v>34</v>
      </c>
      <c r="C3" s="17"/>
      <c r="D3" s="18">
        <v>9.0999999999999998E-2</v>
      </c>
      <c r="E3" s="3"/>
      <c r="F3" s="39" t="s">
        <v>35</v>
      </c>
      <c r="G3" s="40"/>
      <c r="H3" s="40"/>
      <c r="I3" s="41"/>
      <c r="K3" s="17" t="s">
        <v>36</v>
      </c>
      <c r="L3" s="19">
        <f>H340</f>
        <v>7890762.8165155146</v>
      </c>
    </row>
    <row r="4" spans="2:12" ht="17.25" thickBot="1" x14ac:dyDescent="0.35">
      <c r="B4" s="17" t="s">
        <v>52</v>
      </c>
      <c r="C4" s="17"/>
      <c r="D4" s="17">
        <v>150000</v>
      </c>
    </row>
    <row r="6" spans="2:12" ht="18" x14ac:dyDescent="0.35">
      <c r="F6" s="54" t="s">
        <v>31</v>
      </c>
      <c r="G6" s="55"/>
      <c r="H6" s="55"/>
      <c r="I6" s="56"/>
    </row>
    <row r="7" spans="2:12" ht="18" x14ac:dyDescent="0.35">
      <c r="F7" s="4" t="s">
        <v>1</v>
      </c>
      <c r="G7" s="5" t="s">
        <v>2</v>
      </c>
      <c r="H7" s="5" t="s">
        <v>3</v>
      </c>
      <c r="I7" s="6" t="s">
        <v>4</v>
      </c>
    </row>
    <row r="8" spans="2:12" x14ac:dyDescent="0.3">
      <c r="F8" s="7" t="s">
        <v>5</v>
      </c>
      <c r="G8" s="8">
        <f>D4</f>
        <v>150000</v>
      </c>
      <c r="H8" s="8">
        <f>G8</f>
        <v>150000</v>
      </c>
      <c r="I8" s="9">
        <f>H8*D3/12</f>
        <v>1137.5</v>
      </c>
    </row>
    <row r="9" spans="2:12" x14ac:dyDescent="0.3">
      <c r="F9" s="7" t="s">
        <v>6</v>
      </c>
      <c r="G9" s="8"/>
      <c r="H9" s="8">
        <f>G9+H8</f>
        <v>150000</v>
      </c>
      <c r="I9" s="9">
        <f>H9*D3/12</f>
        <v>1137.5</v>
      </c>
    </row>
    <row r="10" spans="2:12" x14ac:dyDescent="0.3">
      <c r="F10" s="7" t="s">
        <v>7</v>
      </c>
      <c r="G10" s="8"/>
      <c r="H10" s="8">
        <f t="shared" ref="H10:H19" si="0">G10+H9</f>
        <v>150000</v>
      </c>
      <c r="I10" s="9">
        <f>H10*D3/12</f>
        <v>1137.5</v>
      </c>
    </row>
    <row r="11" spans="2:12" x14ac:dyDescent="0.3">
      <c r="F11" s="7" t="s">
        <v>8</v>
      </c>
      <c r="G11" s="8"/>
      <c r="H11" s="8">
        <f t="shared" si="0"/>
        <v>150000</v>
      </c>
      <c r="I11" s="9">
        <f>H11*D3/12</f>
        <v>1137.5</v>
      </c>
    </row>
    <row r="12" spans="2:12" x14ac:dyDescent="0.3">
      <c r="F12" s="7" t="s">
        <v>9</v>
      </c>
      <c r="G12" s="8"/>
      <c r="H12" s="8">
        <f t="shared" si="0"/>
        <v>150000</v>
      </c>
      <c r="I12" s="9">
        <f>H12*D3/12</f>
        <v>1137.5</v>
      </c>
    </row>
    <row r="13" spans="2:12" x14ac:dyDescent="0.3">
      <c r="F13" s="7" t="s">
        <v>10</v>
      </c>
      <c r="G13" s="8"/>
      <c r="H13" s="8">
        <f t="shared" si="0"/>
        <v>150000</v>
      </c>
      <c r="I13" s="9">
        <f>H13*D3/12</f>
        <v>1137.5</v>
      </c>
    </row>
    <row r="14" spans="2:12" x14ac:dyDescent="0.3">
      <c r="F14" s="7" t="s">
        <v>11</v>
      </c>
      <c r="G14" s="8"/>
      <c r="H14" s="8">
        <f t="shared" si="0"/>
        <v>150000</v>
      </c>
      <c r="I14" s="9">
        <f>H14*D3/12</f>
        <v>1137.5</v>
      </c>
    </row>
    <row r="15" spans="2:12" x14ac:dyDescent="0.3">
      <c r="F15" s="7" t="s">
        <v>12</v>
      </c>
      <c r="G15" s="8"/>
      <c r="H15" s="8">
        <f t="shared" si="0"/>
        <v>150000</v>
      </c>
      <c r="I15" s="9">
        <f>H15*D3/12</f>
        <v>1137.5</v>
      </c>
    </row>
    <row r="16" spans="2:12" x14ac:dyDescent="0.3">
      <c r="F16" s="7" t="s">
        <v>13</v>
      </c>
      <c r="G16" s="8"/>
      <c r="H16" s="8">
        <f t="shared" si="0"/>
        <v>150000</v>
      </c>
      <c r="I16" s="9">
        <f>H16*D3/12</f>
        <v>1137.5</v>
      </c>
    </row>
    <row r="17" spans="6:9" x14ac:dyDescent="0.3">
      <c r="F17" s="7" t="s">
        <v>14</v>
      </c>
      <c r="G17" s="8"/>
      <c r="H17" s="8">
        <f t="shared" si="0"/>
        <v>150000</v>
      </c>
      <c r="I17" s="9">
        <f>H17*D3/12</f>
        <v>1137.5</v>
      </c>
    </row>
    <row r="18" spans="6:9" x14ac:dyDescent="0.3">
      <c r="F18" s="7" t="s">
        <v>15</v>
      </c>
      <c r="G18" s="8"/>
      <c r="H18" s="8">
        <f t="shared" si="0"/>
        <v>150000</v>
      </c>
      <c r="I18" s="9">
        <f>H18*D3/12</f>
        <v>1137.5</v>
      </c>
    </row>
    <row r="19" spans="6:9" x14ac:dyDescent="0.3">
      <c r="F19" s="7" t="s">
        <v>16</v>
      </c>
      <c r="G19" s="8"/>
      <c r="H19" s="8">
        <f t="shared" si="0"/>
        <v>150000</v>
      </c>
      <c r="I19" s="9">
        <f>H19*D3/12</f>
        <v>1137.5</v>
      </c>
    </row>
    <row r="20" spans="6:9" ht="18" x14ac:dyDescent="0.35">
      <c r="F20" s="10" t="s">
        <v>17</v>
      </c>
      <c r="G20" s="11"/>
      <c r="H20" s="12">
        <f>H19+SUM(I8:I19)</f>
        <v>163650</v>
      </c>
      <c r="I20" s="13">
        <f>SUM(I8:I19)</f>
        <v>13650</v>
      </c>
    </row>
    <row r="21" spans="6:9" x14ac:dyDescent="0.3">
      <c r="F21" s="14"/>
      <c r="G21" s="14"/>
      <c r="H21" s="14"/>
      <c r="I21" s="14"/>
    </row>
    <row r="22" spans="6:9" ht="18" x14ac:dyDescent="0.35">
      <c r="F22" s="54" t="s">
        <v>18</v>
      </c>
      <c r="G22" s="55"/>
      <c r="H22" s="55"/>
      <c r="I22" s="56"/>
    </row>
    <row r="23" spans="6:9" ht="18" x14ac:dyDescent="0.35">
      <c r="F23" s="4" t="s">
        <v>1</v>
      </c>
      <c r="G23" s="5" t="s">
        <v>2</v>
      </c>
      <c r="H23" s="5" t="s">
        <v>3</v>
      </c>
      <c r="I23" s="6" t="s">
        <v>4</v>
      </c>
    </row>
    <row r="24" spans="6:9" x14ac:dyDescent="0.3">
      <c r="F24" s="7" t="s">
        <v>5</v>
      </c>
      <c r="G24" s="8">
        <f>D4</f>
        <v>150000</v>
      </c>
      <c r="H24" s="8">
        <f>H20+G24</f>
        <v>313650</v>
      </c>
      <c r="I24" s="9">
        <f>H24*D3/12</f>
        <v>2378.5124999999998</v>
      </c>
    </row>
    <row r="25" spans="6:9" x14ac:dyDescent="0.3">
      <c r="F25" s="7" t="s">
        <v>6</v>
      </c>
      <c r="G25" s="8"/>
      <c r="H25" s="8">
        <f>G25+H24</f>
        <v>313650</v>
      </c>
      <c r="I25" s="9">
        <f>H25*D3/12</f>
        <v>2378.5124999999998</v>
      </c>
    </row>
    <row r="26" spans="6:9" x14ac:dyDescent="0.3">
      <c r="F26" s="7" t="s">
        <v>7</v>
      </c>
      <c r="G26" s="8"/>
      <c r="H26" s="8">
        <f>G26+H25</f>
        <v>313650</v>
      </c>
      <c r="I26" s="9">
        <f>H26*D3/12</f>
        <v>2378.5124999999998</v>
      </c>
    </row>
    <row r="27" spans="6:9" x14ac:dyDescent="0.3">
      <c r="F27" s="7" t="s">
        <v>8</v>
      </c>
      <c r="G27" s="8"/>
      <c r="H27" s="8">
        <f t="shared" ref="H27:H35" si="1">G27+H26</f>
        <v>313650</v>
      </c>
      <c r="I27" s="9">
        <f>H27*D3/12</f>
        <v>2378.5124999999998</v>
      </c>
    </row>
    <row r="28" spans="6:9" x14ac:dyDescent="0.3">
      <c r="F28" s="7" t="s">
        <v>9</v>
      </c>
      <c r="G28" s="8"/>
      <c r="H28" s="8">
        <f t="shared" si="1"/>
        <v>313650</v>
      </c>
      <c r="I28" s="9">
        <f>H28*D3/12</f>
        <v>2378.5124999999998</v>
      </c>
    </row>
    <row r="29" spans="6:9" x14ac:dyDescent="0.3">
      <c r="F29" s="7" t="s">
        <v>10</v>
      </c>
      <c r="G29" s="8"/>
      <c r="H29" s="8">
        <f t="shared" si="1"/>
        <v>313650</v>
      </c>
      <c r="I29" s="9">
        <f>H29*D3/12</f>
        <v>2378.5124999999998</v>
      </c>
    </row>
    <row r="30" spans="6:9" x14ac:dyDescent="0.3">
      <c r="F30" s="7" t="s">
        <v>11</v>
      </c>
      <c r="G30" s="8"/>
      <c r="H30" s="8">
        <f t="shared" si="1"/>
        <v>313650</v>
      </c>
      <c r="I30" s="9">
        <f>H30*D3/12</f>
        <v>2378.5124999999998</v>
      </c>
    </row>
    <row r="31" spans="6:9" x14ac:dyDescent="0.3">
      <c r="F31" s="7" t="s">
        <v>12</v>
      </c>
      <c r="G31" s="8"/>
      <c r="H31" s="8">
        <f t="shared" si="1"/>
        <v>313650</v>
      </c>
      <c r="I31" s="9">
        <f>H31*D3/12</f>
        <v>2378.5124999999998</v>
      </c>
    </row>
    <row r="32" spans="6:9" x14ac:dyDescent="0.3">
      <c r="F32" s="7" t="s">
        <v>13</v>
      </c>
      <c r="G32" s="8"/>
      <c r="H32" s="8">
        <f t="shared" si="1"/>
        <v>313650</v>
      </c>
      <c r="I32" s="9">
        <f>H32*D3/12</f>
        <v>2378.5124999999998</v>
      </c>
    </row>
    <row r="33" spans="6:9" x14ac:dyDescent="0.3">
      <c r="F33" s="7" t="s">
        <v>14</v>
      </c>
      <c r="G33" s="8"/>
      <c r="H33" s="8">
        <f t="shared" si="1"/>
        <v>313650</v>
      </c>
      <c r="I33" s="9">
        <f>H33*D3/12</f>
        <v>2378.5124999999998</v>
      </c>
    </row>
    <row r="34" spans="6:9" x14ac:dyDescent="0.3">
      <c r="F34" s="7" t="s">
        <v>15</v>
      </c>
      <c r="G34" s="8"/>
      <c r="H34" s="8">
        <f t="shared" si="1"/>
        <v>313650</v>
      </c>
      <c r="I34" s="9">
        <f>H34*D3/12</f>
        <v>2378.5124999999998</v>
      </c>
    </row>
    <row r="35" spans="6:9" x14ac:dyDescent="0.3">
      <c r="F35" s="7" t="s">
        <v>16</v>
      </c>
      <c r="G35" s="8"/>
      <c r="H35" s="8">
        <f t="shared" si="1"/>
        <v>313650</v>
      </c>
      <c r="I35" s="9">
        <f>H35*D3/12</f>
        <v>2378.5124999999998</v>
      </c>
    </row>
    <row r="36" spans="6:9" ht="18" x14ac:dyDescent="0.35">
      <c r="F36" s="10" t="s">
        <v>17</v>
      </c>
      <c r="G36" s="12"/>
      <c r="H36" s="12">
        <f>H35+SUM(I24:I35)</f>
        <v>342192.15</v>
      </c>
      <c r="I36" s="13">
        <f>SUM(I24:I35)</f>
        <v>28542.150000000005</v>
      </c>
    </row>
    <row r="37" spans="6:9" x14ac:dyDescent="0.3">
      <c r="F37" s="14"/>
      <c r="G37" s="14"/>
      <c r="H37" s="14"/>
      <c r="I37" s="14"/>
    </row>
    <row r="38" spans="6:9" ht="18" x14ac:dyDescent="0.35">
      <c r="F38" s="54" t="s">
        <v>19</v>
      </c>
      <c r="G38" s="55"/>
      <c r="H38" s="55"/>
      <c r="I38" s="56"/>
    </row>
    <row r="39" spans="6:9" ht="18" x14ac:dyDescent="0.35">
      <c r="F39" s="4" t="s">
        <v>1</v>
      </c>
      <c r="G39" s="5" t="s">
        <v>2</v>
      </c>
      <c r="H39" s="5" t="s">
        <v>3</v>
      </c>
      <c r="I39" s="6" t="s">
        <v>4</v>
      </c>
    </row>
    <row r="40" spans="6:9" x14ac:dyDescent="0.3">
      <c r="F40" s="7" t="s">
        <v>5</v>
      </c>
      <c r="G40" s="8">
        <f>D4</f>
        <v>150000</v>
      </c>
      <c r="H40" s="8">
        <f>H36+G40</f>
        <v>492192.15</v>
      </c>
      <c r="I40" s="9">
        <f>H40*D3/12</f>
        <v>3732.4571375</v>
      </c>
    </row>
    <row r="41" spans="6:9" x14ac:dyDescent="0.3">
      <c r="F41" s="7" t="s">
        <v>6</v>
      </c>
      <c r="G41" s="8"/>
      <c r="H41" s="8">
        <f>G41+H40</f>
        <v>492192.15</v>
      </c>
      <c r="I41" s="9">
        <f>H41*D3/12</f>
        <v>3732.4571375</v>
      </c>
    </row>
    <row r="42" spans="6:9" x14ac:dyDescent="0.3">
      <c r="F42" s="7" t="s">
        <v>7</v>
      </c>
      <c r="G42" s="8"/>
      <c r="H42" s="8">
        <f>G42+H41</f>
        <v>492192.15</v>
      </c>
      <c r="I42" s="9">
        <f>H42*D3/12</f>
        <v>3732.4571375</v>
      </c>
    </row>
    <row r="43" spans="6:9" x14ac:dyDescent="0.3">
      <c r="F43" s="7" t="s">
        <v>8</v>
      </c>
      <c r="G43" s="8"/>
      <c r="H43" s="8">
        <f t="shared" ref="H43:H51" si="2">G43+H42</f>
        <v>492192.15</v>
      </c>
      <c r="I43" s="9">
        <f>H43*D3/12</f>
        <v>3732.4571375</v>
      </c>
    </row>
    <row r="44" spans="6:9" x14ac:dyDescent="0.3">
      <c r="F44" s="7" t="s">
        <v>9</v>
      </c>
      <c r="G44" s="8"/>
      <c r="H44" s="8">
        <f t="shared" si="2"/>
        <v>492192.15</v>
      </c>
      <c r="I44" s="9">
        <f>H44*D3/12</f>
        <v>3732.4571375</v>
      </c>
    </row>
    <row r="45" spans="6:9" x14ac:dyDescent="0.3">
      <c r="F45" s="7" t="s">
        <v>10</v>
      </c>
      <c r="G45" s="8"/>
      <c r="H45" s="8">
        <f t="shared" si="2"/>
        <v>492192.15</v>
      </c>
      <c r="I45" s="9">
        <f>H45*D3/12</f>
        <v>3732.4571375</v>
      </c>
    </row>
    <row r="46" spans="6:9" x14ac:dyDescent="0.3">
      <c r="F46" s="7" t="s">
        <v>11</v>
      </c>
      <c r="G46" s="8"/>
      <c r="H46" s="8">
        <f t="shared" si="2"/>
        <v>492192.15</v>
      </c>
      <c r="I46" s="9">
        <f>H46*D3/12</f>
        <v>3732.4571375</v>
      </c>
    </row>
    <row r="47" spans="6:9" x14ac:dyDescent="0.3">
      <c r="F47" s="7" t="s">
        <v>12</v>
      </c>
      <c r="G47" s="8"/>
      <c r="H47" s="8">
        <f t="shared" si="2"/>
        <v>492192.15</v>
      </c>
      <c r="I47" s="9">
        <f>H47*D3/12</f>
        <v>3732.4571375</v>
      </c>
    </row>
    <row r="48" spans="6:9" x14ac:dyDescent="0.3">
      <c r="F48" s="7" t="s">
        <v>13</v>
      </c>
      <c r="G48" s="8"/>
      <c r="H48" s="8">
        <f t="shared" si="2"/>
        <v>492192.15</v>
      </c>
      <c r="I48" s="9">
        <f>H48*D3/12</f>
        <v>3732.4571375</v>
      </c>
    </row>
    <row r="49" spans="6:9" x14ac:dyDescent="0.3">
      <c r="F49" s="7" t="s">
        <v>14</v>
      </c>
      <c r="G49" s="8"/>
      <c r="H49" s="8">
        <f t="shared" si="2"/>
        <v>492192.15</v>
      </c>
      <c r="I49" s="9">
        <f>H49*D3/12</f>
        <v>3732.4571375</v>
      </c>
    </row>
    <row r="50" spans="6:9" x14ac:dyDescent="0.3">
      <c r="F50" s="7" t="s">
        <v>15</v>
      </c>
      <c r="G50" s="8"/>
      <c r="H50" s="8">
        <f t="shared" si="2"/>
        <v>492192.15</v>
      </c>
      <c r="I50" s="9">
        <f>H50*D3/12</f>
        <v>3732.4571375</v>
      </c>
    </row>
    <row r="51" spans="6:9" x14ac:dyDescent="0.3">
      <c r="F51" s="7" t="s">
        <v>16</v>
      </c>
      <c r="G51" s="8"/>
      <c r="H51" s="8">
        <f t="shared" si="2"/>
        <v>492192.15</v>
      </c>
      <c r="I51" s="9">
        <f>H51*D3/12</f>
        <v>3732.4571375</v>
      </c>
    </row>
    <row r="52" spans="6:9" ht="18" x14ac:dyDescent="0.35">
      <c r="F52" s="10" t="s">
        <v>17</v>
      </c>
      <c r="G52" s="12"/>
      <c r="H52" s="12">
        <f>H51+SUM(I40:I51)</f>
        <v>536981.63565000007</v>
      </c>
      <c r="I52" s="13">
        <f>SUM(I40:I51)</f>
        <v>44789.48565000001</v>
      </c>
    </row>
    <row r="53" spans="6:9" x14ac:dyDescent="0.3">
      <c r="F53" s="14"/>
      <c r="G53" s="14"/>
      <c r="H53" s="14"/>
      <c r="I53" s="14"/>
    </row>
    <row r="54" spans="6:9" ht="18" x14ac:dyDescent="0.35">
      <c r="F54" s="54" t="s">
        <v>20</v>
      </c>
      <c r="G54" s="55"/>
      <c r="H54" s="55"/>
      <c r="I54" s="56"/>
    </row>
    <row r="55" spans="6:9" ht="18" x14ac:dyDescent="0.35">
      <c r="F55" s="4" t="s">
        <v>1</v>
      </c>
      <c r="G55" s="5" t="s">
        <v>2</v>
      </c>
      <c r="H55" s="5" t="s">
        <v>3</v>
      </c>
      <c r="I55" s="6" t="s">
        <v>4</v>
      </c>
    </row>
    <row r="56" spans="6:9" x14ac:dyDescent="0.3">
      <c r="F56" s="7" t="s">
        <v>5</v>
      </c>
      <c r="G56" s="8">
        <f>D4</f>
        <v>150000</v>
      </c>
      <c r="H56" s="8">
        <f>H52+G56</f>
        <v>686981.63565000007</v>
      </c>
      <c r="I56" s="9">
        <f>H56*D3/12</f>
        <v>5209.6107370125001</v>
      </c>
    </row>
    <row r="57" spans="6:9" x14ac:dyDescent="0.3">
      <c r="F57" s="7" t="s">
        <v>6</v>
      </c>
      <c r="G57" s="8"/>
      <c r="H57" s="8">
        <f>G57+H56</f>
        <v>686981.63565000007</v>
      </c>
      <c r="I57" s="9">
        <f>H57*D3/12</f>
        <v>5209.6107370125001</v>
      </c>
    </row>
    <row r="58" spans="6:9" x14ac:dyDescent="0.3">
      <c r="F58" s="7" t="s">
        <v>7</v>
      </c>
      <c r="G58" s="8"/>
      <c r="H58" s="8">
        <f>G58+H57</f>
        <v>686981.63565000007</v>
      </c>
      <c r="I58" s="9">
        <f>H58*D3/12</f>
        <v>5209.6107370125001</v>
      </c>
    </row>
    <row r="59" spans="6:9" x14ac:dyDescent="0.3">
      <c r="F59" s="7" t="s">
        <v>8</v>
      </c>
      <c r="G59" s="8"/>
      <c r="H59" s="8">
        <f t="shared" ref="H59:H67" si="3">G59+H58</f>
        <v>686981.63565000007</v>
      </c>
      <c r="I59" s="9">
        <f>H59*D3/12</f>
        <v>5209.6107370125001</v>
      </c>
    </row>
    <row r="60" spans="6:9" x14ac:dyDescent="0.3">
      <c r="F60" s="7" t="s">
        <v>9</v>
      </c>
      <c r="G60" s="8"/>
      <c r="H60" s="8">
        <f t="shared" si="3"/>
        <v>686981.63565000007</v>
      </c>
      <c r="I60" s="9">
        <f>H60*D3/12</f>
        <v>5209.6107370125001</v>
      </c>
    </row>
    <row r="61" spans="6:9" x14ac:dyDescent="0.3">
      <c r="F61" s="7" t="s">
        <v>10</v>
      </c>
      <c r="G61" s="8"/>
      <c r="H61" s="8">
        <f t="shared" si="3"/>
        <v>686981.63565000007</v>
      </c>
      <c r="I61" s="9">
        <f>H61*D3/12</f>
        <v>5209.6107370125001</v>
      </c>
    </row>
    <row r="62" spans="6:9" x14ac:dyDescent="0.3">
      <c r="F62" s="7" t="s">
        <v>11</v>
      </c>
      <c r="G62" s="8"/>
      <c r="H62" s="8">
        <f t="shared" si="3"/>
        <v>686981.63565000007</v>
      </c>
      <c r="I62" s="9">
        <f>H62*D3/12</f>
        <v>5209.6107370125001</v>
      </c>
    </row>
    <row r="63" spans="6:9" x14ac:dyDescent="0.3">
      <c r="F63" s="7" t="s">
        <v>12</v>
      </c>
      <c r="G63" s="8"/>
      <c r="H63" s="8">
        <f t="shared" si="3"/>
        <v>686981.63565000007</v>
      </c>
      <c r="I63" s="9">
        <f>H63*D3/12</f>
        <v>5209.6107370125001</v>
      </c>
    </row>
    <row r="64" spans="6:9" x14ac:dyDescent="0.3">
      <c r="F64" s="7" t="s">
        <v>13</v>
      </c>
      <c r="G64" s="8"/>
      <c r="H64" s="8">
        <f t="shared" si="3"/>
        <v>686981.63565000007</v>
      </c>
      <c r="I64" s="9">
        <f>H64*D3/12</f>
        <v>5209.6107370125001</v>
      </c>
    </row>
    <row r="65" spans="6:9" x14ac:dyDescent="0.3">
      <c r="F65" s="7" t="s">
        <v>14</v>
      </c>
      <c r="G65" s="8"/>
      <c r="H65" s="8">
        <f t="shared" si="3"/>
        <v>686981.63565000007</v>
      </c>
      <c r="I65" s="9">
        <f>H65*D3/12</f>
        <v>5209.6107370125001</v>
      </c>
    </row>
    <row r="66" spans="6:9" x14ac:dyDescent="0.3">
      <c r="F66" s="7" t="s">
        <v>15</v>
      </c>
      <c r="G66" s="8"/>
      <c r="H66" s="8">
        <f t="shared" si="3"/>
        <v>686981.63565000007</v>
      </c>
      <c r="I66" s="9">
        <f>H66*D3/12</f>
        <v>5209.6107370125001</v>
      </c>
    </row>
    <row r="67" spans="6:9" x14ac:dyDescent="0.3">
      <c r="F67" s="7" t="s">
        <v>16</v>
      </c>
      <c r="G67" s="8"/>
      <c r="H67" s="8">
        <f t="shared" si="3"/>
        <v>686981.63565000007</v>
      </c>
      <c r="I67" s="9">
        <f>H67*D3/12</f>
        <v>5209.6107370125001</v>
      </c>
    </row>
    <row r="68" spans="6:9" ht="18" x14ac:dyDescent="0.35">
      <c r="F68" s="10" t="s">
        <v>17</v>
      </c>
      <c r="G68" s="12"/>
      <c r="H68" s="12">
        <f>H67+SUM(I56:I67)</f>
        <v>749496.96449415013</v>
      </c>
      <c r="I68" s="13">
        <f>SUM(I56:I67)</f>
        <v>62515.328844150012</v>
      </c>
    </row>
    <row r="69" spans="6:9" x14ac:dyDescent="0.3">
      <c r="F69" s="14"/>
      <c r="G69" s="14"/>
      <c r="H69" s="14"/>
      <c r="I69" s="14"/>
    </row>
    <row r="70" spans="6:9" ht="18" x14ac:dyDescent="0.35">
      <c r="F70" s="54" t="s">
        <v>0</v>
      </c>
      <c r="G70" s="55"/>
      <c r="H70" s="55"/>
      <c r="I70" s="56"/>
    </row>
    <row r="71" spans="6:9" ht="18" x14ac:dyDescent="0.35">
      <c r="F71" s="4" t="s">
        <v>1</v>
      </c>
      <c r="G71" s="5" t="s">
        <v>2</v>
      </c>
      <c r="H71" s="5" t="s">
        <v>3</v>
      </c>
      <c r="I71" s="6" t="s">
        <v>4</v>
      </c>
    </row>
    <row r="72" spans="6:9" x14ac:dyDescent="0.3">
      <c r="F72" s="7" t="s">
        <v>5</v>
      </c>
      <c r="G72" s="8">
        <f>D4</f>
        <v>150000</v>
      </c>
      <c r="H72" s="8">
        <f>H68+G72</f>
        <v>899496.96449415013</v>
      </c>
      <c r="I72" s="9">
        <f>H72*D3/12</f>
        <v>6821.1853140806379</v>
      </c>
    </row>
    <row r="73" spans="6:9" x14ac:dyDescent="0.3">
      <c r="F73" s="7" t="s">
        <v>6</v>
      </c>
      <c r="G73" s="8"/>
      <c r="H73" s="8">
        <f>G73+H72</f>
        <v>899496.96449415013</v>
      </c>
      <c r="I73" s="9">
        <f>H73*D3/12</f>
        <v>6821.1853140806379</v>
      </c>
    </row>
    <row r="74" spans="6:9" x14ac:dyDescent="0.3">
      <c r="F74" s="7" t="s">
        <v>7</v>
      </c>
      <c r="G74" s="8"/>
      <c r="H74" s="8">
        <f>G74+H73</f>
        <v>899496.96449415013</v>
      </c>
      <c r="I74" s="9">
        <f>H74*D3/12</f>
        <v>6821.1853140806379</v>
      </c>
    </row>
    <row r="75" spans="6:9" x14ac:dyDescent="0.3">
      <c r="F75" s="7" t="s">
        <v>8</v>
      </c>
      <c r="G75" s="8"/>
      <c r="H75" s="8">
        <f t="shared" ref="H75:H83" si="4">G75+H74</f>
        <v>899496.96449415013</v>
      </c>
      <c r="I75" s="9">
        <f>H75*D3/12</f>
        <v>6821.1853140806379</v>
      </c>
    </row>
    <row r="76" spans="6:9" x14ac:dyDescent="0.3">
      <c r="F76" s="7" t="s">
        <v>9</v>
      </c>
      <c r="G76" s="8"/>
      <c r="H76" s="8">
        <f t="shared" si="4"/>
        <v>899496.96449415013</v>
      </c>
      <c r="I76" s="9">
        <f>H76*D3/12</f>
        <v>6821.1853140806379</v>
      </c>
    </row>
    <row r="77" spans="6:9" x14ac:dyDescent="0.3">
      <c r="F77" s="7" t="s">
        <v>10</v>
      </c>
      <c r="G77" s="8"/>
      <c r="H77" s="8">
        <f t="shared" si="4"/>
        <v>899496.96449415013</v>
      </c>
      <c r="I77" s="9">
        <f>H77*D3/12</f>
        <v>6821.1853140806379</v>
      </c>
    </row>
    <row r="78" spans="6:9" x14ac:dyDescent="0.3">
      <c r="F78" s="7" t="s">
        <v>11</v>
      </c>
      <c r="G78" s="8"/>
      <c r="H78" s="8">
        <f t="shared" si="4"/>
        <v>899496.96449415013</v>
      </c>
      <c r="I78" s="9">
        <f>H78*D3/12</f>
        <v>6821.1853140806379</v>
      </c>
    </row>
    <row r="79" spans="6:9" x14ac:dyDescent="0.3">
      <c r="F79" s="7" t="s">
        <v>12</v>
      </c>
      <c r="G79" s="8"/>
      <c r="H79" s="8">
        <f t="shared" si="4"/>
        <v>899496.96449415013</v>
      </c>
      <c r="I79" s="9">
        <f>H79*D3/12</f>
        <v>6821.1853140806379</v>
      </c>
    </row>
    <row r="80" spans="6:9" x14ac:dyDescent="0.3">
      <c r="F80" s="7" t="s">
        <v>13</v>
      </c>
      <c r="G80" s="8"/>
      <c r="H80" s="8">
        <f t="shared" si="4"/>
        <v>899496.96449415013</v>
      </c>
      <c r="I80" s="9">
        <f>H80*D3/12</f>
        <v>6821.1853140806379</v>
      </c>
    </row>
    <row r="81" spans="6:9" x14ac:dyDescent="0.3">
      <c r="F81" s="7" t="s">
        <v>14</v>
      </c>
      <c r="G81" s="8"/>
      <c r="H81" s="8">
        <f t="shared" si="4"/>
        <v>899496.96449415013</v>
      </c>
      <c r="I81" s="9">
        <f>H81*D3/12</f>
        <v>6821.1853140806379</v>
      </c>
    </row>
    <row r="82" spans="6:9" x14ac:dyDescent="0.3">
      <c r="F82" s="7" t="s">
        <v>15</v>
      </c>
      <c r="G82" s="8"/>
      <c r="H82" s="8">
        <f t="shared" si="4"/>
        <v>899496.96449415013</v>
      </c>
      <c r="I82" s="9">
        <f>H82*D3/12</f>
        <v>6821.1853140806379</v>
      </c>
    </row>
    <row r="83" spans="6:9" x14ac:dyDescent="0.3">
      <c r="F83" s="7" t="s">
        <v>16</v>
      </c>
      <c r="G83" s="8"/>
      <c r="H83" s="8">
        <f t="shared" si="4"/>
        <v>899496.96449415013</v>
      </c>
      <c r="I83" s="9">
        <f>H83*D3/12</f>
        <v>6821.1853140806379</v>
      </c>
    </row>
    <row r="84" spans="6:9" ht="18" x14ac:dyDescent="0.35">
      <c r="F84" s="10" t="s">
        <v>17</v>
      </c>
      <c r="G84" s="12"/>
      <c r="H84" s="12">
        <f>H83+SUM(I72:I83)</f>
        <v>981351.1882631178</v>
      </c>
      <c r="I84" s="13">
        <f>SUM(I72:I83)</f>
        <v>81854.223768967626</v>
      </c>
    </row>
    <row r="85" spans="6:9" x14ac:dyDescent="0.3">
      <c r="F85" s="14"/>
      <c r="G85" s="14"/>
      <c r="H85" s="14"/>
      <c r="I85" s="14"/>
    </row>
    <row r="86" spans="6:9" ht="18" x14ac:dyDescent="0.35">
      <c r="F86" s="54" t="s">
        <v>21</v>
      </c>
      <c r="G86" s="55"/>
      <c r="H86" s="55"/>
      <c r="I86" s="56"/>
    </row>
    <row r="87" spans="6:9" ht="18" x14ac:dyDescent="0.35">
      <c r="F87" s="4" t="s">
        <v>1</v>
      </c>
      <c r="G87" s="5" t="s">
        <v>2</v>
      </c>
      <c r="H87" s="5" t="s">
        <v>3</v>
      </c>
      <c r="I87" s="6" t="s">
        <v>4</v>
      </c>
    </row>
    <row r="88" spans="6:9" x14ac:dyDescent="0.3">
      <c r="F88" s="7" t="s">
        <v>5</v>
      </c>
      <c r="G88" s="8">
        <f>D4</f>
        <v>150000</v>
      </c>
      <c r="H88" s="8">
        <f>H84+G88</f>
        <v>1131351.1882631178</v>
      </c>
      <c r="I88" s="9">
        <f>H88*D3/12</f>
        <v>8579.4131776619761</v>
      </c>
    </row>
    <row r="89" spans="6:9" x14ac:dyDescent="0.3">
      <c r="F89" s="7" t="s">
        <v>6</v>
      </c>
      <c r="G89" s="8"/>
      <c r="H89" s="8">
        <f>G89+H88</f>
        <v>1131351.1882631178</v>
      </c>
      <c r="I89" s="9">
        <f>H89*D3/12</f>
        <v>8579.4131776619761</v>
      </c>
    </row>
    <row r="90" spans="6:9" x14ac:dyDescent="0.3">
      <c r="F90" s="7" t="s">
        <v>7</v>
      </c>
      <c r="G90" s="8"/>
      <c r="H90" s="8">
        <f>G90+H89</f>
        <v>1131351.1882631178</v>
      </c>
      <c r="I90" s="9">
        <f>H90*D3/12</f>
        <v>8579.4131776619761</v>
      </c>
    </row>
    <row r="91" spans="6:9" x14ac:dyDescent="0.3">
      <c r="F91" s="7" t="s">
        <v>8</v>
      </c>
      <c r="G91" s="8"/>
      <c r="H91" s="8">
        <f t="shared" ref="H91:H99" si="5">G91+H90</f>
        <v>1131351.1882631178</v>
      </c>
      <c r="I91" s="9">
        <f>H91*D3/12</f>
        <v>8579.4131776619761</v>
      </c>
    </row>
    <row r="92" spans="6:9" x14ac:dyDescent="0.3">
      <c r="F92" s="7" t="s">
        <v>9</v>
      </c>
      <c r="G92" s="8"/>
      <c r="H92" s="8">
        <f t="shared" si="5"/>
        <v>1131351.1882631178</v>
      </c>
      <c r="I92" s="9">
        <f>H92*D3/12</f>
        <v>8579.4131776619761</v>
      </c>
    </row>
    <row r="93" spans="6:9" x14ac:dyDescent="0.3">
      <c r="F93" s="7" t="s">
        <v>10</v>
      </c>
      <c r="G93" s="8"/>
      <c r="H93" s="8">
        <f t="shared" si="5"/>
        <v>1131351.1882631178</v>
      </c>
      <c r="I93" s="9">
        <f>H93*D3/12</f>
        <v>8579.4131776619761</v>
      </c>
    </row>
    <row r="94" spans="6:9" x14ac:dyDescent="0.3">
      <c r="F94" s="7" t="s">
        <v>11</v>
      </c>
      <c r="G94" s="8"/>
      <c r="H94" s="8">
        <f t="shared" si="5"/>
        <v>1131351.1882631178</v>
      </c>
      <c r="I94" s="9">
        <f>H94*D3/12</f>
        <v>8579.4131776619761</v>
      </c>
    </row>
    <row r="95" spans="6:9" x14ac:dyDescent="0.3">
      <c r="F95" s="7" t="s">
        <v>12</v>
      </c>
      <c r="G95" s="8"/>
      <c r="H95" s="8">
        <f t="shared" si="5"/>
        <v>1131351.1882631178</v>
      </c>
      <c r="I95" s="9">
        <f>H95*D3/12</f>
        <v>8579.4131776619761</v>
      </c>
    </row>
    <row r="96" spans="6:9" x14ac:dyDescent="0.3">
      <c r="F96" s="7" t="s">
        <v>13</v>
      </c>
      <c r="G96" s="8"/>
      <c r="H96" s="8">
        <f t="shared" si="5"/>
        <v>1131351.1882631178</v>
      </c>
      <c r="I96" s="9">
        <f>H96*D3/12</f>
        <v>8579.4131776619761</v>
      </c>
    </row>
    <row r="97" spans="6:9" x14ac:dyDescent="0.3">
      <c r="F97" s="7" t="s">
        <v>14</v>
      </c>
      <c r="G97" s="8"/>
      <c r="H97" s="8">
        <f t="shared" si="5"/>
        <v>1131351.1882631178</v>
      </c>
      <c r="I97" s="9">
        <f>H97*D3/12</f>
        <v>8579.4131776619761</v>
      </c>
    </row>
    <row r="98" spans="6:9" x14ac:dyDescent="0.3">
      <c r="F98" s="7" t="s">
        <v>15</v>
      </c>
      <c r="G98" s="8"/>
      <c r="H98" s="8">
        <f t="shared" si="5"/>
        <v>1131351.1882631178</v>
      </c>
      <c r="I98" s="9">
        <f>H98*D3/12</f>
        <v>8579.4131776619761</v>
      </c>
    </row>
    <row r="99" spans="6:9" x14ac:dyDescent="0.3">
      <c r="F99" s="7" t="s">
        <v>16</v>
      </c>
      <c r="G99" s="8"/>
      <c r="H99" s="8">
        <f t="shared" si="5"/>
        <v>1131351.1882631178</v>
      </c>
      <c r="I99" s="9">
        <f>H99*D3/12</f>
        <v>8579.4131776619761</v>
      </c>
    </row>
    <row r="100" spans="6:9" ht="18" x14ac:dyDescent="0.35">
      <c r="F100" s="10" t="s">
        <v>17</v>
      </c>
      <c r="G100" s="12"/>
      <c r="H100" s="12">
        <f>H99+SUM(I88:I99)</f>
        <v>1234304.1463950616</v>
      </c>
      <c r="I100" s="13">
        <f>SUM(I88:I99)</f>
        <v>102952.95813194371</v>
      </c>
    </row>
    <row r="101" spans="6:9" x14ac:dyDescent="0.3">
      <c r="F101" s="14"/>
      <c r="G101" s="14"/>
      <c r="H101" s="14"/>
      <c r="I101" s="14"/>
    </row>
    <row r="102" spans="6:9" ht="18" x14ac:dyDescent="0.35">
      <c r="F102" s="54" t="s">
        <v>22</v>
      </c>
      <c r="G102" s="55"/>
      <c r="H102" s="55"/>
      <c r="I102" s="56"/>
    </row>
    <row r="103" spans="6:9" ht="18" x14ac:dyDescent="0.35">
      <c r="F103" s="4" t="s">
        <v>1</v>
      </c>
      <c r="G103" s="5" t="s">
        <v>2</v>
      </c>
      <c r="H103" s="5" t="s">
        <v>3</v>
      </c>
      <c r="I103" s="6" t="s">
        <v>4</v>
      </c>
    </row>
    <row r="104" spans="6:9" x14ac:dyDescent="0.3">
      <c r="F104" s="7" t="s">
        <v>5</v>
      </c>
      <c r="G104" s="8">
        <f>D4</f>
        <v>150000</v>
      </c>
      <c r="H104" s="8">
        <f>H100+G104</f>
        <v>1384304.1463950616</v>
      </c>
      <c r="I104" s="9">
        <f>H104*D3/12</f>
        <v>10497.639776829217</v>
      </c>
    </row>
    <row r="105" spans="6:9" x14ac:dyDescent="0.3">
      <c r="F105" s="7" t="s">
        <v>6</v>
      </c>
      <c r="G105" s="8"/>
      <c r="H105" s="8">
        <f>G105+H104</f>
        <v>1384304.1463950616</v>
      </c>
      <c r="I105" s="9">
        <f>H105*D3/12</f>
        <v>10497.639776829217</v>
      </c>
    </row>
    <row r="106" spans="6:9" x14ac:dyDescent="0.3">
      <c r="F106" s="7" t="s">
        <v>7</v>
      </c>
      <c r="G106" s="8"/>
      <c r="H106" s="8">
        <f>G106+H105</f>
        <v>1384304.1463950616</v>
      </c>
      <c r="I106" s="9">
        <f>H106*D3/12</f>
        <v>10497.639776829217</v>
      </c>
    </row>
    <row r="107" spans="6:9" x14ac:dyDescent="0.3">
      <c r="F107" s="7" t="s">
        <v>8</v>
      </c>
      <c r="G107" s="8"/>
      <c r="H107" s="8">
        <f t="shared" ref="H107:H115" si="6">G107+H106</f>
        <v>1384304.1463950616</v>
      </c>
      <c r="I107" s="9">
        <f>H107*D3/12</f>
        <v>10497.639776829217</v>
      </c>
    </row>
    <row r="108" spans="6:9" x14ac:dyDescent="0.3">
      <c r="F108" s="7" t="s">
        <v>9</v>
      </c>
      <c r="G108" s="8"/>
      <c r="H108" s="8">
        <f t="shared" si="6"/>
        <v>1384304.1463950616</v>
      </c>
      <c r="I108" s="9">
        <f>H108*D3/12</f>
        <v>10497.639776829217</v>
      </c>
    </row>
    <row r="109" spans="6:9" x14ac:dyDescent="0.3">
      <c r="F109" s="7" t="s">
        <v>10</v>
      </c>
      <c r="G109" s="8"/>
      <c r="H109" s="8">
        <f t="shared" si="6"/>
        <v>1384304.1463950616</v>
      </c>
      <c r="I109" s="9">
        <f>H109*D3/12</f>
        <v>10497.639776829217</v>
      </c>
    </row>
    <row r="110" spans="6:9" x14ac:dyDescent="0.3">
      <c r="F110" s="7" t="s">
        <v>11</v>
      </c>
      <c r="G110" s="8"/>
      <c r="H110" s="8">
        <f t="shared" si="6"/>
        <v>1384304.1463950616</v>
      </c>
      <c r="I110" s="9">
        <f>H110*D3/12</f>
        <v>10497.639776829217</v>
      </c>
    </row>
    <row r="111" spans="6:9" x14ac:dyDescent="0.3">
      <c r="F111" s="7" t="s">
        <v>12</v>
      </c>
      <c r="G111" s="8"/>
      <c r="H111" s="8">
        <f t="shared" si="6"/>
        <v>1384304.1463950616</v>
      </c>
      <c r="I111" s="9">
        <f>H111*D3/12</f>
        <v>10497.639776829217</v>
      </c>
    </row>
    <row r="112" spans="6:9" x14ac:dyDescent="0.3">
      <c r="F112" s="7" t="s">
        <v>13</v>
      </c>
      <c r="G112" s="8"/>
      <c r="H112" s="8">
        <f t="shared" si="6"/>
        <v>1384304.1463950616</v>
      </c>
      <c r="I112" s="9">
        <f>H112*D3/12</f>
        <v>10497.639776829217</v>
      </c>
    </row>
    <row r="113" spans="6:9" x14ac:dyDescent="0.3">
      <c r="F113" s="7" t="s">
        <v>14</v>
      </c>
      <c r="G113" s="8"/>
      <c r="H113" s="8">
        <f t="shared" si="6"/>
        <v>1384304.1463950616</v>
      </c>
      <c r="I113" s="9">
        <f>H113*D3/12</f>
        <v>10497.639776829217</v>
      </c>
    </row>
    <row r="114" spans="6:9" x14ac:dyDescent="0.3">
      <c r="F114" s="7" t="s">
        <v>15</v>
      </c>
      <c r="G114" s="8"/>
      <c r="H114" s="8">
        <f t="shared" si="6"/>
        <v>1384304.1463950616</v>
      </c>
      <c r="I114" s="9">
        <f>H114*D3/12</f>
        <v>10497.639776829217</v>
      </c>
    </row>
    <row r="115" spans="6:9" x14ac:dyDescent="0.3">
      <c r="F115" s="7" t="s">
        <v>16</v>
      </c>
      <c r="G115" s="8"/>
      <c r="H115" s="8">
        <f t="shared" si="6"/>
        <v>1384304.1463950616</v>
      </c>
      <c r="I115" s="9">
        <f>H115*D3/12</f>
        <v>10497.639776829217</v>
      </c>
    </row>
    <row r="116" spans="6:9" ht="18" x14ac:dyDescent="0.35">
      <c r="F116" s="10" t="s">
        <v>17</v>
      </c>
      <c r="G116" s="12"/>
      <c r="H116" s="12">
        <f>H115+SUM(I104:I115)</f>
        <v>1510275.8237170123</v>
      </c>
      <c r="I116" s="13">
        <f>SUM(I104:I115)</f>
        <v>125971.67732195063</v>
      </c>
    </row>
    <row r="117" spans="6:9" x14ac:dyDescent="0.3">
      <c r="F117" s="14"/>
      <c r="G117" s="14"/>
      <c r="H117" s="14"/>
      <c r="I117" s="14"/>
    </row>
    <row r="118" spans="6:9" ht="18" x14ac:dyDescent="0.35">
      <c r="F118" s="54" t="s">
        <v>23</v>
      </c>
      <c r="G118" s="55"/>
      <c r="H118" s="55"/>
      <c r="I118" s="56"/>
    </row>
    <row r="119" spans="6:9" ht="18" x14ac:dyDescent="0.35">
      <c r="F119" s="4" t="s">
        <v>1</v>
      </c>
      <c r="G119" s="5" t="s">
        <v>2</v>
      </c>
      <c r="H119" s="5" t="s">
        <v>3</v>
      </c>
      <c r="I119" s="6" t="s">
        <v>4</v>
      </c>
    </row>
    <row r="120" spans="6:9" x14ac:dyDescent="0.3">
      <c r="F120" s="7" t="s">
        <v>5</v>
      </c>
      <c r="G120" s="8">
        <f>D4</f>
        <v>150000</v>
      </c>
      <c r="H120" s="8">
        <f>H116+G120</f>
        <v>1660275.8237170123</v>
      </c>
      <c r="I120" s="9">
        <f>H120*D3/12</f>
        <v>12590.424996520676</v>
      </c>
    </row>
    <row r="121" spans="6:9" x14ac:dyDescent="0.3">
      <c r="F121" s="7" t="s">
        <v>6</v>
      </c>
      <c r="G121" s="8"/>
      <c r="H121" s="8">
        <f>G121+H120</f>
        <v>1660275.8237170123</v>
      </c>
      <c r="I121" s="9">
        <f>H121*D3/12</f>
        <v>12590.424996520676</v>
      </c>
    </row>
    <row r="122" spans="6:9" x14ac:dyDescent="0.3">
      <c r="F122" s="7" t="s">
        <v>7</v>
      </c>
      <c r="G122" s="8"/>
      <c r="H122" s="8">
        <f>G122+H121</f>
        <v>1660275.8237170123</v>
      </c>
      <c r="I122" s="9">
        <f>H122*D3/12</f>
        <v>12590.424996520676</v>
      </c>
    </row>
    <row r="123" spans="6:9" x14ac:dyDescent="0.3">
      <c r="F123" s="7" t="s">
        <v>8</v>
      </c>
      <c r="G123" s="8"/>
      <c r="H123" s="8">
        <f t="shared" ref="H123:H131" si="7">G123+H122</f>
        <v>1660275.8237170123</v>
      </c>
      <c r="I123" s="9">
        <f>H123*D3/12</f>
        <v>12590.424996520676</v>
      </c>
    </row>
    <row r="124" spans="6:9" x14ac:dyDescent="0.3">
      <c r="F124" s="7" t="s">
        <v>9</v>
      </c>
      <c r="G124" s="8"/>
      <c r="H124" s="8">
        <f t="shared" si="7"/>
        <v>1660275.8237170123</v>
      </c>
      <c r="I124" s="9">
        <f>H124*D3/12</f>
        <v>12590.424996520676</v>
      </c>
    </row>
    <row r="125" spans="6:9" x14ac:dyDescent="0.3">
      <c r="F125" s="7" t="s">
        <v>10</v>
      </c>
      <c r="G125" s="8"/>
      <c r="H125" s="8">
        <f t="shared" si="7"/>
        <v>1660275.8237170123</v>
      </c>
      <c r="I125" s="9">
        <f>H125*D3/12</f>
        <v>12590.424996520676</v>
      </c>
    </row>
    <row r="126" spans="6:9" x14ac:dyDescent="0.3">
      <c r="F126" s="7" t="s">
        <v>11</v>
      </c>
      <c r="G126" s="8"/>
      <c r="H126" s="8">
        <f t="shared" si="7"/>
        <v>1660275.8237170123</v>
      </c>
      <c r="I126" s="9">
        <f>H126*D3/12</f>
        <v>12590.424996520676</v>
      </c>
    </row>
    <row r="127" spans="6:9" x14ac:dyDescent="0.3">
      <c r="F127" s="7" t="s">
        <v>12</v>
      </c>
      <c r="G127" s="8"/>
      <c r="H127" s="8">
        <f t="shared" si="7"/>
        <v>1660275.8237170123</v>
      </c>
      <c r="I127" s="9">
        <f>H127*D3/12</f>
        <v>12590.424996520676</v>
      </c>
    </row>
    <row r="128" spans="6:9" x14ac:dyDescent="0.3">
      <c r="F128" s="7" t="s">
        <v>13</v>
      </c>
      <c r="G128" s="8"/>
      <c r="H128" s="8">
        <f t="shared" si="7"/>
        <v>1660275.8237170123</v>
      </c>
      <c r="I128" s="9">
        <f>H128*D3/12</f>
        <v>12590.424996520676</v>
      </c>
    </row>
    <row r="129" spans="6:9" x14ac:dyDescent="0.3">
      <c r="F129" s="7" t="s">
        <v>14</v>
      </c>
      <c r="G129" s="8"/>
      <c r="H129" s="8">
        <f t="shared" si="7"/>
        <v>1660275.8237170123</v>
      </c>
      <c r="I129" s="9">
        <f>H129*D3/12</f>
        <v>12590.424996520676</v>
      </c>
    </row>
    <row r="130" spans="6:9" x14ac:dyDescent="0.3">
      <c r="F130" s="7" t="s">
        <v>15</v>
      </c>
      <c r="G130" s="8"/>
      <c r="H130" s="8">
        <f t="shared" si="7"/>
        <v>1660275.8237170123</v>
      </c>
      <c r="I130" s="9">
        <f>H130*D3/12</f>
        <v>12590.424996520676</v>
      </c>
    </row>
    <row r="131" spans="6:9" x14ac:dyDescent="0.3">
      <c r="F131" s="7" t="s">
        <v>16</v>
      </c>
      <c r="G131" s="8"/>
      <c r="H131" s="8">
        <f t="shared" si="7"/>
        <v>1660275.8237170123</v>
      </c>
      <c r="I131" s="9">
        <f>H131*D3/12</f>
        <v>12590.424996520676</v>
      </c>
    </row>
    <row r="132" spans="6:9" ht="18" x14ac:dyDescent="0.35">
      <c r="F132" s="10" t="s">
        <v>17</v>
      </c>
      <c r="G132" s="12"/>
      <c r="H132" s="12">
        <f>H131+SUM(I120:I131)</f>
        <v>1811360.9236752605</v>
      </c>
      <c r="I132" s="13">
        <f>SUM(I120:I131)</f>
        <v>151085.09995824815</v>
      </c>
    </row>
    <row r="133" spans="6:9" x14ac:dyDescent="0.3">
      <c r="F133" s="14"/>
      <c r="G133" s="14"/>
      <c r="H133" s="14"/>
      <c r="I133" s="14"/>
    </row>
    <row r="134" spans="6:9" ht="18" x14ac:dyDescent="0.35">
      <c r="F134" s="54" t="s">
        <v>24</v>
      </c>
      <c r="G134" s="55"/>
      <c r="H134" s="55"/>
      <c r="I134" s="56"/>
    </row>
    <row r="135" spans="6:9" ht="18" x14ac:dyDescent="0.35">
      <c r="F135" s="4" t="s">
        <v>1</v>
      </c>
      <c r="G135" s="5" t="s">
        <v>2</v>
      </c>
      <c r="H135" s="5" t="s">
        <v>3</v>
      </c>
      <c r="I135" s="6" t="s">
        <v>4</v>
      </c>
    </row>
    <row r="136" spans="6:9" x14ac:dyDescent="0.3">
      <c r="F136" s="7" t="s">
        <v>5</v>
      </c>
      <c r="G136" s="8">
        <f>D4</f>
        <v>150000</v>
      </c>
      <c r="H136" s="8">
        <f>H132+G136</f>
        <v>1961360.9236752605</v>
      </c>
      <c r="I136" s="9">
        <f>H136*D3/12</f>
        <v>14873.65367120406</v>
      </c>
    </row>
    <row r="137" spans="6:9" x14ac:dyDescent="0.3">
      <c r="F137" s="7" t="s">
        <v>6</v>
      </c>
      <c r="G137" s="8"/>
      <c r="H137" s="8">
        <f>G137+H136</f>
        <v>1961360.9236752605</v>
      </c>
      <c r="I137" s="9">
        <f>H137*D3/12</f>
        <v>14873.65367120406</v>
      </c>
    </row>
    <row r="138" spans="6:9" x14ac:dyDescent="0.3">
      <c r="F138" s="7" t="s">
        <v>7</v>
      </c>
      <c r="G138" s="8"/>
      <c r="H138" s="8">
        <f>G138+H137</f>
        <v>1961360.9236752605</v>
      </c>
      <c r="I138" s="9">
        <f>H138*D3/12</f>
        <v>14873.65367120406</v>
      </c>
    </row>
    <row r="139" spans="6:9" x14ac:dyDescent="0.3">
      <c r="F139" s="7" t="s">
        <v>8</v>
      </c>
      <c r="G139" s="8"/>
      <c r="H139" s="8">
        <f t="shared" ref="H139:H147" si="8">G139+H138</f>
        <v>1961360.9236752605</v>
      </c>
      <c r="I139" s="9">
        <f>H139*D3/12</f>
        <v>14873.65367120406</v>
      </c>
    </row>
    <row r="140" spans="6:9" x14ac:dyDescent="0.3">
      <c r="F140" s="7" t="s">
        <v>9</v>
      </c>
      <c r="G140" s="8"/>
      <c r="H140" s="8">
        <f t="shared" si="8"/>
        <v>1961360.9236752605</v>
      </c>
      <c r="I140" s="9">
        <f>H140*D3/12</f>
        <v>14873.65367120406</v>
      </c>
    </row>
    <row r="141" spans="6:9" x14ac:dyDescent="0.3">
      <c r="F141" s="7" t="s">
        <v>10</v>
      </c>
      <c r="G141" s="8"/>
      <c r="H141" s="8">
        <f t="shared" si="8"/>
        <v>1961360.9236752605</v>
      </c>
      <c r="I141" s="9">
        <f>H141*D3/12</f>
        <v>14873.65367120406</v>
      </c>
    </row>
    <row r="142" spans="6:9" x14ac:dyDescent="0.3">
      <c r="F142" s="7" t="s">
        <v>11</v>
      </c>
      <c r="G142" s="8"/>
      <c r="H142" s="8">
        <f t="shared" si="8"/>
        <v>1961360.9236752605</v>
      </c>
      <c r="I142" s="9">
        <f>H142*D3/12</f>
        <v>14873.65367120406</v>
      </c>
    </row>
    <row r="143" spans="6:9" x14ac:dyDescent="0.3">
      <c r="F143" s="7" t="s">
        <v>12</v>
      </c>
      <c r="G143" s="8"/>
      <c r="H143" s="8">
        <f t="shared" si="8"/>
        <v>1961360.9236752605</v>
      </c>
      <c r="I143" s="9">
        <f>H143*D3/12</f>
        <v>14873.65367120406</v>
      </c>
    </row>
    <row r="144" spans="6:9" x14ac:dyDescent="0.3">
      <c r="F144" s="7" t="s">
        <v>13</v>
      </c>
      <c r="G144" s="8"/>
      <c r="H144" s="8">
        <f t="shared" si="8"/>
        <v>1961360.9236752605</v>
      </c>
      <c r="I144" s="9">
        <f>H144*D3/12</f>
        <v>14873.65367120406</v>
      </c>
    </row>
    <row r="145" spans="6:9" x14ac:dyDescent="0.3">
      <c r="F145" s="7" t="s">
        <v>14</v>
      </c>
      <c r="G145" s="8"/>
      <c r="H145" s="8">
        <f t="shared" si="8"/>
        <v>1961360.9236752605</v>
      </c>
      <c r="I145" s="9">
        <f>H145*D3/12</f>
        <v>14873.65367120406</v>
      </c>
    </row>
    <row r="146" spans="6:9" x14ac:dyDescent="0.3">
      <c r="F146" s="7" t="s">
        <v>15</v>
      </c>
      <c r="G146" s="8"/>
      <c r="H146" s="8">
        <f t="shared" si="8"/>
        <v>1961360.9236752605</v>
      </c>
      <c r="I146" s="9">
        <f>H146*D3/12</f>
        <v>14873.65367120406</v>
      </c>
    </row>
    <row r="147" spans="6:9" x14ac:dyDescent="0.3">
      <c r="F147" s="7" t="s">
        <v>16</v>
      </c>
      <c r="G147" s="8"/>
      <c r="H147" s="8">
        <f t="shared" si="8"/>
        <v>1961360.9236752605</v>
      </c>
      <c r="I147" s="9">
        <f>H147*D3/12</f>
        <v>14873.65367120406</v>
      </c>
    </row>
    <row r="148" spans="6:9" ht="18" x14ac:dyDescent="0.35">
      <c r="F148" s="10" t="s">
        <v>17</v>
      </c>
      <c r="G148" s="12"/>
      <c r="H148" s="12">
        <f>H147+SUM(I136:I147)</f>
        <v>2139844.7677297094</v>
      </c>
      <c r="I148" s="13">
        <f>SUM(I136:I147)</f>
        <v>178483.84405444868</v>
      </c>
    </row>
    <row r="149" spans="6:9" x14ac:dyDescent="0.3">
      <c r="F149" s="14"/>
      <c r="G149" s="14"/>
      <c r="H149" s="14"/>
      <c r="I149" s="14"/>
    </row>
    <row r="150" spans="6:9" ht="18" x14ac:dyDescent="0.35">
      <c r="F150" s="54" t="s">
        <v>25</v>
      </c>
      <c r="G150" s="55"/>
      <c r="H150" s="55"/>
      <c r="I150" s="56"/>
    </row>
    <row r="151" spans="6:9" ht="18" x14ac:dyDescent="0.35">
      <c r="F151" s="4" t="s">
        <v>1</v>
      </c>
      <c r="G151" s="5" t="s">
        <v>2</v>
      </c>
      <c r="H151" s="5" t="s">
        <v>3</v>
      </c>
      <c r="I151" s="6" t="s">
        <v>4</v>
      </c>
    </row>
    <row r="152" spans="6:9" x14ac:dyDescent="0.3">
      <c r="F152" s="7" t="s">
        <v>5</v>
      </c>
      <c r="G152" s="8">
        <f>D4</f>
        <v>150000</v>
      </c>
      <c r="H152" s="8">
        <f>H148+G152</f>
        <v>2289844.7677297094</v>
      </c>
      <c r="I152" s="9">
        <f>H152*D3/12</f>
        <v>17364.656155283628</v>
      </c>
    </row>
    <row r="153" spans="6:9" x14ac:dyDescent="0.3">
      <c r="F153" s="7" t="s">
        <v>6</v>
      </c>
      <c r="G153" s="8"/>
      <c r="H153" s="8">
        <f>G153+H152</f>
        <v>2289844.7677297094</v>
      </c>
      <c r="I153" s="9">
        <f>H153*D3/12</f>
        <v>17364.656155283628</v>
      </c>
    </row>
    <row r="154" spans="6:9" x14ac:dyDescent="0.3">
      <c r="F154" s="7" t="s">
        <v>7</v>
      </c>
      <c r="G154" s="8"/>
      <c r="H154" s="8">
        <f>G154+H153</f>
        <v>2289844.7677297094</v>
      </c>
      <c r="I154" s="9">
        <f>H154*D3/12</f>
        <v>17364.656155283628</v>
      </c>
    </row>
    <row r="155" spans="6:9" x14ac:dyDescent="0.3">
      <c r="F155" s="7" t="s">
        <v>8</v>
      </c>
      <c r="G155" s="8"/>
      <c r="H155" s="8">
        <f t="shared" ref="H155:H163" si="9">G155+H154</f>
        <v>2289844.7677297094</v>
      </c>
      <c r="I155" s="9">
        <f>H155*D3/12</f>
        <v>17364.656155283628</v>
      </c>
    </row>
    <row r="156" spans="6:9" x14ac:dyDescent="0.3">
      <c r="F156" s="7" t="s">
        <v>9</v>
      </c>
      <c r="G156" s="8"/>
      <c r="H156" s="8">
        <f t="shared" si="9"/>
        <v>2289844.7677297094</v>
      </c>
      <c r="I156" s="9">
        <f>H156*D3/12</f>
        <v>17364.656155283628</v>
      </c>
    </row>
    <row r="157" spans="6:9" x14ac:dyDescent="0.3">
      <c r="F157" s="7" t="s">
        <v>10</v>
      </c>
      <c r="G157" s="8"/>
      <c r="H157" s="8">
        <f t="shared" si="9"/>
        <v>2289844.7677297094</v>
      </c>
      <c r="I157" s="9">
        <f>H157*D3/12</f>
        <v>17364.656155283628</v>
      </c>
    </row>
    <row r="158" spans="6:9" x14ac:dyDescent="0.3">
      <c r="F158" s="7" t="s">
        <v>11</v>
      </c>
      <c r="G158" s="8"/>
      <c r="H158" s="8">
        <f t="shared" si="9"/>
        <v>2289844.7677297094</v>
      </c>
      <c r="I158" s="9">
        <f>H158*D3/12</f>
        <v>17364.656155283628</v>
      </c>
    </row>
    <row r="159" spans="6:9" x14ac:dyDescent="0.3">
      <c r="F159" s="7" t="s">
        <v>12</v>
      </c>
      <c r="G159" s="8"/>
      <c r="H159" s="8">
        <f t="shared" si="9"/>
        <v>2289844.7677297094</v>
      </c>
      <c r="I159" s="9">
        <f>H159*D3/12</f>
        <v>17364.656155283628</v>
      </c>
    </row>
    <row r="160" spans="6:9" x14ac:dyDescent="0.3">
      <c r="F160" s="7" t="s">
        <v>13</v>
      </c>
      <c r="G160" s="8"/>
      <c r="H160" s="8">
        <f t="shared" si="9"/>
        <v>2289844.7677297094</v>
      </c>
      <c r="I160" s="9">
        <f>H160*D3/12</f>
        <v>17364.656155283628</v>
      </c>
    </row>
    <row r="161" spans="6:9" x14ac:dyDescent="0.3">
      <c r="F161" s="7" t="s">
        <v>14</v>
      </c>
      <c r="G161" s="8"/>
      <c r="H161" s="8">
        <f t="shared" si="9"/>
        <v>2289844.7677297094</v>
      </c>
      <c r="I161" s="9">
        <f>H161*D3/12</f>
        <v>17364.656155283628</v>
      </c>
    </row>
    <row r="162" spans="6:9" x14ac:dyDescent="0.3">
      <c r="F162" s="7" t="s">
        <v>15</v>
      </c>
      <c r="G162" s="8"/>
      <c r="H162" s="8">
        <f t="shared" si="9"/>
        <v>2289844.7677297094</v>
      </c>
      <c r="I162" s="9">
        <f>H162*D3/12</f>
        <v>17364.656155283628</v>
      </c>
    </row>
    <row r="163" spans="6:9" x14ac:dyDescent="0.3">
      <c r="F163" s="7" t="s">
        <v>16</v>
      </c>
      <c r="G163" s="8"/>
      <c r="H163" s="8">
        <f t="shared" si="9"/>
        <v>2289844.7677297094</v>
      </c>
      <c r="I163" s="9">
        <f>H163*D3/12</f>
        <v>17364.656155283628</v>
      </c>
    </row>
    <row r="164" spans="6:9" ht="18" x14ac:dyDescent="0.35">
      <c r="F164" s="10" t="s">
        <v>17</v>
      </c>
      <c r="G164" s="12"/>
      <c r="H164" s="12">
        <f>H163+SUM(I152:I163)</f>
        <v>2498220.6415931131</v>
      </c>
      <c r="I164" s="13">
        <f>SUM(I152:I163)</f>
        <v>208375.87386340348</v>
      </c>
    </row>
    <row r="165" spans="6:9" x14ac:dyDescent="0.3">
      <c r="F165" s="14"/>
      <c r="G165" s="14"/>
      <c r="H165" s="14"/>
      <c r="I165" s="14"/>
    </row>
    <row r="166" spans="6:9" ht="18" x14ac:dyDescent="0.35">
      <c r="F166" s="54" t="s">
        <v>26</v>
      </c>
      <c r="G166" s="55"/>
      <c r="H166" s="55"/>
      <c r="I166" s="56"/>
    </row>
    <row r="167" spans="6:9" ht="18" x14ac:dyDescent="0.35">
      <c r="F167" s="4" t="s">
        <v>1</v>
      </c>
      <c r="G167" s="5" t="s">
        <v>2</v>
      </c>
      <c r="H167" s="5" t="s">
        <v>3</v>
      </c>
      <c r="I167" s="6" t="s">
        <v>4</v>
      </c>
    </row>
    <row r="168" spans="6:9" x14ac:dyDescent="0.3">
      <c r="F168" s="7" t="s">
        <v>5</v>
      </c>
      <c r="G168" s="8">
        <f>D4</f>
        <v>150000</v>
      </c>
      <c r="H168" s="8">
        <f>H164+G168</f>
        <v>2648220.6415931131</v>
      </c>
      <c r="I168" s="9">
        <f>H168*D3/12</f>
        <v>20082.33986541444</v>
      </c>
    </row>
    <row r="169" spans="6:9" x14ac:dyDescent="0.3">
      <c r="F169" s="7" t="s">
        <v>6</v>
      </c>
      <c r="G169" s="8"/>
      <c r="H169" s="8">
        <f>G169+H168</f>
        <v>2648220.6415931131</v>
      </c>
      <c r="I169" s="9">
        <f>H169*D3/12</f>
        <v>20082.33986541444</v>
      </c>
    </row>
    <row r="170" spans="6:9" x14ac:dyDescent="0.3">
      <c r="F170" s="7" t="s">
        <v>7</v>
      </c>
      <c r="G170" s="8"/>
      <c r="H170" s="8">
        <f>G170+H169</f>
        <v>2648220.6415931131</v>
      </c>
      <c r="I170" s="9">
        <f>H170*D3/12</f>
        <v>20082.33986541444</v>
      </c>
    </row>
    <row r="171" spans="6:9" x14ac:dyDescent="0.3">
      <c r="F171" s="7" t="s">
        <v>8</v>
      </c>
      <c r="G171" s="8"/>
      <c r="H171" s="8">
        <f t="shared" ref="H171:H179" si="10">G171+H170</f>
        <v>2648220.6415931131</v>
      </c>
      <c r="I171" s="9">
        <f>H171*D3/12</f>
        <v>20082.33986541444</v>
      </c>
    </row>
    <row r="172" spans="6:9" x14ac:dyDescent="0.3">
      <c r="F172" s="7" t="s">
        <v>9</v>
      </c>
      <c r="G172" s="8"/>
      <c r="H172" s="8">
        <f t="shared" si="10"/>
        <v>2648220.6415931131</v>
      </c>
      <c r="I172" s="9">
        <f>H172*D3/12</f>
        <v>20082.33986541444</v>
      </c>
    </row>
    <row r="173" spans="6:9" x14ac:dyDescent="0.3">
      <c r="F173" s="7" t="s">
        <v>10</v>
      </c>
      <c r="G173" s="8"/>
      <c r="H173" s="8">
        <f t="shared" si="10"/>
        <v>2648220.6415931131</v>
      </c>
      <c r="I173" s="9">
        <f>H173*D3/12</f>
        <v>20082.33986541444</v>
      </c>
    </row>
    <row r="174" spans="6:9" x14ac:dyDescent="0.3">
      <c r="F174" s="7" t="s">
        <v>11</v>
      </c>
      <c r="G174" s="8"/>
      <c r="H174" s="8">
        <f t="shared" si="10"/>
        <v>2648220.6415931131</v>
      </c>
      <c r="I174" s="9">
        <f>H174*D3/12</f>
        <v>20082.33986541444</v>
      </c>
    </row>
    <row r="175" spans="6:9" x14ac:dyDescent="0.3">
      <c r="F175" s="7" t="s">
        <v>12</v>
      </c>
      <c r="G175" s="8"/>
      <c r="H175" s="8">
        <f t="shared" si="10"/>
        <v>2648220.6415931131</v>
      </c>
      <c r="I175" s="9">
        <f>H175*D3/12</f>
        <v>20082.33986541444</v>
      </c>
    </row>
    <row r="176" spans="6:9" x14ac:dyDescent="0.3">
      <c r="F176" s="7" t="s">
        <v>13</v>
      </c>
      <c r="G176" s="8"/>
      <c r="H176" s="8">
        <f t="shared" si="10"/>
        <v>2648220.6415931131</v>
      </c>
      <c r="I176" s="9">
        <f>H176*D3/12</f>
        <v>20082.33986541444</v>
      </c>
    </row>
    <row r="177" spans="6:9" x14ac:dyDescent="0.3">
      <c r="F177" s="7" t="s">
        <v>14</v>
      </c>
      <c r="G177" s="8"/>
      <c r="H177" s="8">
        <f t="shared" si="10"/>
        <v>2648220.6415931131</v>
      </c>
      <c r="I177" s="9">
        <f>H177*D3/12</f>
        <v>20082.33986541444</v>
      </c>
    </row>
    <row r="178" spans="6:9" x14ac:dyDescent="0.3">
      <c r="F178" s="7" t="s">
        <v>15</v>
      </c>
      <c r="G178" s="8"/>
      <c r="H178" s="8">
        <f t="shared" si="10"/>
        <v>2648220.6415931131</v>
      </c>
      <c r="I178" s="9">
        <f>H178*D3/12</f>
        <v>20082.33986541444</v>
      </c>
    </row>
    <row r="179" spans="6:9" x14ac:dyDescent="0.3">
      <c r="F179" s="7" t="s">
        <v>16</v>
      </c>
      <c r="G179" s="8"/>
      <c r="H179" s="8">
        <f t="shared" si="10"/>
        <v>2648220.6415931131</v>
      </c>
      <c r="I179" s="9">
        <f>H179*D3/12</f>
        <v>20082.33986541444</v>
      </c>
    </row>
    <row r="180" spans="6:9" ht="18" x14ac:dyDescent="0.35">
      <c r="F180" s="10" t="s">
        <v>17</v>
      </c>
      <c r="G180" s="12"/>
      <c r="H180" s="12">
        <f>H179+SUM(I168:I179)</f>
        <v>2889208.7199780862</v>
      </c>
      <c r="I180" s="13">
        <f>SUM(I168:I179)</f>
        <v>240988.07838497323</v>
      </c>
    </row>
    <row r="181" spans="6:9" x14ac:dyDescent="0.3">
      <c r="F181" s="14"/>
      <c r="G181" s="14"/>
      <c r="H181" s="14"/>
      <c r="I181" s="14"/>
    </row>
    <row r="182" spans="6:9" ht="18" x14ac:dyDescent="0.35">
      <c r="F182" s="54" t="s">
        <v>27</v>
      </c>
      <c r="G182" s="55"/>
      <c r="H182" s="55"/>
      <c r="I182" s="56"/>
    </row>
    <row r="183" spans="6:9" ht="18" x14ac:dyDescent="0.35">
      <c r="F183" s="4" t="s">
        <v>1</v>
      </c>
      <c r="G183" s="5" t="s">
        <v>2</v>
      </c>
      <c r="H183" s="5" t="s">
        <v>3</v>
      </c>
      <c r="I183" s="6" t="s">
        <v>4</v>
      </c>
    </row>
    <row r="184" spans="6:9" x14ac:dyDescent="0.3">
      <c r="F184" s="7" t="s">
        <v>5</v>
      </c>
      <c r="G184" s="8">
        <f>D4</f>
        <v>150000</v>
      </c>
      <c r="H184" s="8">
        <f>H180+G184</f>
        <v>3039208.7199780862</v>
      </c>
      <c r="I184" s="9">
        <f>H184*D3/12</f>
        <v>23047.332793167152</v>
      </c>
    </row>
    <row r="185" spans="6:9" x14ac:dyDescent="0.3">
      <c r="F185" s="7" t="s">
        <v>6</v>
      </c>
      <c r="G185" s="8"/>
      <c r="H185" s="8">
        <f>G185+H184</f>
        <v>3039208.7199780862</v>
      </c>
      <c r="I185" s="9">
        <f>H185*D3/12</f>
        <v>23047.332793167152</v>
      </c>
    </row>
    <row r="186" spans="6:9" x14ac:dyDescent="0.3">
      <c r="F186" s="7" t="s">
        <v>7</v>
      </c>
      <c r="G186" s="8"/>
      <c r="H186" s="8">
        <f>G186+H185</f>
        <v>3039208.7199780862</v>
      </c>
      <c r="I186" s="9">
        <f>H186*D3/12</f>
        <v>23047.332793167152</v>
      </c>
    </row>
    <row r="187" spans="6:9" x14ac:dyDescent="0.3">
      <c r="F187" s="7" t="s">
        <v>8</v>
      </c>
      <c r="G187" s="8"/>
      <c r="H187" s="8">
        <f t="shared" ref="H187:H195" si="11">G187+H186</f>
        <v>3039208.7199780862</v>
      </c>
      <c r="I187" s="9">
        <f>H187*D3/12</f>
        <v>23047.332793167152</v>
      </c>
    </row>
    <row r="188" spans="6:9" x14ac:dyDescent="0.3">
      <c r="F188" s="7" t="s">
        <v>9</v>
      </c>
      <c r="G188" s="8"/>
      <c r="H188" s="8">
        <f t="shared" si="11"/>
        <v>3039208.7199780862</v>
      </c>
      <c r="I188" s="9">
        <f>H188*D3/12</f>
        <v>23047.332793167152</v>
      </c>
    </row>
    <row r="189" spans="6:9" x14ac:dyDescent="0.3">
      <c r="F189" s="7" t="s">
        <v>10</v>
      </c>
      <c r="G189" s="8"/>
      <c r="H189" s="8">
        <f t="shared" si="11"/>
        <v>3039208.7199780862</v>
      </c>
      <c r="I189" s="9">
        <f>H189*D3/12</f>
        <v>23047.332793167152</v>
      </c>
    </row>
    <row r="190" spans="6:9" x14ac:dyDescent="0.3">
      <c r="F190" s="7" t="s">
        <v>11</v>
      </c>
      <c r="G190" s="8"/>
      <c r="H190" s="8">
        <f t="shared" si="11"/>
        <v>3039208.7199780862</v>
      </c>
      <c r="I190" s="9">
        <f>H190*D3/12</f>
        <v>23047.332793167152</v>
      </c>
    </row>
    <row r="191" spans="6:9" x14ac:dyDescent="0.3">
      <c r="F191" s="7" t="s">
        <v>12</v>
      </c>
      <c r="G191" s="8"/>
      <c r="H191" s="8">
        <f t="shared" si="11"/>
        <v>3039208.7199780862</v>
      </c>
      <c r="I191" s="9">
        <f>H191*D3/12</f>
        <v>23047.332793167152</v>
      </c>
    </row>
    <row r="192" spans="6:9" x14ac:dyDescent="0.3">
      <c r="F192" s="7" t="s">
        <v>13</v>
      </c>
      <c r="G192" s="8"/>
      <c r="H192" s="8">
        <f t="shared" si="11"/>
        <v>3039208.7199780862</v>
      </c>
      <c r="I192" s="9">
        <f>H192*D3/12</f>
        <v>23047.332793167152</v>
      </c>
    </row>
    <row r="193" spans="6:9" x14ac:dyDescent="0.3">
      <c r="F193" s="7" t="s">
        <v>14</v>
      </c>
      <c r="G193" s="8"/>
      <c r="H193" s="8">
        <f t="shared" si="11"/>
        <v>3039208.7199780862</v>
      </c>
      <c r="I193" s="9">
        <f>H193*D3/12</f>
        <v>23047.332793167152</v>
      </c>
    </row>
    <row r="194" spans="6:9" x14ac:dyDescent="0.3">
      <c r="F194" s="7" t="s">
        <v>15</v>
      </c>
      <c r="G194" s="8"/>
      <c r="H194" s="8">
        <f t="shared" si="11"/>
        <v>3039208.7199780862</v>
      </c>
      <c r="I194" s="9">
        <f>H194*D3/12</f>
        <v>23047.332793167152</v>
      </c>
    </row>
    <row r="195" spans="6:9" x14ac:dyDescent="0.3">
      <c r="F195" s="7" t="s">
        <v>16</v>
      </c>
      <c r="G195" s="8"/>
      <c r="H195" s="8">
        <f t="shared" si="11"/>
        <v>3039208.7199780862</v>
      </c>
      <c r="I195" s="9">
        <f>H195*D3/12</f>
        <v>23047.332793167152</v>
      </c>
    </row>
    <row r="196" spans="6:9" ht="18" x14ac:dyDescent="0.35">
      <c r="F196" s="10" t="s">
        <v>17</v>
      </c>
      <c r="G196" s="12"/>
      <c r="H196" s="12">
        <f>H195+SUM(I184:I195)</f>
        <v>3315776.7134960918</v>
      </c>
      <c r="I196" s="13">
        <f>SUM(I184:I195)</f>
        <v>276567.99351800582</v>
      </c>
    </row>
    <row r="197" spans="6:9" x14ac:dyDescent="0.3">
      <c r="F197" s="14"/>
      <c r="G197" s="14"/>
      <c r="H197" s="14"/>
      <c r="I197" s="14"/>
    </row>
    <row r="198" spans="6:9" ht="18" x14ac:dyDescent="0.35">
      <c r="F198" s="54" t="s">
        <v>28</v>
      </c>
      <c r="G198" s="55"/>
      <c r="H198" s="55"/>
      <c r="I198" s="56"/>
    </row>
    <row r="199" spans="6:9" ht="18" x14ac:dyDescent="0.35">
      <c r="F199" s="4" t="s">
        <v>1</v>
      </c>
      <c r="G199" s="5" t="s">
        <v>2</v>
      </c>
      <c r="H199" s="5" t="s">
        <v>3</v>
      </c>
      <c r="I199" s="6" t="s">
        <v>4</v>
      </c>
    </row>
    <row r="200" spans="6:9" x14ac:dyDescent="0.3">
      <c r="F200" s="7" t="s">
        <v>5</v>
      </c>
      <c r="G200" s="8">
        <f>D4</f>
        <v>150000</v>
      </c>
      <c r="H200" s="8">
        <f>H196+G200</f>
        <v>3465776.7134960918</v>
      </c>
      <c r="I200" s="9">
        <f>H200*D3/12</f>
        <v>26282.140077345364</v>
      </c>
    </row>
    <row r="201" spans="6:9" x14ac:dyDescent="0.3">
      <c r="F201" s="7" t="s">
        <v>6</v>
      </c>
      <c r="G201" s="8"/>
      <c r="H201" s="8">
        <f>G201+H200</f>
        <v>3465776.7134960918</v>
      </c>
      <c r="I201" s="9">
        <f>H201*D3/12</f>
        <v>26282.140077345364</v>
      </c>
    </row>
    <row r="202" spans="6:9" x14ac:dyDescent="0.3">
      <c r="F202" s="7" t="s">
        <v>7</v>
      </c>
      <c r="G202" s="8"/>
      <c r="H202" s="8">
        <f>G202+H201</f>
        <v>3465776.7134960918</v>
      </c>
      <c r="I202" s="9">
        <f>H202*D3/12</f>
        <v>26282.140077345364</v>
      </c>
    </row>
    <row r="203" spans="6:9" x14ac:dyDescent="0.3">
      <c r="F203" s="7" t="s">
        <v>8</v>
      </c>
      <c r="G203" s="8"/>
      <c r="H203" s="8">
        <f t="shared" ref="H203:H211" si="12">G203+H202</f>
        <v>3465776.7134960918</v>
      </c>
      <c r="I203" s="9">
        <f>H203*D3/12</f>
        <v>26282.140077345364</v>
      </c>
    </row>
    <row r="204" spans="6:9" x14ac:dyDescent="0.3">
      <c r="F204" s="7" t="s">
        <v>9</v>
      </c>
      <c r="G204" s="8"/>
      <c r="H204" s="8">
        <f t="shared" si="12"/>
        <v>3465776.7134960918</v>
      </c>
      <c r="I204" s="9">
        <f>H204*D3/12</f>
        <v>26282.140077345364</v>
      </c>
    </row>
    <row r="205" spans="6:9" x14ac:dyDescent="0.3">
      <c r="F205" s="7" t="s">
        <v>10</v>
      </c>
      <c r="G205" s="8"/>
      <c r="H205" s="8">
        <f t="shared" si="12"/>
        <v>3465776.7134960918</v>
      </c>
      <c r="I205" s="9">
        <f>H205*D3/12</f>
        <v>26282.140077345364</v>
      </c>
    </row>
    <row r="206" spans="6:9" x14ac:dyDescent="0.3">
      <c r="F206" s="7" t="s">
        <v>11</v>
      </c>
      <c r="G206" s="8"/>
      <c r="H206" s="8">
        <f t="shared" si="12"/>
        <v>3465776.7134960918</v>
      </c>
      <c r="I206" s="9">
        <f>H206*D3/12</f>
        <v>26282.140077345364</v>
      </c>
    </row>
    <row r="207" spans="6:9" x14ac:dyDescent="0.3">
      <c r="F207" s="7" t="s">
        <v>12</v>
      </c>
      <c r="G207" s="8"/>
      <c r="H207" s="8">
        <f t="shared" si="12"/>
        <v>3465776.7134960918</v>
      </c>
      <c r="I207" s="9">
        <f>H207*D3/12</f>
        <v>26282.140077345364</v>
      </c>
    </row>
    <row r="208" spans="6:9" x14ac:dyDescent="0.3">
      <c r="F208" s="7" t="s">
        <v>13</v>
      </c>
      <c r="G208" s="8"/>
      <c r="H208" s="8">
        <f t="shared" si="12"/>
        <v>3465776.7134960918</v>
      </c>
      <c r="I208" s="9">
        <f>H208*D3/12</f>
        <v>26282.140077345364</v>
      </c>
    </row>
    <row r="209" spans="6:9" x14ac:dyDescent="0.3">
      <c r="F209" s="7" t="s">
        <v>14</v>
      </c>
      <c r="G209" s="8"/>
      <c r="H209" s="8">
        <f t="shared" si="12"/>
        <v>3465776.7134960918</v>
      </c>
      <c r="I209" s="9">
        <f>H209*D3/12</f>
        <v>26282.140077345364</v>
      </c>
    </row>
    <row r="210" spans="6:9" x14ac:dyDescent="0.3">
      <c r="F210" s="7" t="s">
        <v>15</v>
      </c>
      <c r="G210" s="8"/>
      <c r="H210" s="8">
        <f t="shared" si="12"/>
        <v>3465776.7134960918</v>
      </c>
      <c r="I210" s="9">
        <f>H210*D3/12</f>
        <v>26282.140077345364</v>
      </c>
    </row>
    <row r="211" spans="6:9" x14ac:dyDescent="0.3">
      <c r="F211" s="7" t="s">
        <v>16</v>
      </c>
      <c r="G211" s="8"/>
      <c r="H211" s="8">
        <f t="shared" si="12"/>
        <v>3465776.7134960918</v>
      </c>
      <c r="I211" s="9">
        <f>H211*D3/12</f>
        <v>26282.140077345364</v>
      </c>
    </row>
    <row r="212" spans="6:9" ht="18" x14ac:dyDescent="0.35">
      <c r="F212" s="10" t="s">
        <v>17</v>
      </c>
      <c r="G212" s="12"/>
      <c r="H212" s="12">
        <f>H211+SUM(I200:I211)</f>
        <v>3781162.3944242364</v>
      </c>
      <c r="I212" s="13">
        <f>SUM(I200:I211)</f>
        <v>315385.68092814437</v>
      </c>
    </row>
    <row r="213" spans="6:9" x14ac:dyDescent="0.3">
      <c r="F213" s="14"/>
      <c r="G213" s="14"/>
      <c r="H213" s="14"/>
      <c r="I213" s="14"/>
    </row>
    <row r="214" spans="6:9" ht="18" x14ac:dyDescent="0.35">
      <c r="F214" s="54" t="s">
        <v>29</v>
      </c>
      <c r="G214" s="55"/>
      <c r="H214" s="55"/>
      <c r="I214" s="56"/>
    </row>
    <row r="215" spans="6:9" ht="18" x14ac:dyDescent="0.35">
      <c r="F215" s="4" t="s">
        <v>1</v>
      </c>
      <c r="G215" s="5" t="s">
        <v>2</v>
      </c>
      <c r="H215" s="5" t="s">
        <v>3</v>
      </c>
      <c r="I215" s="6" t="s">
        <v>4</v>
      </c>
    </row>
    <row r="216" spans="6:9" x14ac:dyDescent="0.3">
      <c r="F216" s="7" t="s">
        <v>5</v>
      </c>
      <c r="G216" s="8">
        <f>D4</f>
        <v>150000</v>
      </c>
      <c r="H216" s="8">
        <f>H212+G216</f>
        <v>3931162.3944242364</v>
      </c>
      <c r="I216" s="9">
        <f>H216*D3/12</f>
        <v>29811.314824383793</v>
      </c>
    </row>
    <row r="217" spans="6:9" x14ac:dyDescent="0.3">
      <c r="F217" s="7" t="s">
        <v>6</v>
      </c>
      <c r="G217" s="8"/>
      <c r="H217" s="8">
        <f>G217+H216</f>
        <v>3931162.3944242364</v>
      </c>
      <c r="I217" s="9">
        <f>H217*D3/12</f>
        <v>29811.314824383793</v>
      </c>
    </row>
    <row r="218" spans="6:9" x14ac:dyDescent="0.3">
      <c r="F218" s="7" t="s">
        <v>7</v>
      </c>
      <c r="G218" s="8"/>
      <c r="H218" s="8">
        <f>G218+H217</f>
        <v>3931162.3944242364</v>
      </c>
      <c r="I218" s="9">
        <f>H218*D3/12</f>
        <v>29811.314824383793</v>
      </c>
    </row>
    <row r="219" spans="6:9" x14ac:dyDescent="0.3">
      <c r="F219" s="7" t="s">
        <v>8</v>
      </c>
      <c r="G219" s="8"/>
      <c r="H219" s="8">
        <f t="shared" ref="H219:H227" si="13">G219+H218</f>
        <v>3931162.3944242364</v>
      </c>
      <c r="I219" s="9">
        <f>H219*D3/12</f>
        <v>29811.314824383793</v>
      </c>
    </row>
    <row r="220" spans="6:9" x14ac:dyDescent="0.3">
      <c r="F220" s="7" t="s">
        <v>9</v>
      </c>
      <c r="G220" s="8"/>
      <c r="H220" s="8">
        <f t="shared" si="13"/>
        <v>3931162.3944242364</v>
      </c>
      <c r="I220" s="9">
        <f>H220*D3/12</f>
        <v>29811.314824383793</v>
      </c>
    </row>
    <row r="221" spans="6:9" x14ac:dyDescent="0.3">
      <c r="F221" s="7" t="s">
        <v>10</v>
      </c>
      <c r="G221" s="8"/>
      <c r="H221" s="8">
        <f t="shared" si="13"/>
        <v>3931162.3944242364</v>
      </c>
      <c r="I221" s="9">
        <f>H221*D3/12</f>
        <v>29811.314824383793</v>
      </c>
    </row>
    <row r="222" spans="6:9" x14ac:dyDescent="0.3">
      <c r="F222" s="7" t="s">
        <v>11</v>
      </c>
      <c r="G222" s="8"/>
      <c r="H222" s="8">
        <f t="shared" si="13"/>
        <v>3931162.3944242364</v>
      </c>
      <c r="I222" s="9">
        <f>H222*D3/12</f>
        <v>29811.314824383793</v>
      </c>
    </row>
    <row r="223" spans="6:9" x14ac:dyDescent="0.3">
      <c r="F223" s="7" t="s">
        <v>12</v>
      </c>
      <c r="G223" s="8"/>
      <c r="H223" s="8">
        <f t="shared" si="13"/>
        <v>3931162.3944242364</v>
      </c>
      <c r="I223" s="9">
        <f>H223*D3/12</f>
        <v>29811.314824383793</v>
      </c>
    </row>
    <row r="224" spans="6:9" x14ac:dyDescent="0.3">
      <c r="F224" s="7" t="s">
        <v>13</v>
      </c>
      <c r="G224" s="8"/>
      <c r="H224" s="8">
        <f t="shared" si="13"/>
        <v>3931162.3944242364</v>
      </c>
      <c r="I224" s="9">
        <f>H224*D3/12</f>
        <v>29811.314824383793</v>
      </c>
    </row>
    <row r="225" spans="6:9" x14ac:dyDescent="0.3">
      <c r="F225" s="7" t="s">
        <v>14</v>
      </c>
      <c r="G225" s="8"/>
      <c r="H225" s="8">
        <f t="shared" si="13"/>
        <v>3931162.3944242364</v>
      </c>
      <c r="I225" s="9">
        <f>H225*D3/12</f>
        <v>29811.314824383793</v>
      </c>
    </row>
    <row r="226" spans="6:9" x14ac:dyDescent="0.3">
      <c r="F226" s="7" t="s">
        <v>15</v>
      </c>
      <c r="G226" s="8"/>
      <c r="H226" s="8">
        <f t="shared" si="13"/>
        <v>3931162.3944242364</v>
      </c>
      <c r="I226" s="9">
        <f>H226*D3/12</f>
        <v>29811.314824383793</v>
      </c>
    </row>
    <row r="227" spans="6:9" x14ac:dyDescent="0.3">
      <c r="F227" s="7" t="s">
        <v>16</v>
      </c>
      <c r="G227" s="8"/>
      <c r="H227" s="8">
        <f t="shared" si="13"/>
        <v>3931162.3944242364</v>
      </c>
      <c r="I227" s="9">
        <f>H227*D3/12</f>
        <v>29811.314824383793</v>
      </c>
    </row>
    <row r="228" spans="6:9" ht="18" x14ac:dyDescent="0.35">
      <c r="F228" s="10" t="s">
        <v>17</v>
      </c>
      <c r="G228" s="12"/>
      <c r="H228" s="12">
        <f>H227+SUM(I216:I227)</f>
        <v>4288898.1723168418</v>
      </c>
      <c r="I228" s="13">
        <f>SUM(I216:I227)</f>
        <v>357735.77789260563</v>
      </c>
    </row>
    <row r="229" spans="6:9" x14ac:dyDescent="0.3">
      <c r="F229" s="14"/>
      <c r="G229" s="14"/>
      <c r="H229" s="14"/>
      <c r="I229" s="14"/>
    </row>
    <row r="230" spans="6:9" ht="18" x14ac:dyDescent="0.35">
      <c r="F230" s="54" t="s">
        <v>30</v>
      </c>
      <c r="G230" s="55"/>
      <c r="H230" s="55"/>
      <c r="I230" s="56"/>
    </row>
    <row r="231" spans="6:9" ht="18" x14ac:dyDescent="0.35">
      <c r="F231" s="4" t="s">
        <v>1</v>
      </c>
      <c r="G231" s="5" t="s">
        <v>2</v>
      </c>
      <c r="H231" s="5" t="s">
        <v>3</v>
      </c>
      <c r="I231" s="6" t="s">
        <v>4</v>
      </c>
    </row>
    <row r="232" spans="6:9" x14ac:dyDescent="0.3">
      <c r="F232" s="7" t="s">
        <v>5</v>
      </c>
      <c r="G232" s="8">
        <v>0</v>
      </c>
      <c r="H232" s="8">
        <f>H228</f>
        <v>4288898.1723168418</v>
      </c>
      <c r="I232" s="9">
        <f>H232*D3/12</f>
        <v>32524.144473402717</v>
      </c>
    </row>
    <row r="233" spans="6:9" x14ac:dyDescent="0.3">
      <c r="F233" s="7" t="s">
        <v>6</v>
      </c>
      <c r="G233" s="8">
        <v>0</v>
      </c>
      <c r="H233" s="8">
        <f>G233+H232</f>
        <v>4288898.1723168418</v>
      </c>
      <c r="I233" s="9">
        <f>H233*D3/12</f>
        <v>32524.144473402717</v>
      </c>
    </row>
    <row r="234" spans="6:9" x14ac:dyDescent="0.3">
      <c r="F234" s="7" t="s">
        <v>7</v>
      </c>
      <c r="G234" s="8">
        <v>0</v>
      </c>
      <c r="H234" s="8">
        <f t="shared" ref="H234:H243" si="14">G234+H233</f>
        <v>4288898.1723168418</v>
      </c>
      <c r="I234" s="9">
        <f>H234*D3/12</f>
        <v>32524.144473402717</v>
      </c>
    </row>
    <row r="235" spans="6:9" x14ac:dyDescent="0.3">
      <c r="F235" s="7" t="s">
        <v>8</v>
      </c>
      <c r="G235" s="8">
        <v>0</v>
      </c>
      <c r="H235" s="8">
        <f t="shared" si="14"/>
        <v>4288898.1723168418</v>
      </c>
      <c r="I235" s="9">
        <f>H235*D3/12</f>
        <v>32524.144473402717</v>
      </c>
    </row>
    <row r="236" spans="6:9" x14ac:dyDescent="0.3">
      <c r="F236" s="7" t="s">
        <v>9</v>
      </c>
      <c r="G236" s="8">
        <v>0</v>
      </c>
      <c r="H236" s="8">
        <f t="shared" si="14"/>
        <v>4288898.1723168418</v>
      </c>
      <c r="I236" s="9">
        <f>H236*D3/12</f>
        <v>32524.144473402717</v>
      </c>
    </row>
    <row r="237" spans="6:9" x14ac:dyDescent="0.3">
      <c r="F237" s="7" t="s">
        <v>10</v>
      </c>
      <c r="G237" s="8">
        <v>0</v>
      </c>
      <c r="H237" s="8">
        <f t="shared" si="14"/>
        <v>4288898.1723168418</v>
      </c>
      <c r="I237" s="9">
        <f>H237*D3/12</f>
        <v>32524.144473402717</v>
      </c>
    </row>
    <row r="238" spans="6:9" x14ac:dyDescent="0.3">
      <c r="F238" s="7" t="s">
        <v>11</v>
      </c>
      <c r="G238" s="8">
        <v>0</v>
      </c>
      <c r="H238" s="8">
        <f t="shared" si="14"/>
        <v>4288898.1723168418</v>
      </c>
      <c r="I238" s="9">
        <f>H238*D3/12</f>
        <v>32524.144473402717</v>
      </c>
    </row>
    <row r="239" spans="6:9" x14ac:dyDescent="0.3">
      <c r="F239" s="7" t="s">
        <v>12</v>
      </c>
      <c r="G239" s="8">
        <v>0</v>
      </c>
      <c r="H239" s="8">
        <f t="shared" si="14"/>
        <v>4288898.1723168418</v>
      </c>
      <c r="I239" s="9">
        <f>H239*D3/12</f>
        <v>32524.144473402717</v>
      </c>
    </row>
    <row r="240" spans="6:9" x14ac:dyDescent="0.3">
      <c r="F240" s="7" t="s">
        <v>13</v>
      </c>
      <c r="G240" s="8">
        <v>0</v>
      </c>
      <c r="H240" s="8">
        <f t="shared" si="14"/>
        <v>4288898.1723168418</v>
      </c>
      <c r="I240" s="9">
        <f>H240*D3/12</f>
        <v>32524.144473402717</v>
      </c>
    </row>
    <row r="241" spans="6:9" x14ac:dyDescent="0.3">
      <c r="F241" s="7" t="s">
        <v>14</v>
      </c>
      <c r="G241" s="8">
        <v>0</v>
      </c>
      <c r="H241" s="8">
        <f t="shared" si="14"/>
        <v>4288898.1723168418</v>
      </c>
      <c r="I241" s="9">
        <f>H241*D3/12</f>
        <v>32524.144473402717</v>
      </c>
    </row>
    <row r="242" spans="6:9" x14ac:dyDescent="0.3">
      <c r="F242" s="7" t="s">
        <v>15</v>
      </c>
      <c r="G242" s="8">
        <v>0</v>
      </c>
      <c r="H242" s="8">
        <f t="shared" si="14"/>
        <v>4288898.1723168418</v>
      </c>
      <c r="I242" s="9">
        <f>H242*D3/12</f>
        <v>32524.144473402717</v>
      </c>
    </row>
    <row r="243" spans="6:9" x14ac:dyDescent="0.3">
      <c r="F243" s="7" t="s">
        <v>16</v>
      </c>
      <c r="G243" s="8">
        <v>0</v>
      </c>
      <c r="H243" s="8">
        <f t="shared" si="14"/>
        <v>4288898.1723168418</v>
      </c>
      <c r="I243" s="9">
        <f>H243*D3/12</f>
        <v>32524.144473402717</v>
      </c>
    </row>
    <row r="244" spans="6:9" ht="18" x14ac:dyDescent="0.35">
      <c r="F244" s="10" t="s">
        <v>17</v>
      </c>
      <c r="G244" s="12"/>
      <c r="H244" s="12">
        <f>H243+SUM(I232:I243)</f>
        <v>4679187.905997674</v>
      </c>
      <c r="I244" s="13">
        <f>SUM(I232:I243)</f>
        <v>390289.73368083249</v>
      </c>
    </row>
    <row r="246" spans="6:9" ht="18" x14ac:dyDescent="0.35">
      <c r="F246" s="54" t="s">
        <v>46</v>
      </c>
      <c r="G246" s="55"/>
      <c r="H246" s="55"/>
      <c r="I246" s="56"/>
    </row>
    <row r="247" spans="6:9" ht="18" x14ac:dyDescent="0.35">
      <c r="F247" s="4" t="s">
        <v>1</v>
      </c>
      <c r="G247" s="5" t="s">
        <v>2</v>
      </c>
      <c r="H247" s="5" t="s">
        <v>3</v>
      </c>
      <c r="I247" s="6" t="s">
        <v>4</v>
      </c>
    </row>
    <row r="248" spans="6:9" x14ac:dyDescent="0.3">
      <c r="F248" s="7" t="s">
        <v>5</v>
      </c>
      <c r="G248" s="8">
        <v>0</v>
      </c>
      <c r="H248" s="8">
        <f>H244</f>
        <v>4679187.905997674</v>
      </c>
      <c r="I248" s="9">
        <f>H248*D3/12</f>
        <v>35483.841620482359</v>
      </c>
    </row>
    <row r="249" spans="6:9" x14ac:dyDescent="0.3">
      <c r="F249" s="7" t="s">
        <v>6</v>
      </c>
      <c r="G249" s="8">
        <v>0</v>
      </c>
      <c r="H249" s="8">
        <f>G249+H248</f>
        <v>4679187.905997674</v>
      </c>
      <c r="I249" s="9">
        <f>H249*D3/12</f>
        <v>35483.841620482359</v>
      </c>
    </row>
    <row r="250" spans="6:9" x14ac:dyDescent="0.3">
      <c r="F250" s="7" t="s">
        <v>7</v>
      </c>
      <c r="G250" s="8">
        <v>0</v>
      </c>
      <c r="H250" s="8">
        <f t="shared" ref="H250:H259" si="15">G250+H249</f>
        <v>4679187.905997674</v>
      </c>
      <c r="I250" s="9">
        <f>H250*D3/12</f>
        <v>35483.841620482359</v>
      </c>
    </row>
    <row r="251" spans="6:9" x14ac:dyDescent="0.3">
      <c r="F251" s="7" t="s">
        <v>8</v>
      </c>
      <c r="G251" s="8">
        <v>0</v>
      </c>
      <c r="H251" s="8">
        <f t="shared" si="15"/>
        <v>4679187.905997674</v>
      </c>
      <c r="I251" s="9">
        <f>H251*D3/12</f>
        <v>35483.841620482359</v>
      </c>
    </row>
    <row r="252" spans="6:9" x14ac:dyDescent="0.3">
      <c r="F252" s="7" t="s">
        <v>9</v>
      </c>
      <c r="G252" s="8">
        <v>0</v>
      </c>
      <c r="H252" s="8">
        <f t="shared" si="15"/>
        <v>4679187.905997674</v>
      </c>
      <c r="I252" s="9">
        <f>H252*D3/12</f>
        <v>35483.841620482359</v>
      </c>
    </row>
    <row r="253" spans="6:9" x14ac:dyDescent="0.3">
      <c r="F253" s="7" t="s">
        <v>10</v>
      </c>
      <c r="G253" s="8">
        <v>0</v>
      </c>
      <c r="H253" s="8">
        <f t="shared" si="15"/>
        <v>4679187.905997674</v>
      </c>
      <c r="I253" s="9">
        <f>H253*D3/12</f>
        <v>35483.841620482359</v>
      </c>
    </row>
    <row r="254" spans="6:9" x14ac:dyDescent="0.3">
      <c r="F254" s="7" t="s">
        <v>11</v>
      </c>
      <c r="G254" s="8">
        <v>0</v>
      </c>
      <c r="H254" s="8">
        <f t="shared" si="15"/>
        <v>4679187.905997674</v>
      </c>
      <c r="I254" s="9">
        <f>H254*D3/12</f>
        <v>35483.841620482359</v>
      </c>
    </row>
    <row r="255" spans="6:9" x14ac:dyDescent="0.3">
      <c r="F255" s="7" t="s">
        <v>12</v>
      </c>
      <c r="G255" s="8">
        <v>0</v>
      </c>
      <c r="H255" s="8">
        <f t="shared" si="15"/>
        <v>4679187.905997674</v>
      </c>
      <c r="I255" s="9">
        <f>H255*D3/12</f>
        <v>35483.841620482359</v>
      </c>
    </row>
    <row r="256" spans="6:9" x14ac:dyDescent="0.3">
      <c r="F256" s="7" t="s">
        <v>13</v>
      </c>
      <c r="G256" s="8">
        <v>0</v>
      </c>
      <c r="H256" s="8">
        <f t="shared" si="15"/>
        <v>4679187.905997674</v>
      </c>
      <c r="I256" s="9">
        <f>H256*D3/12</f>
        <v>35483.841620482359</v>
      </c>
    </row>
    <row r="257" spans="6:9" x14ac:dyDescent="0.3">
      <c r="F257" s="7" t="s">
        <v>14</v>
      </c>
      <c r="G257" s="8">
        <v>0</v>
      </c>
      <c r="H257" s="8">
        <f t="shared" si="15"/>
        <v>4679187.905997674</v>
      </c>
      <c r="I257" s="9">
        <f>H257*D3/12</f>
        <v>35483.841620482359</v>
      </c>
    </row>
    <row r="258" spans="6:9" x14ac:dyDescent="0.3">
      <c r="F258" s="7" t="s">
        <v>15</v>
      </c>
      <c r="G258" s="8">
        <v>0</v>
      </c>
      <c r="H258" s="8">
        <f t="shared" si="15"/>
        <v>4679187.905997674</v>
      </c>
      <c r="I258" s="9">
        <f>H258*D3/12</f>
        <v>35483.841620482359</v>
      </c>
    </row>
    <row r="259" spans="6:9" x14ac:dyDescent="0.3">
      <c r="F259" s="7" t="s">
        <v>16</v>
      </c>
      <c r="G259" s="8">
        <v>0</v>
      </c>
      <c r="H259" s="8">
        <f t="shared" si="15"/>
        <v>4679187.905997674</v>
      </c>
      <c r="I259" s="9">
        <f>H259*D3/12</f>
        <v>35483.841620482359</v>
      </c>
    </row>
    <row r="260" spans="6:9" ht="18" x14ac:dyDescent="0.35">
      <c r="F260" s="10" t="s">
        <v>17</v>
      </c>
      <c r="G260" s="12"/>
      <c r="H260" s="12">
        <f>H259+SUM(I248:I259)</f>
        <v>5104994.0054434622</v>
      </c>
      <c r="I260" s="13">
        <f>SUM(I248:I259)</f>
        <v>425806.09944578842</v>
      </c>
    </row>
    <row r="262" spans="6:9" ht="18" x14ac:dyDescent="0.35">
      <c r="F262" s="54" t="s">
        <v>47</v>
      </c>
      <c r="G262" s="55"/>
      <c r="H262" s="55"/>
      <c r="I262" s="56"/>
    </row>
    <row r="263" spans="6:9" ht="18" x14ac:dyDescent="0.35">
      <c r="F263" s="4" t="s">
        <v>1</v>
      </c>
      <c r="G263" s="5" t="s">
        <v>2</v>
      </c>
      <c r="H263" s="5" t="s">
        <v>3</v>
      </c>
      <c r="I263" s="6" t="s">
        <v>4</v>
      </c>
    </row>
    <row r="264" spans="6:9" x14ac:dyDescent="0.3">
      <c r="F264" s="7" t="s">
        <v>5</v>
      </c>
      <c r="G264" s="8">
        <v>0</v>
      </c>
      <c r="H264" s="8">
        <f>H260</f>
        <v>5104994.0054434622</v>
      </c>
      <c r="I264" s="9">
        <f>H264*D3/12</f>
        <v>38712.871207946249</v>
      </c>
    </row>
    <row r="265" spans="6:9" x14ac:dyDescent="0.3">
      <c r="F265" s="7" t="s">
        <v>6</v>
      </c>
      <c r="G265" s="8">
        <v>0</v>
      </c>
      <c r="H265" s="8">
        <f>G265+H264</f>
        <v>5104994.0054434622</v>
      </c>
      <c r="I265" s="9">
        <f>H265*D3/12</f>
        <v>38712.871207946249</v>
      </c>
    </row>
    <row r="266" spans="6:9" x14ac:dyDescent="0.3">
      <c r="F266" s="7" t="s">
        <v>7</v>
      </c>
      <c r="G266" s="8">
        <v>0</v>
      </c>
      <c r="H266" s="8">
        <f t="shared" ref="H266:H275" si="16">G266+H265</f>
        <v>5104994.0054434622</v>
      </c>
      <c r="I266" s="9">
        <f>H266*D3/12</f>
        <v>38712.871207946249</v>
      </c>
    </row>
    <row r="267" spans="6:9" x14ac:dyDescent="0.3">
      <c r="F267" s="7" t="s">
        <v>8</v>
      </c>
      <c r="G267" s="8">
        <v>0</v>
      </c>
      <c r="H267" s="8">
        <f t="shared" si="16"/>
        <v>5104994.0054434622</v>
      </c>
      <c r="I267" s="9">
        <f>H267*D3/12</f>
        <v>38712.871207946249</v>
      </c>
    </row>
    <row r="268" spans="6:9" x14ac:dyDescent="0.3">
      <c r="F268" s="7" t="s">
        <v>9</v>
      </c>
      <c r="G268" s="8">
        <v>0</v>
      </c>
      <c r="H268" s="8">
        <f t="shared" si="16"/>
        <v>5104994.0054434622</v>
      </c>
      <c r="I268" s="9">
        <f>H268*D3/12</f>
        <v>38712.871207946249</v>
      </c>
    </row>
    <row r="269" spans="6:9" x14ac:dyDescent="0.3">
      <c r="F269" s="7" t="s">
        <v>10</v>
      </c>
      <c r="G269" s="8">
        <v>0</v>
      </c>
      <c r="H269" s="8">
        <f t="shared" si="16"/>
        <v>5104994.0054434622</v>
      </c>
      <c r="I269" s="9">
        <f>H269*D3/12</f>
        <v>38712.871207946249</v>
      </c>
    </row>
    <row r="270" spans="6:9" x14ac:dyDescent="0.3">
      <c r="F270" s="7" t="s">
        <v>11</v>
      </c>
      <c r="G270" s="8">
        <v>0</v>
      </c>
      <c r="H270" s="8">
        <f t="shared" si="16"/>
        <v>5104994.0054434622</v>
      </c>
      <c r="I270" s="9">
        <f>H270*D3/12</f>
        <v>38712.871207946249</v>
      </c>
    </row>
    <row r="271" spans="6:9" x14ac:dyDescent="0.3">
      <c r="F271" s="7" t="s">
        <v>12</v>
      </c>
      <c r="G271" s="8">
        <v>0</v>
      </c>
      <c r="H271" s="8">
        <f t="shared" si="16"/>
        <v>5104994.0054434622</v>
      </c>
      <c r="I271" s="9">
        <f>H271*D3/12</f>
        <v>38712.871207946249</v>
      </c>
    </row>
    <row r="272" spans="6:9" x14ac:dyDescent="0.3">
      <c r="F272" s="7" t="s">
        <v>13</v>
      </c>
      <c r="G272" s="8">
        <v>0</v>
      </c>
      <c r="H272" s="8">
        <f t="shared" si="16"/>
        <v>5104994.0054434622</v>
      </c>
      <c r="I272" s="9">
        <f>H272*D3/12</f>
        <v>38712.871207946249</v>
      </c>
    </row>
    <row r="273" spans="6:9" x14ac:dyDescent="0.3">
      <c r="F273" s="7" t="s">
        <v>14</v>
      </c>
      <c r="G273" s="8">
        <v>0</v>
      </c>
      <c r="H273" s="8">
        <f t="shared" si="16"/>
        <v>5104994.0054434622</v>
      </c>
      <c r="I273" s="9">
        <f>H273*D3/12</f>
        <v>38712.871207946249</v>
      </c>
    </row>
    <row r="274" spans="6:9" x14ac:dyDescent="0.3">
      <c r="F274" s="7" t="s">
        <v>15</v>
      </c>
      <c r="G274" s="8">
        <v>0</v>
      </c>
      <c r="H274" s="8">
        <f t="shared" si="16"/>
        <v>5104994.0054434622</v>
      </c>
      <c r="I274" s="9">
        <f>H274*D3/12</f>
        <v>38712.871207946249</v>
      </c>
    </row>
    <row r="275" spans="6:9" x14ac:dyDescent="0.3">
      <c r="F275" s="7" t="s">
        <v>16</v>
      </c>
      <c r="G275" s="8">
        <v>0</v>
      </c>
      <c r="H275" s="8">
        <f t="shared" si="16"/>
        <v>5104994.0054434622</v>
      </c>
      <c r="I275" s="9">
        <f>H275*D3/12</f>
        <v>38712.871207946249</v>
      </c>
    </row>
    <row r="276" spans="6:9" ht="18" x14ac:dyDescent="0.35">
      <c r="F276" s="10" t="s">
        <v>17</v>
      </c>
      <c r="G276" s="12"/>
      <c r="H276" s="12">
        <f>H275+SUM(I264:I275)</f>
        <v>5569548.4599388177</v>
      </c>
      <c r="I276" s="13">
        <f>SUM(I264:I275)</f>
        <v>464554.45449535508</v>
      </c>
    </row>
    <row r="278" spans="6:9" ht="18" x14ac:dyDescent="0.35">
      <c r="F278" s="54" t="s">
        <v>48</v>
      </c>
      <c r="G278" s="55"/>
      <c r="H278" s="55"/>
      <c r="I278" s="56"/>
    </row>
    <row r="279" spans="6:9" ht="18" x14ac:dyDescent="0.35">
      <c r="F279" s="4" t="s">
        <v>1</v>
      </c>
      <c r="G279" s="5" t="s">
        <v>2</v>
      </c>
      <c r="H279" s="5" t="s">
        <v>3</v>
      </c>
      <c r="I279" s="6" t="s">
        <v>4</v>
      </c>
    </row>
    <row r="280" spans="6:9" x14ac:dyDescent="0.3">
      <c r="F280" s="7" t="s">
        <v>5</v>
      </c>
      <c r="G280" s="8">
        <v>0</v>
      </c>
      <c r="H280" s="8">
        <f>H276</f>
        <v>5569548.4599388177</v>
      </c>
      <c r="I280" s="9">
        <f>H280*D3/12</f>
        <v>42235.742487869364</v>
      </c>
    </row>
    <row r="281" spans="6:9" x14ac:dyDescent="0.3">
      <c r="F281" s="7" t="s">
        <v>6</v>
      </c>
      <c r="G281" s="8">
        <v>0</v>
      </c>
      <c r="H281" s="8">
        <f>G281+H280</f>
        <v>5569548.4599388177</v>
      </c>
      <c r="I281" s="9">
        <f>H281*D3/12</f>
        <v>42235.742487869364</v>
      </c>
    </row>
    <row r="282" spans="6:9" x14ac:dyDescent="0.3">
      <c r="F282" s="7" t="s">
        <v>7</v>
      </c>
      <c r="G282" s="8">
        <v>0</v>
      </c>
      <c r="H282" s="8">
        <f t="shared" ref="H282:H291" si="17">G282+H281</f>
        <v>5569548.4599388177</v>
      </c>
      <c r="I282" s="9">
        <f>H282*D3/12</f>
        <v>42235.742487869364</v>
      </c>
    </row>
    <row r="283" spans="6:9" x14ac:dyDescent="0.3">
      <c r="F283" s="7" t="s">
        <v>8</v>
      </c>
      <c r="G283" s="8">
        <v>0</v>
      </c>
      <c r="H283" s="8">
        <f t="shared" si="17"/>
        <v>5569548.4599388177</v>
      </c>
      <c r="I283" s="9">
        <f>H283*D3/12</f>
        <v>42235.742487869364</v>
      </c>
    </row>
    <row r="284" spans="6:9" x14ac:dyDescent="0.3">
      <c r="F284" s="7" t="s">
        <v>9</v>
      </c>
      <c r="G284" s="8">
        <v>0</v>
      </c>
      <c r="H284" s="8">
        <f t="shared" si="17"/>
        <v>5569548.4599388177</v>
      </c>
      <c r="I284" s="9">
        <f>H284*D3/12</f>
        <v>42235.742487869364</v>
      </c>
    </row>
    <row r="285" spans="6:9" x14ac:dyDescent="0.3">
      <c r="F285" s="7" t="s">
        <v>10</v>
      </c>
      <c r="G285" s="8">
        <v>0</v>
      </c>
      <c r="H285" s="8">
        <f t="shared" si="17"/>
        <v>5569548.4599388177</v>
      </c>
      <c r="I285" s="9">
        <f>H285*D3/12</f>
        <v>42235.742487869364</v>
      </c>
    </row>
    <row r="286" spans="6:9" x14ac:dyDescent="0.3">
      <c r="F286" s="7" t="s">
        <v>11</v>
      </c>
      <c r="G286" s="8">
        <v>0</v>
      </c>
      <c r="H286" s="8">
        <f t="shared" si="17"/>
        <v>5569548.4599388177</v>
      </c>
      <c r="I286" s="9">
        <f>H286*D3/12</f>
        <v>42235.742487869364</v>
      </c>
    </row>
    <row r="287" spans="6:9" x14ac:dyDescent="0.3">
      <c r="F287" s="7" t="s">
        <v>12</v>
      </c>
      <c r="G287" s="8">
        <v>0</v>
      </c>
      <c r="H287" s="8">
        <f t="shared" si="17"/>
        <v>5569548.4599388177</v>
      </c>
      <c r="I287" s="9">
        <f>H287*D3/12</f>
        <v>42235.742487869364</v>
      </c>
    </row>
    <row r="288" spans="6:9" x14ac:dyDescent="0.3">
      <c r="F288" s="7" t="s">
        <v>13</v>
      </c>
      <c r="G288" s="8">
        <v>0</v>
      </c>
      <c r="H288" s="8">
        <f t="shared" si="17"/>
        <v>5569548.4599388177</v>
      </c>
      <c r="I288" s="9">
        <f>H288*D3/12</f>
        <v>42235.742487869364</v>
      </c>
    </row>
    <row r="289" spans="6:9" x14ac:dyDescent="0.3">
      <c r="F289" s="7" t="s">
        <v>14</v>
      </c>
      <c r="G289" s="8">
        <v>0</v>
      </c>
      <c r="H289" s="8">
        <f t="shared" si="17"/>
        <v>5569548.4599388177</v>
      </c>
      <c r="I289" s="9">
        <f>H289*D3/12</f>
        <v>42235.742487869364</v>
      </c>
    </row>
    <row r="290" spans="6:9" x14ac:dyDescent="0.3">
      <c r="F290" s="7" t="s">
        <v>15</v>
      </c>
      <c r="G290" s="8">
        <v>0</v>
      </c>
      <c r="H290" s="8">
        <f t="shared" si="17"/>
        <v>5569548.4599388177</v>
      </c>
      <c r="I290" s="9">
        <f>H290*D3/12</f>
        <v>42235.742487869364</v>
      </c>
    </row>
    <row r="291" spans="6:9" x14ac:dyDescent="0.3">
      <c r="F291" s="7" t="s">
        <v>16</v>
      </c>
      <c r="G291" s="8">
        <v>0</v>
      </c>
      <c r="H291" s="8">
        <f t="shared" si="17"/>
        <v>5569548.4599388177</v>
      </c>
      <c r="I291" s="9">
        <f>H291*D3/12</f>
        <v>42235.742487869364</v>
      </c>
    </row>
    <row r="292" spans="6:9" ht="18" x14ac:dyDescent="0.35">
      <c r="F292" s="10" t="s">
        <v>17</v>
      </c>
      <c r="G292" s="12"/>
      <c r="H292" s="12">
        <f>H291+SUM(I280:I291)</f>
        <v>6076377.3697932502</v>
      </c>
      <c r="I292" s="13">
        <f>SUM(I280:I291)</f>
        <v>506828.90985443228</v>
      </c>
    </row>
    <row r="294" spans="6:9" ht="18" x14ac:dyDescent="0.35">
      <c r="F294" s="54" t="s">
        <v>49</v>
      </c>
      <c r="G294" s="55"/>
      <c r="H294" s="55"/>
      <c r="I294" s="56"/>
    </row>
    <row r="295" spans="6:9" ht="18" x14ac:dyDescent="0.35">
      <c r="F295" s="4" t="s">
        <v>1</v>
      </c>
      <c r="G295" s="5" t="s">
        <v>2</v>
      </c>
      <c r="H295" s="5" t="s">
        <v>3</v>
      </c>
      <c r="I295" s="6" t="s">
        <v>4</v>
      </c>
    </row>
    <row r="296" spans="6:9" x14ac:dyDescent="0.3">
      <c r="F296" s="7" t="s">
        <v>5</v>
      </c>
      <c r="G296" s="8">
        <v>0</v>
      </c>
      <c r="H296" s="8">
        <f>H292</f>
        <v>6076377.3697932502</v>
      </c>
      <c r="I296" s="9">
        <f>H296*D3/12</f>
        <v>46079.195054265474</v>
      </c>
    </row>
    <row r="297" spans="6:9" x14ac:dyDescent="0.3">
      <c r="F297" s="7" t="s">
        <v>6</v>
      </c>
      <c r="G297" s="8">
        <v>0</v>
      </c>
      <c r="H297" s="8">
        <f>G297+H296</f>
        <v>6076377.3697932502</v>
      </c>
      <c r="I297" s="9">
        <f>H297*D3/12</f>
        <v>46079.195054265474</v>
      </c>
    </row>
    <row r="298" spans="6:9" x14ac:dyDescent="0.3">
      <c r="F298" s="7" t="s">
        <v>7</v>
      </c>
      <c r="G298" s="8">
        <v>0</v>
      </c>
      <c r="H298" s="8">
        <f t="shared" ref="H298:H307" si="18">G298+H297</f>
        <v>6076377.3697932502</v>
      </c>
      <c r="I298" s="9">
        <f>H298*D3/12</f>
        <v>46079.195054265474</v>
      </c>
    </row>
    <row r="299" spans="6:9" x14ac:dyDescent="0.3">
      <c r="F299" s="7" t="s">
        <v>8</v>
      </c>
      <c r="G299" s="8">
        <v>0</v>
      </c>
      <c r="H299" s="8">
        <f t="shared" si="18"/>
        <v>6076377.3697932502</v>
      </c>
      <c r="I299" s="9">
        <f>H299*D3/12</f>
        <v>46079.195054265474</v>
      </c>
    </row>
    <row r="300" spans="6:9" x14ac:dyDescent="0.3">
      <c r="F300" s="7" t="s">
        <v>9</v>
      </c>
      <c r="G300" s="8">
        <v>0</v>
      </c>
      <c r="H300" s="8">
        <f t="shared" si="18"/>
        <v>6076377.3697932502</v>
      </c>
      <c r="I300" s="9">
        <f>H300*D3/12</f>
        <v>46079.195054265474</v>
      </c>
    </row>
    <row r="301" spans="6:9" x14ac:dyDescent="0.3">
      <c r="F301" s="7" t="s">
        <v>10</v>
      </c>
      <c r="G301" s="8">
        <v>0</v>
      </c>
      <c r="H301" s="8">
        <f t="shared" si="18"/>
        <v>6076377.3697932502</v>
      </c>
      <c r="I301" s="9">
        <f>H301*D3/12</f>
        <v>46079.195054265474</v>
      </c>
    </row>
    <row r="302" spans="6:9" x14ac:dyDescent="0.3">
      <c r="F302" s="7" t="s">
        <v>11</v>
      </c>
      <c r="G302" s="8">
        <v>0</v>
      </c>
      <c r="H302" s="8">
        <f t="shared" si="18"/>
        <v>6076377.3697932502</v>
      </c>
      <c r="I302" s="9">
        <f>H302*D3/12</f>
        <v>46079.195054265474</v>
      </c>
    </row>
    <row r="303" spans="6:9" x14ac:dyDescent="0.3">
      <c r="F303" s="7" t="s">
        <v>12</v>
      </c>
      <c r="G303" s="8">
        <v>0</v>
      </c>
      <c r="H303" s="8">
        <f t="shared" si="18"/>
        <v>6076377.3697932502</v>
      </c>
      <c r="I303" s="9">
        <f>H303*D3/12</f>
        <v>46079.195054265474</v>
      </c>
    </row>
    <row r="304" spans="6:9" x14ac:dyDescent="0.3">
      <c r="F304" s="7" t="s">
        <v>13</v>
      </c>
      <c r="G304" s="8">
        <v>0</v>
      </c>
      <c r="H304" s="8">
        <f t="shared" si="18"/>
        <v>6076377.3697932502</v>
      </c>
      <c r="I304" s="9">
        <f>H304*D3/12</f>
        <v>46079.195054265474</v>
      </c>
    </row>
    <row r="305" spans="6:9" x14ac:dyDescent="0.3">
      <c r="F305" s="7" t="s">
        <v>14</v>
      </c>
      <c r="G305" s="8">
        <v>0</v>
      </c>
      <c r="H305" s="8">
        <f t="shared" si="18"/>
        <v>6076377.3697932502</v>
      </c>
      <c r="I305" s="9">
        <f>H305*D3/12</f>
        <v>46079.195054265474</v>
      </c>
    </row>
    <row r="306" spans="6:9" x14ac:dyDescent="0.3">
      <c r="F306" s="7" t="s">
        <v>15</v>
      </c>
      <c r="G306" s="8">
        <v>0</v>
      </c>
      <c r="H306" s="8">
        <f t="shared" si="18"/>
        <v>6076377.3697932502</v>
      </c>
      <c r="I306" s="9">
        <f>H306*D3/12</f>
        <v>46079.195054265474</v>
      </c>
    </row>
    <row r="307" spans="6:9" x14ac:dyDescent="0.3">
      <c r="F307" s="7" t="s">
        <v>16</v>
      </c>
      <c r="G307" s="8">
        <v>0</v>
      </c>
      <c r="H307" s="8">
        <f t="shared" si="18"/>
        <v>6076377.3697932502</v>
      </c>
      <c r="I307" s="9">
        <f>H307*D3/12</f>
        <v>46079.195054265474</v>
      </c>
    </row>
    <row r="308" spans="6:9" ht="18" x14ac:dyDescent="0.35">
      <c r="F308" s="10" t="s">
        <v>17</v>
      </c>
      <c r="G308" s="12"/>
      <c r="H308" s="12">
        <f>H307+SUM(I296:I307)</f>
        <v>6629327.7104444364</v>
      </c>
      <c r="I308" s="13">
        <f>SUM(I296:I307)</f>
        <v>552950.34065118583</v>
      </c>
    </row>
    <row r="310" spans="6:9" ht="18" x14ac:dyDescent="0.35">
      <c r="F310" s="54" t="s">
        <v>50</v>
      </c>
      <c r="G310" s="55"/>
      <c r="H310" s="55"/>
      <c r="I310" s="56"/>
    </row>
    <row r="311" spans="6:9" ht="18" x14ac:dyDescent="0.35">
      <c r="F311" s="4" t="s">
        <v>1</v>
      </c>
      <c r="G311" s="5" t="s">
        <v>2</v>
      </c>
      <c r="H311" s="5" t="s">
        <v>3</v>
      </c>
      <c r="I311" s="6" t="s">
        <v>4</v>
      </c>
    </row>
    <row r="312" spans="6:9" x14ac:dyDescent="0.3">
      <c r="F312" s="7" t="s">
        <v>5</v>
      </c>
      <c r="G312" s="8">
        <v>0</v>
      </c>
      <c r="H312" s="8">
        <f>H308</f>
        <v>6629327.7104444364</v>
      </c>
      <c r="I312" s="9">
        <f>H312*D3/12</f>
        <v>50272.40180420364</v>
      </c>
    </row>
    <row r="313" spans="6:9" x14ac:dyDescent="0.3">
      <c r="F313" s="7" t="s">
        <v>6</v>
      </c>
      <c r="G313" s="8">
        <v>0</v>
      </c>
      <c r="H313" s="8">
        <f>G313+H312</f>
        <v>6629327.7104444364</v>
      </c>
      <c r="I313" s="9">
        <f>H313*D3/12</f>
        <v>50272.40180420364</v>
      </c>
    </row>
    <row r="314" spans="6:9" x14ac:dyDescent="0.3">
      <c r="F314" s="7" t="s">
        <v>7</v>
      </c>
      <c r="G314" s="8">
        <v>0</v>
      </c>
      <c r="H314" s="8">
        <f t="shared" ref="H314:H323" si="19">G314+H313</f>
        <v>6629327.7104444364</v>
      </c>
      <c r="I314" s="9">
        <f>H314*D3/12</f>
        <v>50272.40180420364</v>
      </c>
    </row>
    <row r="315" spans="6:9" x14ac:dyDescent="0.3">
      <c r="F315" s="7" t="s">
        <v>8</v>
      </c>
      <c r="G315" s="8">
        <v>0</v>
      </c>
      <c r="H315" s="8">
        <f t="shared" si="19"/>
        <v>6629327.7104444364</v>
      </c>
      <c r="I315" s="9">
        <f>H315*D3/12</f>
        <v>50272.40180420364</v>
      </c>
    </row>
    <row r="316" spans="6:9" x14ac:dyDescent="0.3">
      <c r="F316" s="7" t="s">
        <v>9</v>
      </c>
      <c r="G316" s="8">
        <v>0</v>
      </c>
      <c r="H316" s="8">
        <f t="shared" si="19"/>
        <v>6629327.7104444364</v>
      </c>
      <c r="I316" s="9">
        <f>H316*D3/12</f>
        <v>50272.40180420364</v>
      </c>
    </row>
    <row r="317" spans="6:9" x14ac:dyDescent="0.3">
      <c r="F317" s="7" t="s">
        <v>10</v>
      </c>
      <c r="G317" s="8">
        <v>0</v>
      </c>
      <c r="H317" s="8">
        <f t="shared" si="19"/>
        <v>6629327.7104444364</v>
      </c>
      <c r="I317" s="9">
        <f>H317*D3/12</f>
        <v>50272.40180420364</v>
      </c>
    </row>
    <row r="318" spans="6:9" x14ac:dyDescent="0.3">
      <c r="F318" s="7" t="s">
        <v>11</v>
      </c>
      <c r="G318" s="8">
        <v>0</v>
      </c>
      <c r="H318" s="8">
        <f t="shared" si="19"/>
        <v>6629327.7104444364</v>
      </c>
      <c r="I318" s="9">
        <f>H318*D3/12</f>
        <v>50272.40180420364</v>
      </c>
    </row>
    <row r="319" spans="6:9" x14ac:dyDescent="0.3">
      <c r="F319" s="7" t="s">
        <v>12</v>
      </c>
      <c r="G319" s="8">
        <v>0</v>
      </c>
      <c r="H319" s="8">
        <f t="shared" si="19"/>
        <v>6629327.7104444364</v>
      </c>
      <c r="I319" s="9">
        <f>H319*D3/12</f>
        <v>50272.40180420364</v>
      </c>
    </row>
    <row r="320" spans="6:9" x14ac:dyDescent="0.3">
      <c r="F320" s="7" t="s">
        <v>13</v>
      </c>
      <c r="G320" s="8">
        <v>0</v>
      </c>
      <c r="H320" s="8">
        <f t="shared" si="19"/>
        <v>6629327.7104444364</v>
      </c>
      <c r="I320" s="9">
        <f>H320*D3/12</f>
        <v>50272.40180420364</v>
      </c>
    </row>
    <row r="321" spans="6:9" x14ac:dyDescent="0.3">
      <c r="F321" s="7" t="s">
        <v>14</v>
      </c>
      <c r="G321" s="8">
        <v>0</v>
      </c>
      <c r="H321" s="8">
        <f t="shared" si="19"/>
        <v>6629327.7104444364</v>
      </c>
      <c r="I321" s="9">
        <f>H321*D3/12</f>
        <v>50272.40180420364</v>
      </c>
    </row>
    <row r="322" spans="6:9" x14ac:dyDescent="0.3">
      <c r="F322" s="7" t="s">
        <v>15</v>
      </c>
      <c r="G322" s="8">
        <v>0</v>
      </c>
      <c r="H322" s="8">
        <f t="shared" si="19"/>
        <v>6629327.7104444364</v>
      </c>
      <c r="I322" s="9">
        <f>H322*D3/12</f>
        <v>50272.40180420364</v>
      </c>
    </row>
    <row r="323" spans="6:9" x14ac:dyDescent="0.3">
      <c r="F323" s="7" t="s">
        <v>16</v>
      </c>
      <c r="G323" s="8">
        <v>0</v>
      </c>
      <c r="H323" s="8">
        <f t="shared" si="19"/>
        <v>6629327.7104444364</v>
      </c>
      <c r="I323" s="9">
        <f>H323*D3/12</f>
        <v>50272.40180420364</v>
      </c>
    </row>
    <row r="324" spans="6:9" ht="18" x14ac:dyDescent="0.35">
      <c r="F324" s="10" t="s">
        <v>17</v>
      </c>
      <c r="G324" s="12"/>
      <c r="H324" s="12">
        <f>H323+SUM(I312:I323)</f>
        <v>7232596.53209488</v>
      </c>
      <c r="I324" s="13">
        <f>SUM(I312:I323)</f>
        <v>603268.82165044372</v>
      </c>
    </row>
    <row r="326" spans="6:9" ht="18" x14ac:dyDescent="0.35">
      <c r="F326" s="54" t="s">
        <v>51</v>
      </c>
      <c r="G326" s="55"/>
      <c r="H326" s="55"/>
      <c r="I326" s="56"/>
    </row>
    <row r="327" spans="6:9" ht="18" x14ac:dyDescent="0.35">
      <c r="F327" s="4" t="s">
        <v>1</v>
      </c>
      <c r="G327" s="5" t="s">
        <v>2</v>
      </c>
      <c r="H327" s="5" t="s">
        <v>3</v>
      </c>
      <c r="I327" s="6" t="s">
        <v>4</v>
      </c>
    </row>
    <row r="328" spans="6:9" x14ac:dyDescent="0.3">
      <c r="F328" s="7" t="s">
        <v>5</v>
      </c>
      <c r="G328" s="8">
        <v>0</v>
      </c>
      <c r="H328" s="8">
        <f>H324</f>
        <v>7232596.53209488</v>
      </c>
      <c r="I328" s="9">
        <f>H328*D3/12</f>
        <v>54847.190368386167</v>
      </c>
    </row>
    <row r="329" spans="6:9" x14ac:dyDescent="0.3">
      <c r="F329" s="7" t="s">
        <v>6</v>
      </c>
      <c r="G329" s="8">
        <v>0</v>
      </c>
      <c r="H329" s="8">
        <f>G329+H328</f>
        <v>7232596.53209488</v>
      </c>
      <c r="I329" s="9">
        <f>H329*D3/12</f>
        <v>54847.190368386167</v>
      </c>
    </row>
    <row r="330" spans="6:9" x14ac:dyDescent="0.3">
      <c r="F330" s="7" t="s">
        <v>7</v>
      </c>
      <c r="G330" s="8">
        <v>0</v>
      </c>
      <c r="H330" s="8">
        <f t="shared" ref="H330:H339" si="20">G330+H329</f>
        <v>7232596.53209488</v>
      </c>
      <c r="I330" s="9">
        <f>H330*D3/12</f>
        <v>54847.190368386167</v>
      </c>
    </row>
    <row r="331" spans="6:9" x14ac:dyDescent="0.3">
      <c r="F331" s="7" t="s">
        <v>8</v>
      </c>
      <c r="G331" s="8">
        <v>0</v>
      </c>
      <c r="H331" s="8">
        <f t="shared" si="20"/>
        <v>7232596.53209488</v>
      </c>
      <c r="I331" s="9">
        <f>H331*D3/12</f>
        <v>54847.190368386167</v>
      </c>
    </row>
    <row r="332" spans="6:9" x14ac:dyDescent="0.3">
      <c r="F332" s="7" t="s">
        <v>9</v>
      </c>
      <c r="G332" s="8">
        <v>0</v>
      </c>
      <c r="H332" s="8">
        <f t="shared" si="20"/>
        <v>7232596.53209488</v>
      </c>
      <c r="I332" s="9">
        <f>H332*D3/12</f>
        <v>54847.190368386167</v>
      </c>
    </row>
    <row r="333" spans="6:9" x14ac:dyDescent="0.3">
      <c r="F333" s="7" t="s">
        <v>10</v>
      </c>
      <c r="G333" s="8">
        <v>0</v>
      </c>
      <c r="H333" s="8">
        <f t="shared" si="20"/>
        <v>7232596.53209488</v>
      </c>
      <c r="I333" s="9">
        <f>H333*D3/12</f>
        <v>54847.190368386167</v>
      </c>
    </row>
    <row r="334" spans="6:9" x14ac:dyDescent="0.3">
      <c r="F334" s="7" t="s">
        <v>11</v>
      </c>
      <c r="G334" s="8">
        <v>0</v>
      </c>
      <c r="H334" s="8">
        <f t="shared" si="20"/>
        <v>7232596.53209488</v>
      </c>
      <c r="I334" s="9">
        <f>H334*D3/12</f>
        <v>54847.190368386167</v>
      </c>
    </row>
    <row r="335" spans="6:9" x14ac:dyDescent="0.3">
      <c r="F335" s="7" t="s">
        <v>12</v>
      </c>
      <c r="G335" s="8">
        <v>0</v>
      </c>
      <c r="H335" s="8">
        <f t="shared" si="20"/>
        <v>7232596.53209488</v>
      </c>
      <c r="I335" s="9">
        <f>H335*D3/12</f>
        <v>54847.190368386167</v>
      </c>
    </row>
    <row r="336" spans="6:9" x14ac:dyDescent="0.3">
      <c r="F336" s="7" t="s">
        <v>13</v>
      </c>
      <c r="G336" s="8">
        <v>0</v>
      </c>
      <c r="H336" s="8">
        <f t="shared" si="20"/>
        <v>7232596.53209488</v>
      </c>
      <c r="I336" s="9">
        <f>H336*D3/12</f>
        <v>54847.190368386167</v>
      </c>
    </row>
    <row r="337" spans="6:9" x14ac:dyDescent="0.3">
      <c r="F337" s="7" t="s">
        <v>14</v>
      </c>
      <c r="G337" s="8">
        <v>0</v>
      </c>
      <c r="H337" s="8">
        <f t="shared" si="20"/>
        <v>7232596.53209488</v>
      </c>
      <c r="I337" s="9">
        <f>H337*D3/12</f>
        <v>54847.190368386167</v>
      </c>
    </row>
    <row r="338" spans="6:9" x14ac:dyDescent="0.3">
      <c r="F338" s="7" t="s">
        <v>15</v>
      </c>
      <c r="G338" s="8">
        <v>0</v>
      </c>
      <c r="H338" s="8">
        <f t="shared" si="20"/>
        <v>7232596.53209488</v>
      </c>
      <c r="I338" s="9">
        <f>H338*D3/12</f>
        <v>54847.190368386167</v>
      </c>
    </row>
    <row r="339" spans="6:9" x14ac:dyDescent="0.3">
      <c r="F339" s="7" t="s">
        <v>16</v>
      </c>
      <c r="G339" s="8">
        <v>0</v>
      </c>
      <c r="H339" s="8">
        <f t="shared" si="20"/>
        <v>7232596.53209488</v>
      </c>
      <c r="I339" s="9">
        <f>H339*D3/12</f>
        <v>54847.190368386167</v>
      </c>
    </row>
    <row r="340" spans="6:9" ht="18" x14ac:dyDescent="0.35">
      <c r="F340" s="10" t="s">
        <v>17</v>
      </c>
      <c r="G340" s="12"/>
      <c r="H340" s="12">
        <f>H339+SUM(I328:I339)</f>
        <v>7890762.8165155146</v>
      </c>
      <c r="I340" s="13">
        <f>SUM(I328:I339)</f>
        <v>658166.28442063415</v>
      </c>
    </row>
  </sheetData>
  <mergeCells count="24">
    <mergeCell ref="F134:I134"/>
    <mergeCell ref="B2:D2"/>
    <mergeCell ref="K2:L2"/>
    <mergeCell ref="F3:I3"/>
    <mergeCell ref="F6:I6"/>
    <mergeCell ref="F22:I22"/>
    <mergeCell ref="F38:I38"/>
    <mergeCell ref="F54:I54"/>
    <mergeCell ref="F70:I70"/>
    <mergeCell ref="F86:I86"/>
    <mergeCell ref="F102:I102"/>
    <mergeCell ref="F118:I118"/>
    <mergeCell ref="F326:I326"/>
    <mergeCell ref="F150:I150"/>
    <mergeCell ref="F166:I166"/>
    <mergeCell ref="F182:I182"/>
    <mergeCell ref="F198:I198"/>
    <mergeCell ref="F214:I214"/>
    <mergeCell ref="F230:I230"/>
    <mergeCell ref="F246:I246"/>
    <mergeCell ref="F262:I262"/>
    <mergeCell ref="F278:I278"/>
    <mergeCell ref="F294:I294"/>
    <mergeCell ref="F310:I310"/>
  </mergeCells>
  <pageMargins left="0.7" right="0.7" top="0.75" bottom="0.75" header="0.3" footer="0.5"/>
  <pageSetup orientation="portrait" r:id="rId1"/>
  <headerFooter>
    <oddFooter>&amp;CCapgemini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Sukanya Samriddhi</vt:lpstr>
      <vt:lpstr>MAITREYI - Calculator</vt:lpstr>
      <vt:lpstr>Calculator - Monthly</vt:lpstr>
      <vt:lpstr>Calculator - 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Shitanshu C Kapadia</dc:creator>
  <cp:lastModifiedBy>Harish Mallikondla</cp:lastModifiedBy>
  <dcterms:created xsi:type="dcterms:W3CDTF">2015-01-29T05:28:23Z</dcterms:created>
  <dcterms:modified xsi:type="dcterms:W3CDTF">2019-04-03T05:11:41Z</dcterms:modified>
</cp:coreProperties>
</file>