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850"/>
  </bookViews>
  <sheets>
    <sheet name="Sheet2" sheetId="2" r:id="rId1"/>
    <sheet name="Sheet1" sheetId="1" r:id="rId2"/>
  </sheet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<sst xmlns="http://schemas.openxmlformats.org/spreadsheetml/2006/main" count="115" uniqueCount="42">
  <si>
    <t>Sum of Amount</t>
  </si>
  <si>
    <t>Category</t>
  </si>
  <si>
    <t>Department</t>
  </si>
  <si>
    <t>Expenses</t>
  </si>
  <si>
    <t>Expense</t>
  </si>
  <si>
    <t>Expense Total</t>
  </si>
  <si>
    <t>Revenue</t>
  </si>
  <si>
    <t>Revenue Total</t>
  </si>
  <si>
    <t>Grand Total</t>
  </si>
  <si>
    <t>Date</t>
  </si>
  <si>
    <t>HR</t>
  </si>
  <si>
    <t>Marketing</t>
  </si>
  <si>
    <t>Operations</t>
  </si>
  <si>
    <t>Sales</t>
  </si>
  <si>
    <t>Profit Calculation</t>
  </si>
  <si>
    <t>Transaction_ID</t>
  </si>
  <si>
    <t>Amount</t>
  </si>
  <si>
    <t>Payment_Method</t>
  </si>
  <si>
    <t>T1000</t>
  </si>
  <si>
    <t>Bank Transfer</t>
  </si>
  <si>
    <t>T1001</t>
  </si>
  <si>
    <t>Cash</t>
  </si>
  <si>
    <t>T1002</t>
  </si>
  <si>
    <t>Credit Card</t>
  </si>
  <si>
    <t>T1003</t>
  </si>
  <si>
    <t>T1004</t>
  </si>
  <si>
    <t>T1005</t>
  </si>
  <si>
    <t>T1006</t>
  </si>
  <si>
    <t>T1007</t>
  </si>
  <si>
    <t>T1008</t>
  </si>
  <si>
    <t>T1009</t>
  </si>
  <si>
    <t>T1010</t>
  </si>
  <si>
    <t>T1011</t>
  </si>
  <si>
    <t>T1012</t>
  </si>
  <si>
    <t>T1013</t>
  </si>
  <si>
    <t>T1014</t>
  </si>
  <si>
    <t>T1015</t>
  </si>
  <si>
    <t>T1016</t>
  </si>
  <si>
    <t>T1017</t>
  </si>
  <si>
    <t>T1018</t>
  </si>
  <si>
    <t>T1019</t>
  </si>
  <si>
    <t>sales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</si>
</sst>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yyyy/mm/dd\ hh:mm:ss"/>
  </numFmts>
  <fonts count="22">
    <font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theme="6"/>
        <bgColor theme="6"/>
      </patternFill>
    </fill>
    <fill>
      <patternFill patternType="solid">
        <fgColor theme="6" tint="0.799981688894314"/>
        <bgColor theme="6" tint="0.79998168889431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9">
    <border>
      <left/>
      <right/>
      <top/>
      <bottom/>
      <diagonal/>
    </border>
    <border>
      <left style="thin">
        <color theme="4"/>
      </left>
      <right/>
      <top style="thin">
        <color theme="4"/>
      </top>
      <bottom style="thin">
        <color theme="4" tint="0.399975585192419"/>
      </bottom>
      <diagonal/>
    </border>
    <border>
      <left/>
      <right/>
      <top style="thin">
        <color theme="4"/>
      </top>
      <bottom style="thin">
        <color theme="4" tint="0.399975585192419"/>
      </bottom>
      <diagonal/>
    </border>
    <border>
      <left/>
      <right style="thin">
        <color theme="4"/>
      </right>
      <top style="thin">
        <color theme="4"/>
      </top>
      <bottom style="thin">
        <color theme="4" tint="0.399975585192419"/>
      </bottom>
      <diagonal/>
    </border>
    <border>
      <left style="thin">
        <color theme="4"/>
      </left>
      <right/>
      <top style="thin">
        <color theme="4" tint="0.399975585192419"/>
      </top>
      <bottom style="thin">
        <color theme="4" tint="0.399975585192419"/>
      </bottom>
      <diagonal/>
    </border>
    <border>
      <left/>
      <right/>
      <top style="thin">
        <color theme="4" tint="0.399975585192419"/>
      </top>
      <bottom style="thin">
        <color theme="4" tint="0.399975585192419"/>
      </bottom>
      <diagonal/>
    </border>
    <border>
      <left/>
      <right style="thin">
        <color theme="4"/>
      </right>
      <top style="thin">
        <color theme="4" tint="0.399975585192419"/>
      </top>
      <bottom style="thin">
        <color theme="4" tint="0.399975585192419"/>
      </bottom>
      <diagonal/>
    </border>
    <border>
      <left style="thin">
        <color theme="4"/>
      </left>
      <right/>
      <top style="thin">
        <color theme="4" tint="0.399975585192419"/>
      </top>
      <bottom style="thin">
        <color theme="4"/>
      </bottom>
      <diagonal/>
    </border>
    <border>
      <left/>
      <right/>
      <top style="thin">
        <color theme="4" tint="0.399975585192419"/>
      </top>
      <bottom style="thin">
        <color theme="4"/>
      </bottom>
      <diagonal/>
    </border>
    <border>
      <left/>
      <right style="thin">
        <color theme="4"/>
      </right>
      <top style="thin">
        <color theme="4" tint="0.399975585192419"/>
      </top>
      <bottom style="thin">
        <color theme="4"/>
      </bottom>
      <diagonal/>
    </border>
    <border>
      <left style="thin">
        <color theme="6"/>
      </left>
      <right/>
      <top style="thin">
        <color theme="6"/>
      </top>
      <bottom/>
      <diagonal/>
    </border>
    <border>
      <left/>
      <right style="thin">
        <color theme="6"/>
      </right>
      <top style="thin">
        <color theme="6"/>
      </top>
      <bottom/>
      <diagonal/>
    </border>
    <border>
      <left style="thin">
        <color theme="6"/>
      </left>
      <right/>
      <top/>
      <bottom/>
      <diagonal/>
    </border>
    <border>
      <left/>
      <right style="thin">
        <color theme="6"/>
      </right>
      <top/>
      <bottom/>
      <diagonal/>
    </border>
    <border>
      <left style="thin">
        <color theme="6"/>
      </left>
      <right/>
      <top/>
      <bottom style="thin">
        <color theme="6"/>
      </bottom>
      <diagonal/>
    </border>
    <border>
      <left/>
      <right style="thin">
        <color theme="6"/>
      </right>
      <top/>
      <bottom style="thin">
        <color theme="6"/>
      </bottom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 style="thin">
        <color theme="6" tint="0.399975585192419"/>
      </left>
      <right style="thin">
        <color theme="6"/>
      </right>
      <top style="thin">
        <color theme="6"/>
      </top>
      <bottom style="thin">
        <color theme="6"/>
      </bottom>
      <diagonal/>
    </border>
    <border>
      <left style="thin">
        <color theme="6"/>
      </left>
      <right style="thin">
        <color theme="6"/>
      </right>
      <top style="thin">
        <color theme="6"/>
      </top>
      <bottom/>
      <diagonal/>
    </border>
    <border>
      <left/>
      <right/>
      <top style="thin">
        <color theme="6"/>
      </top>
      <bottom/>
      <diagonal/>
    </border>
    <border>
      <left/>
      <right/>
      <top/>
      <bottom style="thin">
        <color theme="6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6" borderId="2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2" applyNumberFormat="0" applyFill="0" applyAlignment="0" applyProtection="0">
      <alignment vertical="center"/>
    </xf>
    <xf numFmtId="0" fontId="9" fillId="0" borderId="22" applyNumberFormat="0" applyFill="0" applyAlignment="0" applyProtection="0">
      <alignment vertical="center"/>
    </xf>
    <xf numFmtId="0" fontId="10" fillId="0" borderId="2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7" borderId="24" applyNumberFormat="0" applyAlignment="0" applyProtection="0">
      <alignment vertical="center"/>
    </xf>
    <xf numFmtId="0" fontId="12" fillId="8" borderId="25" applyNumberFormat="0" applyAlignment="0" applyProtection="0">
      <alignment vertical="center"/>
    </xf>
    <xf numFmtId="0" fontId="13" fillId="8" borderId="24" applyNumberFormat="0" applyAlignment="0" applyProtection="0">
      <alignment vertical="center"/>
    </xf>
    <xf numFmtId="0" fontId="14" fillId="9" borderId="26" applyNumberFormat="0" applyAlignment="0" applyProtection="0">
      <alignment vertical="center"/>
    </xf>
    <xf numFmtId="0" fontId="15" fillId="0" borderId="27" applyNumberFormat="0" applyFill="0" applyAlignment="0" applyProtection="0">
      <alignment vertical="center"/>
    </xf>
    <xf numFmtId="0" fontId="16" fillId="0" borderId="28" applyNumberFormat="0" applyFill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</cellStyleXfs>
  <cellXfs count="30">
    <xf numFmtId="0" fontId="0" fillId="0" borderId="0" xfId="0"/>
    <xf numFmtId="0" fontId="1" fillId="2" borderId="1" xfId="0" applyFont="1" applyFill="1" applyBorder="1" applyAlignment="1">
      <alignment horizontal="center" vertical="top"/>
    </xf>
    <xf numFmtId="0" fontId="1" fillId="2" borderId="2" xfId="0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180" fontId="0" fillId="3" borderId="4" xfId="0" applyNumberFormat="1" applyFont="1" applyFill="1" applyBorder="1"/>
    <xf numFmtId="0" fontId="0" fillId="3" borderId="5" xfId="0" applyFont="1" applyFill="1" applyBorder="1"/>
    <xf numFmtId="0" fontId="0" fillId="3" borderId="6" xfId="0" applyFont="1" applyFill="1" applyBorder="1"/>
    <xf numFmtId="180" fontId="0" fillId="0" borderId="4" xfId="0" applyNumberFormat="1" applyFont="1" applyFill="1" applyBorder="1"/>
    <xf numFmtId="0" fontId="0" fillId="0" borderId="5" xfId="0" applyFont="1" applyFill="1" applyBorder="1"/>
    <xf numFmtId="0" fontId="0" fillId="0" borderId="6" xfId="0" applyFont="1" applyFill="1" applyBorder="1"/>
    <xf numFmtId="180" fontId="0" fillId="0" borderId="7" xfId="0" applyNumberFormat="1" applyFont="1" applyFill="1" applyBorder="1"/>
    <xf numFmtId="0" fontId="0" fillId="0" borderId="8" xfId="0" applyFont="1" applyFill="1" applyBorder="1"/>
    <xf numFmtId="0" fontId="0" fillId="0" borderId="9" xfId="0" applyFont="1" applyFill="1" applyBorder="1"/>
    <xf numFmtId="0" fontId="1" fillId="4" borderId="10" xfId="0" applyFont="1" applyFill="1" applyBorder="1"/>
    <xf numFmtId="0" fontId="1" fillId="4" borderId="11" xfId="0" applyFont="1" applyFill="1" applyBorder="1"/>
    <xf numFmtId="0" fontId="0" fillId="0" borderId="12" xfId="0" applyFont="1" applyFill="1" applyBorder="1"/>
    <xf numFmtId="0" fontId="2" fillId="5" borderId="13" xfId="0" applyFont="1" applyFill="1" applyBorder="1"/>
    <xf numFmtId="0" fontId="0" fillId="0" borderId="14" xfId="0" applyFont="1" applyFill="1" applyBorder="1"/>
    <xf numFmtId="0" fontId="2" fillId="5" borderId="15" xfId="0" applyFont="1" applyFill="1" applyBorder="1"/>
    <xf numFmtId="180" fontId="0" fillId="0" borderId="0" xfId="0" applyNumberFormat="1"/>
    <xf numFmtId="0" fontId="1" fillId="4" borderId="16" xfId="0" applyFont="1" applyFill="1" applyBorder="1" applyAlignment="1">
      <alignment horizontal="center"/>
    </xf>
    <xf numFmtId="0" fontId="0" fillId="5" borderId="17" xfId="0" applyFont="1" applyFill="1" applyBorder="1"/>
    <xf numFmtId="0" fontId="1" fillId="4" borderId="18" xfId="0" applyFont="1" applyFill="1" applyBorder="1" applyAlignment="1">
      <alignment horizontal="center" vertical="center"/>
    </xf>
    <xf numFmtId="0" fontId="1" fillId="4" borderId="19" xfId="0" applyFont="1" applyFill="1" applyBorder="1"/>
    <xf numFmtId="0" fontId="1" fillId="4" borderId="18" xfId="0" applyFont="1" applyFill="1" applyBorder="1" applyAlignment="1">
      <alignment vertical="center"/>
    </xf>
    <xf numFmtId="0" fontId="0" fillId="0" borderId="0" xfId="0" applyFont="1" applyFill="1" applyBorder="1"/>
    <xf numFmtId="0" fontId="0" fillId="0" borderId="0" xfId="0" applyFill="1"/>
    <xf numFmtId="180" fontId="0" fillId="0" borderId="12" xfId="0" applyNumberFormat="1" applyFont="1" applyFill="1" applyBorder="1"/>
    <xf numFmtId="180" fontId="0" fillId="0" borderId="14" xfId="0" applyNumberFormat="1" applyFont="1" applyFill="1" applyBorder="1"/>
    <xf numFmtId="0" fontId="0" fillId="0" borderId="20" xfId="0" applyFont="1" applyFill="1" applyBorder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GB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en-GB"/>
              <a:t>Maximum Expenses</a:t>
            </a:r>
            <a:endParaRPr lang="en-US" altLang="en-GB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Sheet2!$L$3</c:f>
              <c:strCache>
                <c:ptCount val="1"/>
                <c:pt idx="0">
                  <c:v>Expenses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GB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Sheet2!$K$4:$K$7</c:f>
              <c:strCache>
                <c:ptCount val="4"/>
                <c:pt idx="1">
                  <c:v>Operations</c:v>
                </c:pt>
                <c:pt idx="2">
                  <c:v>Marketing</c:v>
                </c:pt>
                <c:pt idx="3">
                  <c:v>HR</c:v>
                </c:pt>
              </c:strCache>
            </c:strRef>
          </c:cat>
          <c:val>
            <c:numRef>
              <c:f>Sheet2!$L$4:$L$7</c:f>
              <c:numCache>
                <c:formatCode>General</c:formatCode>
                <c:ptCount val="4"/>
                <c:pt idx="1">
                  <c:v>48500</c:v>
                </c:pt>
                <c:pt idx="2">
                  <c:v>31500</c:v>
                </c:pt>
                <c:pt idx="3">
                  <c:v>58500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GB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ba1d31a4-58af-4a04-bf8a-05ff33bb97ef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GB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en-GB"/>
              <a:t>Trend Analysis</a:t>
            </a:r>
            <a:endParaRPr lang="en-US" altLang="en-GB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858651181206282"/>
          <c:y val="0.167007034263671"/>
          <c:w val="0.674594166556685"/>
          <c:h val="0.550351713183572"/>
        </c:manualLayout>
      </c:layout>
      <c:lineChart>
        <c:grouping val="stacked"/>
        <c:varyColors val="0"/>
        <c:ser>
          <c:idx val="0"/>
          <c:order val="0"/>
          <c:tx>
            <c:strRef>
              <c:f>Sheet2!$B$28</c:f>
              <c:strCache>
                <c:ptCount val="1"/>
                <c:pt idx="0">
                  <c:v>Expense 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Sheet2!$A$29:$A$49</c:f>
              <c:numCache>
                <c:formatCode>General</c:formatCode>
                <c:ptCount val="21"/>
                <c:pt idx="1" c:formatCode="yyyy/mm/dd\ hh:mm:ss">
                  <c:v>45292</c:v>
                </c:pt>
                <c:pt idx="2" c:formatCode="yyyy/mm/dd\ hh:mm:ss">
                  <c:v>45293</c:v>
                </c:pt>
                <c:pt idx="3" c:formatCode="yyyy/mm/dd\ hh:mm:ss">
                  <c:v>45294</c:v>
                </c:pt>
                <c:pt idx="4" c:formatCode="yyyy/mm/dd\ hh:mm:ss">
                  <c:v>45295</c:v>
                </c:pt>
                <c:pt idx="5" c:formatCode="yyyy/mm/dd\ hh:mm:ss">
                  <c:v>45296</c:v>
                </c:pt>
                <c:pt idx="6" c:formatCode="yyyy/mm/dd\ hh:mm:ss">
                  <c:v>45297</c:v>
                </c:pt>
                <c:pt idx="7" c:formatCode="yyyy/mm/dd\ hh:mm:ss">
                  <c:v>45298</c:v>
                </c:pt>
                <c:pt idx="8" c:formatCode="yyyy/mm/dd\ hh:mm:ss">
                  <c:v>45299</c:v>
                </c:pt>
                <c:pt idx="9" c:formatCode="yyyy/mm/dd\ hh:mm:ss">
                  <c:v>45300</c:v>
                </c:pt>
                <c:pt idx="10" c:formatCode="yyyy/mm/dd\ hh:mm:ss">
                  <c:v>45301</c:v>
                </c:pt>
                <c:pt idx="11" c:formatCode="yyyy/mm/dd\ hh:mm:ss">
                  <c:v>45302</c:v>
                </c:pt>
                <c:pt idx="12" c:formatCode="yyyy/mm/dd\ hh:mm:ss">
                  <c:v>45303</c:v>
                </c:pt>
                <c:pt idx="13" c:formatCode="yyyy/mm/dd\ hh:mm:ss">
                  <c:v>45304</c:v>
                </c:pt>
                <c:pt idx="14" c:formatCode="yyyy/mm/dd\ hh:mm:ss">
                  <c:v>45305</c:v>
                </c:pt>
                <c:pt idx="15" c:formatCode="yyyy/mm/dd\ hh:mm:ss">
                  <c:v>45306</c:v>
                </c:pt>
                <c:pt idx="16" c:formatCode="yyyy/mm/dd\ hh:mm:ss">
                  <c:v>45307</c:v>
                </c:pt>
                <c:pt idx="17" c:formatCode="yyyy/mm/dd\ hh:mm:ss">
                  <c:v>45308</c:v>
                </c:pt>
                <c:pt idx="18" c:formatCode="yyyy/mm/dd\ hh:mm:ss">
                  <c:v>45309</c:v>
                </c:pt>
                <c:pt idx="19" c:formatCode="yyyy/mm/dd\ hh:mm:ss">
                  <c:v>45310</c:v>
                </c:pt>
                <c:pt idx="20" c:formatCode="yyyy/mm/dd\ hh:mm:ss">
                  <c:v>45311</c:v>
                </c:pt>
              </c:numCache>
            </c:numRef>
          </c:cat>
          <c:val>
            <c:numRef>
              <c:f>Sheet2!$B$29:$B$49</c:f>
              <c:numCache>
                <c:formatCode>General</c:formatCode>
                <c:ptCount val="21"/>
                <c:pt idx="2">
                  <c:v>12000</c:v>
                </c:pt>
                <c:pt idx="3">
                  <c:v>8000</c:v>
                </c:pt>
                <c:pt idx="5">
                  <c:v>15000</c:v>
                </c:pt>
                <c:pt idx="7">
                  <c:v>13000</c:v>
                </c:pt>
                <c:pt idx="8">
                  <c:v>7000</c:v>
                </c:pt>
                <c:pt idx="10">
                  <c:v>14000</c:v>
                </c:pt>
                <c:pt idx="12">
                  <c:v>11000</c:v>
                </c:pt>
                <c:pt idx="13">
                  <c:v>9000</c:v>
                </c:pt>
                <c:pt idx="15">
                  <c:v>16000</c:v>
                </c:pt>
                <c:pt idx="17">
                  <c:v>12500</c:v>
                </c:pt>
                <c:pt idx="18">
                  <c:v>7500</c:v>
                </c:pt>
                <c:pt idx="20">
                  <c:v>13500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Sheet2!$C$28</c:f>
              <c:strCache>
                <c:ptCount val="1"/>
                <c:pt idx="0">
                  <c:v>Revenue Total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Sheet2!$A$29:$A$49</c:f>
              <c:numCache>
                <c:formatCode>General</c:formatCode>
                <c:ptCount val="21"/>
                <c:pt idx="1" c:formatCode="yyyy/mm/dd\ hh:mm:ss">
                  <c:v>45292</c:v>
                </c:pt>
                <c:pt idx="2" c:formatCode="yyyy/mm/dd\ hh:mm:ss">
                  <c:v>45293</c:v>
                </c:pt>
                <c:pt idx="3" c:formatCode="yyyy/mm/dd\ hh:mm:ss">
                  <c:v>45294</c:v>
                </c:pt>
                <c:pt idx="4" c:formatCode="yyyy/mm/dd\ hh:mm:ss">
                  <c:v>45295</c:v>
                </c:pt>
                <c:pt idx="5" c:formatCode="yyyy/mm/dd\ hh:mm:ss">
                  <c:v>45296</c:v>
                </c:pt>
                <c:pt idx="6" c:formatCode="yyyy/mm/dd\ hh:mm:ss">
                  <c:v>45297</c:v>
                </c:pt>
                <c:pt idx="7" c:formatCode="yyyy/mm/dd\ hh:mm:ss">
                  <c:v>45298</c:v>
                </c:pt>
                <c:pt idx="8" c:formatCode="yyyy/mm/dd\ hh:mm:ss">
                  <c:v>45299</c:v>
                </c:pt>
                <c:pt idx="9" c:formatCode="yyyy/mm/dd\ hh:mm:ss">
                  <c:v>45300</c:v>
                </c:pt>
                <c:pt idx="10" c:formatCode="yyyy/mm/dd\ hh:mm:ss">
                  <c:v>45301</c:v>
                </c:pt>
                <c:pt idx="11" c:formatCode="yyyy/mm/dd\ hh:mm:ss">
                  <c:v>45302</c:v>
                </c:pt>
                <c:pt idx="12" c:formatCode="yyyy/mm/dd\ hh:mm:ss">
                  <c:v>45303</c:v>
                </c:pt>
                <c:pt idx="13" c:formatCode="yyyy/mm/dd\ hh:mm:ss">
                  <c:v>45304</c:v>
                </c:pt>
                <c:pt idx="14" c:formatCode="yyyy/mm/dd\ hh:mm:ss">
                  <c:v>45305</c:v>
                </c:pt>
                <c:pt idx="15" c:formatCode="yyyy/mm/dd\ hh:mm:ss">
                  <c:v>45306</c:v>
                </c:pt>
                <c:pt idx="16" c:formatCode="yyyy/mm/dd\ hh:mm:ss">
                  <c:v>45307</c:v>
                </c:pt>
                <c:pt idx="17" c:formatCode="yyyy/mm/dd\ hh:mm:ss">
                  <c:v>45308</c:v>
                </c:pt>
                <c:pt idx="18" c:formatCode="yyyy/mm/dd\ hh:mm:ss">
                  <c:v>45309</c:v>
                </c:pt>
                <c:pt idx="19" c:formatCode="yyyy/mm/dd\ hh:mm:ss">
                  <c:v>45310</c:v>
                </c:pt>
                <c:pt idx="20" c:formatCode="yyyy/mm/dd\ hh:mm:ss">
                  <c:v>45311</c:v>
                </c:pt>
              </c:numCache>
            </c:numRef>
          </c:cat>
          <c:val>
            <c:numRef>
              <c:f>Sheet2!$C$29:$C$49</c:f>
              <c:numCache>
                <c:formatCode>General</c:formatCode>
                <c:ptCount val="21"/>
                <c:pt idx="1">
                  <c:v>50000</c:v>
                </c:pt>
                <c:pt idx="4">
                  <c:v>60000</c:v>
                </c:pt>
                <c:pt idx="6">
                  <c:v>55000</c:v>
                </c:pt>
                <c:pt idx="9">
                  <c:v>65000</c:v>
                </c:pt>
                <c:pt idx="11">
                  <c:v>48000</c:v>
                </c:pt>
                <c:pt idx="14">
                  <c:v>58000</c:v>
                </c:pt>
                <c:pt idx="16">
                  <c:v>52000</c:v>
                </c:pt>
                <c:pt idx="19">
                  <c:v>62000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18296376"/>
        <c:axId val="223713139"/>
      </c:lineChart>
      <c:dateAx>
        <c:axId val="71829637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23713139"/>
        <c:crosses val="autoZero"/>
        <c:auto val="1"/>
        <c:lblOffset val="100"/>
        <c:baseTimeUnit val="days"/>
      </c:dateAx>
      <c:valAx>
        <c:axId val="2237131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18296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GB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  <c:extLst>
      <c:ext uri="{0b15fc19-7d7d-44ad-8c2d-2c3a37ce22c3}">
        <chartProps xmlns="https://web.wps.cn/et/2018/main" chartId="{95560e4e-7c75-44c4-954b-3c90f72ed5c9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8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259080</xdr:colOff>
      <xdr:row>8</xdr:row>
      <xdr:rowOff>60960</xdr:rowOff>
    </xdr:from>
    <xdr:to>
      <xdr:col>15</xdr:col>
      <xdr:colOff>84455</xdr:colOff>
      <xdr:row>22</xdr:row>
      <xdr:rowOff>137160</xdr:rowOff>
    </xdr:to>
    <xdr:graphicFrame>
      <xdr:nvGraphicFramePr>
        <xdr:cNvPr id="9" name="Chart 8"/>
        <xdr:cNvGraphicFramePr/>
      </xdr:nvGraphicFramePr>
      <xdr:xfrm>
        <a:off x="7971155" y="158496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483870</xdr:colOff>
      <xdr:row>29</xdr:row>
      <xdr:rowOff>176530</xdr:rowOff>
    </xdr:from>
    <xdr:to>
      <xdr:col>9</xdr:col>
      <xdr:colOff>688340</xdr:colOff>
      <xdr:row>47</xdr:row>
      <xdr:rowOff>126365</xdr:rowOff>
    </xdr:to>
    <xdr:graphicFrame>
      <xdr:nvGraphicFramePr>
        <xdr:cNvPr id="11" name="Chart 10"/>
        <xdr:cNvGraphicFramePr/>
      </xdr:nvGraphicFramePr>
      <xdr:xfrm>
        <a:off x="3731895" y="5701030"/>
        <a:ext cx="5382895" cy="33788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714.7035185185" refreshedBy="ADMIN" recordCount="20">
  <cacheSource type="worksheet">
    <worksheetSource ref="A1:F21" sheet="Sheet1"/>
  </cacheSource>
  <cacheFields count="6">
    <cacheField name="Date" numFmtId="180">
      <sharedItems containsSemiMixedTypes="0" containsString="0" containsNonDate="0" containsDate="1" minDate="2024-01-01T00:00:00" maxDate="2024-01-20T00:00:00" count="20">
        <d v="2024-01-01T00:00:00"/>
        <d v="2024-01-02T00:00:00"/>
        <d v="2024-01-03T00:00:00"/>
        <d v="2024-01-04T00:00:00"/>
        <d v="2024-01-05T00:00:00"/>
        <d v="2024-01-06T00:00:00"/>
        <d v="2024-01-07T00:00:00"/>
        <d v="2024-01-08T00:00:00"/>
        <d v="2024-01-09T00:00:00"/>
        <d v="2024-01-10T00:00:00"/>
        <d v="2024-01-11T00:00:00"/>
        <d v="2024-01-12T00:00:00"/>
        <d v="2024-01-13T00:00:00"/>
        <d v="2024-01-14T00:00:00"/>
        <d v="2024-01-15T00:00:00"/>
        <d v="2024-01-16T00:00:00"/>
        <d v="2024-01-17T00:00:00"/>
        <d v="2024-01-18T00:00:00"/>
        <d v="2024-01-19T00:00:00"/>
        <d v="2024-01-20T00:00:00"/>
      </sharedItems>
    </cacheField>
    <cacheField name="Transaction_ID" numFmtId="0">
      <sharedItems count="20">
        <s v="T1000"/>
        <s v="T1001"/>
        <s v="T1002"/>
        <s v="T1003"/>
        <s v="T1004"/>
        <s v="T1005"/>
        <s v="T1006"/>
        <s v="T1007"/>
        <s v="T1008"/>
        <s v="T1009"/>
        <s v="T1010"/>
        <s v="T1011"/>
        <s v="T1012"/>
        <s v="T1013"/>
        <s v="T1014"/>
        <s v="T1015"/>
        <s v="T1016"/>
        <s v="T1017"/>
        <s v="T1018"/>
        <s v="T1019"/>
      </sharedItems>
    </cacheField>
    <cacheField name="Category" numFmtId="0">
      <sharedItems count="2">
        <s v="Revenue"/>
        <s v="Expense"/>
      </sharedItems>
    </cacheField>
    <cacheField name="Amount" numFmtId="0">
      <sharedItems containsSemiMixedTypes="0" containsString="0" containsNumber="1" containsInteger="1" minValue="0" maxValue="65000" count="20">
        <n v="50000"/>
        <n v="12000"/>
        <n v="8000"/>
        <n v="60000"/>
        <n v="15000"/>
        <n v="55000"/>
        <n v="13000"/>
        <n v="7000"/>
        <n v="65000"/>
        <n v="14000"/>
        <n v="48000"/>
        <n v="11000"/>
        <n v="9000"/>
        <n v="58000"/>
        <n v="16000"/>
        <n v="52000"/>
        <n v="12500"/>
        <n v="7500"/>
        <n v="62000"/>
        <n v="13500"/>
      </sharedItems>
    </cacheField>
    <cacheField name="Payment_Method" numFmtId="0">
      <sharedItems count="3">
        <s v="Bank Transfer"/>
        <s v="Cash"/>
        <s v="Credit Card"/>
      </sharedItems>
    </cacheField>
    <cacheField name="Department" numFmtId="0">
      <sharedItems count="4">
        <s v="Sales"/>
        <s v="Operations"/>
        <s v="Marketing"/>
        <s v="HR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">
  <r>
    <x v="0"/>
    <x v="0"/>
    <x v="0"/>
    <x v="0"/>
    <x v="0"/>
    <x v="0"/>
  </r>
  <r>
    <x v="1"/>
    <x v="1"/>
    <x v="1"/>
    <x v="1"/>
    <x v="1"/>
    <x v="1"/>
  </r>
  <r>
    <x v="2"/>
    <x v="2"/>
    <x v="1"/>
    <x v="2"/>
    <x v="2"/>
    <x v="2"/>
  </r>
  <r>
    <x v="3"/>
    <x v="3"/>
    <x v="0"/>
    <x v="3"/>
    <x v="0"/>
    <x v="0"/>
  </r>
  <r>
    <x v="4"/>
    <x v="4"/>
    <x v="1"/>
    <x v="4"/>
    <x v="1"/>
    <x v="3"/>
  </r>
  <r>
    <x v="5"/>
    <x v="5"/>
    <x v="0"/>
    <x v="5"/>
    <x v="0"/>
    <x v="0"/>
  </r>
  <r>
    <x v="6"/>
    <x v="6"/>
    <x v="1"/>
    <x v="6"/>
    <x v="1"/>
    <x v="1"/>
  </r>
  <r>
    <x v="7"/>
    <x v="7"/>
    <x v="1"/>
    <x v="7"/>
    <x v="2"/>
    <x v="2"/>
  </r>
  <r>
    <x v="8"/>
    <x v="8"/>
    <x v="0"/>
    <x v="8"/>
    <x v="0"/>
    <x v="0"/>
  </r>
  <r>
    <x v="9"/>
    <x v="9"/>
    <x v="1"/>
    <x v="9"/>
    <x v="1"/>
    <x v="3"/>
  </r>
  <r>
    <x v="10"/>
    <x v="10"/>
    <x v="0"/>
    <x v="10"/>
    <x v="0"/>
    <x v="0"/>
  </r>
  <r>
    <x v="11"/>
    <x v="11"/>
    <x v="1"/>
    <x v="11"/>
    <x v="1"/>
    <x v="1"/>
  </r>
  <r>
    <x v="12"/>
    <x v="12"/>
    <x v="1"/>
    <x v="12"/>
    <x v="2"/>
    <x v="2"/>
  </r>
  <r>
    <x v="13"/>
    <x v="13"/>
    <x v="0"/>
    <x v="13"/>
    <x v="0"/>
    <x v="0"/>
  </r>
  <r>
    <x v="14"/>
    <x v="14"/>
    <x v="1"/>
    <x v="14"/>
    <x v="1"/>
    <x v="3"/>
  </r>
  <r>
    <x v="15"/>
    <x v="15"/>
    <x v="0"/>
    <x v="15"/>
    <x v="0"/>
    <x v="0"/>
  </r>
  <r>
    <x v="16"/>
    <x v="16"/>
    <x v="1"/>
    <x v="16"/>
    <x v="1"/>
    <x v="1"/>
  </r>
  <r>
    <x v="17"/>
    <x v="17"/>
    <x v="1"/>
    <x v="17"/>
    <x v="2"/>
    <x v="2"/>
  </r>
  <r>
    <x v="18"/>
    <x v="18"/>
    <x v="0"/>
    <x v="18"/>
    <x v="0"/>
    <x v="0"/>
  </r>
  <r>
    <x v="19"/>
    <x v="19"/>
    <x v="1"/>
    <x v="19"/>
    <x v="1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A3:H26" firstHeaderRow="1" firstDataRow="3" firstDataCol="1"/>
  <pivotFields count="6">
    <pivotField axis="axisRow" compact="0" numFmtId="180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compact="0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axis="axisCol" compact="0" showAll="0">
      <items count="3">
        <item x="1"/>
        <item x="0"/>
        <item t="default"/>
      </items>
    </pivotField>
    <pivotField dataField="1" compact="0" showAll="0">
      <items count="21">
        <item x="7"/>
        <item x="17"/>
        <item x="2"/>
        <item x="12"/>
        <item x="11"/>
        <item x="1"/>
        <item x="16"/>
        <item x="6"/>
        <item x="19"/>
        <item x="9"/>
        <item x="4"/>
        <item x="14"/>
        <item x="10"/>
        <item x="0"/>
        <item x="15"/>
        <item x="5"/>
        <item x="13"/>
        <item x="3"/>
        <item x="18"/>
        <item x="8"/>
        <item t="default"/>
      </items>
    </pivotField>
    <pivotField compact="0" showAll="0">
      <items count="4">
        <item x="0"/>
        <item x="1"/>
        <item x="2"/>
        <item t="default"/>
      </items>
    </pivotField>
    <pivotField axis="axisCol" compact="0" multipleItemSelectionAllowed="1" showAll="0">
      <items count="5">
        <item x="3"/>
        <item x="2"/>
        <item x="1"/>
        <item x="0"/>
        <item t="default"/>
      </items>
    </pivotField>
  </pivotFields>
  <rowFields count="1">
    <field x="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2">
    <field x="2"/>
    <field x="5"/>
  </colFields>
  <colItems count="7">
    <i>
      <x/>
      <x/>
    </i>
    <i r="1">
      <x v="1"/>
    </i>
    <i r="1">
      <x v="2"/>
    </i>
    <i t="default">
      <x/>
    </i>
    <i>
      <x v="1"/>
      <x v="3"/>
    </i>
    <i t="default">
      <x v="1"/>
    </i>
    <i t="grand">
      <x/>
    </i>
  </colItems>
  <dataFields count="1">
    <dataField name="Sum of Amount" fld="3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L50"/>
  <sheetViews>
    <sheetView tabSelected="1" zoomScale="103" zoomScaleNormal="103" topLeftCell="A2" workbookViewId="0">
      <selection activeCell="K5" sqref="K5"/>
    </sheetView>
  </sheetViews>
  <sheetFormatPr defaultColWidth="9.14285714285714" defaultRowHeight="15"/>
  <cols>
    <col min="1" max="1" width="19.5714285714286"/>
    <col min="2" max="4" width="14.5714285714286"/>
    <col min="5" max="5" width="14.2857142857143"/>
    <col min="6" max="6" width="11.3809523809524"/>
    <col min="7" max="7" width="14.8571428571429"/>
    <col min="8" max="8" width="11.8571428571429"/>
    <col min="9" max="21" width="10.7142857142857"/>
    <col min="22" max="22" width="11.8571428571429"/>
  </cols>
  <sheetData>
    <row r="3" spans="1:12">
      <c r="A3" t="s">
        <v>0</v>
      </c>
      <c r="B3" t="s">
        <v>1</v>
      </c>
      <c r="C3" t="s">
        <v>2</v>
      </c>
      <c r="K3" s="13" t="s">
        <v>2</v>
      </c>
      <c r="L3" s="14" t="s">
        <v>3</v>
      </c>
    </row>
    <row r="4" spans="2:12">
      <c r="B4" t="s">
        <v>4</v>
      </c>
      <c r="E4" t="s">
        <v>5</v>
      </c>
      <c r="F4" t="s">
        <v>6</v>
      </c>
      <c r="G4" t="s">
        <v>7</v>
      </c>
      <c r="H4" t="s">
        <v>8</v>
      </c>
      <c r="K4" s="15"/>
      <c r="L4" s="16"/>
    </row>
    <row r="5" spans="1:12">
      <c r="A5" t="s">
        <v>9</v>
      </c>
      <c r="B5" t="s">
        <v>10</v>
      </c>
      <c r="C5" t="s">
        <v>11</v>
      </c>
      <c r="D5" t="s">
        <v>12</v>
      </c>
      <c r="F5" t="s">
        <v>13</v>
      </c>
      <c r="K5" s="15" t="s">
        <v>12</v>
      </c>
      <c r="L5" s="16">
        <f>GETPIVOTDATA("Amount",Sheet2!$A$3,"Category","Expense","Department","Operations")</f>
        <v>48500</v>
      </c>
    </row>
    <row r="6" spans="1:12">
      <c r="A6" s="19">
        <v>45292</v>
      </c>
      <c r="F6">
        <v>50000</v>
      </c>
      <c r="G6">
        <v>50000</v>
      </c>
      <c r="H6">
        <v>50000</v>
      </c>
      <c r="K6" s="15" t="s">
        <v>11</v>
      </c>
      <c r="L6" s="16">
        <f>GETPIVOTDATA("Amount",Sheet2!$A$3,"Category","Expense","Department","Marketing")</f>
        <v>31500</v>
      </c>
    </row>
    <row r="7" spans="1:12">
      <c r="A7" s="19">
        <v>45293</v>
      </c>
      <c r="D7">
        <v>12000</v>
      </c>
      <c r="E7">
        <v>12000</v>
      </c>
      <c r="H7">
        <v>12000</v>
      </c>
      <c r="K7" s="17" t="s">
        <v>10</v>
      </c>
      <c r="L7" s="18">
        <f>GETPIVOTDATA("Amount",Sheet2!$A$3,"Category","Expense","Department","HR")</f>
        <v>58500</v>
      </c>
    </row>
    <row r="8" spans="1:8">
      <c r="A8" s="19">
        <v>45294</v>
      </c>
      <c r="C8">
        <v>8000</v>
      </c>
      <c r="E8">
        <v>8000</v>
      </c>
      <c r="H8">
        <v>8000</v>
      </c>
    </row>
    <row r="9" spans="1:8">
      <c r="A9" s="19">
        <v>45295</v>
      </c>
      <c r="F9">
        <v>60000</v>
      </c>
      <c r="G9">
        <v>60000</v>
      </c>
      <c r="H9">
        <v>60000</v>
      </c>
    </row>
    <row r="10" spans="1:8">
      <c r="A10" s="19">
        <v>45296</v>
      </c>
      <c r="B10">
        <v>15000</v>
      </c>
      <c r="E10">
        <v>15000</v>
      </c>
      <c r="H10">
        <v>15000</v>
      </c>
    </row>
    <row r="11" spans="1:8">
      <c r="A11" s="19">
        <v>45297</v>
      </c>
      <c r="F11">
        <v>55000</v>
      </c>
      <c r="G11">
        <v>55000</v>
      </c>
      <c r="H11">
        <v>55000</v>
      </c>
    </row>
    <row r="12" spans="1:8">
      <c r="A12" s="19">
        <v>45298</v>
      </c>
      <c r="D12">
        <v>13000</v>
      </c>
      <c r="E12">
        <v>13000</v>
      </c>
      <c r="H12">
        <v>13000</v>
      </c>
    </row>
    <row r="13" spans="1:8">
      <c r="A13" s="19">
        <v>45299</v>
      </c>
      <c r="C13">
        <v>7000</v>
      </c>
      <c r="E13">
        <v>7000</v>
      </c>
      <c r="H13">
        <v>7000</v>
      </c>
    </row>
    <row r="14" spans="1:8">
      <c r="A14" s="19">
        <v>45300</v>
      </c>
      <c r="F14">
        <v>65000</v>
      </c>
      <c r="G14">
        <v>65000</v>
      </c>
      <c r="H14">
        <v>65000</v>
      </c>
    </row>
    <row r="15" spans="1:8">
      <c r="A15" s="19">
        <v>45301</v>
      </c>
      <c r="B15">
        <v>14000</v>
      </c>
      <c r="E15">
        <v>14000</v>
      </c>
      <c r="H15">
        <v>14000</v>
      </c>
    </row>
    <row r="16" spans="1:8">
      <c r="A16" s="19">
        <v>45302</v>
      </c>
      <c r="F16">
        <v>48000</v>
      </c>
      <c r="G16">
        <v>48000</v>
      </c>
      <c r="H16">
        <v>48000</v>
      </c>
    </row>
    <row r="17" spans="1:8">
      <c r="A17" s="19">
        <v>45303</v>
      </c>
      <c r="D17">
        <v>11000</v>
      </c>
      <c r="E17">
        <v>11000</v>
      </c>
      <c r="H17">
        <v>11000</v>
      </c>
    </row>
    <row r="18" spans="1:8">
      <c r="A18" s="19">
        <v>45304</v>
      </c>
      <c r="C18">
        <v>9000</v>
      </c>
      <c r="E18">
        <v>9000</v>
      </c>
      <c r="H18">
        <v>9000</v>
      </c>
    </row>
    <row r="19" spans="1:8">
      <c r="A19" s="19">
        <v>45305</v>
      </c>
      <c r="F19">
        <v>58000</v>
      </c>
      <c r="G19">
        <v>58000</v>
      </c>
      <c r="H19">
        <v>58000</v>
      </c>
    </row>
    <row r="20" spans="1:8">
      <c r="A20" s="19">
        <v>45306</v>
      </c>
      <c r="B20">
        <v>16000</v>
      </c>
      <c r="E20">
        <v>16000</v>
      </c>
      <c r="H20">
        <v>16000</v>
      </c>
    </row>
    <row r="21" spans="1:8">
      <c r="A21" s="19">
        <v>45307</v>
      </c>
      <c r="F21">
        <v>52000</v>
      </c>
      <c r="G21">
        <v>52000</v>
      </c>
      <c r="H21">
        <v>52000</v>
      </c>
    </row>
    <row r="22" spans="1:8">
      <c r="A22" s="19">
        <v>45308</v>
      </c>
      <c r="D22">
        <v>12500</v>
      </c>
      <c r="E22">
        <v>12500</v>
      </c>
      <c r="H22">
        <v>12500</v>
      </c>
    </row>
    <row r="23" spans="1:8">
      <c r="A23" s="19">
        <v>45309</v>
      </c>
      <c r="C23">
        <v>7500</v>
      </c>
      <c r="E23">
        <v>7500</v>
      </c>
      <c r="H23">
        <v>7500</v>
      </c>
    </row>
    <row r="24" spans="1:8">
      <c r="A24" s="19">
        <v>45310</v>
      </c>
      <c r="F24">
        <v>62000</v>
      </c>
      <c r="G24">
        <v>62000</v>
      </c>
      <c r="H24">
        <v>62000</v>
      </c>
    </row>
    <row r="25" spans="1:8">
      <c r="A25" s="19">
        <v>45311</v>
      </c>
      <c r="B25">
        <v>13500</v>
      </c>
      <c r="E25">
        <v>13500</v>
      </c>
      <c r="H25">
        <v>13500</v>
      </c>
    </row>
    <row r="26" spans="1:8">
      <c r="A26" t="s">
        <v>8</v>
      </c>
      <c r="B26">
        <v>58500</v>
      </c>
      <c r="C26">
        <v>31500</v>
      </c>
      <c r="D26">
        <v>48500</v>
      </c>
      <c r="E26">
        <v>138500</v>
      </c>
      <c r="F26">
        <v>450000</v>
      </c>
      <c r="G26">
        <v>450000</v>
      </c>
      <c r="H26">
        <v>588500</v>
      </c>
    </row>
    <row r="27" spans="5:7">
      <c r="E27" s="20" t="s">
        <v>14</v>
      </c>
      <c r="F27" s="20"/>
      <c r="G27" s="21">
        <f>GETPIVOTDATA("Amount",$A$3,"Category","Revenue")-GETPIVOTDATA("Amount",$A$3,"Category","Expense")</f>
        <v>311500</v>
      </c>
    </row>
    <row r="28" spans="1:3">
      <c r="A28" s="22" t="s">
        <v>9</v>
      </c>
      <c r="B28" s="23" t="s">
        <v>5</v>
      </c>
      <c r="C28" s="14" t="s">
        <v>7</v>
      </c>
    </row>
    <row r="29" spans="1:5">
      <c r="A29" s="24"/>
      <c r="B29" s="25"/>
      <c r="C29" s="16"/>
      <c r="D29" s="26"/>
      <c r="E29" s="26"/>
    </row>
    <row r="30" spans="1:3">
      <c r="A30" s="27">
        <v>45292</v>
      </c>
      <c r="B30" s="25"/>
      <c r="C30" s="16">
        <v>50000</v>
      </c>
    </row>
    <row r="31" spans="1:3">
      <c r="A31" s="27">
        <v>45293</v>
      </c>
      <c r="B31" s="25">
        <v>12000</v>
      </c>
      <c r="C31" s="16"/>
    </row>
    <row r="32" spans="1:3">
      <c r="A32" s="27">
        <v>45294</v>
      </c>
      <c r="B32" s="25">
        <v>8000</v>
      </c>
      <c r="C32" s="16"/>
    </row>
    <row r="33" spans="1:3">
      <c r="A33" s="27">
        <v>45295</v>
      </c>
      <c r="B33" s="25"/>
      <c r="C33" s="16">
        <v>60000</v>
      </c>
    </row>
    <row r="34" spans="1:3">
      <c r="A34" s="27">
        <v>45296</v>
      </c>
      <c r="B34" s="25">
        <v>15000</v>
      </c>
      <c r="C34" s="16"/>
    </row>
    <row r="35" spans="1:3">
      <c r="A35" s="27">
        <v>45297</v>
      </c>
      <c r="B35" s="25"/>
      <c r="C35" s="16">
        <v>55000</v>
      </c>
    </row>
    <row r="36" spans="1:3">
      <c r="A36" s="27">
        <v>45298</v>
      </c>
      <c r="B36" s="25">
        <v>13000</v>
      </c>
      <c r="C36" s="16"/>
    </row>
    <row r="37" spans="1:3">
      <c r="A37" s="27">
        <v>45299</v>
      </c>
      <c r="B37" s="25">
        <v>7000</v>
      </c>
      <c r="C37" s="16"/>
    </row>
    <row r="38" spans="1:3">
      <c r="A38" s="27">
        <v>45300</v>
      </c>
      <c r="B38" s="25"/>
      <c r="C38" s="16">
        <v>65000</v>
      </c>
    </row>
    <row r="39" spans="1:3">
      <c r="A39" s="27">
        <v>45301</v>
      </c>
      <c r="B39" s="25">
        <v>14000</v>
      </c>
      <c r="C39" s="16"/>
    </row>
    <row r="40" spans="1:3">
      <c r="A40" s="27">
        <v>45302</v>
      </c>
      <c r="B40" s="25"/>
      <c r="C40" s="16">
        <v>48000</v>
      </c>
    </row>
    <row r="41" spans="1:3">
      <c r="A41" s="27">
        <v>45303</v>
      </c>
      <c r="B41" s="25">
        <v>11000</v>
      </c>
      <c r="C41" s="16"/>
    </row>
    <row r="42" spans="1:3">
      <c r="A42" s="27">
        <v>45304</v>
      </c>
      <c r="B42" s="25">
        <v>9000</v>
      </c>
      <c r="C42" s="16"/>
    </row>
    <row r="43" spans="1:3">
      <c r="A43" s="27">
        <v>45305</v>
      </c>
      <c r="B43" s="25"/>
      <c r="C43" s="16">
        <v>58000</v>
      </c>
    </row>
    <row r="44" spans="1:3">
      <c r="A44" s="27">
        <v>45306</v>
      </c>
      <c r="B44" s="25">
        <v>16000</v>
      </c>
      <c r="C44" s="16"/>
    </row>
    <row r="45" spans="1:3">
      <c r="A45" s="27">
        <v>45307</v>
      </c>
      <c r="B45" s="25"/>
      <c r="C45" s="16">
        <v>52000</v>
      </c>
    </row>
    <row r="46" spans="1:3">
      <c r="A46" s="27">
        <v>45308</v>
      </c>
      <c r="B46" s="25">
        <v>12500</v>
      </c>
      <c r="C46" s="16"/>
    </row>
    <row r="47" spans="1:3">
      <c r="A47" s="27">
        <v>45309</v>
      </c>
      <c r="B47" s="25">
        <v>7500</v>
      </c>
      <c r="C47" s="16"/>
    </row>
    <row r="48" spans="1:3">
      <c r="A48" s="27">
        <v>45310</v>
      </c>
      <c r="B48" s="25"/>
      <c r="C48" s="16">
        <v>62000</v>
      </c>
    </row>
    <row r="49" spans="1:3">
      <c r="A49" s="28">
        <v>45311</v>
      </c>
      <c r="B49" s="29">
        <v>13500</v>
      </c>
      <c r="C49" s="18"/>
    </row>
    <row r="50" spans="1:5">
      <c r="A50" s="26"/>
      <c r="D50" s="26"/>
      <c r="E50" s="26"/>
    </row>
  </sheetData>
  <mergeCells count="2">
    <mergeCell ref="E27:F27"/>
    <mergeCell ref="A28:A29"/>
  </mergeCells>
  <pageMargins left="0.75" right="0.75" top="1" bottom="1" header="0.5" footer="0.5"/>
  <headerFooter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8"/>
  <sheetViews>
    <sheetView workbookViewId="0">
      <selection activeCell="A24" sqref="A24:B28"/>
    </sheetView>
  </sheetViews>
  <sheetFormatPr defaultColWidth="9.14285714285714" defaultRowHeight="15" outlineLevelCol="5"/>
  <cols>
    <col min="1" max="1" width="19.5714285714286" customWidth="1"/>
    <col min="2" max="2" width="15.1428571428571" customWidth="1"/>
    <col min="3" max="3" width="9.42857142857143" customWidth="1"/>
    <col min="4" max="4" width="8.71428571428571" customWidth="1"/>
    <col min="5" max="5" width="18.5714285714286" customWidth="1"/>
    <col min="6" max="6" width="12.5714285714286" customWidth="1"/>
  </cols>
  <sheetData>
    <row r="1" spans="1:6">
      <c r="A1" s="1" t="s">
        <v>9</v>
      </c>
      <c r="B1" s="2" t="s">
        <v>15</v>
      </c>
      <c r="C1" s="2" t="s">
        <v>1</v>
      </c>
      <c r="D1" s="2" t="s">
        <v>16</v>
      </c>
      <c r="E1" s="2" t="s">
        <v>17</v>
      </c>
      <c r="F1" s="3" t="s">
        <v>2</v>
      </c>
    </row>
    <row r="2" spans="1:6">
      <c r="A2" s="4">
        <v>45292</v>
      </c>
      <c r="B2" s="5" t="s">
        <v>18</v>
      </c>
      <c r="C2" s="5" t="s">
        <v>6</v>
      </c>
      <c r="D2" s="5">
        <v>50000</v>
      </c>
      <c r="E2" s="5" t="s">
        <v>19</v>
      </c>
      <c r="F2" s="6" t="s">
        <v>13</v>
      </c>
    </row>
    <row r="3" spans="1:6">
      <c r="A3" s="7">
        <v>45293</v>
      </c>
      <c r="B3" s="8" t="s">
        <v>20</v>
      </c>
      <c r="C3" s="8" t="s">
        <v>4</v>
      </c>
      <c r="D3" s="8">
        <v>12000</v>
      </c>
      <c r="E3" s="8" t="s">
        <v>21</v>
      </c>
      <c r="F3" s="9" t="s">
        <v>12</v>
      </c>
    </row>
    <row r="4" spans="1:6">
      <c r="A4" s="4">
        <v>45294</v>
      </c>
      <c r="B4" s="5" t="s">
        <v>22</v>
      </c>
      <c r="C4" s="5" t="s">
        <v>4</v>
      </c>
      <c r="D4" s="5">
        <v>8000</v>
      </c>
      <c r="E4" s="5" t="s">
        <v>23</v>
      </c>
      <c r="F4" s="6" t="s">
        <v>11</v>
      </c>
    </row>
    <row r="5" spans="1:6">
      <c r="A5" s="7">
        <v>45295</v>
      </c>
      <c r="B5" s="8" t="s">
        <v>24</v>
      </c>
      <c r="C5" s="8" t="s">
        <v>6</v>
      </c>
      <c r="D5" s="8">
        <v>60000</v>
      </c>
      <c r="E5" s="8" t="s">
        <v>19</v>
      </c>
      <c r="F5" s="9" t="s">
        <v>13</v>
      </c>
    </row>
    <row r="6" spans="1:6">
      <c r="A6" s="4">
        <v>45296</v>
      </c>
      <c r="B6" s="5" t="s">
        <v>25</v>
      </c>
      <c r="C6" s="5" t="s">
        <v>4</v>
      </c>
      <c r="D6" s="5">
        <v>15000</v>
      </c>
      <c r="E6" s="5" t="s">
        <v>21</v>
      </c>
      <c r="F6" s="6" t="s">
        <v>10</v>
      </c>
    </row>
    <row r="7" spans="1:6">
      <c r="A7" s="7">
        <v>45297</v>
      </c>
      <c r="B7" s="8" t="s">
        <v>26</v>
      </c>
      <c r="C7" s="8" t="s">
        <v>6</v>
      </c>
      <c r="D7" s="8">
        <v>55000</v>
      </c>
      <c r="E7" s="8" t="s">
        <v>19</v>
      </c>
      <c r="F7" s="9" t="s">
        <v>13</v>
      </c>
    </row>
    <row r="8" spans="1:6">
      <c r="A8" s="4">
        <v>45298</v>
      </c>
      <c r="B8" s="5" t="s">
        <v>27</v>
      </c>
      <c r="C8" s="5" t="s">
        <v>4</v>
      </c>
      <c r="D8" s="5">
        <v>13000</v>
      </c>
      <c r="E8" s="5" t="s">
        <v>21</v>
      </c>
      <c r="F8" s="6" t="s">
        <v>12</v>
      </c>
    </row>
    <row r="9" spans="1:6">
      <c r="A9" s="7">
        <v>45299</v>
      </c>
      <c r="B9" s="8" t="s">
        <v>28</v>
      </c>
      <c r="C9" s="8" t="s">
        <v>4</v>
      </c>
      <c r="D9" s="8">
        <v>7000</v>
      </c>
      <c r="E9" s="8" t="s">
        <v>23</v>
      </c>
      <c r="F9" s="9" t="s">
        <v>11</v>
      </c>
    </row>
    <row r="10" spans="1:6">
      <c r="A10" s="4">
        <v>45300</v>
      </c>
      <c r="B10" s="5" t="s">
        <v>29</v>
      </c>
      <c r="C10" s="5" t="s">
        <v>6</v>
      </c>
      <c r="D10" s="5">
        <v>65000</v>
      </c>
      <c r="E10" s="5" t="s">
        <v>19</v>
      </c>
      <c r="F10" s="6" t="s">
        <v>13</v>
      </c>
    </row>
    <row r="11" spans="1:6">
      <c r="A11" s="7">
        <v>45301</v>
      </c>
      <c r="B11" s="8" t="s">
        <v>30</v>
      </c>
      <c r="C11" s="8" t="s">
        <v>4</v>
      </c>
      <c r="D11" s="8">
        <v>14000</v>
      </c>
      <c r="E11" s="8" t="s">
        <v>21</v>
      </c>
      <c r="F11" s="9" t="s">
        <v>10</v>
      </c>
    </row>
    <row r="12" spans="1:6">
      <c r="A12" s="4">
        <v>45302</v>
      </c>
      <c r="B12" s="5" t="s">
        <v>31</v>
      </c>
      <c r="C12" s="5" t="s">
        <v>6</v>
      </c>
      <c r="D12" s="5">
        <v>48000</v>
      </c>
      <c r="E12" s="5" t="s">
        <v>19</v>
      </c>
      <c r="F12" s="6" t="s">
        <v>13</v>
      </c>
    </row>
    <row r="13" spans="1:6">
      <c r="A13" s="7">
        <v>45303</v>
      </c>
      <c r="B13" s="8" t="s">
        <v>32</v>
      </c>
      <c r="C13" s="8" t="s">
        <v>4</v>
      </c>
      <c r="D13" s="8">
        <v>11000</v>
      </c>
      <c r="E13" s="8" t="s">
        <v>21</v>
      </c>
      <c r="F13" s="9" t="s">
        <v>12</v>
      </c>
    </row>
    <row r="14" spans="1:6">
      <c r="A14" s="4">
        <v>45304</v>
      </c>
      <c r="B14" s="5" t="s">
        <v>33</v>
      </c>
      <c r="C14" s="5" t="s">
        <v>4</v>
      </c>
      <c r="D14" s="5">
        <v>9000</v>
      </c>
      <c r="E14" s="5" t="s">
        <v>23</v>
      </c>
      <c r="F14" s="6" t="s">
        <v>11</v>
      </c>
    </row>
    <row r="15" spans="1:6">
      <c r="A15" s="7">
        <v>45305</v>
      </c>
      <c r="B15" s="8" t="s">
        <v>34</v>
      </c>
      <c r="C15" s="8" t="s">
        <v>6</v>
      </c>
      <c r="D15" s="8">
        <v>58000</v>
      </c>
      <c r="E15" s="8" t="s">
        <v>19</v>
      </c>
      <c r="F15" s="9" t="s">
        <v>13</v>
      </c>
    </row>
    <row r="16" spans="1:6">
      <c r="A16" s="4">
        <v>45306</v>
      </c>
      <c r="B16" s="5" t="s">
        <v>35</v>
      </c>
      <c r="C16" s="5" t="s">
        <v>4</v>
      </c>
      <c r="D16" s="5">
        <v>16000</v>
      </c>
      <c r="E16" s="5" t="s">
        <v>21</v>
      </c>
      <c r="F16" s="6" t="s">
        <v>10</v>
      </c>
    </row>
    <row r="17" spans="1:6">
      <c r="A17" s="7">
        <v>45307</v>
      </c>
      <c r="B17" s="8" t="s">
        <v>36</v>
      </c>
      <c r="C17" s="8" t="s">
        <v>6</v>
      </c>
      <c r="D17" s="8">
        <v>52000</v>
      </c>
      <c r="E17" s="8" t="s">
        <v>19</v>
      </c>
      <c r="F17" s="9" t="s">
        <v>13</v>
      </c>
    </row>
    <row r="18" spans="1:6">
      <c r="A18" s="4">
        <v>45308</v>
      </c>
      <c r="B18" s="5" t="s">
        <v>37</v>
      </c>
      <c r="C18" s="5" t="s">
        <v>4</v>
      </c>
      <c r="D18" s="5">
        <v>12500</v>
      </c>
      <c r="E18" s="5" t="s">
        <v>21</v>
      </c>
      <c r="F18" s="6" t="s">
        <v>12</v>
      </c>
    </row>
    <row r="19" spans="1:6">
      <c r="A19" s="7">
        <v>45309</v>
      </c>
      <c r="B19" s="8" t="s">
        <v>38</v>
      </c>
      <c r="C19" s="8" t="s">
        <v>4</v>
      </c>
      <c r="D19" s="8">
        <v>7500</v>
      </c>
      <c r="E19" s="8" t="s">
        <v>23</v>
      </c>
      <c r="F19" s="9" t="s">
        <v>11</v>
      </c>
    </row>
    <row r="20" spans="1:6">
      <c r="A20" s="4">
        <v>45310</v>
      </c>
      <c r="B20" s="5" t="s">
        <v>39</v>
      </c>
      <c r="C20" s="5" t="s">
        <v>6</v>
      </c>
      <c r="D20" s="5">
        <v>62000</v>
      </c>
      <c r="E20" s="5" t="s">
        <v>19</v>
      </c>
      <c r="F20" s="6" t="s">
        <v>13</v>
      </c>
    </row>
    <row r="21" spans="1:6">
      <c r="A21" s="10">
        <v>45311</v>
      </c>
      <c r="B21" s="11" t="s">
        <v>40</v>
      </c>
      <c r="C21" s="11" t="s">
        <v>4</v>
      </c>
      <c r="D21" s="11">
        <v>13500</v>
      </c>
      <c r="E21" s="11" t="s">
        <v>21</v>
      </c>
      <c r="F21" s="12" t="s">
        <v>10</v>
      </c>
    </row>
    <row r="24" spans="1:2">
      <c r="A24" s="13" t="s">
        <v>2</v>
      </c>
      <c r="B24" s="14" t="s">
        <v>3</v>
      </c>
    </row>
    <row r="25" spans="1:2">
      <c r="A25" s="15" t="s">
        <v>41</v>
      </c>
      <c r="B25" s="16">
        <f>GETPIVOTDATA("Amount",Sheet2!$A$3,"Category","Revenue","Department","Sales")</f>
        <v>450000</v>
      </c>
    </row>
    <row r="26" spans="1:2">
      <c r="A26" s="15" t="s">
        <v>12</v>
      </c>
      <c r="B26" s="16">
        <f>GETPIVOTDATA("Amount",Sheet2!$A$3,"Category","Expense","Department","Operations")</f>
        <v>48500</v>
      </c>
    </row>
    <row r="27" spans="1:2">
      <c r="A27" s="15" t="s">
        <v>11</v>
      </c>
      <c r="B27" s="16">
        <f>GETPIVOTDATA("Amount",Sheet2!$A$3,"Category","Expense","Department","Marketing")</f>
        <v>31500</v>
      </c>
    </row>
    <row r="28" spans="1:2">
      <c r="A28" s="17" t="s">
        <v>10</v>
      </c>
      <c r="B28" s="18">
        <f>GETPIVOTDATA("Amount",Sheet2!$A$3,"Category","Expense","Department","HR")</f>
        <v>58500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2025-02-24T15:37:00Z</dcterms:created>
  <dcterms:modified xsi:type="dcterms:W3CDTF">2025-03-01T04:09:05Z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2E8158A3F29C448999E1C1FFC2FF3844_12</vt:lpwstr>
  </property>
  <property fmtid="{D5CDD505-2E9C-101B-9397-08002B2CF9AE}" pid="3" name="KSOProductBuildVer">
    <vt:lpwstr>2057-12.2.0.20341</vt:lpwstr>
  </property>
</Properties>
</file>